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00c67527b72256e/Desktop/Data Analytics Course/Capstone 2/"/>
    </mc:Choice>
  </mc:AlternateContent>
  <xr:revisionPtr revIDLastSave="10" documentId="13_ncr:40009_{E004707B-F802-47EE-A010-4CB2F89F8A5B}" xr6:coauthVersionLast="47" xr6:coauthVersionMax="47" xr10:uidLastSave="{15DC790F-EC58-4808-BB81-A6DDB427869F}"/>
  <bookViews>
    <workbookView xWindow="-120" yWindow="-120" windowWidth="20730" windowHeight="11160" xr2:uid="{00000000-000D-0000-FFFF-FFFF00000000}"/>
  </bookViews>
  <sheets>
    <sheet name="housing-price-data-04042019" sheetId="1" r:id="rId1"/>
    <sheet name="Age " sheetId="8" r:id="rId2"/>
    <sheet name="Age Visualisation" sheetId="10" r:id="rId3"/>
    <sheet name="Quality " sheetId="9" r:id="rId4"/>
    <sheet name="Quality visualisation" sheetId="11" r:id="rId5"/>
    <sheet name="Lot area" sheetId="2" r:id="rId6"/>
    <sheet name="Lot Area visualisation " sheetId="12" r:id="rId7"/>
    <sheet name="Bedrooms " sheetId="3" r:id="rId8"/>
    <sheet name="Bedroom visualisation" sheetId="13" r:id="rId9"/>
    <sheet name="Garage Cars" sheetId="4" r:id="rId10"/>
    <sheet name="Garage Cars visualisation" sheetId="14" r:id="rId11"/>
  </sheets>
  <calcPr calcId="191029"/>
  <pivotCaches>
    <pivotCache cacheId="0" r:id="rId12"/>
    <pivotCache cacheId="1" r:id="rId13"/>
    <pivotCache cacheId="2" r:id="rId14"/>
    <pivotCache cacheId="3" r:id="rId15"/>
    <pivotCache cacheId="4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I5" i="1" l="1"/>
  <c r="CI13" i="1"/>
  <c r="CI19" i="1"/>
  <c r="CI22" i="1"/>
  <c r="CI30" i="1"/>
  <c r="CI37" i="1"/>
  <c r="CI42" i="1"/>
  <c r="CI46" i="1"/>
  <c r="CI53" i="1"/>
  <c r="CI55" i="1"/>
  <c r="CI59" i="1"/>
  <c r="CI60" i="1"/>
  <c r="CI62" i="1"/>
  <c r="CI71" i="1"/>
  <c r="CI83" i="1"/>
  <c r="CI87" i="1"/>
  <c r="CI92" i="1"/>
  <c r="CI93" i="1"/>
  <c r="CI98" i="1"/>
  <c r="CI112" i="1"/>
  <c r="CI121" i="1"/>
  <c r="CI122" i="1"/>
  <c r="CI127" i="1"/>
  <c r="CI130" i="1"/>
  <c r="CI131" i="1"/>
  <c r="CI132" i="1"/>
  <c r="CI136" i="1"/>
  <c r="CI139" i="1"/>
  <c r="CI143" i="1"/>
  <c r="CI146" i="1"/>
  <c r="CI147" i="1"/>
  <c r="CI151" i="1"/>
  <c r="CI154" i="1"/>
  <c r="CI156" i="1"/>
  <c r="CI158" i="1"/>
  <c r="CI161" i="1"/>
  <c r="CI171" i="1"/>
  <c r="CI174" i="1"/>
  <c r="CI179" i="1"/>
  <c r="CI183" i="1"/>
  <c r="CI186" i="1"/>
  <c r="CI187" i="1"/>
  <c r="CI195" i="1"/>
  <c r="CI199" i="1"/>
  <c r="CI204" i="1"/>
  <c r="CI215" i="1"/>
  <c r="CI217" i="1"/>
  <c r="CI219" i="1"/>
  <c r="CI221" i="1"/>
  <c r="CI222" i="1"/>
  <c r="CI224" i="1"/>
  <c r="CI234" i="1"/>
  <c r="CI244" i="1"/>
  <c r="CI247" i="1"/>
  <c r="CI248" i="1"/>
  <c r="CI249" i="1"/>
  <c r="CI257" i="1"/>
  <c r="CI264" i="1"/>
  <c r="CI268" i="1"/>
  <c r="CI272" i="1"/>
  <c r="CI283" i="1"/>
  <c r="CI288" i="1"/>
  <c r="CI289" i="1"/>
  <c r="CI292" i="1"/>
  <c r="CI295" i="1"/>
  <c r="CI297" i="1"/>
  <c r="CI302" i="1"/>
  <c r="CI304" i="1"/>
  <c r="CI305" i="1"/>
  <c r="CI311" i="1"/>
  <c r="CI312" i="1"/>
  <c r="CI314" i="1"/>
  <c r="CI316" i="1"/>
  <c r="CI322" i="1"/>
  <c r="CI325" i="1"/>
  <c r="CI329" i="1"/>
  <c r="CI340" i="1"/>
  <c r="CI344" i="1"/>
  <c r="CI347" i="1"/>
  <c r="CI351" i="1"/>
  <c r="CI353" i="1"/>
  <c r="CI356" i="1"/>
  <c r="CI360" i="1"/>
  <c r="CI361" i="1"/>
  <c r="CI366" i="1"/>
  <c r="CI372" i="1"/>
  <c r="CI378" i="1"/>
  <c r="CI383" i="1"/>
  <c r="CI388" i="1"/>
  <c r="CI395" i="1"/>
  <c r="CI403" i="1"/>
  <c r="CI405" i="1"/>
  <c r="CI413" i="1"/>
  <c r="CI418" i="1"/>
  <c r="CI438" i="1"/>
  <c r="CI449" i="1"/>
  <c r="CI450" i="1"/>
  <c r="CI452" i="1"/>
  <c r="CI453" i="1"/>
  <c r="CI456" i="1"/>
  <c r="CI467" i="1"/>
  <c r="CI482" i="1"/>
  <c r="CI483" i="1"/>
  <c r="CI485" i="1"/>
  <c r="CI490" i="1"/>
  <c r="CI493" i="1"/>
  <c r="CI494" i="1"/>
  <c r="CI508" i="1"/>
  <c r="CI513" i="1"/>
  <c r="CI514" i="1"/>
  <c r="CI524" i="1"/>
  <c r="CI527" i="1"/>
  <c r="CI536" i="1"/>
  <c r="CI540" i="1"/>
  <c r="CI546" i="1"/>
  <c r="CI547" i="1"/>
  <c r="CI557" i="1"/>
  <c r="CI558" i="1"/>
  <c r="CI559" i="1"/>
  <c r="CI561" i="1"/>
  <c r="CI563" i="1"/>
  <c r="CI566" i="1"/>
  <c r="CI571" i="1"/>
  <c r="CI573" i="1"/>
  <c r="CI579" i="1"/>
  <c r="CI587" i="1"/>
  <c r="CI597" i="1"/>
  <c r="CI598" i="1"/>
  <c r="CI600" i="1"/>
  <c r="CI602" i="1"/>
  <c r="CI604" i="1"/>
  <c r="CI609" i="1"/>
  <c r="CI618" i="1"/>
  <c r="CI626" i="1"/>
  <c r="CI632" i="1"/>
  <c r="CI641" i="1"/>
  <c r="CI666" i="1"/>
  <c r="CI667" i="1"/>
  <c r="CI670" i="1"/>
  <c r="CI671" i="1"/>
  <c r="CI674" i="1"/>
  <c r="CI678" i="1"/>
  <c r="CI694" i="1"/>
  <c r="CI695" i="1"/>
  <c r="CI697" i="1"/>
  <c r="CI698" i="1"/>
  <c r="CI699" i="1"/>
  <c r="CI702" i="1"/>
  <c r="CI703" i="1"/>
  <c r="CI704" i="1"/>
  <c r="CI715" i="1"/>
  <c r="CI721" i="1"/>
  <c r="CI722" i="1"/>
  <c r="CI737" i="1"/>
  <c r="CI738" i="1"/>
  <c r="CI739" i="1"/>
  <c r="CI754" i="1"/>
  <c r="CI755" i="1"/>
  <c r="CI766" i="1"/>
  <c r="CI770" i="1"/>
  <c r="CI773" i="1"/>
  <c r="CI778" i="1"/>
  <c r="CI779" i="1"/>
  <c r="CI781" i="1"/>
  <c r="CI783" i="1"/>
  <c r="CI806" i="1"/>
  <c r="CI808" i="1"/>
  <c r="CI810" i="1"/>
  <c r="CI812" i="1"/>
  <c r="CI816" i="1"/>
  <c r="CI818" i="1"/>
  <c r="CI826" i="1"/>
  <c r="CI831" i="1"/>
  <c r="CI833" i="1"/>
  <c r="CI853" i="1"/>
  <c r="CI856" i="1"/>
  <c r="CI861" i="1"/>
  <c r="CI870" i="1"/>
  <c r="CI885" i="1"/>
  <c r="CI888" i="1"/>
  <c r="CI894" i="1"/>
  <c r="CI898" i="1"/>
  <c r="CI901" i="1"/>
  <c r="CI904" i="1"/>
  <c r="CI905" i="1"/>
  <c r="CI909" i="1"/>
  <c r="CI910" i="1"/>
  <c r="CI914" i="1"/>
  <c r="CI918" i="1"/>
  <c r="CI924" i="1"/>
  <c r="CI926" i="1"/>
  <c r="CI931" i="1"/>
  <c r="CI937" i="1"/>
  <c r="CI940" i="1"/>
  <c r="CI942" i="1"/>
  <c r="CI948" i="1"/>
  <c r="CI950" i="1"/>
  <c r="CI953" i="1"/>
  <c r="CI956" i="1"/>
  <c r="CI971" i="1"/>
  <c r="CI972" i="1"/>
  <c r="CI977" i="1"/>
  <c r="CI978" i="1"/>
  <c r="CI988" i="1"/>
  <c r="CI991" i="1"/>
  <c r="CI992" i="1"/>
  <c r="CI995" i="1"/>
  <c r="CI997" i="1"/>
  <c r="CI998" i="1"/>
  <c r="CI1000" i="1"/>
  <c r="CI1011" i="1"/>
  <c r="CI1021" i="1"/>
  <c r="CI1023" i="1"/>
  <c r="CI1031" i="1"/>
  <c r="CI1032" i="1"/>
  <c r="CI1034" i="1"/>
  <c r="CI1035" i="1"/>
  <c r="CI1042" i="1"/>
  <c r="CI1048" i="1"/>
  <c r="CI1056" i="1"/>
  <c r="CI1058" i="1"/>
  <c r="CI1065" i="1"/>
  <c r="CI1070" i="1"/>
  <c r="CI1074" i="1"/>
  <c r="CI1078" i="1"/>
  <c r="CI1079" i="1"/>
  <c r="CI1080" i="1"/>
  <c r="CI1085" i="1"/>
  <c r="CI1086" i="1"/>
  <c r="CI1090" i="1"/>
  <c r="CI1091" i="1"/>
  <c r="CI1095" i="1"/>
  <c r="CI1105" i="1"/>
  <c r="CI1109" i="1"/>
  <c r="CI1114" i="1"/>
  <c r="CI1116" i="1"/>
  <c r="CI1121" i="1"/>
  <c r="CI1123" i="1"/>
  <c r="CI1147" i="1"/>
  <c r="CI1148" i="1"/>
  <c r="CI1153" i="1"/>
  <c r="CI1154" i="1"/>
  <c r="CI1169" i="1"/>
  <c r="CI1171" i="1"/>
  <c r="CI1176" i="1"/>
  <c r="CI1181" i="1"/>
  <c r="CI1182" i="1"/>
  <c r="CI1185" i="1"/>
  <c r="CI1187" i="1"/>
  <c r="CI1189" i="1"/>
  <c r="CI1198" i="1"/>
  <c r="CI1199" i="1"/>
  <c r="CI1201" i="1"/>
  <c r="CI1202" i="1"/>
  <c r="CI1206" i="1"/>
  <c r="CI1208" i="1"/>
  <c r="CI1209" i="1"/>
  <c r="CI1211" i="1"/>
  <c r="CI1215" i="1"/>
  <c r="CI1216" i="1"/>
  <c r="CI1220" i="1"/>
  <c r="CI1221" i="1"/>
  <c r="CI1222" i="1"/>
  <c r="CI1225" i="1"/>
  <c r="CI1233" i="1"/>
  <c r="CI1237" i="1"/>
  <c r="CI1239" i="1"/>
  <c r="CI1240" i="1"/>
  <c r="CI1245" i="1"/>
  <c r="CI1246" i="1"/>
  <c r="CI1248" i="1"/>
  <c r="CI1253" i="1"/>
  <c r="CI1267" i="1"/>
  <c r="CI1274" i="1"/>
  <c r="CI1283" i="1"/>
  <c r="CI1289" i="1"/>
  <c r="CI1291" i="1"/>
  <c r="CI1295" i="1"/>
  <c r="CI1296" i="1"/>
  <c r="CI1297" i="1"/>
  <c r="CI1299" i="1"/>
  <c r="CI1304" i="1"/>
  <c r="CI1305" i="1"/>
  <c r="CI1306" i="1"/>
  <c r="CI1308" i="1"/>
  <c r="CI1320" i="1"/>
  <c r="CI1331" i="1"/>
  <c r="CI1333" i="1"/>
  <c r="CI1335" i="1"/>
  <c r="CI1339" i="1"/>
  <c r="CI1340" i="1"/>
  <c r="CI1341" i="1"/>
  <c r="CI1348" i="1"/>
  <c r="CI1357" i="1"/>
  <c r="CI1361" i="1"/>
  <c r="CI1366" i="1"/>
  <c r="CI1369" i="1"/>
  <c r="CI1374" i="1"/>
  <c r="CI1380" i="1"/>
  <c r="CI1384" i="1"/>
  <c r="CI1388" i="1"/>
  <c r="CI1392" i="1"/>
  <c r="CI1394" i="1"/>
  <c r="CI1396" i="1"/>
  <c r="CI1404" i="1"/>
  <c r="CI1406" i="1"/>
  <c r="CI1421" i="1"/>
  <c r="CI1422" i="1"/>
  <c r="CI1425" i="1"/>
  <c r="CI1432" i="1"/>
  <c r="CI1436" i="1"/>
  <c r="CI1451" i="1"/>
  <c r="CI1454" i="1"/>
  <c r="CI1455" i="1"/>
  <c r="CO10" i="1"/>
  <c r="CI951" i="1" s="1"/>
  <c r="CN10" i="1"/>
  <c r="CN9" i="1"/>
  <c r="CO9" i="1" s="1"/>
  <c r="CN8" i="1"/>
  <c r="CO8" i="1" s="1"/>
  <c r="CN7" i="1"/>
  <c r="CO7" i="1" s="1"/>
  <c r="D5" i="14"/>
  <c r="C5" i="14"/>
  <c r="D4" i="14"/>
  <c r="C4" i="14"/>
  <c r="D3" i="14"/>
  <c r="C3" i="14"/>
  <c r="C3" i="13"/>
  <c r="D5" i="13"/>
  <c r="C5" i="13"/>
  <c r="C4" i="13"/>
  <c r="D4" i="13"/>
  <c r="D6" i="13" s="1"/>
  <c r="D8" i="13" s="1"/>
  <c r="D3" i="13"/>
  <c r="C5" i="12"/>
  <c r="C4" i="12"/>
  <c r="D5" i="12"/>
  <c r="D4" i="12"/>
  <c r="D3" i="12"/>
  <c r="C3" i="12"/>
  <c r="C5" i="11"/>
  <c r="D5" i="11"/>
  <c r="D4" i="11"/>
  <c r="C4" i="11"/>
  <c r="D3" i="11"/>
  <c r="C3" i="11"/>
  <c r="D5" i="10"/>
  <c r="C5" i="10"/>
  <c r="D4" i="10"/>
  <c r="D6" i="10" s="1"/>
  <c r="C4" i="10"/>
  <c r="C6" i="10" s="1"/>
  <c r="D3" i="10"/>
  <c r="C3" i="10"/>
  <c r="D8" i="10" l="1"/>
  <c r="D7" i="10"/>
  <c r="CI3" i="1"/>
  <c r="CI15" i="1"/>
  <c r="CI23" i="1"/>
  <c r="CI43" i="1"/>
  <c r="CI51" i="1"/>
  <c r="CI63" i="1"/>
  <c r="CI67" i="1"/>
  <c r="CI91" i="1"/>
  <c r="CI95" i="1"/>
  <c r="CI99" i="1"/>
  <c r="CI115" i="1"/>
  <c r="CI119" i="1"/>
  <c r="CI123" i="1"/>
  <c r="CI243" i="1"/>
  <c r="CI251" i="1"/>
  <c r="CI255" i="1"/>
  <c r="CI263" i="1"/>
  <c r="CI271" i="1"/>
  <c r="CI287" i="1"/>
  <c r="CI291" i="1"/>
  <c r="CI299" i="1"/>
  <c r="CI303" i="1"/>
  <c r="CI307" i="1"/>
  <c r="CI319" i="1"/>
  <c r="CI323" i="1"/>
  <c r="CI327" i="1"/>
  <c r="CI359" i="1"/>
  <c r="CI379" i="1"/>
  <c r="CI399" i="1"/>
  <c r="CI419" i="1"/>
  <c r="CI451" i="1"/>
  <c r="CI8" i="1"/>
  <c r="CI36" i="1"/>
  <c r="CI44" i="1"/>
  <c r="CI52" i="1"/>
  <c r="CI56" i="1"/>
  <c r="CI64" i="1"/>
  <c r="CI72" i="1"/>
  <c r="CI96" i="1"/>
  <c r="CI108" i="1"/>
  <c r="CI116" i="1"/>
  <c r="CI128" i="1"/>
  <c r="CI152" i="1"/>
  <c r="CI172" i="1"/>
  <c r="CI184" i="1"/>
  <c r="CI192" i="1"/>
  <c r="CI208" i="1"/>
  <c r="CI17" i="1"/>
  <c r="CI25" i="1"/>
  <c r="CI49" i="1"/>
  <c r="CI69" i="1"/>
  <c r="CI73" i="1"/>
  <c r="CI85" i="1"/>
  <c r="CI117" i="1"/>
  <c r="CI129" i="1"/>
  <c r="CI165" i="1"/>
  <c r="CI169" i="1"/>
  <c r="CI177" i="1"/>
  <c r="CI181" i="1"/>
  <c r="CI193" i="1"/>
  <c r="CI253" i="1"/>
  <c r="CI333" i="1"/>
  <c r="CI357" i="1"/>
  <c r="CI138" i="1"/>
  <c r="CI240" i="1"/>
  <c r="CI282" i="1"/>
  <c r="CI298" i="1"/>
  <c r="CI338" i="1"/>
  <c r="CI362" i="1"/>
  <c r="CI384" i="1"/>
  <c r="CI394" i="1"/>
  <c r="CI434" i="1"/>
  <c r="CI440" i="1"/>
  <c r="CI445" i="1"/>
  <c r="CI468" i="1"/>
  <c r="CI476" i="1"/>
  <c r="CI488" i="1"/>
  <c r="CI504" i="1"/>
  <c r="CI516" i="1"/>
  <c r="CI520" i="1"/>
  <c r="CI528" i="1"/>
  <c r="CI548" i="1"/>
  <c r="CI576" i="1"/>
  <c r="CI584" i="1"/>
  <c r="CI620" i="1"/>
  <c r="CI628" i="1"/>
  <c r="CI668" i="1"/>
  <c r="CI688" i="1"/>
  <c r="CI114" i="1"/>
  <c r="CI166" i="1"/>
  <c r="CI178" i="1"/>
  <c r="CI276" i="1"/>
  <c r="CI300" i="1"/>
  <c r="CI332" i="1"/>
  <c r="CI352" i="1"/>
  <c r="CI376" i="1"/>
  <c r="CI400" i="1"/>
  <c r="CI420" i="1"/>
  <c r="CI430" i="1"/>
  <c r="CI457" i="1"/>
  <c r="CI469" i="1"/>
  <c r="CI473" i="1"/>
  <c r="CI477" i="1"/>
  <c r="CI481" i="1"/>
  <c r="CI489" i="1"/>
  <c r="CI501" i="1"/>
  <c r="CI525" i="1"/>
  <c r="CI545" i="1"/>
  <c r="CI549" i="1"/>
  <c r="CI106" i="1"/>
  <c r="CI134" i="1"/>
  <c r="CI170" i="1"/>
  <c r="CI198" i="1"/>
  <c r="CI228" i="1"/>
  <c r="CI308" i="1"/>
  <c r="CI348" i="1"/>
  <c r="CI386" i="1"/>
  <c r="CI396" i="1"/>
  <c r="CI410" i="1"/>
  <c r="CI470" i="1"/>
  <c r="CI486" i="1"/>
  <c r="CI498" i="1"/>
  <c r="CI502" i="1"/>
  <c r="CI526" i="1"/>
  <c r="CI530" i="1"/>
  <c r="CI582" i="1"/>
  <c r="CI610" i="1"/>
  <c r="CI630" i="1"/>
  <c r="CI662" i="1"/>
  <c r="CI690" i="1"/>
  <c r="CI110" i="1"/>
  <c r="CI182" i="1"/>
  <c r="CI210" i="1"/>
  <c r="CI250" i="1"/>
  <c r="CI280" i="1"/>
  <c r="CI286" i="1"/>
  <c r="CI324" i="1"/>
  <c r="CI406" i="1"/>
  <c r="CI417" i="1"/>
  <c r="CI454" i="1"/>
  <c r="CI475" i="1"/>
  <c r="CI479" i="1"/>
  <c r="CI515" i="1"/>
  <c r="CI523" i="1"/>
  <c r="CI531" i="1"/>
  <c r="CI535" i="1"/>
  <c r="CI543" i="1"/>
  <c r="CI575" i="1"/>
  <c r="CI611" i="1"/>
  <c r="CI625" i="1"/>
  <c r="CI637" i="1"/>
  <c r="CI645" i="1"/>
  <c r="CI685" i="1"/>
  <c r="CI693" i="1"/>
  <c r="CI708" i="1"/>
  <c r="CI736" i="1"/>
  <c r="CI744" i="1"/>
  <c r="CI776" i="1"/>
  <c r="CI780" i="1"/>
  <c r="CI824" i="1"/>
  <c r="CI852" i="1"/>
  <c r="CI868" i="1"/>
  <c r="CI892" i="1"/>
  <c r="CI908" i="1"/>
  <c r="CI920" i="1"/>
  <c r="CI928" i="1"/>
  <c r="CI944" i="1"/>
  <c r="CI952" i="1"/>
  <c r="CI960" i="1"/>
  <c r="CI964" i="1"/>
  <c r="CI980" i="1"/>
  <c r="CI1008" i="1"/>
  <c r="CI1016" i="1"/>
  <c r="CI1020" i="1"/>
  <c r="CI1024" i="1"/>
  <c r="CI1036" i="1"/>
  <c r="CI1052" i="1"/>
  <c r="CI613" i="1"/>
  <c r="CI647" i="1"/>
  <c r="CI687" i="1"/>
  <c r="CI733" i="1"/>
  <c r="CI753" i="1"/>
  <c r="CI761" i="1"/>
  <c r="CI793" i="1"/>
  <c r="CI801" i="1"/>
  <c r="CI845" i="1"/>
  <c r="CI869" i="1"/>
  <c r="CI877" i="1"/>
  <c r="CI917" i="1"/>
  <c r="CI945" i="1"/>
  <c r="CI949" i="1"/>
  <c r="CI957" i="1"/>
  <c r="CI1005" i="1"/>
  <c r="CI1053" i="1"/>
  <c r="CI1061" i="1"/>
  <c r="CI615" i="1"/>
  <c r="CI633" i="1"/>
  <c r="CI675" i="1"/>
  <c r="CI681" i="1"/>
  <c r="CI689" i="1"/>
  <c r="CI710" i="1"/>
  <c r="CI718" i="1"/>
  <c r="CI742" i="1"/>
  <c r="CI782" i="1"/>
  <c r="CI794" i="1"/>
  <c r="CI798" i="1"/>
  <c r="CI838" i="1"/>
  <c r="CI854" i="1"/>
  <c r="CI862" i="1"/>
  <c r="CI878" i="1"/>
  <c r="CI882" i="1"/>
  <c r="CI890" i="1"/>
  <c r="CI902" i="1"/>
  <c r="CI906" i="1"/>
  <c r="CI922" i="1"/>
  <c r="CI934" i="1"/>
  <c r="CI990" i="1"/>
  <c r="CI994" i="1"/>
  <c r="CI1014" i="1"/>
  <c r="CI1030" i="1"/>
  <c r="CI1054" i="1"/>
  <c r="CI643" i="1"/>
  <c r="CI795" i="1"/>
  <c r="CI915" i="1"/>
  <c r="CI1003" i="1"/>
  <c r="CI1064" i="1"/>
  <c r="CI1077" i="1"/>
  <c r="CI1081" i="1"/>
  <c r="CI1098" i="1"/>
  <c r="CI1106" i="1"/>
  <c r="CI1110" i="1"/>
  <c r="CI1122" i="1"/>
  <c r="CI1126" i="1"/>
  <c r="CI1130" i="1"/>
  <c r="CI1134" i="1"/>
  <c r="CI1166" i="1"/>
  <c r="CI1186" i="1"/>
  <c r="CI1194" i="1"/>
  <c r="CI1234" i="1"/>
  <c r="CI1314" i="1"/>
  <c r="CI1326" i="1"/>
  <c r="CI1342" i="1"/>
  <c r="CI1346" i="1"/>
  <c r="CI1350" i="1"/>
  <c r="CI1426" i="1"/>
  <c r="CI1434" i="1"/>
  <c r="CI1438" i="1"/>
  <c r="CI1446" i="1"/>
  <c r="CI1450" i="1"/>
  <c r="CI691" i="1"/>
  <c r="CI791" i="1"/>
  <c r="CI1027" i="1"/>
  <c r="CI1076" i="1"/>
  <c r="CI1097" i="1"/>
  <c r="CI1129" i="1"/>
  <c r="CI1141" i="1"/>
  <c r="CI1257" i="1"/>
  <c r="CI1313" i="1"/>
  <c r="CI1377" i="1"/>
  <c r="CI1389" i="1"/>
  <c r="CI1449" i="1"/>
  <c r="CI1457" i="1"/>
  <c r="CI603" i="1"/>
  <c r="CI651" i="1"/>
  <c r="CI775" i="1"/>
  <c r="CI815" i="1"/>
  <c r="CI847" i="1"/>
  <c r="CI959" i="1"/>
  <c r="CI979" i="1"/>
  <c r="CI1099" i="1"/>
  <c r="CI1103" i="1"/>
  <c r="CI1115" i="1"/>
  <c r="CI1131" i="1"/>
  <c r="CI1175" i="1"/>
  <c r="CI1227" i="1"/>
  <c r="CI1243" i="1"/>
  <c r="CI1247" i="1"/>
  <c r="CI1251" i="1"/>
  <c r="CI1255" i="1"/>
  <c r="CI1271" i="1"/>
  <c r="CI1319" i="1"/>
  <c r="CI1347" i="1"/>
  <c r="CI1375" i="1"/>
  <c r="CI1391" i="1"/>
  <c r="CI1399" i="1"/>
  <c r="CI1431" i="1"/>
  <c r="CI1447" i="1"/>
  <c r="CI967" i="1"/>
  <c r="CI1072" i="1"/>
  <c r="CI1117" i="1"/>
  <c r="CI1157" i="1"/>
  <c r="CI1217" i="1"/>
  <c r="CI1265" i="1"/>
  <c r="CI1321" i="1"/>
  <c r="CI1349" i="1"/>
  <c r="CI1365" i="1"/>
  <c r="CI1397" i="1"/>
  <c r="CI1405" i="1"/>
  <c r="CI599" i="1"/>
  <c r="CI635" i="1"/>
  <c r="CI803" i="1"/>
  <c r="CI851" i="1"/>
  <c r="CI883" i="1"/>
  <c r="CI1071" i="1"/>
  <c r="CI1084" i="1"/>
  <c r="CI1104" i="1"/>
  <c r="CI1108" i="1"/>
  <c r="CI1136" i="1"/>
  <c r="CI1144" i="1"/>
  <c r="CI1152" i="1"/>
  <c r="CI1164" i="1"/>
  <c r="CI1184" i="1"/>
  <c r="CI1192" i="1"/>
  <c r="CI1224" i="1"/>
  <c r="CI1232" i="1"/>
  <c r="CI1268" i="1"/>
  <c r="CI1276" i="1"/>
  <c r="CI1316" i="1"/>
  <c r="CI1328" i="1"/>
  <c r="CI1332" i="1"/>
  <c r="CI1344" i="1"/>
  <c r="CI1133" i="1"/>
  <c r="CI1137" i="1"/>
  <c r="CI1177" i="1"/>
  <c r="CI1193" i="1"/>
  <c r="CI1241" i="1"/>
  <c r="CI1277" i="1"/>
  <c r="CI1385" i="1"/>
  <c r="CI1441" i="1"/>
  <c r="CI11" i="1"/>
  <c r="CI31" i="1"/>
  <c r="CI79" i="1"/>
  <c r="CI107" i="1"/>
  <c r="CI155" i="1"/>
  <c r="CI163" i="1"/>
  <c r="CI167" i="1"/>
  <c r="CI175" i="1"/>
  <c r="CI191" i="1"/>
  <c r="CI203" i="1"/>
  <c r="CI211" i="1"/>
  <c r="CI267" i="1"/>
  <c r="CI335" i="1"/>
  <c r="CI339" i="1"/>
  <c r="CI363" i="1"/>
  <c r="CI391" i="1"/>
  <c r="CI411" i="1"/>
  <c r="CI435" i="1"/>
  <c r="CI443" i="1"/>
  <c r="CI4" i="1"/>
  <c r="CI12" i="1"/>
  <c r="CI16" i="1"/>
  <c r="CI20" i="1"/>
  <c r="CI24" i="1"/>
  <c r="CI32" i="1"/>
  <c r="CI84" i="1"/>
  <c r="CI124" i="1"/>
  <c r="CI140" i="1"/>
  <c r="CI176" i="1"/>
  <c r="CI196" i="1"/>
  <c r="CI212" i="1"/>
  <c r="CI33" i="1"/>
  <c r="CI41" i="1"/>
  <c r="CI45" i="1"/>
  <c r="CI57" i="1"/>
  <c r="CI61" i="1"/>
  <c r="CI109" i="1"/>
  <c r="CI125" i="1"/>
  <c r="CI137" i="1"/>
  <c r="CI153" i="1"/>
  <c r="CI157" i="1"/>
  <c r="CI185" i="1"/>
  <c r="CI205" i="1"/>
  <c r="CI209" i="1"/>
  <c r="CI229" i="1"/>
  <c r="CI237" i="1"/>
  <c r="CI261" i="1"/>
  <c r="CI269" i="1"/>
  <c r="CI273" i="1"/>
  <c r="CI281" i="1"/>
  <c r="CI293" i="1"/>
  <c r="CI309" i="1"/>
  <c r="CI337" i="1"/>
  <c r="CI345" i="1"/>
  <c r="CI14" i="1"/>
  <c r="CI162" i="1"/>
  <c r="CI258" i="1"/>
  <c r="CI266" i="1"/>
  <c r="CI369" i="1"/>
  <c r="CI408" i="1"/>
  <c r="CI424" i="1"/>
  <c r="CI429" i="1"/>
  <c r="CI460" i="1"/>
  <c r="CI492" i="1"/>
  <c r="CI532" i="1"/>
  <c r="CI552" i="1"/>
  <c r="CI556" i="1"/>
  <c r="CI560" i="1"/>
  <c r="CI564" i="1"/>
  <c r="CI568" i="1"/>
  <c r="CI572" i="1"/>
  <c r="CI580" i="1"/>
  <c r="CI588" i="1"/>
  <c r="CI592" i="1"/>
  <c r="CI596" i="1"/>
  <c r="CI640" i="1"/>
  <c r="CI648" i="1"/>
  <c r="CI652" i="1"/>
  <c r="CI656" i="1"/>
  <c r="CI676" i="1"/>
  <c r="CI684" i="1"/>
  <c r="CI692" i="1"/>
  <c r="CI6" i="1"/>
  <c r="CI220" i="1"/>
  <c r="CI254" i="1"/>
  <c r="CI260" i="1"/>
  <c r="CI306" i="1"/>
  <c r="CI390" i="1"/>
  <c r="CI404" i="1"/>
  <c r="CI409" i="1"/>
  <c r="CI425" i="1"/>
  <c r="CI436" i="1"/>
  <c r="CI446" i="1"/>
  <c r="CI465" i="1"/>
  <c r="CI529" i="1"/>
  <c r="CI533" i="1"/>
  <c r="CI537" i="1"/>
  <c r="CI553" i="1"/>
  <c r="CI565" i="1"/>
  <c r="CI10" i="1"/>
  <c r="CI34" i="1"/>
  <c r="CI150" i="1"/>
  <c r="CI270" i="1"/>
  <c r="CI328" i="1"/>
  <c r="CI392" i="1"/>
  <c r="CI416" i="1"/>
  <c r="CI426" i="1"/>
  <c r="CI432" i="1"/>
  <c r="CI458" i="1"/>
  <c r="CI474" i="1"/>
  <c r="CI478" i="1"/>
  <c r="CI510" i="1"/>
  <c r="CI522" i="1"/>
  <c r="CI538" i="1"/>
  <c r="CI550" i="1"/>
  <c r="CI594" i="1"/>
  <c r="CI606" i="1"/>
  <c r="CI622" i="1"/>
  <c r="CI642" i="1"/>
  <c r="CI658" i="1"/>
  <c r="CI78" i="1"/>
  <c r="CI218" i="1"/>
  <c r="CI336" i="1"/>
  <c r="CI350" i="1"/>
  <c r="CI354" i="1"/>
  <c r="CI373" i="1"/>
  <c r="CI402" i="1"/>
  <c r="CI422" i="1"/>
  <c r="CI433" i="1"/>
  <c r="CI444" i="1"/>
  <c r="CI459" i="1"/>
  <c r="CI471" i="1"/>
  <c r="CI495" i="1"/>
  <c r="CI499" i="1"/>
  <c r="CI503" i="1"/>
  <c r="CI539" i="1"/>
  <c r="CI577" i="1"/>
  <c r="CI631" i="1"/>
  <c r="CI712" i="1"/>
  <c r="CI720" i="1"/>
  <c r="CI760" i="1"/>
  <c r="CI796" i="1"/>
  <c r="CI804" i="1"/>
  <c r="CI828" i="1"/>
  <c r="CI832" i="1"/>
  <c r="CI836" i="1"/>
  <c r="CI840" i="1"/>
  <c r="CI844" i="1"/>
  <c r="CI936" i="1"/>
  <c r="CI984" i="1"/>
  <c r="CI1004" i="1"/>
  <c r="CI1012" i="1"/>
  <c r="CI601" i="1"/>
  <c r="CI619" i="1"/>
  <c r="CI655" i="1"/>
  <c r="CI669" i="1"/>
  <c r="CI725" i="1"/>
  <c r="CI769" i="1"/>
  <c r="CI813" i="1"/>
  <c r="CI841" i="1"/>
  <c r="CI889" i="1"/>
  <c r="CI897" i="1"/>
  <c r="CI921" i="1"/>
  <c r="CI925" i="1"/>
  <c r="CI929" i="1"/>
  <c r="CI969" i="1"/>
  <c r="CI985" i="1"/>
  <c r="CI1025" i="1"/>
  <c r="CI1029" i="1"/>
  <c r="CI1045" i="1"/>
  <c r="CI1049" i="1"/>
  <c r="CI1057" i="1"/>
  <c r="CI581" i="1"/>
  <c r="CI591" i="1"/>
  <c r="CI621" i="1"/>
  <c r="CI649" i="1"/>
  <c r="CI665" i="1"/>
  <c r="CI701" i="1"/>
  <c r="CI714" i="1"/>
  <c r="CI734" i="1"/>
  <c r="CI746" i="1"/>
  <c r="CI786" i="1"/>
  <c r="CI790" i="1"/>
  <c r="CI802" i="1"/>
  <c r="CI822" i="1"/>
  <c r="CI842" i="1"/>
  <c r="CI846" i="1"/>
  <c r="CI850" i="1"/>
  <c r="CI858" i="1"/>
  <c r="CI866" i="1"/>
  <c r="CI874" i="1"/>
  <c r="CI982" i="1"/>
  <c r="CI1022" i="1"/>
  <c r="CI1026" i="1"/>
  <c r="CI1082" i="1"/>
  <c r="CI807" i="1"/>
  <c r="CI819" i="1"/>
  <c r="CI843" i="1"/>
  <c r="CI887" i="1"/>
  <c r="CI895" i="1"/>
  <c r="CI1039" i="1"/>
  <c r="CI1069" i="1"/>
  <c r="CI1094" i="1"/>
  <c r="CI1138" i="1"/>
  <c r="CI1142" i="1"/>
  <c r="CI1150" i="1"/>
  <c r="CI1158" i="1"/>
  <c r="CI1170" i="1"/>
  <c r="CI1174" i="1"/>
  <c r="CI1178" i="1"/>
  <c r="CI1210" i="1"/>
  <c r="CI1226" i="1"/>
  <c r="CI1230" i="1"/>
  <c r="CI1242" i="1"/>
  <c r="CI1250" i="1"/>
  <c r="CI1258" i="1"/>
  <c r="CI1266" i="1"/>
  <c r="CI1270" i="1"/>
  <c r="CI1298" i="1"/>
  <c r="CI1310" i="1"/>
  <c r="CI1330" i="1"/>
  <c r="CI1338" i="1"/>
  <c r="CI1358" i="1"/>
  <c r="CI1362" i="1"/>
  <c r="CI1378" i="1"/>
  <c r="CI1402" i="1"/>
  <c r="CI1442" i="1"/>
  <c r="CI2" i="1"/>
  <c r="CI827" i="1"/>
  <c r="CI955" i="1"/>
  <c r="CI1063" i="1"/>
  <c r="CI1113" i="1"/>
  <c r="CI1165" i="1"/>
  <c r="CI1197" i="1"/>
  <c r="CI1229" i="1"/>
  <c r="CI1437" i="1"/>
  <c r="CI585" i="1"/>
  <c r="CI711" i="1"/>
  <c r="CI743" i="1"/>
  <c r="CI767" i="1"/>
  <c r="CI799" i="1"/>
  <c r="CI1007" i="1"/>
  <c r="CI1119" i="1"/>
  <c r="CI1155" i="1"/>
  <c r="CI1163" i="1"/>
  <c r="CI1183" i="1"/>
  <c r="CI1223" i="1"/>
  <c r="CI1231" i="1"/>
  <c r="CI1275" i="1"/>
  <c r="CI1311" i="1"/>
  <c r="CI1323" i="1"/>
  <c r="CI1327" i="1"/>
  <c r="CI1343" i="1"/>
  <c r="CI1351" i="1"/>
  <c r="CI1383" i="1"/>
  <c r="CI1395" i="1"/>
  <c r="CI1403" i="1"/>
  <c r="CI1407" i="1"/>
  <c r="CI1411" i="1"/>
  <c r="CI1427" i="1"/>
  <c r="CI1435" i="1"/>
  <c r="CI1439" i="1"/>
  <c r="CI1443" i="1"/>
  <c r="CI1145" i="1"/>
  <c r="CI1173" i="1"/>
  <c r="CI1381" i="1"/>
  <c r="CI1461" i="1"/>
  <c r="CI623" i="1"/>
  <c r="CI659" i="1"/>
  <c r="CI747" i="1"/>
  <c r="CI927" i="1"/>
  <c r="CI963" i="1"/>
  <c r="CI975" i="1"/>
  <c r="CI1043" i="1"/>
  <c r="CI1112" i="1"/>
  <c r="CI1120" i="1"/>
  <c r="CI1156" i="1"/>
  <c r="CI1160" i="1"/>
  <c r="CI1172" i="1"/>
  <c r="CI1228" i="1"/>
  <c r="CI1236" i="1"/>
  <c r="CI1256" i="1"/>
  <c r="CI1260" i="1"/>
  <c r="CI1280" i="1"/>
  <c r="CI1300" i="1"/>
  <c r="CI1356" i="1"/>
  <c r="CI1368" i="1"/>
  <c r="CI1376" i="1"/>
  <c r="CI1416" i="1"/>
  <c r="CI1420" i="1"/>
  <c r="CI1424" i="1"/>
  <c r="CI1428" i="1"/>
  <c r="CI719" i="1"/>
  <c r="CI839" i="1"/>
  <c r="CI923" i="1"/>
  <c r="CI987" i="1"/>
  <c r="CI1093" i="1"/>
  <c r="CI1161" i="1"/>
  <c r="CI1261" i="1"/>
  <c r="CI1317" i="1"/>
  <c r="CI1329" i="1"/>
  <c r="CI1353" i="1"/>
  <c r="CI1373" i="1"/>
  <c r="CI1429" i="1"/>
  <c r="C7" i="10"/>
  <c r="C8" i="10"/>
  <c r="CI7" i="1"/>
  <c r="CI27" i="1"/>
  <c r="CI39" i="1"/>
  <c r="CI135" i="1"/>
  <c r="CI207" i="1"/>
  <c r="CI223" i="1"/>
  <c r="CI227" i="1"/>
  <c r="CI231" i="1"/>
  <c r="CI259" i="1"/>
  <c r="CI275" i="1"/>
  <c r="CI315" i="1"/>
  <c r="CI331" i="1"/>
  <c r="CI343" i="1"/>
  <c r="CI367" i="1"/>
  <c r="CI375" i="1"/>
  <c r="CI407" i="1"/>
  <c r="CI423" i="1"/>
  <c r="CI427" i="1"/>
  <c r="CI431" i="1"/>
  <c r="CI439" i="1"/>
  <c r="CI447" i="1"/>
  <c r="CI455" i="1"/>
  <c r="CI48" i="1"/>
  <c r="CI88" i="1"/>
  <c r="CI104" i="1"/>
  <c r="CI148" i="1"/>
  <c r="CI168" i="1"/>
  <c r="CI180" i="1"/>
  <c r="CI188" i="1"/>
  <c r="CI200" i="1"/>
  <c r="CI9" i="1"/>
  <c r="CI21" i="1"/>
  <c r="CI77" i="1"/>
  <c r="CI81" i="1"/>
  <c r="CI89" i="1"/>
  <c r="CI97" i="1"/>
  <c r="CI133" i="1"/>
  <c r="CI141" i="1"/>
  <c r="CI145" i="1"/>
  <c r="CI189" i="1"/>
  <c r="CI197" i="1"/>
  <c r="CI201" i="1"/>
  <c r="CI225" i="1"/>
  <c r="CI233" i="1"/>
  <c r="CI245" i="1"/>
  <c r="CI277" i="1"/>
  <c r="CI285" i="1"/>
  <c r="CI301" i="1"/>
  <c r="CI313" i="1"/>
  <c r="CI317" i="1"/>
  <c r="CI321" i="1"/>
  <c r="CI341" i="1"/>
  <c r="CI349" i="1"/>
  <c r="CI365" i="1"/>
  <c r="CI38" i="1"/>
  <c r="CI82" i="1"/>
  <c r="CI90" i="1"/>
  <c r="CI194" i="1"/>
  <c r="CI214" i="1"/>
  <c r="CI294" i="1"/>
  <c r="CI318" i="1"/>
  <c r="CI330" i="1"/>
  <c r="CI389" i="1"/>
  <c r="CI398" i="1"/>
  <c r="CI464" i="1"/>
  <c r="CI480" i="1"/>
  <c r="CI484" i="1"/>
  <c r="CI496" i="1"/>
  <c r="CI500" i="1"/>
  <c r="CI512" i="1"/>
  <c r="CI544" i="1"/>
  <c r="CI608" i="1"/>
  <c r="CI612" i="1"/>
  <c r="CI624" i="1"/>
  <c r="CI644" i="1"/>
  <c r="CI664" i="1"/>
  <c r="CI672" i="1"/>
  <c r="CI680" i="1"/>
  <c r="CI696" i="1"/>
  <c r="CI126" i="1"/>
  <c r="CI226" i="1"/>
  <c r="CI320" i="1"/>
  <c r="CI358" i="1"/>
  <c r="CI364" i="1"/>
  <c r="CI381" i="1"/>
  <c r="CI385" i="1"/>
  <c r="CI441" i="1"/>
  <c r="CI461" i="1"/>
  <c r="CI497" i="1"/>
  <c r="CI509" i="1"/>
  <c r="CI517" i="1"/>
  <c r="CI521" i="1"/>
  <c r="CI74" i="1"/>
  <c r="CI86" i="1"/>
  <c r="CI118" i="1"/>
  <c r="CI206" i="1"/>
  <c r="CI262" i="1"/>
  <c r="CI284" i="1"/>
  <c r="CI296" i="1"/>
  <c r="CI334" i="1"/>
  <c r="CI377" i="1"/>
  <c r="CI401" i="1"/>
  <c r="CI437" i="1"/>
  <c r="CI442" i="1"/>
  <c r="CI462" i="1"/>
  <c r="CI466" i="1"/>
  <c r="CI506" i="1"/>
  <c r="CI518" i="1"/>
  <c r="CI542" i="1"/>
  <c r="CI554" i="1"/>
  <c r="CI570" i="1"/>
  <c r="CI574" i="1"/>
  <c r="CI578" i="1"/>
  <c r="CI586" i="1"/>
  <c r="CI590" i="1"/>
  <c r="CI614" i="1"/>
  <c r="CI634" i="1"/>
  <c r="CI638" i="1"/>
  <c r="CI646" i="1"/>
  <c r="CI654" i="1"/>
  <c r="CI50" i="1"/>
  <c r="CI58" i="1"/>
  <c r="CI66" i="1"/>
  <c r="CI94" i="1"/>
  <c r="CI190" i="1"/>
  <c r="CI310" i="1"/>
  <c r="CI368" i="1"/>
  <c r="CI393" i="1"/>
  <c r="CI412" i="1"/>
  <c r="CI428" i="1"/>
  <c r="CI463" i="1"/>
  <c r="CI487" i="1"/>
  <c r="CI491" i="1"/>
  <c r="CI507" i="1"/>
  <c r="CI511" i="1"/>
  <c r="CI519" i="1"/>
  <c r="CI551" i="1"/>
  <c r="CI555" i="1"/>
  <c r="CI583" i="1"/>
  <c r="CI595" i="1"/>
  <c r="CI653" i="1"/>
  <c r="CI661" i="1"/>
  <c r="CI673" i="1"/>
  <c r="CI724" i="1"/>
  <c r="CI728" i="1"/>
  <c r="CI740" i="1"/>
  <c r="CI748" i="1"/>
  <c r="CI756" i="1"/>
  <c r="CI772" i="1"/>
  <c r="CI784" i="1"/>
  <c r="CI792" i="1"/>
  <c r="CI800" i="1"/>
  <c r="CI848" i="1"/>
  <c r="CI860" i="1"/>
  <c r="CI872" i="1"/>
  <c r="CI876" i="1"/>
  <c r="CI884" i="1"/>
  <c r="CI896" i="1"/>
  <c r="CI916" i="1"/>
  <c r="CI932" i="1"/>
  <c r="CI968" i="1"/>
  <c r="CI976" i="1"/>
  <c r="CI996" i="1"/>
  <c r="CI1040" i="1"/>
  <c r="CI1044" i="1"/>
  <c r="CI589" i="1"/>
  <c r="CI639" i="1"/>
  <c r="CI663" i="1"/>
  <c r="CI679" i="1"/>
  <c r="CI709" i="1"/>
  <c r="CI717" i="1"/>
  <c r="CI729" i="1"/>
  <c r="CI741" i="1"/>
  <c r="CI745" i="1"/>
  <c r="CI749" i="1"/>
  <c r="CI757" i="1"/>
  <c r="CI765" i="1"/>
  <c r="CI777" i="1"/>
  <c r="CI785" i="1"/>
  <c r="CI805" i="1"/>
  <c r="CI809" i="1"/>
  <c r="CI825" i="1"/>
  <c r="CI829" i="1"/>
  <c r="CI849" i="1"/>
  <c r="CI865" i="1"/>
  <c r="CI881" i="1"/>
  <c r="CI893" i="1"/>
  <c r="CI913" i="1"/>
  <c r="CI933" i="1"/>
  <c r="CI965" i="1"/>
  <c r="CI973" i="1"/>
  <c r="CI981" i="1"/>
  <c r="CI993" i="1"/>
  <c r="CI1009" i="1"/>
  <c r="CI1017" i="1"/>
  <c r="CI1033" i="1"/>
  <c r="CI1037" i="1"/>
  <c r="CI1041" i="1"/>
  <c r="CI607" i="1"/>
  <c r="CI726" i="1"/>
  <c r="CI730" i="1"/>
  <c r="CI758" i="1"/>
  <c r="CI762" i="1"/>
  <c r="CI830" i="1"/>
  <c r="CI886" i="1"/>
  <c r="CI930" i="1"/>
  <c r="CI938" i="1"/>
  <c r="CI946" i="1"/>
  <c r="CI954" i="1"/>
  <c r="CI958" i="1"/>
  <c r="CI970" i="1"/>
  <c r="CI986" i="1"/>
  <c r="CI1002" i="1"/>
  <c r="CI1006" i="1"/>
  <c r="CI1010" i="1"/>
  <c r="CI1018" i="1"/>
  <c r="CI1038" i="1"/>
  <c r="CI1046" i="1"/>
  <c r="CI1050" i="1"/>
  <c r="CI1066" i="1"/>
  <c r="CI677" i="1"/>
  <c r="CI731" i="1"/>
  <c r="CI855" i="1"/>
  <c r="CI875" i="1"/>
  <c r="CI903" i="1"/>
  <c r="CI935" i="1"/>
  <c r="CI1019" i="1"/>
  <c r="CI1073" i="1"/>
  <c r="CI1102" i="1"/>
  <c r="CI1118" i="1"/>
  <c r="CI1190" i="1"/>
  <c r="CI1214" i="1"/>
  <c r="CI1254" i="1"/>
  <c r="CI1262" i="1"/>
  <c r="CI1278" i="1"/>
  <c r="CI1282" i="1"/>
  <c r="CI1290" i="1"/>
  <c r="CI1294" i="1"/>
  <c r="CI1302" i="1"/>
  <c r="CI1318" i="1"/>
  <c r="CI1322" i="1"/>
  <c r="CI1334" i="1"/>
  <c r="CI1354" i="1"/>
  <c r="CI1370" i="1"/>
  <c r="CI1386" i="1"/>
  <c r="CI1390" i="1"/>
  <c r="CI1414" i="1"/>
  <c r="CI751" i="1"/>
  <c r="CI1149" i="1"/>
  <c r="CI1325" i="1"/>
  <c r="CI1345" i="1"/>
  <c r="CI1401" i="1"/>
  <c r="CI1413" i="1"/>
  <c r="CI735" i="1"/>
  <c r="CI823" i="1"/>
  <c r="CI867" i="1"/>
  <c r="CI879" i="1"/>
  <c r="CI943" i="1"/>
  <c r="CI1059" i="1"/>
  <c r="CI1111" i="1"/>
  <c r="CI1127" i="1"/>
  <c r="CI1135" i="1"/>
  <c r="CI1143" i="1"/>
  <c r="CI1151" i="1"/>
  <c r="CI1159" i="1"/>
  <c r="CI1167" i="1"/>
  <c r="CI1179" i="1"/>
  <c r="CI1195" i="1"/>
  <c r="CI1203" i="1"/>
  <c r="CI1207" i="1"/>
  <c r="CI1219" i="1"/>
  <c r="CI1259" i="1"/>
  <c r="CI1263" i="1"/>
  <c r="CI1279" i="1"/>
  <c r="CI1287" i="1"/>
  <c r="CI1303" i="1"/>
  <c r="CI1307" i="1"/>
  <c r="CI1363" i="1"/>
  <c r="CI1379" i="1"/>
  <c r="CI1415" i="1"/>
  <c r="CI1419" i="1"/>
  <c r="CI593" i="1"/>
  <c r="CI727" i="1"/>
  <c r="CI763" i="1"/>
  <c r="CI811" i="1"/>
  <c r="CI1015" i="1"/>
  <c r="CI1047" i="1"/>
  <c r="CI1089" i="1"/>
  <c r="CI1101" i="1"/>
  <c r="CI1125" i="1"/>
  <c r="CI1273" i="1"/>
  <c r="CI1293" i="1"/>
  <c r="CI1309" i="1"/>
  <c r="CI1417" i="1"/>
  <c r="CI1433" i="1"/>
  <c r="CI1445" i="1"/>
  <c r="CI683" i="1"/>
  <c r="CI787" i="1"/>
  <c r="CI835" i="1"/>
  <c r="CI859" i="1"/>
  <c r="CI891" i="1"/>
  <c r="CI899" i="1"/>
  <c r="CI911" i="1"/>
  <c r="CI919" i="1"/>
  <c r="CI939" i="1"/>
  <c r="CI947" i="1"/>
  <c r="CI983" i="1"/>
  <c r="CI999" i="1"/>
  <c r="CI1060" i="1"/>
  <c r="CI1075" i="1"/>
  <c r="CI1092" i="1"/>
  <c r="CI1100" i="1"/>
  <c r="CI1124" i="1"/>
  <c r="CI1128" i="1"/>
  <c r="CI1132" i="1"/>
  <c r="CI1140" i="1"/>
  <c r="CI1180" i="1"/>
  <c r="CI1188" i="1"/>
  <c r="CI1200" i="1"/>
  <c r="CI1204" i="1"/>
  <c r="CI1264" i="1"/>
  <c r="CI1284" i="1"/>
  <c r="CI1336" i="1"/>
  <c r="CI1352" i="1"/>
  <c r="CI1364" i="1"/>
  <c r="CI1372" i="1"/>
  <c r="CI1400" i="1"/>
  <c r="CI1408" i="1"/>
  <c r="CI1412" i="1"/>
  <c r="CI1444" i="1"/>
  <c r="CI1452" i="1"/>
  <c r="CI1456" i="1"/>
  <c r="CI1068" i="1"/>
  <c r="CI1205" i="1"/>
  <c r="CI1337" i="1"/>
  <c r="CI1393" i="1"/>
  <c r="CI1409" i="1"/>
  <c r="CI1453" i="1"/>
  <c r="CI1301" i="1"/>
  <c r="CI1285" i="1"/>
  <c r="CI771" i="1"/>
  <c r="CI1460" i="1"/>
  <c r="CI1448" i="1"/>
  <c r="CI1440" i="1"/>
  <c r="CI1360" i="1"/>
  <c r="CI1324" i="1"/>
  <c r="CI1312" i="1"/>
  <c r="CI1292" i="1"/>
  <c r="CI1288" i="1"/>
  <c r="CI1272" i="1"/>
  <c r="CI1252" i="1"/>
  <c r="CI1244" i="1"/>
  <c r="CI1212" i="1"/>
  <c r="CI1196" i="1"/>
  <c r="CI1168" i="1"/>
  <c r="CI1096" i="1"/>
  <c r="CI1088" i="1"/>
  <c r="CI1067" i="1"/>
  <c r="CI1055" i="1"/>
  <c r="CI759" i="1"/>
  <c r="CI723" i="1"/>
  <c r="CI1249" i="1"/>
  <c r="CI871" i="1"/>
  <c r="D7" i="13"/>
  <c r="CI1459" i="1"/>
  <c r="CI1423" i="1"/>
  <c r="CI1387" i="1"/>
  <c r="CI1371" i="1"/>
  <c r="CI1367" i="1"/>
  <c r="CI1359" i="1"/>
  <c r="CI1355" i="1"/>
  <c r="CI1315" i="1"/>
  <c r="CI1235" i="1"/>
  <c r="CI1191" i="1"/>
  <c r="CI1139" i="1"/>
  <c r="CI1107" i="1"/>
  <c r="CI1087" i="1"/>
  <c r="CI1083" i="1"/>
  <c r="CI1051" i="1"/>
  <c r="CI35" i="1"/>
  <c r="CI47" i="1"/>
  <c r="CI75" i="1"/>
  <c r="CI103" i="1"/>
  <c r="CI111" i="1"/>
  <c r="CI159" i="1"/>
  <c r="CI235" i="1"/>
  <c r="CI239" i="1"/>
  <c r="CI279" i="1"/>
  <c r="CI355" i="1"/>
  <c r="CI371" i="1"/>
  <c r="CI387" i="1"/>
  <c r="CI415" i="1"/>
  <c r="CI28" i="1"/>
  <c r="CI40" i="1"/>
  <c r="CI68" i="1"/>
  <c r="CI76" i="1"/>
  <c r="CI80" i="1"/>
  <c r="CI100" i="1"/>
  <c r="CI120" i="1"/>
  <c r="CI144" i="1"/>
  <c r="CI160" i="1"/>
  <c r="CI164" i="1"/>
  <c r="CI216" i="1"/>
  <c r="CI29" i="1"/>
  <c r="CI65" i="1"/>
  <c r="CI101" i="1"/>
  <c r="CI105" i="1"/>
  <c r="CI113" i="1"/>
  <c r="CI149" i="1"/>
  <c r="CI173" i="1"/>
  <c r="CI213" i="1"/>
  <c r="CI241" i="1"/>
  <c r="CI265" i="1"/>
  <c r="CI26" i="1"/>
  <c r="CI70" i="1"/>
  <c r="CI202" i="1"/>
  <c r="CI232" i="1"/>
  <c r="CI252" i="1"/>
  <c r="CI274" i="1"/>
  <c r="CI346" i="1"/>
  <c r="CI374" i="1"/>
  <c r="CI380" i="1"/>
  <c r="CI472" i="1"/>
  <c r="CI616" i="1"/>
  <c r="CI636" i="1"/>
  <c r="CI660" i="1"/>
  <c r="CI700" i="1"/>
  <c r="CI18" i="1"/>
  <c r="CI54" i="1"/>
  <c r="CI102" i="1"/>
  <c r="CI242" i="1"/>
  <c r="CI326" i="1"/>
  <c r="CI370" i="1"/>
  <c r="CI414" i="1"/>
  <c r="CI505" i="1"/>
  <c r="CI541" i="1"/>
  <c r="CI569" i="1"/>
  <c r="CI142" i="1"/>
  <c r="CI236" i="1"/>
  <c r="CI256" i="1"/>
  <c r="CI278" i="1"/>
  <c r="CI290" i="1"/>
  <c r="CI342" i="1"/>
  <c r="CI382" i="1"/>
  <c r="CI421" i="1"/>
  <c r="CI448" i="1"/>
  <c r="CI534" i="1"/>
  <c r="CI562" i="1"/>
  <c r="CI650" i="1"/>
  <c r="CI682" i="1"/>
  <c r="CI686" i="1"/>
  <c r="CI706" i="1"/>
  <c r="CI230" i="1"/>
  <c r="CI238" i="1"/>
  <c r="CI246" i="1"/>
  <c r="CI397" i="1"/>
  <c r="CI567" i="1"/>
  <c r="CI716" i="1"/>
  <c r="CI732" i="1"/>
  <c r="CI752" i="1"/>
  <c r="CI764" i="1"/>
  <c r="CI768" i="1"/>
  <c r="CI788" i="1"/>
  <c r="CI820" i="1"/>
  <c r="CI864" i="1"/>
  <c r="CI880" i="1"/>
  <c r="CI900" i="1"/>
  <c r="CI912" i="1"/>
  <c r="CI1028" i="1"/>
  <c r="CI605" i="1"/>
  <c r="CI713" i="1"/>
  <c r="CI789" i="1"/>
  <c r="CI797" i="1"/>
  <c r="CI817" i="1"/>
  <c r="CI821" i="1"/>
  <c r="CI837" i="1"/>
  <c r="CI857" i="1"/>
  <c r="CI873" i="1"/>
  <c r="CI941" i="1"/>
  <c r="CI961" i="1"/>
  <c r="CI989" i="1"/>
  <c r="CI1001" i="1"/>
  <c r="CI1013" i="1"/>
  <c r="CI627" i="1"/>
  <c r="CI657" i="1"/>
  <c r="CI705" i="1"/>
  <c r="CI750" i="1"/>
  <c r="CI774" i="1"/>
  <c r="CI814" i="1"/>
  <c r="CI834" i="1"/>
  <c r="CI962" i="1"/>
  <c r="CI966" i="1"/>
  <c r="CI974" i="1"/>
  <c r="CI1062" i="1"/>
  <c r="CI1281" i="1"/>
  <c r="CI1269" i="1"/>
  <c r="CI1213" i="1"/>
  <c r="CI907" i="1"/>
  <c r="C6" i="14"/>
  <c r="CI1458" i="1"/>
  <c r="CI1430" i="1"/>
  <c r="CI1418" i="1"/>
  <c r="CI1410" i="1"/>
  <c r="CI1398" i="1"/>
  <c r="CI1382" i="1"/>
  <c r="CI1286" i="1"/>
  <c r="CI1238" i="1"/>
  <c r="CI1218" i="1"/>
  <c r="CI1162" i="1"/>
  <c r="CI1146" i="1"/>
  <c r="CI863" i="1"/>
  <c r="CI707" i="1"/>
  <c r="CI629" i="1"/>
  <c r="CI617" i="1"/>
  <c r="D6" i="14"/>
  <c r="C6" i="13"/>
  <c r="C6" i="12"/>
  <c r="D6" i="12"/>
  <c r="C6" i="11"/>
  <c r="D6" i="11"/>
  <c r="R25" i="9"/>
  <c r="R19" i="9"/>
  <c r="R18" i="9"/>
  <c r="R17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2" i="9"/>
  <c r="B2" i="9"/>
  <c r="D2" i="9" s="1"/>
  <c r="B3" i="9"/>
  <c r="D3" i="9" s="1"/>
  <c r="B4" i="9"/>
  <c r="D4" i="9" s="1"/>
  <c r="B5" i="9"/>
  <c r="D5" i="9" s="1"/>
  <c r="B6" i="9"/>
  <c r="D6" i="9" s="1"/>
  <c r="B7" i="9"/>
  <c r="D7" i="9" s="1"/>
  <c r="B8" i="9"/>
  <c r="D8" i="9" s="1"/>
  <c r="B9" i="9"/>
  <c r="D9" i="9" s="1"/>
  <c r="B10" i="9"/>
  <c r="D10" i="9" s="1"/>
  <c r="B11" i="9"/>
  <c r="D11" i="9" s="1"/>
  <c r="B12" i="9"/>
  <c r="D12" i="9" s="1"/>
  <c r="B13" i="9"/>
  <c r="D13" i="9" s="1"/>
  <c r="B14" i="9"/>
  <c r="D14" i="9" s="1"/>
  <c r="B15" i="9"/>
  <c r="D15" i="9" s="1"/>
  <c r="B16" i="9"/>
  <c r="D16" i="9" s="1"/>
  <c r="B17" i="9"/>
  <c r="D17" i="9" s="1"/>
  <c r="B18" i="9"/>
  <c r="D18" i="9" s="1"/>
  <c r="B19" i="9"/>
  <c r="D19" i="9" s="1"/>
  <c r="B20" i="9"/>
  <c r="D20" i="9" s="1"/>
  <c r="B21" i="9"/>
  <c r="D21" i="9" s="1"/>
  <c r="B22" i="9"/>
  <c r="D22" i="9" s="1"/>
  <c r="B23" i="9"/>
  <c r="D23" i="9" s="1"/>
  <c r="B24" i="9"/>
  <c r="D24" i="9" s="1"/>
  <c r="B25" i="9"/>
  <c r="D25" i="9" s="1"/>
  <c r="B26" i="9"/>
  <c r="D26" i="9" s="1"/>
  <c r="B27" i="9"/>
  <c r="D27" i="9" s="1"/>
  <c r="B28" i="9"/>
  <c r="D28" i="9" s="1"/>
  <c r="B29" i="9"/>
  <c r="D29" i="9" s="1"/>
  <c r="B30" i="9"/>
  <c r="D30" i="9" s="1"/>
  <c r="B31" i="9"/>
  <c r="D31" i="9" s="1"/>
  <c r="B32" i="9"/>
  <c r="D32" i="9" s="1"/>
  <c r="B33" i="9"/>
  <c r="D33" i="9" s="1"/>
  <c r="B34" i="9"/>
  <c r="D34" i="9" s="1"/>
  <c r="B35" i="9"/>
  <c r="D35" i="9" s="1"/>
  <c r="B36" i="9"/>
  <c r="D36" i="9" s="1"/>
  <c r="B37" i="9"/>
  <c r="D37" i="9" s="1"/>
  <c r="B38" i="9"/>
  <c r="D38" i="9" s="1"/>
  <c r="B39" i="9"/>
  <c r="D39" i="9" s="1"/>
  <c r="B40" i="9"/>
  <c r="D40" i="9" s="1"/>
  <c r="B41" i="9"/>
  <c r="D41" i="9" s="1"/>
  <c r="B42" i="9"/>
  <c r="D42" i="9" s="1"/>
  <c r="B43" i="9"/>
  <c r="D43" i="9" s="1"/>
  <c r="B44" i="9"/>
  <c r="D44" i="9" s="1"/>
  <c r="B45" i="9"/>
  <c r="D45" i="9" s="1"/>
  <c r="B46" i="9"/>
  <c r="D46" i="9" s="1"/>
  <c r="B47" i="9"/>
  <c r="D47" i="9" s="1"/>
  <c r="B48" i="9"/>
  <c r="D48" i="9" s="1"/>
  <c r="B49" i="9"/>
  <c r="D49" i="9" s="1"/>
  <c r="B50" i="9"/>
  <c r="D50" i="9" s="1"/>
  <c r="B51" i="9"/>
  <c r="D51" i="9" s="1"/>
  <c r="B52" i="9"/>
  <c r="D52" i="9" s="1"/>
  <c r="B53" i="9"/>
  <c r="D53" i="9" s="1"/>
  <c r="B54" i="9"/>
  <c r="D54" i="9" s="1"/>
  <c r="B55" i="9"/>
  <c r="D55" i="9" s="1"/>
  <c r="B56" i="9"/>
  <c r="D56" i="9" s="1"/>
  <c r="B57" i="9"/>
  <c r="D57" i="9" s="1"/>
  <c r="B58" i="9"/>
  <c r="D58" i="9" s="1"/>
  <c r="B59" i="9"/>
  <c r="D59" i="9" s="1"/>
  <c r="B60" i="9"/>
  <c r="D60" i="9" s="1"/>
  <c r="B61" i="9"/>
  <c r="D61" i="9" s="1"/>
  <c r="B62" i="9"/>
  <c r="D62" i="9" s="1"/>
  <c r="B63" i="9"/>
  <c r="D63" i="9" s="1"/>
  <c r="B64" i="9"/>
  <c r="D64" i="9" s="1"/>
  <c r="B65" i="9"/>
  <c r="D65" i="9" s="1"/>
  <c r="B66" i="9"/>
  <c r="D66" i="9" s="1"/>
  <c r="B67" i="9"/>
  <c r="D67" i="9" s="1"/>
  <c r="B68" i="9"/>
  <c r="D68" i="9" s="1"/>
  <c r="B69" i="9"/>
  <c r="D69" i="9" s="1"/>
  <c r="B70" i="9"/>
  <c r="D70" i="9" s="1"/>
  <c r="B71" i="9"/>
  <c r="D71" i="9" s="1"/>
  <c r="B72" i="9"/>
  <c r="D72" i="9" s="1"/>
  <c r="B73" i="9"/>
  <c r="D73" i="9" s="1"/>
  <c r="B74" i="9"/>
  <c r="D74" i="9" s="1"/>
  <c r="B75" i="9"/>
  <c r="D75" i="9" s="1"/>
  <c r="B76" i="9"/>
  <c r="D76" i="9" s="1"/>
  <c r="B77" i="9"/>
  <c r="D77" i="9" s="1"/>
  <c r="B78" i="9"/>
  <c r="D78" i="9" s="1"/>
  <c r="B79" i="9"/>
  <c r="D79" i="9" s="1"/>
  <c r="B80" i="9"/>
  <c r="D80" i="9" s="1"/>
  <c r="B81" i="9"/>
  <c r="D81" i="9" s="1"/>
  <c r="B82" i="9"/>
  <c r="D82" i="9" s="1"/>
  <c r="B83" i="9"/>
  <c r="D83" i="9" s="1"/>
  <c r="B84" i="9"/>
  <c r="D84" i="9" s="1"/>
  <c r="B85" i="9"/>
  <c r="D85" i="9" s="1"/>
  <c r="B86" i="9"/>
  <c r="D86" i="9" s="1"/>
  <c r="B87" i="9"/>
  <c r="D87" i="9" s="1"/>
  <c r="B88" i="9"/>
  <c r="D88" i="9" s="1"/>
  <c r="B89" i="9"/>
  <c r="D89" i="9" s="1"/>
  <c r="B90" i="9"/>
  <c r="D90" i="9" s="1"/>
  <c r="B91" i="9"/>
  <c r="D91" i="9" s="1"/>
  <c r="B92" i="9"/>
  <c r="D92" i="9" s="1"/>
  <c r="B93" i="9"/>
  <c r="D93" i="9" s="1"/>
  <c r="B94" i="9"/>
  <c r="D94" i="9" s="1"/>
  <c r="B95" i="9"/>
  <c r="D95" i="9" s="1"/>
  <c r="B96" i="9"/>
  <c r="D96" i="9" s="1"/>
  <c r="B97" i="9"/>
  <c r="D97" i="9" s="1"/>
  <c r="B98" i="9"/>
  <c r="D98" i="9" s="1"/>
  <c r="B99" i="9"/>
  <c r="D99" i="9" s="1"/>
  <c r="B100" i="9"/>
  <c r="D100" i="9" s="1"/>
  <c r="B101" i="9"/>
  <c r="D101" i="9" s="1"/>
  <c r="B102" i="9"/>
  <c r="D102" i="9" s="1"/>
  <c r="B103" i="9"/>
  <c r="D103" i="9" s="1"/>
  <c r="B104" i="9"/>
  <c r="D104" i="9" s="1"/>
  <c r="B105" i="9"/>
  <c r="D105" i="9" s="1"/>
  <c r="B106" i="9"/>
  <c r="D106" i="9" s="1"/>
  <c r="B107" i="9"/>
  <c r="D107" i="9" s="1"/>
  <c r="B108" i="9"/>
  <c r="D108" i="9" s="1"/>
  <c r="B109" i="9"/>
  <c r="D109" i="9" s="1"/>
  <c r="B110" i="9"/>
  <c r="D110" i="9" s="1"/>
  <c r="B111" i="9"/>
  <c r="D111" i="9" s="1"/>
  <c r="B112" i="9"/>
  <c r="D112" i="9" s="1"/>
  <c r="B113" i="9"/>
  <c r="D113" i="9" s="1"/>
  <c r="B114" i="9"/>
  <c r="D114" i="9" s="1"/>
  <c r="B115" i="9"/>
  <c r="D115" i="9" s="1"/>
  <c r="B116" i="9"/>
  <c r="D116" i="9" s="1"/>
  <c r="B117" i="9"/>
  <c r="D117" i="9" s="1"/>
  <c r="B118" i="9"/>
  <c r="D118" i="9" s="1"/>
  <c r="B119" i="9"/>
  <c r="D119" i="9" s="1"/>
  <c r="B120" i="9"/>
  <c r="D120" i="9" s="1"/>
  <c r="B121" i="9"/>
  <c r="D121" i="9" s="1"/>
  <c r="B122" i="9"/>
  <c r="D122" i="9" s="1"/>
  <c r="B123" i="9"/>
  <c r="D123" i="9" s="1"/>
  <c r="B124" i="9"/>
  <c r="D124" i="9" s="1"/>
  <c r="B125" i="9"/>
  <c r="D125" i="9" s="1"/>
  <c r="B126" i="9"/>
  <c r="D126" i="9" s="1"/>
  <c r="B127" i="9"/>
  <c r="D127" i="9" s="1"/>
  <c r="B128" i="9"/>
  <c r="D128" i="9" s="1"/>
  <c r="B129" i="9"/>
  <c r="D129" i="9" s="1"/>
  <c r="B130" i="9"/>
  <c r="D130" i="9" s="1"/>
  <c r="B131" i="9"/>
  <c r="D131" i="9" s="1"/>
  <c r="B132" i="9"/>
  <c r="D132" i="9" s="1"/>
  <c r="B133" i="9"/>
  <c r="D133" i="9" s="1"/>
  <c r="B134" i="9"/>
  <c r="D134" i="9" s="1"/>
  <c r="B135" i="9"/>
  <c r="D135" i="9" s="1"/>
  <c r="B136" i="9"/>
  <c r="D136" i="9" s="1"/>
  <c r="B137" i="9"/>
  <c r="D137" i="9" s="1"/>
  <c r="B138" i="9"/>
  <c r="D138" i="9" s="1"/>
  <c r="B139" i="9"/>
  <c r="D139" i="9" s="1"/>
  <c r="B140" i="9"/>
  <c r="D140" i="9" s="1"/>
  <c r="B141" i="9"/>
  <c r="D141" i="9" s="1"/>
  <c r="B142" i="9"/>
  <c r="D142" i="9" s="1"/>
  <c r="B143" i="9"/>
  <c r="D143" i="9" s="1"/>
  <c r="B144" i="9"/>
  <c r="D144" i="9" s="1"/>
  <c r="B145" i="9"/>
  <c r="D145" i="9" s="1"/>
  <c r="B146" i="9"/>
  <c r="D146" i="9" s="1"/>
  <c r="B147" i="9"/>
  <c r="D147" i="9" s="1"/>
  <c r="B148" i="9"/>
  <c r="D148" i="9" s="1"/>
  <c r="B149" i="9"/>
  <c r="D149" i="9" s="1"/>
  <c r="B150" i="9"/>
  <c r="D150" i="9" s="1"/>
  <c r="B151" i="9"/>
  <c r="D151" i="9" s="1"/>
  <c r="B152" i="9"/>
  <c r="D152" i="9" s="1"/>
  <c r="B153" i="9"/>
  <c r="D153" i="9" s="1"/>
  <c r="B154" i="9"/>
  <c r="D154" i="9" s="1"/>
  <c r="B155" i="9"/>
  <c r="D155" i="9" s="1"/>
  <c r="B156" i="9"/>
  <c r="D156" i="9" s="1"/>
  <c r="B157" i="9"/>
  <c r="D157" i="9" s="1"/>
  <c r="B158" i="9"/>
  <c r="D158" i="9" s="1"/>
  <c r="B159" i="9"/>
  <c r="D159" i="9" s="1"/>
  <c r="B160" i="9"/>
  <c r="D160" i="9" s="1"/>
  <c r="B161" i="9"/>
  <c r="D161" i="9" s="1"/>
  <c r="B162" i="9"/>
  <c r="D162" i="9" s="1"/>
  <c r="B163" i="9"/>
  <c r="D163" i="9" s="1"/>
  <c r="B164" i="9"/>
  <c r="D164" i="9" s="1"/>
  <c r="B165" i="9"/>
  <c r="D165" i="9" s="1"/>
  <c r="B166" i="9"/>
  <c r="D166" i="9" s="1"/>
  <c r="B167" i="9"/>
  <c r="D167" i="9" s="1"/>
  <c r="B168" i="9"/>
  <c r="D168" i="9" s="1"/>
  <c r="B169" i="9"/>
  <c r="D169" i="9" s="1"/>
  <c r="B170" i="9"/>
  <c r="D170" i="9" s="1"/>
  <c r="B171" i="9"/>
  <c r="D171" i="9" s="1"/>
  <c r="B172" i="9"/>
  <c r="D172" i="9" s="1"/>
  <c r="B173" i="9"/>
  <c r="D173" i="9" s="1"/>
  <c r="B174" i="9"/>
  <c r="D174" i="9" s="1"/>
  <c r="B175" i="9"/>
  <c r="D175" i="9" s="1"/>
  <c r="B176" i="9"/>
  <c r="D176" i="9" s="1"/>
  <c r="B177" i="9"/>
  <c r="D177" i="9" s="1"/>
  <c r="B178" i="9"/>
  <c r="D178" i="9" s="1"/>
  <c r="B179" i="9"/>
  <c r="D179" i="9" s="1"/>
  <c r="B180" i="9"/>
  <c r="D180" i="9" s="1"/>
  <c r="B181" i="9"/>
  <c r="D181" i="9" s="1"/>
  <c r="B182" i="9"/>
  <c r="D182" i="9" s="1"/>
  <c r="B183" i="9"/>
  <c r="D183" i="9" s="1"/>
  <c r="B184" i="9"/>
  <c r="D184" i="9" s="1"/>
  <c r="B185" i="9"/>
  <c r="D185" i="9" s="1"/>
  <c r="B186" i="9"/>
  <c r="D186" i="9" s="1"/>
  <c r="B187" i="9"/>
  <c r="D187" i="9" s="1"/>
  <c r="B188" i="9"/>
  <c r="D188" i="9" s="1"/>
  <c r="B189" i="9"/>
  <c r="D189" i="9" s="1"/>
  <c r="B190" i="9"/>
  <c r="D190" i="9" s="1"/>
  <c r="B191" i="9"/>
  <c r="D191" i="9" s="1"/>
  <c r="B192" i="9"/>
  <c r="D192" i="9" s="1"/>
  <c r="B193" i="9"/>
  <c r="D193" i="9" s="1"/>
  <c r="B194" i="9"/>
  <c r="D194" i="9" s="1"/>
  <c r="B195" i="9"/>
  <c r="D195" i="9" s="1"/>
  <c r="B196" i="9"/>
  <c r="D196" i="9" s="1"/>
  <c r="B197" i="9"/>
  <c r="D197" i="9" s="1"/>
  <c r="B198" i="9"/>
  <c r="D198" i="9" s="1"/>
  <c r="B199" i="9"/>
  <c r="D199" i="9" s="1"/>
  <c r="B200" i="9"/>
  <c r="D200" i="9" s="1"/>
  <c r="B201" i="9"/>
  <c r="D201" i="9" s="1"/>
  <c r="B202" i="9"/>
  <c r="D202" i="9" s="1"/>
  <c r="B203" i="9"/>
  <c r="D203" i="9" s="1"/>
  <c r="B204" i="9"/>
  <c r="D204" i="9" s="1"/>
  <c r="B205" i="9"/>
  <c r="D205" i="9" s="1"/>
  <c r="B206" i="9"/>
  <c r="D206" i="9" s="1"/>
  <c r="B207" i="9"/>
  <c r="D207" i="9" s="1"/>
  <c r="B208" i="9"/>
  <c r="D208" i="9" s="1"/>
  <c r="B209" i="9"/>
  <c r="D209" i="9" s="1"/>
  <c r="B210" i="9"/>
  <c r="D210" i="9" s="1"/>
  <c r="B211" i="9"/>
  <c r="D211" i="9" s="1"/>
  <c r="B212" i="9"/>
  <c r="D212" i="9" s="1"/>
  <c r="B213" i="9"/>
  <c r="D213" i="9" s="1"/>
  <c r="B214" i="9"/>
  <c r="D214" i="9" s="1"/>
  <c r="B215" i="9"/>
  <c r="D215" i="9" s="1"/>
  <c r="B216" i="9"/>
  <c r="D216" i="9" s="1"/>
  <c r="B217" i="9"/>
  <c r="D217" i="9" s="1"/>
  <c r="B218" i="9"/>
  <c r="D218" i="9" s="1"/>
  <c r="B219" i="9"/>
  <c r="D219" i="9" s="1"/>
  <c r="B220" i="9"/>
  <c r="D220" i="9" s="1"/>
  <c r="B221" i="9"/>
  <c r="D221" i="9" s="1"/>
  <c r="B222" i="9"/>
  <c r="D222" i="9" s="1"/>
  <c r="B223" i="9"/>
  <c r="D223" i="9" s="1"/>
  <c r="B224" i="9"/>
  <c r="D224" i="9" s="1"/>
  <c r="B225" i="9"/>
  <c r="D225" i="9" s="1"/>
  <c r="B226" i="9"/>
  <c r="D226" i="9" s="1"/>
  <c r="B227" i="9"/>
  <c r="D227" i="9" s="1"/>
  <c r="B228" i="9"/>
  <c r="D228" i="9" s="1"/>
  <c r="B229" i="9"/>
  <c r="D229" i="9" s="1"/>
  <c r="B230" i="9"/>
  <c r="D230" i="9" s="1"/>
  <c r="B231" i="9"/>
  <c r="D231" i="9" s="1"/>
  <c r="B232" i="9"/>
  <c r="D232" i="9" s="1"/>
  <c r="B233" i="9"/>
  <c r="D233" i="9" s="1"/>
  <c r="B234" i="9"/>
  <c r="D234" i="9" s="1"/>
  <c r="B235" i="9"/>
  <c r="D235" i="9" s="1"/>
  <c r="B236" i="9"/>
  <c r="D236" i="9" s="1"/>
  <c r="B237" i="9"/>
  <c r="D237" i="9" s="1"/>
  <c r="B238" i="9"/>
  <c r="D238" i="9" s="1"/>
  <c r="B239" i="9"/>
  <c r="D239" i="9" s="1"/>
  <c r="B240" i="9"/>
  <c r="D240" i="9" s="1"/>
  <c r="B241" i="9"/>
  <c r="D241" i="9" s="1"/>
  <c r="B242" i="9"/>
  <c r="D242" i="9" s="1"/>
  <c r="B243" i="9"/>
  <c r="D243" i="9" s="1"/>
  <c r="B244" i="9"/>
  <c r="D244" i="9" s="1"/>
  <c r="B245" i="9"/>
  <c r="D245" i="9" s="1"/>
  <c r="B246" i="9"/>
  <c r="D246" i="9" s="1"/>
  <c r="B247" i="9"/>
  <c r="D247" i="9" s="1"/>
  <c r="B248" i="9"/>
  <c r="D248" i="9" s="1"/>
  <c r="B249" i="9"/>
  <c r="D249" i="9" s="1"/>
  <c r="B250" i="9"/>
  <c r="D250" i="9" s="1"/>
  <c r="B251" i="9"/>
  <c r="D251" i="9" s="1"/>
  <c r="B252" i="9"/>
  <c r="D252" i="9" s="1"/>
  <c r="B253" i="9"/>
  <c r="D253" i="9" s="1"/>
  <c r="B254" i="9"/>
  <c r="D254" i="9" s="1"/>
  <c r="B255" i="9"/>
  <c r="D255" i="9" s="1"/>
  <c r="B256" i="9"/>
  <c r="D256" i="9" s="1"/>
  <c r="B257" i="9"/>
  <c r="D257" i="9" s="1"/>
  <c r="B258" i="9"/>
  <c r="D258" i="9" s="1"/>
  <c r="B259" i="9"/>
  <c r="D259" i="9" s="1"/>
  <c r="B260" i="9"/>
  <c r="D260" i="9" s="1"/>
  <c r="B261" i="9"/>
  <c r="D261" i="9" s="1"/>
  <c r="B262" i="9"/>
  <c r="D262" i="9" s="1"/>
  <c r="B263" i="9"/>
  <c r="D263" i="9" s="1"/>
  <c r="B264" i="9"/>
  <c r="D264" i="9" s="1"/>
  <c r="B265" i="9"/>
  <c r="D265" i="9" s="1"/>
  <c r="B266" i="9"/>
  <c r="D266" i="9" s="1"/>
  <c r="B267" i="9"/>
  <c r="D267" i="9" s="1"/>
  <c r="B268" i="9"/>
  <c r="D268" i="9" s="1"/>
  <c r="B269" i="9"/>
  <c r="D269" i="9" s="1"/>
  <c r="B270" i="9"/>
  <c r="D270" i="9" s="1"/>
  <c r="B271" i="9"/>
  <c r="D271" i="9" s="1"/>
  <c r="B272" i="9"/>
  <c r="D272" i="9" s="1"/>
  <c r="B273" i="9"/>
  <c r="D273" i="9" s="1"/>
  <c r="B274" i="9"/>
  <c r="D274" i="9" s="1"/>
  <c r="B275" i="9"/>
  <c r="D275" i="9" s="1"/>
  <c r="B276" i="9"/>
  <c r="D276" i="9" s="1"/>
  <c r="B277" i="9"/>
  <c r="D277" i="9" s="1"/>
  <c r="B278" i="9"/>
  <c r="D278" i="9" s="1"/>
  <c r="B279" i="9"/>
  <c r="D279" i="9" s="1"/>
  <c r="B280" i="9"/>
  <c r="D280" i="9" s="1"/>
  <c r="B281" i="9"/>
  <c r="D281" i="9" s="1"/>
  <c r="B282" i="9"/>
  <c r="D282" i="9" s="1"/>
  <c r="B283" i="9"/>
  <c r="D283" i="9" s="1"/>
  <c r="B284" i="9"/>
  <c r="D284" i="9" s="1"/>
  <c r="B285" i="9"/>
  <c r="D285" i="9" s="1"/>
  <c r="B286" i="9"/>
  <c r="D286" i="9" s="1"/>
  <c r="B287" i="9"/>
  <c r="D287" i="9" s="1"/>
  <c r="B288" i="9"/>
  <c r="D288" i="9" s="1"/>
  <c r="B289" i="9"/>
  <c r="D289" i="9" s="1"/>
  <c r="B290" i="9"/>
  <c r="D290" i="9" s="1"/>
  <c r="B291" i="9"/>
  <c r="D291" i="9" s="1"/>
  <c r="B292" i="9"/>
  <c r="D292" i="9" s="1"/>
  <c r="B293" i="9"/>
  <c r="D293" i="9" s="1"/>
  <c r="B294" i="9"/>
  <c r="D294" i="9" s="1"/>
  <c r="B295" i="9"/>
  <c r="D295" i="9" s="1"/>
  <c r="B296" i="9"/>
  <c r="D296" i="9" s="1"/>
  <c r="B297" i="9"/>
  <c r="D297" i="9" s="1"/>
  <c r="B298" i="9"/>
  <c r="D298" i="9" s="1"/>
  <c r="B299" i="9"/>
  <c r="D299" i="9" s="1"/>
  <c r="B300" i="9"/>
  <c r="D300" i="9" s="1"/>
  <c r="B301" i="9"/>
  <c r="D301" i="9" s="1"/>
  <c r="B302" i="9"/>
  <c r="D302" i="9" s="1"/>
  <c r="B303" i="9"/>
  <c r="D303" i="9" s="1"/>
  <c r="B304" i="9"/>
  <c r="D304" i="9" s="1"/>
  <c r="B305" i="9"/>
  <c r="D305" i="9" s="1"/>
  <c r="B306" i="9"/>
  <c r="D306" i="9" s="1"/>
  <c r="B307" i="9"/>
  <c r="D307" i="9" s="1"/>
  <c r="B308" i="9"/>
  <c r="D308" i="9" s="1"/>
  <c r="B309" i="9"/>
  <c r="D309" i="9" s="1"/>
  <c r="B310" i="9"/>
  <c r="D310" i="9" s="1"/>
  <c r="B311" i="9"/>
  <c r="D311" i="9" s="1"/>
  <c r="B312" i="9"/>
  <c r="D312" i="9" s="1"/>
  <c r="B313" i="9"/>
  <c r="D313" i="9" s="1"/>
  <c r="B314" i="9"/>
  <c r="D314" i="9" s="1"/>
  <c r="B315" i="9"/>
  <c r="D315" i="9" s="1"/>
  <c r="B316" i="9"/>
  <c r="D316" i="9" s="1"/>
  <c r="B317" i="9"/>
  <c r="D317" i="9" s="1"/>
  <c r="B318" i="9"/>
  <c r="D318" i="9" s="1"/>
  <c r="B319" i="9"/>
  <c r="D319" i="9" s="1"/>
  <c r="B320" i="9"/>
  <c r="D320" i="9" s="1"/>
  <c r="B321" i="9"/>
  <c r="D321" i="9" s="1"/>
  <c r="B322" i="9"/>
  <c r="D322" i="9" s="1"/>
  <c r="B323" i="9"/>
  <c r="D323" i="9" s="1"/>
  <c r="B324" i="9"/>
  <c r="D324" i="9" s="1"/>
  <c r="B325" i="9"/>
  <c r="D325" i="9" s="1"/>
  <c r="B326" i="9"/>
  <c r="D326" i="9" s="1"/>
  <c r="B327" i="9"/>
  <c r="D327" i="9" s="1"/>
  <c r="B328" i="9"/>
  <c r="D328" i="9" s="1"/>
  <c r="B329" i="9"/>
  <c r="D329" i="9" s="1"/>
  <c r="B330" i="9"/>
  <c r="D330" i="9" s="1"/>
  <c r="B331" i="9"/>
  <c r="D331" i="9" s="1"/>
  <c r="B332" i="9"/>
  <c r="D332" i="9" s="1"/>
  <c r="B333" i="9"/>
  <c r="D333" i="9" s="1"/>
  <c r="B334" i="9"/>
  <c r="D334" i="9" s="1"/>
  <c r="B335" i="9"/>
  <c r="D335" i="9" s="1"/>
  <c r="B336" i="9"/>
  <c r="D336" i="9" s="1"/>
  <c r="B337" i="9"/>
  <c r="D337" i="9" s="1"/>
  <c r="B338" i="9"/>
  <c r="D338" i="9" s="1"/>
  <c r="B339" i="9"/>
  <c r="D339" i="9" s="1"/>
  <c r="B340" i="9"/>
  <c r="D340" i="9" s="1"/>
  <c r="B341" i="9"/>
  <c r="D341" i="9" s="1"/>
  <c r="B342" i="9"/>
  <c r="D342" i="9" s="1"/>
  <c r="B343" i="9"/>
  <c r="D343" i="9" s="1"/>
  <c r="B344" i="9"/>
  <c r="D344" i="9" s="1"/>
  <c r="B345" i="9"/>
  <c r="D345" i="9" s="1"/>
  <c r="B346" i="9"/>
  <c r="D346" i="9" s="1"/>
  <c r="B347" i="9"/>
  <c r="D347" i="9" s="1"/>
  <c r="B348" i="9"/>
  <c r="D348" i="9" s="1"/>
  <c r="B349" i="9"/>
  <c r="D349" i="9" s="1"/>
  <c r="B350" i="9"/>
  <c r="D350" i="9" s="1"/>
  <c r="B351" i="9"/>
  <c r="D351" i="9" s="1"/>
  <c r="B352" i="9"/>
  <c r="D352" i="9" s="1"/>
  <c r="B353" i="9"/>
  <c r="D353" i="9" s="1"/>
  <c r="B354" i="9"/>
  <c r="D354" i="9" s="1"/>
  <c r="B355" i="9"/>
  <c r="D355" i="9" s="1"/>
  <c r="B356" i="9"/>
  <c r="D356" i="9" s="1"/>
  <c r="B357" i="9"/>
  <c r="D357" i="9" s="1"/>
  <c r="B358" i="9"/>
  <c r="D358" i="9" s="1"/>
  <c r="B359" i="9"/>
  <c r="D359" i="9" s="1"/>
  <c r="B360" i="9"/>
  <c r="D360" i="9" s="1"/>
  <c r="B361" i="9"/>
  <c r="D361" i="9" s="1"/>
  <c r="B362" i="9"/>
  <c r="D362" i="9" s="1"/>
  <c r="B363" i="9"/>
  <c r="D363" i="9" s="1"/>
  <c r="B364" i="9"/>
  <c r="D364" i="9" s="1"/>
  <c r="B365" i="9"/>
  <c r="D365" i="9" s="1"/>
  <c r="B366" i="9"/>
  <c r="D366" i="9" s="1"/>
  <c r="B367" i="9"/>
  <c r="D367" i="9" s="1"/>
  <c r="B368" i="9"/>
  <c r="D368" i="9" s="1"/>
  <c r="B369" i="9"/>
  <c r="D369" i="9" s="1"/>
  <c r="B370" i="9"/>
  <c r="D370" i="9" s="1"/>
  <c r="B371" i="9"/>
  <c r="D371" i="9" s="1"/>
  <c r="B372" i="9"/>
  <c r="D372" i="9" s="1"/>
  <c r="B373" i="9"/>
  <c r="D373" i="9" s="1"/>
  <c r="B374" i="9"/>
  <c r="D374" i="9" s="1"/>
  <c r="B375" i="9"/>
  <c r="D375" i="9" s="1"/>
  <c r="B376" i="9"/>
  <c r="D376" i="9" s="1"/>
  <c r="B377" i="9"/>
  <c r="D377" i="9" s="1"/>
  <c r="B378" i="9"/>
  <c r="D378" i="9" s="1"/>
  <c r="B379" i="9"/>
  <c r="D379" i="9" s="1"/>
  <c r="B380" i="9"/>
  <c r="D380" i="9" s="1"/>
  <c r="B381" i="9"/>
  <c r="D381" i="9" s="1"/>
  <c r="B382" i="9"/>
  <c r="D382" i="9" s="1"/>
  <c r="B383" i="9"/>
  <c r="D383" i="9" s="1"/>
  <c r="B384" i="9"/>
  <c r="D384" i="9" s="1"/>
  <c r="B385" i="9"/>
  <c r="D385" i="9" s="1"/>
  <c r="B386" i="9"/>
  <c r="D386" i="9" s="1"/>
  <c r="B387" i="9"/>
  <c r="D387" i="9" s="1"/>
  <c r="B388" i="9"/>
  <c r="D388" i="9" s="1"/>
  <c r="B389" i="9"/>
  <c r="D389" i="9" s="1"/>
  <c r="B390" i="9"/>
  <c r="D390" i="9" s="1"/>
  <c r="B391" i="9"/>
  <c r="D391" i="9" s="1"/>
  <c r="B392" i="9"/>
  <c r="D392" i="9" s="1"/>
  <c r="B393" i="9"/>
  <c r="D393" i="9" s="1"/>
  <c r="B394" i="9"/>
  <c r="D394" i="9" s="1"/>
  <c r="B395" i="9"/>
  <c r="D395" i="9" s="1"/>
  <c r="B396" i="9"/>
  <c r="D396" i="9" s="1"/>
  <c r="B397" i="9"/>
  <c r="D397" i="9" s="1"/>
  <c r="B398" i="9"/>
  <c r="D398" i="9" s="1"/>
  <c r="B399" i="9"/>
  <c r="D399" i="9" s="1"/>
  <c r="B400" i="9"/>
  <c r="D400" i="9" s="1"/>
  <c r="B401" i="9"/>
  <c r="D401" i="9" s="1"/>
  <c r="B402" i="9"/>
  <c r="D402" i="9" s="1"/>
  <c r="B403" i="9"/>
  <c r="D403" i="9" s="1"/>
  <c r="B404" i="9"/>
  <c r="D404" i="9" s="1"/>
  <c r="B405" i="9"/>
  <c r="D405" i="9" s="1"/>
  <c r="B406" i="9"/>
  <c r="D406" i="9" s="1"/>
  <c r="B407" i="9"/>
  <c r="D407" i="9" s="1"/>
  <c r="B408" i="9"/>
  <c r="D408" i="9" s="1"/>
  <c r="B409" i="9"/>
  <c r="D409" i="9" s="1"/>
  <c r="B410" i="9"/>
  <c r="D410" i="9" s="1"/>
  <c r="B411" i="9"/>
  <c r="D411" i="9" s="1"/>
  <c r="B412" i="9"/>
  <c r="D412" i="9" s="1"/>
  <c r="B413" i="9"/>
  <c r="D413" i="9" s="1"/>
  <c r="B414" i="9"/>
  <c r="D414" i="9" s="1"/>
  <c r="B415" i="9"/>
  <c r="D415" i="9" s="1"/>
  <c r="B416" i="9"/>
  <c r="D416" i="9" s="1"/>
  <c r="B417" i="9"/>
  <c r="D417" i="9" s="1"/>
  <c r="B418" i="9"/>
  <c r="D418" i="9" s="1"/>
  <c r="B419" i="9"/>
  <c r="D419" i="9" s="1"/>
  <c r="B420" i="9"/>
  <c r="D420" i="9" s="1"/>
  <c r="B421" i="9"/>
  <c r="D421" i="9" s="1"/>
  <c r="B422" i="9"/>
  <c r="D422" i="9" s="1"/>
  <c r="B423" i="9"/>
  <c r="D423" i="9" s="1"/>
  <c r="B424" i="9"/>
  <c r="D424" i="9" s="1"/>
  <c r="B425" i="9"/>
  <c r="D425" i="9" s="1"/>
  <c r="B426" i="9"/>
  <c r="D426" i="9" s="1"/>
  <c r="B427" i="9"/>
  <c r="D427" i="9" s="1"/>
  <c r="B428" i="9"/>
  <c r="D428" i="9" s="1"/>
  <c r="B429" i="9"/>
  <c r="D429" i="9" s="1"/>
  <c r="B430" i="9"/>
  <c r="D430" i="9" s="1"/>
  <c r="B431" i="9"/>
  <c r="D431" i="9" s="1"/>
  <c r="B432" i="9"/>
  <c r="D432" i="9" s="1"/>
  <c r="B433" i="9"/>
  <c r="D433" i="9" s="1"/>
  <c r="B434" i="9"/>
  <c r="D434" i="9" s="1"/>
  <c r="B435" i="9"/>
  <c r="D435" i="9" s="1"/>
  <c r="B436" i="9"/>
  <c r="D436" i="9" s="1"/>
  <c r="B437" i="9"/>
  <c r="D437" i="9" s="1"/>
  <c r="B438" i="9"/>
  <c r="D438" i="9" s="1"/>
  <c r="B439" i="9"/>
  <c r="D439" i="9" s="1"/>
  <c r="B440" i="9"/>
  <c r="D440" i="9" s="1"/>
  <c r="B441" i="9"/>
  <c r="D441" i="9" s="1"/>
  <c r="B442" i="9"/>
  <c r="D442" i="9" s="1"/>
  <c r="B443" i="9"/>
  <c r="D443" i="9" s="1"/>
  <c r="B444" i="9"/>
  <c r="D444" i="9" s="1"/>
  <c r="B445" i="9"/>
  <c r="D445" i="9" s="1"/>
  <c r="B446" i="9"/>
  <c r="D446" i="9" s="1"/>
  <c r="B447" i="9"/>
  <c r="D447" i="9" s="1"/>
  <c r="B448" i="9"/>
  <c r="D448" i="9" s="1"/>
  <c r="B449" i="9"/>
  <c r="D449" i="9" s="1"/>
  <c r="B450" i="9"/>
  <c r="D450" i="9" s="1"/>
  <c r="B451" i="9"/>
  <c r="D451" i="9" s="1"/>
  <c r="B452" i="9"/>
  <c r="D452" i="9" s="1"/>
  <c r="B453" i="9"/>
  <c r="D453" i="9" s="1"/>
  <c r="B454" i="9"/>
  <c r="D454" i="9" s="1"/>
  <c r="B455" i="9"/>
  <c r="D455" i="9" s="1"/>
  <c r="B456" i="9"/>
  <c r="D456" i="9" s="1"/>
  <c r="B457" i="9"/>
  <c r="D457" i="9" s="1"/>
  <c r="B458" i="9"/>
  <c r="D458" i="9" s="1"/>
  <c r="B459" i="9"/>
  <c r="D459" i="9" s="1"/>
  <c r="B460" i="9"/>
  <c r="D460" i="9" s="1"/>
  <c r="B461" i="9"/>
  <c r="D461" i="9" s="1"/>
  <c r="B462" i="9"/>
  <c r="D462" i="9" s="1"/>
  <c r="B463" i="9"/>
  <c r="D463" i="9" s="1"/>
  <c r="B464" i="9"/>
  <c r="D464" i="9" s="1"/>
  <c r="B465" i="9"/>
  <c r="D465" i="9" s="1"/>
  <c r="B466" i="9"/>
  <c r="D466" i="9" s="1"/>
  <c r="B467" i="9"/>
  <c r="D467" i="9" s="1"/>
  <c r="B468" i="9"/>
  <c r="D468" i="9" s="1"/>
  <c r="B469" i="9"/>
  <c r="D469" i="9" s="1"/>
  <c r="B470" i="9"/>
  <c r="D470" i="9" s="1"/>
  <c r="B471" i="9"/>
  <c r="D471" i="9" s="1"/>
  <c r="B472" i="9"/>
  <c r="D472" i="9" s="1"/>
  <c r="B473" i="9"/>
  <c r="D473" i="9" s="1"/>
  <c r="B474" i="9"/>
  <c r="D474" i="9" s="1"/>
  <c r="B475" i="9"/>
  <c r="D475" i="9" s="1"/>
  <c r="B476" i="9"/>
  <c r="D476" i="9" s="1"/>
  <c r="B477" i="9"/>
  <c r="D477" i="9" s="1"/>
  <c r="B478" i="9"/>
  <c r="D478" i="9" s="1"/>
  <c r="B479" i="9"/>
  <c r="D479" i="9" s="1"/>
  <c r="B480" i="9"/>
  <c r="D480" i="9" s="1"/>
  <c r="B481" i="9"/>
  <c r="D481" i="9" s="1"/>
  <c r="B482" i="9"/>
  <c r="D482" i="9" s="1"/>
  <c r="B483" i="9"/>
  <c r="D483" i="9" s="1"/>
  <c r="B484" i="9"/>
  <c r="D484" i="9" s="1"/>
  <c r="B485" i="9"/>
  <c r="D485" i="9" s="1"/>
  <c r="B486" i="9"/>
  <c r="D486" i="9" s="1"/>
  <c r="B487" i="9"/>
  <c r="D487" i="9" s="1"/>
  <c r="B488" i="9"/>
  <c r="D488" i="9" s="1"/>
  <c r="B489" i="9"/>
  <c r="D489" i="9" s="1"/>
  <c r="B490" i="9"/>
  <c r="D490" i="9" s="1"/>
  <c r="B491" i="9"/>
  <c r="D491" i="9" s="1"/>
  <c r="B492" i="9"/>
  <c r="D492" i="9" s="1"/>
  <c r="B493" i="9"/>
  <c r="D493" i="9" s="1"/>
  <c r="B494" i="9"/>
  <c r="D494" i="9" s="1"/>
  <c r="B495" i="9"/>
  <c r="D495" i="9" s="1"/>
  <c r="B496" i="9"/>
  <c r="D496" i="9" s="1"/>
  <c r="B497" i="9"/>
  <c r="D497" i="9" s="1"/>
  <c r="B498" i="9"/>
  <c r="D498" i="9" s="1"/>
  <c r="B499" i="9"/>
  <c r="D499" i="9" s="1"/>
  <c r="B500" i="9"/>
  <c r="D500" i="9" s="1"/>
  <c r="B501" i="9"/>
  <c r="D501" i="9" s="1"/>
  <c r="B502" i="9"/>
  <c r="D502" i="9" s="1"/>
  <c r="B503" i="9"/>
  <c r="D503" i="9" s="1"/>
  <c r="B504" i="9"/>
  <c r="D504" i="9" s="1"/>
  <c r="B505" i="9"/>
  <c r="D505" i="9" s="1"/>
  <c r="B506" i="9"/>
  <c r="D506" i="9" s="1"/>
  <c r="B507" i="9"/>
  <c r="D507" i="9" s="1"/>
  <c r="B508" i="9"/>
  <c r="D508" i="9" s="1"/>
  <c r="B509" i="9"/>
  <c r="D509" i="9" s="1"/>
  <c r="B510" i="9"/>
  <c r="D510" i="9" s="1"/>
  <c r="B511" i="9"/>
  <c r="D511" i="9" s="1"/>
  <c r="B512" i="9"/>
  <c r="D512" i="9" s="1"/>
  <c r="B513" i="9"/>
  <c r="D513" i="9" s="1"/>
  <c r="B514" i="9"/>
  <c r="D514" i="9" s="1"/>
  <c r="B515" i="9"/>
  <c r="D515" i="9" s="1"/>
  <c r="B516" i="9"/>
  <c r="D516" i="9" s="1"/>
  <c r="B517" i="9"/>
  <c r="D517" i="9" s="1"/>
  <c r="B518" i="9"/>
  <c r="D518" i="9" s="1"/>
  <c r="B519" i="9"/>
  <c r="D519" i="9" s="1"/>
  <c r="B520" i="9"/>
  <c r="D520" i="9" s="1"/>
  <c r="B521" i="9"/>
  <c r="D521" i="9" s="1"/>
  <c r="B522" i="9"/>
  <c r="D522" i="9" s="1"/>
  <c r="B523" i="9"/>
  <c r="D523" i="9" s="1"/>
  <c r="B524" i="9"/>
  <c r="D524" i="9" s="1"/>
  <c r="B525" i="9"/>
  <c r="D525" i="9" s="1"/>
  <c r="B526" i="9"/>
  <c r="D526" i="9" s="1"/>
  <c r="B527" i="9"/>
  <c r="D527" i="9" s="1"/>
  <c r="B528" i="9"/>
  <c r="D528" i="9" s="1"/>
  <c r="B529" i="9"/>
  <c r="D529" i="9" s="1"/>
  <c r="B530" i="9"/>
  <c r="D530" i="9" s="1"/>
  <c r="B531" i="9"/>
  <c r="D531" i="9" s="1"/>
  <c r="B532" i="9"/>
  <c r="D532" i="9" s="1"/>
  <c r="B533" i="9"/>
  <c r="D533" i="9" s="1"/>
  <c r="B534" i="9"/>
  <c r="D534" i="9" s="1"/>
  <c r="B535" i="9"/>
  <c r="D535" i="9" s="1"/>
  <c r="B536" i="9"/>
  <c r="D536" i="9" s="1"/>
  <c r="B537" i="9"/>
  <c r="D537" i="9" s="1"/>
  <c r="B538" i="9"/>
  <c r="D538" i="9" s="1"/>
  <c r="B539" i="9"/>
  <c r="D539" i="9" s="1"/>
  <c r="B540" i="9"/>
  <c r="D540" i="9" s="1"/>
  <c r="B541" i="9"/>
  <c r="D541" i="9" s="1"/>
  <c r="B542" i="9"/>
  <c r="D542" i="9" s="1"/>
  <c r="B543" i="9"/>
  <c r="D543" i="9" s="1"/>
  <c r="B544" i="9"/>
  <c r="D544" i="9" s="1"/>
  <c r="B545" i="9"/>
  <c r="D545" i="9" s="1"/>
  <c r="B546" i="9"/>
  <c r="D546" i="9" s="1"/>
  <c r="B547" i="9"/>
  <c r="D547" i="9" s="1"/>
  <c r="B548" i="9"/>
  <c r="D548" i="9" s="1"/>
  <c r="B549" i="9"/>
  <c r="D549" i="9" s="1"/>
  <c r="B550" i="9"/>
  <c r="D550" i="9" s="1"/>
  <c r="B551" i="9"/>
  <c r="D551" i="9" s="1"/>
  <c r="B552" i="9"/>
  <c r="D552" i="9" s="1"/>
  <c r="B553" i="9"/>
  <c r="D553" i="9" s="1"/>
  <c r="B554" i="9"/>
  <c r="D554" i="9" s="1"/>
  <c r="B555" i="9"/>
  <c r="D555" i="9" s="1"/>
  <c r="B556" i="9"/>
  <c r="D556" i="9" s="1"/>
  <c r="B557" i="9"/>
  <c r="D557" i="9" s="1"/>
  <c r="B558" i="9"/>
  <c r="D558" i="9" s="1"/>
  <c r="B559" i="9"/>
  <c r="D559" i="9" s="1"/>
  <c r="B560" i="9"/>
  <c r="D560" i="9" s="1"/>
  <c r="B561" i="9"/>
  <c r="D561" i="9" s="1"/>
  <c r="B562" i="9"/>
  <c r="D562" i="9" s="1"/>
  <c r="B563" i="9"/>
  <c r="D563" i="9" s="1"/>
  <c r="B564" i="9"/>
  <c r="D564" i="9" s="1"/>
  <c r="B565" i="9"/>
  <c r="D565" i="9" s="1"/>
  <c r="B566" i="9"/>
  <c r="D566" i="9" s="1"/>
  <c r="B567" i="9"/>
  <c r="D567" i="9" s="1"/>
  <c r="B568" i="9"/>
  <c r="D568" i="9" s="1"/>
  <c r="B569" i="9"/>
  <c r="D569" i="9" s="1"/>
  <c r="B570" i="9"/>
  <c r="D570" i="9" s="1"/>
  <c r="B571" i="9"/>
  <c r="D571" i="9" s="1"/>
  <c r="B572" i="9"/>
  <c r="D572" i="9" s="1"/>
  <c r="B573" i="9"/>
  <c r="D573" i="9" s="1"/>
  <c r="B574" i="9"/>
  <c r="D574" i="9" s="1"/>
  <c r="B575" i="9"/>
  <c r="D575" i="9" s="1"/>
  <c r="B576" i="9"/>
  <c r="D576" i="9" s="1"/>
  <c r="B577" i="9"/>
  <c r="D577" i="9" s="1"/>
  <c r="B578" i="9"/>
  <c r="D578" i="9" s="1"/>
  <c r="B579" i="9"/>
  <c r="D579" i="9" s="1"/>
  <c r="B580" i="9"/>
  <c r="D580" i="9" s="1"/>
  <c r="B581" i="9"/>
  <c r="D581" i="9" s="1"/>
  <c r="B582" i="9"/>
  <c r="D582" i="9" s="1"/>
  <c r="B583" i="9"/>
  <c r="D583" i="9" s="1"/>
  <c r="B584" i="9"/>
  <c r="D584" i="9" s="1"/>
  <c r="B585" i="9"/>
  <c r="D585" i="9" s="1"/>
  <c r="B586" i="9"/>
  <c r="D586" i="9" s="1"/>
  <c r="B587" i="9"/>
  <c r="D587" i="9" s="1"/>
  <c r="B588" i="9"/>
  <c r="D588" i="9" s="1"/>
  <c r="B589" i="9"/>
  <c r="D589" i="9" s="1"/>
  <c r="B590" i="9"/>
  <c r="D590" i="9" s="1"/>
  <c r="B591" i="9"/>
  <c r="D591" i="9" s="1"/>
  <c r="B592" i="9"/>
  <c r="D592" i="9" s="1"/>
  <c r="B593" i="9"/>
  <c r="D593" i="9" s="1"/>
  <c r="B594" i="9"/>
  <c r="D594" i="9" s="1"/>
  <c r="B595" i="9"/>
  <c r="D595" i="9" s="1"/>
  <c r="B596" i="9"/>
  <c r="D596" i="9" s="1"/>
  <c r="B597" i="9"/>
  <c r="D597" i="9" s="1"/>
  <c r="B598" i="9"/>
  <c r="D598" i="9" s="1"/>
  <c r="B599" i="9"/>
  <c r="D599" i="9" s="1"/>
  <c r="B600" i="9"/>
  <c r="D600" i="9" s="1"/>
  <c r="B601" i="9"/>
  <c r="D601" i="9" s="1"/>
  <c r="B602" i="9"/>
  <c r="D602" i="9" s="1"/>
  <c r="B603" i="9"/>
  <c r="D603" i="9" s="1"/>
  <c r="B604" i="9"/>
  <c r="D604" i="9" s="1"/>
  <c r="B605" i="9"/>
  <c r="D605" i="9" s="1"/>
  <c r="B606" i="9"/>
  <c r="D606" i="9" s="1"/>
  <c r="B607" i="9"/>
  <c r="D607" i="9" s="1"/>
  <c r="B608" i="9"/>
  <c r="D608" i="9" s="1"/>
  <c r="B609" i="9"/>
  <c r="D609" i="9" s="1"/>
  <c r="B610" i="9"/>
  <c r="D610" i="9" s="1"/>
  <c r="B611" i="9"/>
  <c r="D611" i="9" s="1"/>
  <c r="B612" i="9"/>
  <c r="D612" i="9" s="1"/>
  <c r="B613" i="9"/>
  <c r="D613" i="9" s="1"/>
  <c r="B614" i="9"/>
  <c r="D614" i="9" s="1"/>
  <c r="B615" i="9"/>
  <c r="D615" i="9" s="1"/>
  <c r="B616" i="9"/>
  <c r="D616" i="9" s="1"/>
  <c r="B617" i="9"/>
  <c r="D617" i="9" s="1"/>
  <c r="B618" i="9"/>
  <c r="D618" i="9" s="1"/>
  <c r="B619" i="9"/>
  <c r="D619" i="9" s="1"/>
  <c r="B620" i="9"/>
  <c r="D620" i="9" s="1"/>
  <c r="B621" i="9"/>
  <c r="D621" i="9" s="1"/>
  <c r="B622" i="9"/>
  <c r="D622" i="9" s="1"/>
  <c r="B623" i="9"/>
  <c r="D623" i="9" s="1"/>
  <c r="B624" i="9"/>
  <c r="D624" i="9" s="1"/>
  <c r="B625" i="9"/>
  <c r="D625" i="9" s="1"/>
  <c r="B626" i="9"/>
  <c r="D626" i="9" s="1"/>
  <c r="B627" i="9"/>
  <c r="D627" i="9" s="1"/>
  <c r="B628" i="9"/>
  <c r="D628" i="9" s="1"/>
  <c r="B629" i="9"/>
  <c r="D629" i="9" s="1"/>
  <c r="B630" i="9"/>
  <c r="D630" i="9" s="1"/>
  <c r="B631" i="9"/>
  <c r="D631" i="9" s="1"/>
  <c r="B632" i="9"/>
  <c r="D632" i="9" s="1"/>
  <c r="B633" i="9"/>
  <c r="D633" i="9" s="1"/>
  <c r="B634" i="9"/>
  <c r="D634" i="9" s="1"/>
  <c r="B635" i="9"/>
  <c r="D635" i="9" s="1"/>
  <c r="B636" i="9"/>
  <c r="D636" i="9" s="1"/>
  <c r="B637" i="9"/>
  <c r="D637" i="9" s="1"/>
  <c r="B638" i="9"/>
  <c r="D638" i="9" s="1"/>
  <c r="B639" i="9"/>
  <c r="D639" i="9" s="1"/>
  <c r="B640" i="9"/>
  <c r="D640" i="9" s="1"/>
  <c r="B641" i="9"/>
  <c r="D641" i="9" s="1"/>
  <c r="B642" i="9"/>
  <c r="D642" i="9" s="1"/>
  <c r="B643" i="9"/>
  <c r="D643" i="9" s="1"/>
  <c r="B644" i="9"/>
  <c r="D644" i="9" s="1"/>
  <c r="B645" i="9"/>
  <c r="D645" i="9" s="1"/>
  <c r="B646" i="9"/>
  <c r="D646" i="9" s="1"/>
  <c r="B647" i="9"/>
  <c r="D647" i="9" s="1"/>
  <c r="B648" i="9"/>
  <c r="D648" i="9" s="1"/>
  <c r="B649" i="9"/>
  <c r="D649" i="9" s="1"/>
  <c r="B650" i="9"/>
  <c r="D650" i="9" s="1"/>
  <c r="B651" i="9"/>
  <c r="D651" i="9" s="1"/>
  <c r="B652" i="9"/>
  <c r="D652" i="9" s="1"/>
  <c r="B653" i="9"/>
  <c r="D653" i="9" s="1"/>
  <c r="B654" i="9"/>
  <c r="D654" i="9" s="1"/>
  <c r="B655" i="9"/>
  <c r="D655" i="9" s="1"/>
  <c r="B656" i="9"/>
  <c r="D656" i="9" s="1"/>
  <c r="B657" i="9"/>
  <c r="D657" i="9" s="1"/>
  <c r="B658" i="9"/>
  <c r="D658" i="9" s="1"/>
  <c r="B659" i="9"/>
  <c r="D659" i="9" s="1"/>
  <c r="B660" i="9"/>
  <c r="D660" i="9" s="1"/>
  <c r="B661" i="9"/>
  <c r="D661" i="9" s="1"/>
  <c r="B662" i="9"/>
  <c r="D662" i="9" s="1"/>
  <c r="B663" i="9"/>
  <c r="D663" i="9" s="1"/>
  <c r="B664" i="9"/>
  <c r="D664" i="9" s="1"/>
  <c r="B665" i="9"/>
  <c r="D665" i="9" s="1"/>
  <c r="B666" i="9"/>
  <c r="D666" i="9" s="1"/>
  <c r="B667" i="9"/>
  <c r="D667" i="9" s="1"/>
  <c r="B668" i="9"/>
  <c r="D668" i="9" s="1"/>
  <c r="B669" i="9"/>
  <c r="D669" i="9" s="1"/>
  <c r="B670" i="9"/>
  <c r="D670" i="9" s="1"/>
  <c r="B671" i="9"/>
  <c r="D671" i="9" s="1"/>
  <c r="B672" i="9"/>
  <c r="D672" i="9" s="1"/>
  <c r="B673" i="9"/>
  <c r="D673" i="9" s="1"/>
  <c r="B674" i="9"/>
  <c r="D674" i="9" s="1"/>
  <c r="B675" i="9"/>
  <c r="D675" i="9" s="1"/>
  <c r="B676" i="9"/>
  <c r="D676" i="9" s="1"/>
  <c r="B677" i="9"/>
  <c r="D677" i="9" s="1"/>
  <c r="B678" i="9"/>
  <c r="D678" i="9" s="1"/>
  <c r="B679" i="9"/>
  <c r="D679" i="9" s="1"/>
  <c r="B680" i="9"/>
  <c r="D680" i="9" s="1"/>
  <c r="B681" i="9"/>
  <c r="D681" i="9" s="1"/>
  <c r="B682" i="9"/>
  <c r="D682" i="9" s="1"/>
  <c r="B683" i="9"/>
  <c r="D683" i="9" s="1"/>
  <c r="B684" i="9"/>
  <c r="D684" i="9" s="1"/>
  <c r="B685" i="9"/>
  <c r="D685" i="9" s="1"/>
  <c r="B686" i="9"/>
  <c r="D686" i="9" s="1"/>
  <c r="B687" i="9"/>
  <c r="D687" i="9" s="1"/>
  <c r="B688" i="9"/>
  <c r="D688" i="9" s="1"/>
  <c r="B689" i="9"/>
  <c r="D689" i="9" s="1"/>
  <c r="B690" i="9"/>
  <c r="D690" i="9" s="1"/>
  <c r="B691" i="9"/>
  <c r="D691" i="9" s="1"/>
  <c r="B692" i="9"/>
  <c r="D692" i="9" s="1"/>
  <c r="B693" i="9"/>
  <c r="D693" i="9" s="1"/>
  <c r="B694" i="9"/>
  <c r="D694" i="9" s="1"/>
  <c r="B695" i="9"/>
  <c r="D695" i="9" s="1"/>
  <c r="B696" i="9"/>
  <c r="D696" i="9" s="1"/>
  <c r="B697" i="9"/>
  <c r="D697" i="9" s="1"/>
  <c r="B698" i="9"/>
  <c r="D698" i="9" s="1"/>
  <c r="B699" i="9"/>
  <c r="D699" i="9" s="1"/>
  <c r="B700" i="9"/>
  <c r="D700" i="9" s="1"/>
  <c r="B701" i="9"/>
  <c r="D701" i="9" s="1"/>
  <c r="B702" i="9"/>
  <c r="D702" i="9" s="1"/>
  <c r="B703" i="9"/>
  <c r="D703" i="9" s="1"/>
  <c r="B704" i="9"/>
  <c r="D704" i="9" s="1"/>
  <c r="B705" i="9"/>
  <c r="D705" i="9" s="1"/>
  <c r="B706" i="9"/>
  <c r="D706" i="9" s="1"/>
  <c r="B707" i="9"/>
  <c r="D707" i="9" s="1"/>
  <c r="B708" i="9"/>
  <c r="D708" i="9" s="1"/>
  <c r="B709" i="9"/>
  <c r="D709" i="9" s="1"/>
  <c r="B710" i="9"/>
  <c r="D710" i="9" s="1"/>
  <c r="B711" i="9"/>
  <c r="D711" i="9" s="1"/>
  <c r="B712" i="9"/>
  <c r="D712" i="9" s="1"/>
  <c r="B713" i="9"/>
  <c r="D713" i="9" s="1"/>
  <c r="B714" i="9"/>
  <c r="D714" i="9" s="1"/>
  <c r="B715" i="9"/>
  <c r="D715" i="9" s="1"/>
  <c r="B716" i="9"/>
  <c r="D716" i="9" s="1"/>
  <c r="B717" i="9"/>
  <c r="D717" i="9" s="1"/>
  <c r="B718" i="9"/>
  <c r="D718" i="9" s="1"/>
  <c r="B719" i="9"/>
  <c r="D719" i="9" s="1"/>
  <c r="B720" i="9"/>
  <c r="D720" i="9" s="1"/>
  <c r="B721" i="9"/>
  <c r="D721" i="9" s="1"/>
  <c r="B722" i="9"/>
  <c r="D722" i="9" s="1"/>
  <c r="B723" i="9"/>
  <c r="D723" i="9" s="1"/>
  <c r="B724" i="9"/>
  <c r="D724" i="9" s="1"/>
  <c r="B725" i="9"/>
  <c r="D725" i="9" s="1"/>
  <c r="B726" i="9"/>
  <c r="D726" i="9" s="1"/>
  <c r="B727" i="9"/>
  <c r="D727" i="9" s="1"/>
  <c r="B728" i="9"/>
  <c r="D728" i="9" s="1"/>
  <c r="B729" i="9"/>
  <c r="D729" i="9" s="1"/>
  <c r="B730" i="9"/>
  <c r="D730" i="9" s="1"/>
  <c r="B731" i="9"/>
  <c r="D731" i="9" s="1"/>
  <c r="B732" i="9"/>
  <c r="D732" i="9" s="1"/>
  <c r="B733" i="9"/>
  <c r="D733" i="9" s="1"/>
  <c r="B734" i="9"/>
  <c r="D734" i="9" s="1"/>
  <c r="B735" i="9"/>
  <c r="D735" i="9" s="1"/>
  <c r="B736" i="9"/>
  <c r="D736" i="9" s="1"/>
  <c r="B737" i="9"/>
  <c r="D737" i="9" s="1"/>
  <c r="B738" i="9"/>
  <c r="D738" i="9" s="1"/>
  <c r="B739" i="9"/>
  <c r="D739" i="9" s="1"/>
  <c r="B740" i="9"/>
  <c r="D740" i="9" s="1"/>
  <c r="B741" i="9"/>
  <c r="D741" i="9" s="1"/>
  <c r="B742" i="9"/>
  <c r="D742" i="9" s="1"/>
  <c r="B743" i="9"/>
  <c r="D743" i="9" s="1"/>
  <c r="B744" i="9"/>
  <c r="D744" i="9" s="1"/>
  <c r="B745" i="9"/>
  <c r="D745" i="9" s="1"/>
  <c r="B746" i="9"/>
  <c r="D746" i="9" s="1"/>
  <c r="B747" i="9"/>
  <c r="D747" i="9" s="1"/>
  <c r="B748" i="9"/>
  <c r="D748" i="9" s="1"/>
  <c r="B749" i="9"/>
  <c r="D749" i="9" s="1"/>
  <c r="B750" i="9"/>
  <c r="D750" i="9" s="1"/>
  <c r="B751" i="9"/>
  <c r="D751" i="9" s="1"/>
  <c r="B752" i="9"/>
  <c r="D752" i="9" s="1"/>
  <c r="B753" i="9"/>
  <c r="D753" i="9" s="1"/>
  <c r="B754" i="9"/>
  <c r="D754" i="9" s="1"/>
  <c r="B755" i="9"/>
  <c r="D755" i="9" s="1"/>
  <c r="B756" i="9"/>
  <c r="D756" i="9" s="1"/>
  <c r="B757" i="9"/>
  <c r="D757" i="9" s="1"/>
  <c r="B758" i="9"/>
  <c r="D758" i="9" s="1"/>
  <c r="B759" i="9"/>
  <c r="D759" i="9" s="1"/>
  <c r="B760" i="9"/>
  <c r="D760" i="9" s="1"/>
  <c r="B761" i="9"/>
  <c r="D761" i="9" s="1"/>
  <c r="B762" i="9"/>
  <c r="D762" i="9" s="1"/>
  <c r="B763" i="9"/>
  <c r="D763" i="9" s="1"/>
  <c r="B764" i="9"/>
  <c r="D764" i="9" s="1"/>
  <c r="B765" i="9"/>
  <c r="D765" i="9" s="1"/>
  <c r="B766" i="9"/>
  <c r="D766" i="9" s="1"/>
  <c r="B767" i="9"/>
  <c r="D767" i="9" s="1"/>
  <c r="B768" i="9"/>
  <c r="D768" i="9" s="1"/>
  <c r="B769" i="9"/>
  <c r="D769" i="9" s="1"/>
  <c r="B770" i="9"/>
  <c r="D770" i="9" s="1"/>
  <c r="B771" i="9"/>
  <c r="D771" i="9" s="1"/>
  <c r="B772" i="9"/>
  <c r="D772" i="9" s="1"/>
  <c r="B773" i="9"/>
  <c r="D773" i="9" s="1"/>
  <c r="B774" i="9"/>
  <c r="D774" i="9" s="1"/>
  <c r="B775" i="9"/>
  <c r="D775" i="9" s="1"/>
  <c r="B776" i="9"/>
  <c r="D776" i="9" s="1"/>
  <c r="B777" i="9"/>
  <c r="D777" i="9" s="1"/>
  <c r="B778" i="9"/>
  <c r="D778" i="9" s="1"/>
  <c r="B779" i="9"/>
  <c r="D779" i="9" s="1"/>
  <c r="B780" i="9"/>
  <c r="D780" i="9" s="1"/>
  <c r="B781" i="9"/>
  <c r="D781" i="9" s="1"/>
  <c r="B782" i="9"/>
  <c r="D782" i="9" s="1"/>
  <c r="B783" i="9"/>
  <c r="D783" i="9" s="1"/>
  <c r="B784" i="9"/>
  <c r="D784" i="9" s="1"/>
  <c r="B785" i="9"/>
  <c r="D785" i="9" s="1"/>
  <c r="B786" i="9"/>
  <c r="D786" i="9" s="1"/>
  <c r="B787" i="9"/>
  <c r="D787" i="9" s="1"/>
  <c r="B788" i="9"/>
  <c r="D788" i="9" s="1"/>
  <c r="B789" i="9"/>
  <c r="D789" i="9" s="1"/>
  <c r="B790" i="9"/>
  <c r="D790" i="9" s="1"/>
  <c r="B791" i="9"/>
  <c r="D791" i="9" s="1"/>
  <c r="B792" i="9"/>
  <c r="D792" i="9" s="1"/>
  <c r="B793" i="9"/>
  <c r="D793" i="9" s="1"/>
  <c r="B794" i="9"/>
  <c r="D794" i="9" s="1"/>
  <c r="B795" i="9"/>
  <c r="D795" i="9" s="1"/>
  <c r="B796" i="9"/>
  <c r="D796" i="9" s="1"/>
  <c r="B797" i="9"/>
  <c r="D797" i="9" s="1"/>
  <c r="B798" i="9"/>
  <c r="D798" i="9" s="1"/>
  <c r="B799" i="9"/>
  <c r="D799" i="9" s="1"/>
  <c r="B800" i="9"/>
  <c r="D800" i="9" s="1"/>
  <c r="B801" i="9"/>
  <c r="D801" i="9" s="1"/>
  <c r="B802" i="9"/>
  <c r="D802" i="9" s="1"/>
  <c r="B803" i="9"/>
  <c r="D803" i="9" s="1"/>
  <c r="B804" i="9"/>
  <c r="D804" i="9" s="1"/>
  <c r="B805" i="9"/>
  <c r="D805" i="9" s="1"/>
  <c r="B806" i="9"/>
  <c r="D806" i="9" s="1"/>
  <c r="B807" i="9"/>
  <c r="D807" i="9" s="1"/>
  <c r="B808" i="9"/>
  <c r="D808" i="9" s="1"/>
  <c r="B809" i="9"/>
  <c r="D809" i="9" s="1"/>
  <c r="B810" i="9"/>
  <c r="D810" i="9" s="1"/>
  <c r="B811" i="9"/>
  <c r="D811" i="9" s="1"/>
  <c r="B812" i="9"/>
  <c r="D812" i="9" s="1"/>
  <c r="B813" i="9"/>
  <c r="D813" i="9" s="1"/>
  <c r="B814" i="9"/>
  <c r="D814" i="9" s="1"/>
  <c r="B815" i="9"/>
  <c r="D815" i="9" s="1"/>
  <c r="B816" i="9"/>
  <c r="D816" i="9" s="1"/>
  <c r="B817" i="9"/>
  <c r="D817" i="9" s="1"/>
  <c r="B818" i="9"/>
  <c r="D818" i="9" s="1"/>
  <c r="B819" i="9"/>
  <c r="D819" i="9" s="1"/>
  <c r="B820" i="9"/>
  <c r="D820" i="9" s="1"/>
  <c r="B821" i="9"/>
  <c r="D821" i="9" s="1"/>
  <c r="B822" i="9"/>
  <c r="D822" i="9" s="1"/>
  <c r="B823" i="9"/>
  <c r="D823" i="9" s="1"/>
  <c r="B824" i="9"/>
  <c r="D824" i="9" s="1"/>
  <c r="B825" i="9"/>
  <c r="D825" i="9" s="1"/>
  <c r="B826" i="9"/>
  <c r="D826" i="9" s="1"/>
  <c r="B827" i="9"/>
  <c r="D827" i="9" s="1"/>
  <c r="B828" i="9"/>
  <c r="D828" i="9" s="1"/>
  <c r="B829" i="9"/>
  <c r="D829" i="9" s="1"/>
  <c r="B830" i="9"/>
  <c r="D830" i="9" s="1"/>
  <c r="B831" i="9"/>
  <c r="D831" i="9" s="1"/>
  <c r="B832" i="9"/>
  <c r="D832" i="9" s="1"/>
  <c r="B833" i="9"/>
  <c r="D833" i="9" s="1"/>
  <c r="B834" i="9"/>
  <c r="D834" i="9" s="1"/>
  <c r="B835" i="9"/>
  <c r="D835" i="9" s="1"/>
  <c r="B836" i="9"/>
  <c r="D836" i="9" s="1"/>
  <c r="B837" i="9"/>
  <c r="D837" i="9" s="1"/>
  <c r="B838" i="9"/>
  <c r="D838" i="9" s="1"/>
  <c r="B839" i="9"/>
  <c r="D839" i="9" s="1"/>
  <c r="B840" i="9"/>
  <c r="D840" i="9" s="1"/>
  <c r="B841" i="9"/>
  <c r="D841" i="9" s="1"/>
  <c r="B842" i="9"/>
  <c r="D842" i="9" s="1"/>
  <c r="B843" i="9"/>
  <c r="D843" i="9" s="1"/>
  <c r="B844" i="9"/>
  <c r="D844" i="9" s="1"/>
  <c r="B845" i="9"/>
  <c r="D845" i="9" s="1"/>
  <c r="B846" i="9"/>
  <c r="D846" i="9" s="1"/>
  <c r="B847" i="9"/>
  <c r="D847" i="9" s="1"/>
  <c r="B848" i="9"/>
  <c r="D848" i="9" s="1"/>
  <c r="B849" i="9"/>
  <c r="D849" i="9" s="1"/>
  <c r="B850" i="9"/>
  <c r="D850" i="9" s="1"/>
  <c r="B851" i="9"/>
  <c r="D851" i="9" s="1"/>
  <c r="B852" i="9"/>
  <c r="D852" i="9" s="1"/>
  <c r="B853" i="9"/>
  <c r="D853" i="9" s="1"/>
  <c r="B854" i="9"/>
  <c r="D854" i="9" s="1"/>
  <c r="B855" i="9"/>
  <c r="D855" i="9" s="1"/>
  <c r="B856" i="9"/>
  <c r="D856" i="9" s="1"/>
  <c r="B857" i="9"/>
  <c r="D857" i="9" s="1"/>
  <c r="B858" i="9"/>
  <c r="D858" i="9" s="1"/>
  <c r="B859" i="9"/>
  <c r="D859" i="9" s="1"/>
  <c r="B860" i="9"/>
  <c r="D860" i="9" s="1"/>
  <c r="B861" i="9"/>
  <c r="D861" i="9" s="1"/>
  <c r="B862" i="9"/>
  <c r="D862" i="9" s="1"/>
  <c r="B863" i="9"/>
  <c r="D863" i="9" s="1"/>
  <c r="B864" i="9"/>
  <c r="D864" i="9" s="1"/>
  <c r="B865" i="9"/>
  <c r="D865" i="9" s="1"/>
  <c r="B866" i="9"/>
  <c r="D866" i="9" s="1"/>
  <c r="B867" i="9"/>
  <c r="D867" i="9" s="1"/>
  <c r="B868" i="9"/>
  <c r="D868" i="9" s="1"/>
  <c r="B869" i="9"/>
  <c r="D869" i="9" s="1"/>
  <c r="B870" i="9"/>
  <c r="D870" i="9" s="1"/>
  <c r="B871" i="9"/>
  <c r="D871" i="9" s="1"/>
  <c r="B872" i="9"/>
  <c r="D872" i="9" s="1"/>
  <c r="B873" i="9"/>
  <c r="D873" i="9" s="1"/>
  <c r="B874" i="9"/>
  <c r="D874" i="9" s="1"/>
  <c r="B875" i="9"/>
  <c r="D875" i="9" s="1"/>
  <c r="B876" i="9"/>
  <c r="D876" i="9" s="1"/>
  <c r="B877" i="9"/>
  <c r="D877" i="9" s="1"/>
  <c r="B878" i="9"/>
  <c r="D878" i="9" s="1"/>
  <c r="B879" i="9"/>
  <c r="D879" i="9" s="1"/>
  <c r="B880" i="9"/>
  <c r="D880" i="9" s="1"/>
  <c r="B881" i="9"/>
  <c r="D881" i="9" s="1"/>
  <c r="B882" i="9"/>
  <c r="D882" i="9" s="1"/>
  <c r="B883" i="9"/>
  <c r="D883" i="9" s="1"/>
  <c r="B884" i="9"/>
  <c r="D884" i="9" s="1"/>
  <c r="B885" i="9"/>
  <c r="D885" i="9" s="1"/>
  <c r="B886" i="9"/>
  <c r="D886" i="9" s="1"/>
  <c r="B887" i="9"/>
  <c r="D887" i="9" s="1"/>
  <c r="B888" i="9"/>
  <c r="D888" i="9" s="1"/>
  <c r="B889" i="9"/>
  <c r="D889" i="9" s="1"/>
  <c r="B890" i="9"/>
  <c r="D890" i="9" s="1"/>
  <c r="B891" i="9"/>
  <c r="D891" i="9" s="1"/>
  <c r="B892" i="9"/>
  <c r="D892" i="9" s="1"/>
  <c r="B893" i="9"/>
  <c r="D893" i="9" s="1"/>
  <c r="B894" i="9"/>
  <c r="D894" i="9" s="1"/>
  <c r="B895" i="9"/>
  <c r="D895" i="9" s="1"/>
  <c r="B896" i="9"/>
  <c r="D896" i="9" s="1"/>
  <c r="B897" i="9"/>
  <c r="D897" i="9" s="1"/>
  <c r="B898" i="9"/>
  <c r="D898" i="9" s="1"/>
  <c r="B899" i="9"/>
  <c r="D899" i="9" s="1"/>
  <c r="B900" i="9"/>
  <c r="D900" i="9" s="1"/>
  <c r="B901" i="9"/>
  <c r="D901" i="9" s="1"/>
  <c r="B902" i="9"/>
  <c r="D902" i="9" s="1"/>
  <c r="B903" i="9"/>
  <c r="D903" i="9" s="1"/>
  <c r="B904" i="9"/>
  <c r="D904" i="9" s="1"/>
  <c r="B905" i="9"/>
  <c r="D905" i="9" s="1"/>
  <c r="B906" i="9"/>
  <c r="D906" i="9" s="1"/>
  <c r="B907" i="9"/>
  <c r="D907" i="9" s="1"/>
  <c r="B908" i="9"/>
  <c r="D908" i="9" s="1"/>
  <c r="B909" i="9"/>
  <c r="D909" i="9" s="1"/>
  <c r="B910" i="9"/>
  <c r="D910" i="9" s="1"/>
  <c r="B911" i="9"/>
  <c r="D911" i="9" s="1"/>
  <c r="B912" i="9"/>
  <c r="D912" i="9" s="1"/>
  <c r="B913" i="9"/>
  <c r="D913" i="9" s="1"/>
  <c r="B914" i="9"/>
  <c r="D914" i="9" s="1"/>
  <c r="B915" i="9"/>
  <c r="D915" i="9" s="1"/>
  <c r="B916" i="9"/>
  <c r="D916" i="9" s="1"/>
  <c r="B917" i="9"/>
  <c r="D917" i="9" s="1"/>
  <c r="B918" i="9"/>
  <c r="D918" i="9" s="1"/>
  <c r="B919" i="9"/>
  <c r="D919" i="9" s="1"/>
  <c r="B920" i="9"/>
  <c r="D920" i="9" s="1"/>
  <c r="B921" i="9"/>
  <c r="D921" i="9" s="1"/>
  <c r="B922" i="9"/>
  <c r="D922" i="9" s="1"/>
  <c r="B923" i="9"/>
  <c r="D923" i="9" s="1"/>
  <c r="B924" i="9"/>
  <c r="D924" i="9" s="1"/>
  <c r="B925" i="9"/>
  <c r="D925" i="9" s="1"/>
  <c r="B926" i="9"/>
  <c r="D926" i="9" s="1"/>
  <c r="B927" i="9"/>
  <c r="D927" i="9" s="1"/>
  <c r="B928" i="9"/>
  <c r="D928" i="9" s="1"/>
  <c r="B929" i="9"/>
  <c r="D929" i="9" s="1"/>
  <c r="B930" i="9"/>
  <c r="D930" i="9" s="1"/>
  <c r="B931" i="9"/>
  <c r="D931" i="9" s="1"/>
  <c r="B932" i="9"/>
  <c r="D932" i="9" s="1"/>
  <c r="B933" i="9"/>
  <c r="D933" i="9" s="1"/>
  <c r="B934" i="9"/>
  <c r="D934" i="9" s="1"/>
  <c r="B935" i="9"/>
  <c r="D935" i="9" s="1"/>
  <c r="B936" i="9"/>
  <c r="D936" i="9" s="1"/>
  <c r="B937" i="9"/>
  <c r="D937" i="9" s="1"/>
  <c r="B938" i="9"/>
  <c r="D938" i="9" s="1"/>
  <c r="B939" i="9"/>
  <c r="D939" i="9" s="1"/>
  <c r="B940" i="9"/>
  <c r="D940" i="9" s="1"/>
  <c r="B941" i="9"/>
  <c r="D941" i="9" s="1"/>
  <c r="B942" i="9"/>
  <c r="D942" i="9" s="1"/>
  <c r="B943" i="9"/>
  <c r="D943" i="9" s="1"/>
  <c r="B944" i="9"/>
  <c r="D944" i="9" s="1"/>
  <c r="B945" i="9"/>
  <c r="D945" i="9" s="1"/>
  <c r="B946" i="9"/>
  <c r="D946" i="9" s="1"/>
  <c r="B947" i="9"/>
  <c r="D947" i="9" s="1"/>
  <c r="B948" i="9"/>
  <c r="D948" i="9" s="1"/>
  <c r="B949" i="9"/>
  <c r="D949" i="9" s="1"/>
  <c r="B950" i="9"/>
  <c r="D950" i="9" s="1"/>
  <c r="B951" i="9"/>
  <c r="D951" i="9" s="1"/>
  <c r="B952" i="9"/>
  <c r="D952" i="9" s="1"/>
  <c r="B953" i="9"/>
  <c r="D953" i="9" s="1"/>
  <c r="B954" i="9"/>
  <c r="D954" i="9" s="1"/>
  <c r="B955" i="9"/>
  <c r="D955" i="9" s="1"/>
  <c r="B956" i="9"/>
  <c r="D956" i="9" s="1"/>
  <c r="B957" i="9"/>
  <c r="D957" i="9" s="1"/>
  <c r="B958" i="9"/>
  <c r="D958" i="9" s="1"/>
  <c r="B959" i="9"/>
  <c r="D959" i="9" s="1"/>
  <c r="B960" i="9"/>
  <c r="D960" i="9" s="1"/>
  <c r="B961" i="9"/>
  <c r="D961" i="9" s="1"/>
  <c r="B962" i="9"/>
  <c r="D962" i="9" s="1"/>
  <c r="B963" i="9"/>
  <c r="D963" i="9" s="1"/>
  <c r="B964" i="9"/>
  <c r="D964" i="9" s="1"/>
  <c r="B965" i="9"/>
  <c r="D965" i="9" s="1"/>
  <c r="B966" i="9"/>
  <c r="D966" i="9" s="1"/>
  <c r="B967" i="9"/>
  <c r="D967" i="9" s="1"/>
  <c r="B968" i="9"/>
  <c r="D968" i="9" s="1"/>
  <c r="B969" i="9"/>
  <c r="D969" i="9" s="1"/>
  <c r="B970" i="9"/>
  <c r="D970" i="9" s="1"/>
  <c r="B971" i="9"/>
  <c r="D971" i="9" s="1"/>
  <c r="B972" i="9"/>
  <c r="D972" i="9" s="1"/>
  <c r="B973" i="9"/>
  <c r="D973" i="9" s="1"/>
  <c r="B974" i="9"/>
  <c r="D974" i="9" s="1"/>
  <c r="B975" i="9"/>
  <c r="D975" i="9" s="1"/>
  <c r="B976" i="9"/>
  <c r="D976" i="9" s="1"/>
  <c r="B977" i="9"/>
  <c r="D977" i="9" s="1"/>
  <c r="B978" i="9"/>
  <c r="D978" i="9" s="1"/>
  <c r="B979" i="9"/>
  <c r="D979" i="9" s="1"/>
  <c r="B980" i="9"/>
  <c r="D980" i="9" s="1"/>
  <c r="B981" i="9"/>
  <c r="D981" i="9" s="1"/>
  <c r="B982" i="9"/>
  <c r="D982" i="9" s="1"/>
  <c r="B983" i="9"/>
  <c r="D983" i="9" s="1"/>
  <c r="B984" i="9"/>
  <c r="D984" i="9" s="1"/>
  <c r="B985" i="9"/>
  <c r="D985" i="9" s="1"/>
  <c r="B986" i="9"/>
  <c r="D986" i="9" s="1"/>
  <c r="B987" i="9"/>
  <c r="D987" i="9" s="1"/>
  <c r="B988" i="9"/>
  <c r="D988" i="9" s="1"/>
  <c r="B989" i="9"/>
  <c r="D989" i="9" s="1"/>
  <c r="B990" i="9"/>
  <c r="D990" i="9" s="1"/>
  <c r="B991" i="9"/>
  <c r="D991" i="9" s="1"/>
  <c r="B992" i="9"/>
  <c r="D992" i="9" s="1"/>
  <c r="B993" i="9"/>
  <c r="D993" i="9" s="1"/>
  <c r="B994" i="9"/>
  <c r="D994" i="9" s="1"/>
  <c r="B995" i="9"/>
  <c r="D995" i="9" s="1"/>
  <c r="B996" i="9"/>
  <c r="D996" i="9" s="1"/>
  <c r="B997" i="9"/>
  <c r="D997" i="9" s="1"/>
  <c r="B998" i="9"/>
  <c r="D998" i="9" s="1"/>
  <c r="B999" i="9"/>
  <c r="D999" i="9" s="1"/>
  <c r="B1000" i="9"/>
  <c r="D1000" i="9" s="1"/>
  <c r="B1001" i="9"/>
  <c r="D1001" i="9" s="1"/>
  <c r="B1002" i="9"/>
  <c r="D1002" i="9" s="1"/>
  <c r="B1003" i="9"/>
  <c r="D1003" i="9" s="1"/>
  <c r="B1004" i="9"/>
  <c r="D1004" i="9" s="1"/>
  <c r="B1005" i="9"/>
  <c r="D1005" i="9" s="1"/>
  <c r="B1006" i="9"/>
  <c r="D1006" i="9" s="1"/>
  <c r="B1007" i="9"/>
  <c r="D1007" i="9" s="1"/>
  <c r="B1008" i="9"/>
  <c r="D1008" i="9" s="1"/>
  <c r="B1009" i="9"/>
  <c r="D1009" i="9" s="1"/>
  <c r="B1010" i="9"/>
  <c r="D1010" i="9" s="1"/>
  <c r="B1011" i="9"/>
  <c r="D1011" i="9" s="1"/>
  <c r="B1012" i="9"/>
  <c r="D1012" i="9" s="1"/>
  <c r="B1013" i="9"/>
  <c r="D1013" i="9" s="1"/>
  <c r="B1014" i="9"/>
  <c r="D1014" i="9" s="1"/>
  <c r="B1015" i="9"/>
  <c r="D1015" i="9" s="1"/>
  <c r="B1016" i="9"/>
  <c r="D1016" i="9" s="1"/>
  <c r="B1017" i="9"/>
  <c r="D1017" i="9" s="1"/>
  <c r="B1018" i="9"/>
  <c r="D1018" i="9" s="1"/>
  <c r="B1019" i="9"/>
  <c r="D1019" i="9" s="1"/>
  <c r="B1020" i="9"/>
  <c r="D1020" i="9" s="1"/>
  <c r="B1021" i="9"/>
  <c r="D1021" i="9" s="1"/>
  <c r="B1022" i="9"/>
  <c r="D1022" i="9" s="1"/>
  <c r="B1023" i="9"/>
  <c r="D1023" i="9" s="1"/>
  <c r="B1024" i="9"/>
  <c r="D1024" i="9" s="1"/>
  <c r="B1025" i="9"/>
  <c r="D1025" i="9" s="1"/>
  <c r="B1026" i="9"/>
  <c r="D1026" i="9" s="1"/>
  <c r="B1027" i="9"/>
  <c r="D1027" i="9" s="1"/>
  <c r="B1028" i="9"/>
  <c r="D1028" i="9" s="1"/>
  <c r="B1029" i="9"/>
  <c r="D1029" i="9" s="1"/>
  <c r="B1030" i="9"/>
  <c r="D1030" i="9" s="1"/>
  <c r="B1031" i="9"/>
  <c r="D1031" i="9" s="1"/>
  <c r="B1032" i="9"/>
  <c r="D1032" i="9" s="1"/>
  <c r="B1033" i="9"/>
  <c r="D1033" i="9" s="1"/>
  <c r="B1034" i="9"/>
  <c r="D1034" i="9" s="1"/>
  <c r="B1035" i="9"/>
  <c r="D1035" i="9" s="1"/>
  <c r="B1036" i="9"/>
  <c r="D1036" i="9" s="1"/>
  <c r="B1037" i="9"/>
  <c r="D1037" i="9" s="1"/>
  <c r="B1038" i="9"/>
  <c r="D1038" i="9" s="1"/>
  <c r="B1039" i="9"/>
  <c r="D1039" i="9" s="1"/>
  <c r="B1040" i="9"/>
  <c r="D1040" i="9" s="1"/>
  <c r="B1041" i="9"/>
  <c r="D1041" i="9" s="1"/>
  <c r="B1042" i="9"/>
  <c r="D1042" i="9" s="1"/>
  <c r="B1043" i="9"/>
  <c r="D1043" i="9" s="1"/>
  <c r="B1044" i="9"/>
  <c r="D1044" i="9" s="1"/>
  <c r="B1045" i="9"/>
  <c r="D1045" i="9" s="1"/>
  <c r="B1046" i="9"/>
  <c r="D1046" i="9" s="1"/>
  <c r="B1047" i="9"/>
  <c r="D1047" i="9" s="1"/>
  <c r="B1048" i="9"/>
  <c r="D1048" i="9" s="1"/>
  <c r="B1049" i="9"/>
  <c r="D1049" i="9" s="1"/>
  <c r="B1050" i="9"/>
  <c r="D1050" i="9" s="1"/>
  <c r="B1051" i="9"/>
  <c r="D1051" i="9" s="1"/>
  <c r="B1052" i="9"/>
  <c r="D1052" i="9" s="1"/>
  <c r="B1053" i="9"/>
  <c r="D1053" i="9" s="1"/>
  <c r="B1054" i="9"/>
  <c r="D1054" i="9" s="1"/>
  <c r="B1055" i="9"/>
  <c r="D1055" i="9" s="1"/>
  <c r="B1056" i="9"/>
  <c r="D1056" i="9" s="1"/>
  <c r="B1057" i="9"/>
  <c r="D1057" i="9" s="1"/>
  <c r="B1058" i="9"/>
  <c r="D1058" i="9" s="1"/>
  <c r="B1059" i="9"/>
  <c r="D1059" i="9" s="1"/>
  <c r="B1060" i="9"/>
  <c r="D1060" i="9" s="1"/>
  <c r="B1061" i="9"/>
  <c r="D1061" i="9" s="1"/>
  <c r="B1062" i="9"/>
  <c r="D1062" i="9" s="1"/>
  <c r="B1063" i="9"/>
  <c r="D1063" i="9" s="1"/>
  <c r="B1064" i="9"/>
  <c r="D1064" i="9" s="1"/>
  <c r="B1065" i="9"/>
  <c r="D1065" i="9" s="1"/>
  <c r="B1066" i="9"/>
  <c r="D1066" i="9" s="1"/>
  <c r="B1067" i="9"/>
  <c r="D1067" i="9" s="1"/>
  <c r="B1068" i="9"/>
  <c r="D1068" i="9" s="1"/>
  <c r="B1069" i="9"/>
  <c r="D1069" i="9" s="1"/>
  <c r="B1070" i="9"/>
  <c r="D1070" i="9" s="1"/>
  <c r="B1071" i="9"/>
  <c r="D1071" i="9" s="1"/>
  <c r="B1072" i="9"/>
  <c r="D1072" i="9" s="1"/>
  <c r="B1073" i="9"/>
  <c r="D1073" i="9" s="1"/>
  <c r="B1074" i="9"/>
  <c r="D1074" i="9" s="1"/>
  <c r="B1075" i="9"/>
  <c r="D1075" i="9" s="1"/>
  <c r="B1076" i="9"/>
  <c r="D1076" i="9" s="1"/>
  <c r="B1077" i="9"/>
  <c r="D1077" i="9" s="1"/>
  <c r="B1078" i="9"/>
  <c r="D1078" i="9" s="1"/>
  <c r="B1079" i="9"/>
  <c r="D1079" i="9" s="1"/>
  <c r="B1080" i="9"/>
  <c r="D1080" i="9" s="1"/>
  <c r="B1081" i="9"/>
  <c r="D1081" i="9" s="1"/>
  <c r="B1082" i="9"/>
  <c r="D1082" i="9" s="1"/>
  <c r="B1083" i="9"/>
  <c r="D1083" i="9" s="1"/>
  <c r="B1084" i="9"/>
  <c r="D1084" i="9" s="1"/>
  <c r="B1085" i="9"/>
  <c r="D1085" i="9" s="1"/>
  <c r="B1086" i="9"/>
  <c r="D1086" i="9" s="1"/>
  <c r="B1087" i="9"/>
  <c r="D1087" i="9" s="1"/>
  <c r="B1088" i="9"/>
  <c r="D1088" i="9" s="1"/>
  <c r="B1089" i="9"/>
  <c r="D1089" i="9" s="1"/>
  <c r="B1090" i="9"/>
  <c r="D1090" i="9" s="1"/>
  <c r="B1091" i="9"/>
  <c r="D1091" i="9" s="1"/>
  <c r="B1092" i="9"/>
  <c r="D1092" i="9" s="1"/>
  <c r="B1093" i="9"/>
  <c r="D1093" i="9" s="1"/>
  <c r="B1094" i="9"/>
  <c r="D1094" i="9" s="1"/>
  <c r="B1095" i="9"/>
  <c r="D1095" i="9" s="1"/>
  <c r="B1096" i="9"/>
  <c r="D1096" i="9" s="1"/>
  <c r="B1097" i="9"/>
  <c r="D1097" i="9" s="1"/>
  <c r="B1098" i="9"/>
  <c r="D1098" i="9" s="1"/>
  <c r="B1099" i="9"/>
  <c r="D1099" i="9" s="1"/>
  <c r="B1100" i="9"/>
  <c r="D1100" i="9" s="1"/>
  <c r="B1101" i="9"/>
  <c r="D1101" i="9" s="1"/>
  <c r="B1102" i="9"/>
  <c r="D1102" i="9" s="1"/>
  <c r="B1103" i="9"/>
  <c r="D1103" i="9" s="1"/>
  <c r="B1104" i="9"/>
  <c r="D1104" i="9" s="1"/>
  <c r="B1105" i="9"/>
  <c r="D1105" i="9" s="1"/>
  <c r="B1106" i="9"/>
  <c r="D1106" i="9" s="1"/>
  <c r="B1107" i="9"/>
  <c r="D1107" i="9" s="1"/>
  <c r="B1108" i="9"/>
  <c r="D1108" i="9" s="1"/>
  <c r="B1109" i="9"/>
  <c r="D1109" i="9" s="1"/>
  <c r="B1110" i="9"/>
  <c r="D1110" i="9" s="1"/>
  <c r="B1111" i="9"/>
  <c r="D1111" i="9" s="1"/>
  <c r="B1112" i="9"/>
  <c r="D1112" i="9" s="1"/>
  <c r="B1113" i="9"/>
  <c r="D1113" i="9" s="1"/>
  <c r="B1114" i="9"/>
  <c r="D1114" i="9" s="1"/>
  <c r="B1115" i="9"/>
  <c r="D1115" i="9" s="1"/>
  <c r="B1116" i="9"/>
  <c r="D1116" i="9" s="1"/>
  <c r="B1117" i="9"/>
  <c r="D1117" i="9" s="1"/>
  <c r="B1118" i="9"/>
  <c r="D1118" i="9" s="1"/>
  <c r="B1119" i="9"/>
  <c r="D1119" i="9" s="1"/>
  <c r="B1120" i="9"/>
  <c r="D1120" i="9" s="1"/>
  <c r="B1121" i="9"/>
  <c r="D1121" i="9" s="1"/>
  <c r="B1122" i="9"/>
  <c r="D1122" i="9" s="1"/>
  <c r="B1123" i="9"/>
  <c r="D1123" i="9" s="1"/>
  <c r="B1124" i="9"/>
  <c r="D1124" i="9" s="1"/>
  <c r="B1125" i="9"/>
  <c r="D1125" i="9" s="1"/>
  <c r="B1126" i="9"/>
  <c r="D1126" i="9" s="1"/>
  <c r="B1127" i="9"/>
  <c r="D1127" i="9" s="1"/>
  <c r="B1128" i="9"/>
  <c r="D1128" i="9" s="1"/>
  <c r="B1129" i="9"/>
  <c r="D1129" i="9" s="1"/>
  <c r="B1130" i="9"/>
  <c r="D1130" i="9" s="1"/>
  <c r="B1131" i="9"/>
  <c r="D1131" i="9" s="1"/>
  <c r="B1132" i="9"/>
  <c r="D1132" i="9" s="1"/>
  <c r="B1133" i="9"/>
  <c r="D1133" i="9" s="1"/>
  <c r="B1134" i="9"/>
  <c r="D1134" i="9" s="1"/>
  <c r="B1135" i="9"/>
  <c r="D1135" i="9" s="1"/>
  <c r="B1136" i="9"/>
  <c r="D1136" i="9" s="1"/>
  <c r="B1137" i="9"/>
  <c r="D1137" i="9" s="1"/>
  <c r="B1138" i="9"/>
  <c r="D1138" i="9" s="1"/>
  <c r="B1139" i="9"/>
  <c r="D1139" i="9" s="1"/>
  <c r="B1140" i="9"/>
  <c r="D1140" i="9" s="1"/>
  <c r="B1141" i="9"/>
  <c r="D1141" i="9" s="1"/>
  <c r="B1142" i="9"/>
  <c r="D1142" i="9" s="1"/>
  <c r="B1143" i="9"/>
  <c r="D1143" i="9" s="1"/>
  <c r="B1144" i="9"/>
  <c r="D1144" i="9" s="1"/>
  <c r="B1145" i="9"/>
  <c r="D1145" i="9" s="1"/>
  <c r="B1146" i="9"/>
  <c r="D1146" i="9" s="1"/>
  <c r="B1147" i="9"/>
  <c r="D1147" i="9" s="1"/>
  <c r="B1148" i="9"/>
  <c r="D1148" i="9" s="1"/>
  <c r="B1149" i="9"/>
  <c r="D1149" i="9" s="1"/>
  <c r="B1150" i="9"/>
  <c r="D1150" i="9" s="1"/>
  <c r="B1151" i="9"/>
  <c r="D1151" i="9" s="1"/>
  <c r="B1152" i="9"/>
  <c r="D1152" i="9" s="1"/>
  <c r="B1153" i="9"/>
  <c r="D1153" i="9" s="1"/>
  <c r="B1154" i="9"/>
  <c r="D1154" i="9" s="1"/>
  <c r="B1155" i="9"/>
  <c r="D1155" i="9" s="1"/>
  <c r="B1156" i="9"/>
  <c r="D1156" i="9" s="1"/>
  <c r="B1157" i="9"/>
  <c r="D1157" i="9" s="1"/>
  <c r="B1158" i="9"/>
  <c r="D1158" i="9" s="1"/>
  <c r="B1159" i="9"/>
  <c r="D1159" i="9" s="1"/>
  <c r="B1160" i="9"/>
  <c r="D1160" i="9" s="1"/>
  <c r="B1161" i="9"/>
  <c r="D1161" i="9" s="1"/>
  <c r="B1162" i="9"/>
  <c r="D1162" i="9" s="1"/>
  <c r="B1163" i="9"/>
  <c r="D1163" i="9" s="1"/>
  <c r="B1164" i="9"/>
  <c r="D1164" i="9" s="1"/>
  <c r="B1165" i="9"/>
  <c r="D1165" i="9" s="1"/>
  <c r="B1166" i="9"/>
  <c r="D1166" i="9" s="1"/>
  <c r="B1167" i="9"/>
  <c r="D1167" i="9" s="1"/>
  <c r="B1168" i="9"/>
  <c r="D1168" i="9" s="1"/>
  <c r="B1169" i="9"/>
  <c r="D1169" i="9" s="1"/>
  <c r="B1170" i="9"/>
  <c r="D1170" i="9" s="1"/>
  <c r="B1171" i="9"/>
  <c r="D1171" i="9" s="1"/>
  <c r="B1172" i="9"/>
  <c r="D1172" i="9" s="1"/>
  <c r="B1173" i="9"/>
  <c r="D1173" i="9" s="1"/>
  <c r="B1174" i="9"/>
  <c r="D1174" i="9" s="1"/>
  <c r="B1175" i="9"/>
  <c r="D1175" i="9" s="1"/>
  <c r="B1176" i="9"/>
  <c r="D1176" i="9" s="1"/>
  <c r="B1177" i="9"/>
  <c r="D1177" i="9" s="1"/>
  <c r="B1178" i="9"/>
  <c r="D1178" i="9" s="1"/>
  <c r="B1179" i="9"/>
  <c r="D1179" i="9" s="1"/>
  <c r="B1180" i="9"/>
  <c r="D1180" i="9" s="1"/>
  <c r="B1181" i="9"/>
  <c r="D1181" i="9" s="1"/>
  <c r="B1182" i="9"/>
  <c r="D1182" i="9" s="1"/>
  <c r="B1183" i="9"/>
  <c r="D1183" i="9" s="1"/>
  <c r="B1184" i="9"/>
  <c r="D1184" i="9" s="1"/>
  <c r="B1185" i="9"/>
  <c r="D1185" i="9" s="1"/>
  <c r="B1186" i="9"/>
  <c r="D1186" i="9" s="1"/>
  <c r="B1187" i="9"/>
  <c r="D1187" i="9" s="1"/>
  <c r="B1188" i="9"/>
  <c r="D1188" i="9" s="1"/>
  <c r="B1189" i="9"/>
  <c r="D1189" i="9" s="1"/>
  <c r="B1190" i="9"/>
  <c r="D1190" i="9" s="1"/>
  <c r="B1191" i="9"/>
  <c r="D1191" i="9" s="1"/>
  <c r="B1192" i="9"/>
  <c r="D1192" i="9" s="1"/>
  <c r="B1193" i="9"/>
  <c r="D1193" i="9" s="1"/>
  <c r="B1194" i="9"/>
  <c r="D1194" i="9" s="1"/>
  <c r="B1195" i="9"/>
  <c r="D1195" i="9" s="1"/>
  <c r="B1196" i="9"/>
  <c r="D1196" i="9" s="1"/>
  <c r="B1197" i="9"/>
  <c r="D1197" i="9" s="1"/>
  <c r="B1198" i="9"/>
  <c r="D1198" i="9" s="1"/>
  <c r="B1199" i="9"/>
  <c r="D1199" i="9" s="1"/>
  <c r="B1200" i="9"/>
  <c r="D1200" i="9" s="1"/>
  <c r="B1201" i="9"/>
  <c r="D1201" i="9" s="1"/>
  <c r="B1202" i="9"/>
  <c r="D1202" i="9" s="1"/>
  <c r="B1203" i="9"/>
  <c r="D1203" i="9" s="1"/>
  <c r="B1204" i="9"/>
  <c r="D1204" i="9" s="1"/>
  <c r="B1205" i="9"/>
  <c r="D1205" i="9" s="1"/>
  <c r="B1206" i="9"/>
  <c r="D1206" i="9" s="1"/>
  <c r="B1207" i="9"/>
  <c r="D1207" i="9" s="1"/>
  <c r="B1208" i="9"/>
  <c r="D1208" i="9" s="1"/>
  <c r="B1209" i="9"/>
  <c r="D1209" i="9" s="1"/>
  <c r="B1210" i="9"/>
  <c r="D1210" i="9" s="1"/>
  <c r="B1211" i="9"/>
  <c r="D1211" i="9" s="1"/>
  <c r="B1212" i="9"/>
  <c r="D1212" i="9" s="1"/>
  <c r="B1213" i="9"/>
  <c r="D1213" i="9" s="1"/>
  <c r="B1214" i="9"/>
  <c r="D1214" i="9" s="1"/>
  <c r="B1215" i="9"/>
  <c r="D1215" i="9" s="1"/>
  <c r="B1216" i="9"/>
  <c r="D1216" i="9" s="1"/>
  <c r="B1217" i="9"/>
  <c r="D1217" i="9" s="1"/>
  <c r="B1218" i="9"/>
  <c r="D1218" i="9" s="1"/>
  <c r="B1219" i="9"/>
  <c r="D1219" i="9" s="1"/>
  <c r="B1220" i="9"/>
  <c r="D1220" i="9" s="1"/>
  <c r="B1221" i="9"/>
  <c r="D1221" i="9" s="1"/>
  <c r="B1222" i="9"/>
  <c r="D1222" i="9" s="1"/>
  <c r="B1223" i="9"/>
  <c r="D1223" i="9" s="1"/>
  <c r="B1224" i="9"/>
  <c r="D1224" i="9" s="1"/>
  <c r="B1225" i="9"/>
  <c r="D1225" i="9" s="1"/>
  <c r="B1226" i="9"/>
  <c r="D1226" i="9" s="1"/>
  <c r="B1227" i="9"/>
  <c r="D1227" i="9" s="1"/>
  <c r="B1228" i="9"/>
  <c r="D1228" i="9" s="1"/>
  <c r="B1229" i="9"/>
  <c r="D1229" i="9" s="1"/>
  <c r="B1230" i="9"/>
  <c r="D1230" i="9" s="1"/>
  <c r="B1231" i="9"/>
  <c r="D1231" i="9" s="1"/>
  <c r="B1232" i="9"/>
  <c r="D1232" i="9" s="1"/>
  <c r="B1233" i="9"/>
  <c r="D1233" i="9" s="1"/>
  <c r="B1234" i="9"/>
  <c r="D1234" i="9" s="1"/>
  <c r="B1235" i="9"/>
  <c r="D1235" i="9" s="1"/>
  <c r="B1236" i="9"/>
  <c r="D1236" i="9" s="1"/>
  <c r="B1237" i="9"/>
  <c r="D1237" i="9" s="1"/>
  <c r="B1238" i="9"/>
  <c r="D1238" i="9" s="1"/>
  <c r="B1239" i="9"/>
  <c r="D1239" i="9" s="1"/>
  <c r="B1240" i="9"/>
  <c r="D1240" i="9" s="1"/>
  <c r="B1241" i="9"/>
  <c r="D1241" i="9" s="1"/>
  <c r="B1242" i="9"/>
  <c r="D1242" i="9" s="1"/>
  <c r="B1243" i="9"/>
  <c r="D1243" i="9" s="1"/>
  <c r="B1244" i="9"/>
  <c r="D1244" i="9" s="1"/>
  <c r="B1245" i="9"/>
  <c r="D1245" i="9" s="1"/>
  <c r="B1246" i="9"/>
  <c r="D1246" i="9" s="1"/>
  <c r="B1247" i="9"/>
  <c r="D1247" i="9" s="1"/>
  <c r="B1248" i="9"/>
  <c r="D1248" i="9" s="1"/>
  <c r="B1249" i="9"/>
  <c r="D1249" i="9" s="1"/>
  <c r="B1250" i="9"/>
  <c r="D1250" i="9" s="1"/>
  <c r="B1251" i="9"/>
  <c r="D1251" i="9" s="1"/>
  <c r="B1252" i="9"/>
  <c r="D1252" i="9" s="1"/>
  <c r="B1253" i="9"/>
  <c r="D1253" i="9" s="1"/>
  <c r="B1254" i="9"/>
  <c r="D1254" i="9" s="1"/>
  <c r="B1255" i="9"/>
  <c r="D1255" i="9" s="1"/>
  <c r="B1256" i="9"/>
  <c r="D1256" i="9" s="1"/>
  <c r="B1257" i="9"/>
  <c r="D1257" i="9" s="1"/>
  <c r="B1258" i="9"/>
  <c r="D1258" i="9" s="1"/>
  <c r="B1259" i="9"/>
  <c r="D1259" i="9" s="1"/>
  <c r="B1260" i="9"/>
  <c r="D1260" i="9" s="1"/>
  <c r="B1261" i="9"/>
  <c r="D1261" i="9" s="1"/>
  <c r="B1262" i="9"/>
  <c r="D1262" i="9" s="1"/>
  <c r="B1263" i="9"/>
  <c r="D1263" i="9" s="1"/>
  <c r="B1264" i="9"/>
  <c r="D1264" i="9" s="1"/>
  <c r="B1265" i="9"/>
  <c r="D1265" i="9" s="1"/>
  <c r="B1266" i="9"/>
  <c r="D1266" i="9" s="1"/>
  <c r="B1267" i="9"/>
  <c r="D1267" i="9" s="1"/>
  <c r="B1268" i="9"/>
  <c r="D1268" i="9" s="1"/>
  <c r="B1269" i="9"/>
  <c r="D1269" i="9" s="1"/>
  <c r="B1270" i="9"/>
  <c r="D1270" i="9" s="1"/>
  <c r="B1271" i="9"/>
  <c r="D1271" i="9" s="1"/>
  <c r="B1272" i="9"/>
  <c r="D1272" i="9" s="1"/>
  <c r="B1273" i="9"/>
  <c r="D1273" i="9" s="1"/>
  <c r="B1274" i="9"/>
  <c r="D1274" i="9" s="1"/>
  <c r="B1275" i="9"/>
  <c r="D1275" i="9" s="1"/>
  <c r="B1276" i="9"/>
  <c r="D1276" i="9" s="1"/>
  <c r="B1277" i="9"/>
  <c r="D1277" i="9" s="1"/>
  <c r="B1278" i="9"/>
  <c r="D1278" i="9" s="1"/>
  <c r="B1279" i="9"/>
  <c r="D1279" i="9" s="1"/>
  <c r="B1280" i="9"/>
  <c r="D1280" i="9" s="1"/>
  <c r="B1281" i="9"/>
  <c r="D1281" i="9" s="1"/>
  <c r="B1282" i="9"/>
  <c r="D1282" i="9" s="1"/>
  <c r="B1283" i="9"/>
  <c r="D1283" i="9" s="1"/>
  <c r="B1284" i="9"/>
  <c r="D1284" i="9" s="1"/>
  <c r="B1285" i="9"/>
  <c r="D1285" i="9" s="1"/>
  <c r="B1286" i="9"/>
  <c r="D1286" i="9" s="1"/>
  <c r="B1287" i="9"/>
  <c r="D1287" i="9" s="1"/>
  <c r="B1288" i="9"/>
  <c r="D1288" i="9" s="1"/>
  <c r="B1289" i="9"/>
  <c r="D1289" i="9" s="1"/>
  <c r="B1290" i="9"/>
  <c r="D1290" i="9" s="1"/>
  <c r="B1291" i="9"/>
  <c r="D1291" i="9" s="1"/>
  <c r="B1292" i="9"/>
  <c r="D1292" i="9" s="1"/>
  <c r="B1293" i="9"/>
  <c r="D1293" i="9" s="1"/>
  <c r="B1294" i="9"/>
  <c r="D1294" i="9" s="1"/>
  <c r="B1295" i="9"/>
  <c r="D1295" i="9" s="1"/>
  <c r="B1296" i="9"/>
  <c r="D1296" i="9" s="1"/>
  <c r="B1297" i="9"/>
  <c r="D1297" i="9" s="1"/>
  <c r="B1298" i="9"/>
  <c r="D1298" i="9" s="1"/>
  <c r="B1299" i="9"/>
  <c r="D1299" i="9" s="1"/>
  <c r="B1300" i="9"/>
  <c r="D1300" i="9" s="1"/>
  <c r="B1301" i="9"/>
  <c r="D1301" i="9" s="1"/>
  <c r="B1302" i="9"/>
  <c r="D1302" i="9" s="1"/>
  <c r="B1303" i="9"/>
  <c r="D1303" i="9" s="1"/>
  <c r="B1304" i="9"/>
  <c r="D1304" i="9" s="1"/>
  <c r="B1305" i="9"/>
  <c r="D1305" i="9" s="1"/>
  <c r="B1306" i="9"/>
  <c r="D1306" i="9" s="1"/>
  <c r="B1307" i="9"/>
  <c r="D1307" i="9" s="1"/>
  <c r="B1308" i="9"/>
  <c r="D1308" i="9" s="1"/>
  <c r="B1309" i="9"/>
  <c r="D1309" i="9" s="1"/>
  <c r="B1310" i="9"/>
  <c r="D1310" i="9" s="1"/>
  <c r="B1311" i="9"/>
  <c r="D1311" i="9" s="1"/>
  <c r="B1312" i="9"/>
  <c r="D1312" i="9" s="1"/>
  <c r="B1313" i="9"/>
  <c r="D1313" i="9" s="1"/>
  <c r="B1314" i="9"/>
  <c r="D1314" i="9" s="1"/>
  <c r="B1315" i="9"/>
  <c r="D1315" i="9" s="1"/>
  <c r="B1316" i="9"/>
  <c r="D1316" i="9" s="1"/>
  <c r="B1317" i="9"/>
  <c r="D1317" i="9" s="1"/>
  <c r="B1318" i="9"/>
  <c r="D1318" i="9" s="1"/>
  <c r="B1319" i="9"/>
  <c r="D1319" i="9" s="1"/>
  <c r="B1320" i="9"/>
  <c r="D1320" i="9" s="1"/>
  <c r="B1321" i="9"/>
  <c r="D1321" i="9" s="1"/>
  <c r="B1322" i="9"/>
  <c r="D1322" i="9" s="1"/>
  <c r="B1323" i="9"/>
  <c r="D1323" i="9" s="1"/>
  <c r="B1324" i="9"/>
  <c r="D1324" i="9" s="1"/>
  <c r="B1325" i="9"/>
  <c r="D1325" i="9" s="1"/>
  <c r="B1326" i="9"/>
  <c r="D1326" i="9" s="1"/>
  <c r="B1327" i="9"/>
  <c r="D1327" i="9" s="1"/>
  <c r="B1328" i="9"/>
  <c r="D1328" i="9" s="1"/>
  <c r="B1329" i="9"/>
  <c r="D1329" i="9" s="1"/>
  <c r="B1330" i="9"/>
  <c r="D1330" i="9" s="1"/>
  <c r="B1331" i="9"/>
  <c r="D1331" i="9" s="1"/>
  <c r="B1332" i="9"/>
  <c r="D1332" i="9" s="1"/>
  <c r="B1333" i="9"/>
  <c r="D1333" i="9" s="1"/>
  <c r="B1334" i="9"/>
  <c r="D1334" i="9" s="1"/>
  <c r="B1335" i="9"/>
  <c r="D1335" i="9" s="1"/>
  <c r="B1336" i="9"/>
  <c r="D1336" i="9" s="1"/>
  <c r="B1337" i="9"/>
  <c r="D1337" i="9" s="1"/>
  <c r="B1338" i="9"/>
  <c r="D1338" i="9" s="1"/>
  <c r="B1339" i="9"/>
  <c r="D1339" i="9" s="1"/>
  <c r="B1340" i="9"/>
  <c r="D1340" i="9" s="1"/>
  <c r="B1341" i="9"/>
  <c r="D1341" i="9" s="1"/>
  <c r="B1342" i="9"/>
  <c r="D1342" i="9" s="1"/>
  <c r="B1343" i="9"/>
  <c r="D1343" i="9" s="1"/>
  <c r="B1344" i="9"/>
  <c r="D1344" i="9" s="1"/>
  <c r="B1345" i="9"/>
  <c r="D1345" i="9" s="1"/>
  <c r="B1346" i="9"/>
  <c r="D1346" i="9" s="1"/>
  <c r="B1347" i="9"/>
  <c r="D1347" i="9" s="1"/>
  <c r="B1348" i="9"/>
  <c r="D1348" i="9" s="1"/>
  <c r="B1349" i="9"/>
  <c r="D1349" i="9" s="1"/>
  <c r="B1350" i="9"/>
  <c r="D1350" i="9" s="1"/>
  <c r="B1351" i="9"/>
  <c r="D1351" i="9" s="1"/>
  <c r="B1352" i="9"/>
  <c r="D1352" i="9" s="1"/>
  <c r="B1353" i="9"/>
  <c r="D1353" i="9" s="1"/>
  <c r="B1354" i="9"/>
  <c r="D1354" i="9" s="1"/>
  <c r="B1355" i="9"/>
  <c r="D1355" i="9" s="1"/>
  <c r="B1356" i="9"/>
  <c r="D1356" i="9" s="1"/>
  <c r="B1357" i="9"/>
  <c r="D1357" i="9" s="1"/>
  <c r="B1358" i="9"/>
  <c r="D1358" i="9" s="1"/>
  <c r="B1359" i="9"/>
  <c r="D1359" i="9" s="1"/>
  <c r="B1360" i="9"/>
  <c r="D1360" i="9" s="1"/>
  <c r="B1361" i="9"/>
  <c r="D1361" i="9" s="1"/>
  <c r="B1362" i="9"/>
  <c r="D1362" i="9" s="1"/>
  <c r="B1363" i="9"/>
  <c r="D1363" i="9" s="1"/>
  <c r="B1364" i="9"/>
  <c r="D1364" i="9" s="1"/>
  <c r="B1365" i="9"/>
  <c r="D1365" i="9" s="1"/>
  <c r="B1366" i="9"/>
  <c r="D1366" i="9" s="1"/>
  <c r="B1367" i="9"/>
  <c r="D1367" i="9" s="1"/>
  <c r="B1368" i="9"/>
  <c r="D1368" i="9" s="1"/>
  <c r="B1369" i="9"/>
  <c r="D1369" i="9" s="1"/>
  <c r="B1370" i="9"/>
  <c r="D1370" i="9" s="1"/>
  <c r="B1371" i="9"/>
  <c r="D1371" i="9" s="1"/>
  <c r="B1372" i="9"/>
  <c r="D1372" i="9" s="1"/>
  <c r="B1373" i="9"/>
  <c r="D1373" i="9" s="1"/>
  <c r="B1374" i="9"/>
  <c r="D1374" i="9" s="1"/>
  <c r="B1375" i="9"/>
  <c r="D1375" i="9" s="1"/>
  <c r="B1376" i="9"/>
  <c r="D1376" i="9" s="1"/>
  <c r="B1377" i="9"/>
  <c r="D1377" i="9" s="1"/>
  <c r="B1378" i="9"/>
  <c r="D1378" i="9" s="1"/>
  <c r="B1379" i="9"/>
  <c r="D1379" i="9" s="1"/>
  <c r="B1380" i="9"/>
  <c r="D1380" i="9" s="1"/>
  <c r="B1381" i="9"/>
  <c r="D1381" i="9" s="1"/>
  <c r="B1382" i="9"/>
  <c r="D1382" i="9" s="1"/>
  <c r="B1383" i="9"/>
  <c r="D1383" i="9" s="1"/>
  <c r="B1384" i="9"/>
  <c r="D1384" i="9" s="1"/>
  <c r="B1385" i="9"/>
  <c r="D1385" i="9" s="1"/>
  <c r="B1386" i="9"/>
  <c r="D1386" i="9" s="1"/>
  <c r="B1387" i="9"/>
  <c r="D1387" i="9" s="1"/>
  <c r="B1388" i="9"/>
  <c r="D1388" i="9" s="1"/>
  <c r="B1389" i="9"/>
  <c r="D1389" i="9" s="1"/>
  <c r="B1390" i="9"/>
  <c r="D1390" i="9" s="1"/>
  <c r="B1391" i="9"/>
  <c r="D1391" i="9" s="1"/>
  <c r="B1392" i="9"/>
  <c r="D1392" i="9" s="1"/>
  <c r="B1393" i="9"/>
  <c r="D1393" i="9" s="1"/>
  <c r="B1394" i="9"/>
  <c r="D1394" i="9" s="1"/>
  <c r="B1395" i="9"/>
  <c r="D1395" i="9" s="1"/>
  <c r="B1396" i="9"/>
  <c r="D1396" i="9" s="1"/>
  <c r="B1397" i="9"/>
  <c r="D1397" i="9" s="1"/>
  <c r="B1398" i="9"/>
  <c r="D1398" i="9" s="1"/>
  <c r="B1399" i="9"/>
  <c r="D1399" i="9" s="1"/>
  <c r="B1400" i="9"/>
  <c r="D1400" i="9" s="1"/>
  <c r="B1401" i="9"/>
  <c r="D1401" i="9" s="1"/>
  <c r="B1402" i="9"/>
  <c r="D1402" i="9" s="1"/>
  <c r="B1403" i="9"/>
  <c r="D1403" i="9" s="1"/>
  <c r="B1404" i="9"/>
  <c r="D1404" i="9" s="1"/>
  <c r="B1405" i="9"/>
  <c r="D1405" i="9" s="1"/>
  <c r="B1406" i="9"/>
  <c r="D1406" i="9" s="1"/>
  <c r="B1407" i="9"/>
  <c r="D1407" i="9" s="1"/>
  <c r="B1408" i="9"/>
  <c r="D1408" i="9" s="1"/>
  <c r="B1409" i="9"/>
  <c r="D1409" i="9" s="1"/>
  <c r="B1410" i="9"/>
  <c r="D1410" i="9" s="1"/>
  <c r="B1411" i="9"/>
  <c r="D1411" i="9" s="1"/>
  <c r="B1412" i="9"/>
  <c r="D1412" i="9" s="1"/>
  <c r="B1413" i="9"/>
  <c r="D1413" i="9" s="1"/>
  <c r="B1414" i="9"/>
  <c r="D1414" i="9" s="1"/>
  <c r="B1415" i="9"/>
  <c r="D1415" i="9" s="1"/>
  <c r="B1416" i="9"/>
  <c r="D1416" i="9" s="1"/>
  <c r="B1417" i="9"/>
  <c r="D1417" i="9" s="1"/>
  <c r="B1418" i="9"/>
  <c r="D1418" i="9" s="1"/>
  <c r="B1419" i="9"/>
  <c r="D1419" i="9" s="1"/>
  <c r="B1420" i="9"/>
  <c r="D1420" i="9" s="1"/>
  <c r="B1421" i="9"/>
  <c r="D1421" i="9" s="1"/>
  <c r="B1422" i="9"/>
  <c r="D1422" i="9" s="1"/>
  <c r="B1423" i="9"/>
  <c r="D1423" i="9" s="1"/>
  <c r="B1424" i="9"/>
  <c r="D1424" i="9" s="1"/>
  <c r="B1425" i="9"/>
  <c r="D1425" i="9" s="1"/>
  <c r="B1426" i="9"/>
  <c r="D1426" i="9" s="1"/>
  <c r="B1427" i="9"/>
  <c r="D1427" i="9" s="1"/>
  <c r="B1428" i="9"/>
  <c r="D1428" i="9" s="1"/>
  <c r="B1429" i="9"/>
  <c r="D1429" i="9" s="1"/>
  <c r="B1430" i="9"/>
  <c r="D1430" i="9" s="1"/>
  <c r="B1431" i="9"/>
  <c r="D1431" i="9" s="1"/>
  <c r="B1432" i="9"/>
  <c r="D1432" i="9" s="1"/>
  <c r="B1433" i="9"/>
  <c r="D1433" i="9" s="1"/>
  <c r="B1434" i="9"/>
  <c r="D1434" i="9" s="1"/>
  <c r="B1435" i="9"/>
  <c r="D1435" i="9" s="1"/>
  <c r="B1436" i="9"/>
  <c r="D1436" i="9" s="1"/>
  <c r="B1437" i="9"/>
  <c r="D1437" i="9" s="1"/>
  <c r="B1438" i="9"/>
  <c r="D1438" i="9" s="1"/>
  <c r="B1439" i="9"/>
  <c r="D1439" i="9" s="1"/>
  <c r="B1440" i="9"/>
  <c r="D1440" i="9" s="1"/>
  <c r="B1441" i="9"/>
  <c r="D1441" i="9" s="1"/>
  <c r="B1442" i="9"/>
  <c r="D1442" i="9" s="1"/>
  <c r="B1443" i="9"/>
  <c r="D1443" i="9" s="1"/>
  <c r="B1444" i="9"/>
  <c r="D1444" i="9" s="1"/>
  <c r="B1445" i="9"/>
  <c r="D1445" i="9" s="1"/>
  <c r="B1446" i="9"/>
  <c r="D1446" i="9" s="1"/>
  <c r="B1447" i="9"/>
  <c r="D1447" i="9" s="1"/>
  <c r="B1448" i="9"/>
  <c r="D1448" i="9" s="1"/>
  <c r="B1449" i="9"/>
  <c r="D1449" i="9" s="1"/>
  <c r="B1450" i="9"/>
  <c r="D1450" i="9" s="1"/>
  <c r="B1451" i="9"/>
  <c r="D1451" i="9" s="1"/>
  <c r="B1452" i="9"/>
  <c r="D1452" i="9" s="1"/>
  <c r="B1453" i="9"/>
  <c r="D1453" i="9" s="1"/>
  <c r="B1454" i="9"/>
  <c r="D1454" i="9" s="1"/>
  <c r="B1455" i="9"/>
  <c r="D1455" i="9" s="1"/>
  <c r="B1456" i="9"/>
  <c r="D1456" i="9" s="1"/>
  <c r="B1457" i="9"/>
  <c r="D1457" i="9" s="1"/>
  <c r="B1458" i="9"/>
  <c r="D1458" i="9" s="1"/>
  <c r="B1459" i="9"/>
  <c r="D1459" i="9" s="1"/>
  <c r="B1460" i="9"/>
  <c r="D1460" i="9" s="1"/>
  <c r="B1461" i="9"/>
  <c r="D1461" i="9" s="1"/>
  <c r="C3" i="2"/>
  <c r="C2" i="2"/>
  <c r="R17" i="8"/>
  <c r="R25" i="8"/>
  <c r="R19" i="8"/>
  <c r="R18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2" i="8"/>
  <c r="CH3" i="1"/>
  <c r="CH4" i="1"/>
  <c r="CH5" i="1"/>
  <c r="CH6" i="1"/>
  <c r="CH7" i="1"/>
  <c r="CH8" i="1"/>
  <c r="CH9" i="1"/>
  <c r="CH10" i="1"/>
  <c r="CH11" i="1"/>
  <c r="CH12" i="1"/>
  <c r="CH13" i="1"/>
  <c r="CH14" i="1"/>
  <c r="CH15" i="1"/>
  <c r="CH16" i="1"/>
  <c r="CH17" i="1"/>
  <c r="CH18" i="1"/>
  <c r="CH19" i="1"/>
  <c r="CH20" i="1"/>
  <c r="CH21" i="1"/>
  <c r="CH22" i="1"/>
  <c r="CH23" i="1"/>
  <c r="CH24" i="1"/>
  <c r="CH25" i="1"/>
  <c r="CH26" i="1"/>
  <c r="CH27" i="1"/>
  <c r="CH28" i="1"/>
  <c r="CH29" i="1"/>
  <c r="CH30" i="1"/>
  <c r="CH31" i="1"/>
  <c r="CH32" i="1"/>
  <c r="CH33" i="1"/>
  <c r="CH34" i="1"/>
  <c r="CH35" i="1"/>
  <c r="CH36" i="1"/>
  <c r="CH37" i="1"/>
  <c r="CH38" i="1"/>
  <c r="CH39" i="1"/>
  <c r="CH40" i="1"/>
  <c r="CH41" i="1"/>
  <c r="CH42" i="1"/>
  <c r="CH43" i="1"/>
  <c r="CH44" i="1"/>
  <c r="CH45" i="1"/>
  <c r="CH46" i="1"/>
  <c r="CH47" i="1"/>
  <c r="CH48" i="1"/>
  <c r="CH49" i="1"/>
  <c r="CH50" i="1"/>
  <c r="CH51" i="1"/>
  <c r="CH52" i="1"/>
  <c r="CH53" i="1"/>
  <c r="CH54" i="1"/>
  <c r="CH55" i="1"/>
  <c r="CH56" i="1"/>
  <c r="CH57" i="1"/>
  <c r="CH58" i="1"/>
  <c r="CH59" i="1"/>
  <c r="CH60" i="1"/>
  <c r="CH61" i="1"/>
  <c r="CH62" i="1"/>
  <c r="CH63" i="1"/>
  <c r="CH64" i="1"/>
  <c r="CH65" i="1"/>
  <c r="CH66" i="1"/>
  <c r="CH67" i="1"/>
  <c r="CH68" i="1"/>
  <c r="CH69" i="1"/>
  <c r="CH70" i="1"/>
  <c r="CH71" i="1"/>
  <c r="CH72" i="1"/>
  <c r="CH73" i="1"/>
  <c r="CH74" i="1"/>
  <c r="CH75" i="1"/>
  <c r="CH76" i="1"/>
  <c r="CH77" i="1"/>
  <c r="CH78" i="1"/>
  <c r="CH79" i="1"/>
  <c r="CH80" i="1"/>
  <c r="CH81" i="1"/>
  <c r="CH82" i="1"/>
  <c r="CH83" i="1"/>
  <c r="CH84" i="1"/>
  <c r="CH85" i="1"/>
  <c r="CH86" i="1"/>
  <c r="CH87" i="1"/>
  <c r="CH88" i="1"/>
  <c r="CH89" i="1"/>
  <c r="CH90" i="1"/>
  <c r="CH91" i="1"/>
  <c r="CH92" i="1"/>
  <c r="CH93" i="1"/>
  <c r="CH94" i="1"/>
  <c r="CH95" i="1"/>
  <c r="CH96" i="1"/>
  <c r="CH97" i="1"/>
  <c r="CH98" i="1"/>
  <c r="CH99" i="1"/>
  <c r="CH100" i="1"/>
  <c r="CH101" i="1"/>
  <c r="CH102" i="1"/>
  <c r="CH103" i="1"/>
  <c r="CH104" i="1"/>
  <c r="CH105" i="1"/>
  <c r="CH106" i="1"/>
  <c r="CH107" i="1"/>
  <c r="CH108" i="1"/>
  <c r="CH109" i="1"/>
  <c r="CH110" i="1"/>
  <c r="CH111" i="1"/>
  <c r="CH112" i="1"/>
  <c r="CH113" i="1"/>
  <c r="CH114" i="1"/>
  <c r="CH115" i="1"/>
  <c r="CH116" i="1"/>
  <c r="CH117" i="1"/>
  <c r="CH118" i="1"/>
  <c r="CH119" i="1"/>
  <c r="CH120" i="1"/>
  <c r="CH121" i="1"/>
  <c r="CH122" i="1"/>
  <c r="CH123" i="1"/>
  <c r="CH124" i="1"/>
  <c r="CH125" i="1"/>
  <c r="CH126" i="1"/>
  <c r="CH127" i="1"/>
  <c r="CH128" i="1"/>
  <c r="CH129" i="1"/>
  <c r="CH130" i="1"/>
  <c r="CH131" i="1"/>
  <c r="CH132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CH157" i="1"/>
  <c r="CH158" i="1"/>
  <c r="CH159" i="1"/>
  <c r="CH160" i="1"/>
  <c r="CH161" i="1"/>
  <c r="CH162" i="1"/>
  <c r="CH163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79" i="1"/>
  <c r="CH180" i="1"/>
  <c r="CH181" i="1"/>
  <c r="CH182" i="1"/>
  <c r="CH183" i="1"/>
  <c r="CH184" i="1"/>
  <c r="CH185" i="1"/>
  <c r="CH186" i="1"/>
  <c r="CH187" i="1"/>
  <c r="CH188" i="1"/>
  <c r="CH189" i="1"/>
  <c r="CH190" i="1"/>
  <c r="CH191" i="1"/>
  <c r="CH192" i="1"/>
  <c r="CH193" i="1"/>
  <c r="CH194" i="1"/>
  <c r="CH195" i="1"/>
  <c r="CH196" i="1"/>
  <c r="CH197" i="1"/>
  <c r="CH198" i="1"/>
  <c r="CH199" i="1"/>
  <c r="CH200" i="1"/>
  <c r="CH201" i="1"/>
  <c r="CH202" i="1"/>
  <c r="CH203" i="1"/>
  <c r="CH204" i="1"/>
  <c r="CH205" i="1"/>
  <c r="CH206" i="1"/>
  <c r="CH207" i="1"/>
  <c r="CH208" i="1"/>
  <c r="CH209" i="1"/>
  <c r="CH210" i="1"/>
  <c r="CH211" i="1"/>
  <c r="CH212" i="1"/>
  <c r="CH213" i="1"/>
  <c r="CH214" i="1"/>
  <c r="CH215" i="1"/>
  <c r="CH216" i="1"/>
  <c r="CH217" i="1"/>
  <c r="CH218" i="1"/>
  <c r="CH219" i="1"/>
  <c r="CH220" i="1"/>
  <c r="CH221" i="1"/>
  <c r="CH222" i="1"/>
  <c r="CH223" i="1"/>
  <c r="CH224" i="1"/>
  <c r="CH225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8" i="1"/>
  <c r="CH239" i="1"/>
  <c r="CH240" i="1"/>
  <c r="CH241" i="1"/>
  <c r="CH242" i="1"/>
  <c r="CH243" i="1"/>
  <c r="CH244" i="1"/>
  <c r="CH245" i="1"/>
  <c r="CH246" i="1"/>
  <c r="CH247" i="1"/>
  <c r="CH248" i="1"/>
  <c r="CH249" i="1"/>
  <c r="CH250" i="1"/>
  <c r="CH251" i="1"/>
  <c r="CH252" i="1"/>
  <c r="CH253" i="1"/>
  <c r="CH254" i="1"/>
  <c r="CH255" i="1"/>
  <c r="CH256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CH281" i="1"/>
  <c r="CH282" i="1"/>
  <c r="CH283" i="1"/>
  <c r="CH284" i="1"/>
  <c r="CH285" i="1"/>
  <c r="CH286" i="1"/>
  <c r="CH287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H312" i="1"/>
  <c r="CH313" i="1"/>
  <c r="CH314" i="1"/>
  <c r="CH315" i="1"/>
  <c r="CH316" i="1"/>
  <c r="CH317" i="1"/>
  <c r="CH318" i="1"/>
  <c r="CH319" i="1"/>
  <c r="CH320" i="1"/>
  <c r="CH321" i="1"/>
  <c r="CH322" i="1"/>
  <c r="CH323" i="1"/>
  <c r="CH324" i="1"/>
  <c r="CH325" i="1"/>
  <c r="CH326" i="1"/>
  <c r="CH327" i="1"/>
  <c r="CH328" i="1"/>
  <c r="CH329" i="1"/>
  <c r="CH330" i="1"/>
  <c r="CH331" i="1"/>
  <c r="CH332" i="1"/>
  <c r="CH333" i="1"/>
  <c r="CH334" i="1"/>
  <c r="CH335" i="1"/>
  <c r="CH336" i="1"/>
  <c r="CH337" i="1"/>
  <c r="CH338" i="1"/>
  <c r="CH339" i="1"/>
  <c r="CH340" i="1"/>
  <c r="CH341" i="1"/>
  <c r="CH342" i="1"/>
  <c r="CH343" i="1"/>
  <c r="CH344" i="1"/>
  <c r="CH345" i="1"/>
  <c r="CH346" i="1"/>
  <c r="CH347" i="1"/>
  <c r="CH348" i="1"/>
  <c r="CH349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CH374" i="1"/>
  <c r="CH375" i="1"/>
  <c r="CH376" i="1"/>
  <c r="CH377" i="1"/>
  <c r="CH378" i="1"/>
  <c r="CH379" i="1"/>
  <c r="CH380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3" i="1"/>
  <c r="CH394" i="1"/>
  <c r="CH395" i="1"/>
  <c r="CH396" i="1"/>
  <c r="CH397" i="1"/>
  <c r="CH398" i="1"/>
  <c r="CH399" i="1"/>
  <c r="CH400" i="1"/>
  <c r="CH401" i="1"/>
  <c r="CH402" i="1"/>
  <c r="CH403" i="1"/>
  <c r="CH404" i="1"/>
  <c r="CH405" i="1"/>
  <c r="CH406" i="1"/>
  <c r="CH407" i="1"/>
  <c r="CH408" i="1"/>
  <c r="CH409" i="1"/>
  <c r="CH410" i="1"/>
  <c r="CH411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29" i="1"/>
  <c r="CH430" i="1"/>
  <c r="CH431" i="1"/>
  <c r="CH432" i="1"/>
  <c r="CH433" i="1"/>
  <c r="CH434" i="1"/>
  <c r="CH435" i="1"/>
  <c r="CH436" i="1"/>
  <c r="CH437" i="1"/>
  <c r="CH438" i="1"/>
  <c r="CH439" i="1"/>
  <c r="CH440" i="1"/>
  <c r="CH441" i="1"/>
  <c r="CH442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CH467" i="1"/>
  <c r="CH468" i="1"/>
  <c r="CH469" i="1"/>
  <c r="CH470" i="1"/>
  <c r="CH471" i="1"/>
  <c r="CH472" i="1"/>
  <c r="CH473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2" i="1"/>
  <c r="CH493" i="1"/>
  <c r="CH494" i="1"/>
  <c r="CH495" i="1"/>
  <c r="CH496" i="1"/>
  <c r="CH497" i="1"/>
  <c r="CH498" i="1"/>
  <c r="CH499" i="1"/>
  <c r="CH500" i="1"/>
  <c r="CH501" i="1"/>
  <c r="CH502" i="1"/>
  <c r="CH503" i="1"/>
  <c r="CH504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H529" i="1"/>
  <c r="CH530" i="1"/>
  <c r="CH531" i="1"/>
  <c r="CH532" i="1"/>
  <c r="CH533" i="1"/>
  <c r="CH534" i="1"/>
  <c r="CH535" i="1"/>
  <c r="CH536" i="1"/>
  <c r="CH537" i="1"/>
  <c r="CH538" i="1"/>
  <c r="CH539" i="1"/>
  <c r="CH540" i="1"/>
  <c r="CH541" i="1"/>
  <c r="CH542" i="1"/>
  <c r="CH543" i="1"/>
  <c r="CH544" i="1"/>
  <c r="CH545" i="1"/>
  <c r="CH546" i="1"/>
  <c r="CH547" i="1"/>
  <c r="CH548" i="1"/>
  <c r="CH549" i="1"/>
  <c r="CH550" i="1"/>
  <c r="CH551" i="1"/>
  <c r="CH552" i="1"/>
  <c r="CH553" i="1"/>
  <c r="CH554" i="1"/>
  <c r="CH555" i="1"/>
  <c r="CH556" i="1"/>
  <c r="CH557" i="1"/>
  <c r="CH558" i="1"/>
  <c r="CH559" i="1"/>
  <c r="CH560" i="1"/>
  <c r="CH561" i="1"/>
  <c r="CH562" i="1"/>
  <c r="CH563" i="1"/>
  <c r="CH564" i="1"/>
  <c r="CH565" i="1"/>
  <c r="CH566" i="1"/>
  <c r="CH567" i="1"/>
  <c r="CH568" i="1"/>
  <c r="CH569" i="1"/>
  <c r="CH570" i="1"/>
  <c r="CH571" i="1"/>
  <c r="CH572" i="1"/>
  <c r="CH573" i="1"/>
  <c r="CH574" i="1"/>
  <c r="CH575" i="1"/>
  <c r="CH576" i="1"/>
  <c r="CH577" i="1"/>
  <c r="CH578" i="1"/>
  <c r="CH579" i="1"/>
  <c r="CH580" i="1"/>
  <c r="CH581" i="1"/>
  <c r="CH582" i="1"/>
  <c r="CH583" i="1"/>
  <c r="CH584" i="1"/>
  <c r="CH585" i="1"/>
  <c r="CH586" i="1"/>
  <c r="CH587" i="1"/>
  <c r="CH588" i="1"/>
  <c r="CH589" i="1"/>
  <c r="CH590" i="1"/>
  <c r="CH591" i="1"/>
  <c r="CH592" i="1"/>
  <c r="CH593" i="1"/>
  <c r="CH594" i="1"/>
  <c r="CH595" i="1"/>
  <c r="CH596" i="1"/>
  <c r="CH597" i="1"/>
  <c r="CH598" i="1"/>
  <c r="CH599" i="1"/>
  <c r="CH600" i="1"/>
  <c r="CH601" i="1"/>
  <c r="CH602" i="1"/>
  <c r="CH603" i="1"/>
  <c r="CH604" i="1"/>
  <c r="CH605" i="1"/>
  <c r="CH606" i="1"/>
  <c r="CH607" i="1"/>
  <c r="CH608" i="1"/>
  <c r="CH609" i="1"/>
  <c r="CH610" i="1"/>
  <c r="CH611" i="1"/>
  <c r="CH612" i="1"/>
  <c r="CH613" i="1"/>
  <c r="CH614" i="1"/>
  <c r="CH615" i="1"/>
  <c r="CH616" i="1"/>
  <c r="CH617" i="1"/>
  <c r="CH618" i="1"/>
  <c r="CH619" i="1"/>
  <c r="CH620" i="1"/>
  <c r="CH621" i="1"/>
  <c r="CH622" i="1"/>
  <c r="CH623" i="1"/>
  <c r="CH624" i="1"/>
  <c r="CH625" i="1"/>
  <c r="CH626" i="1"/>
  <c r="CH627" i="1"/>
  <c r="CH628" i="1"/>
  <c r="CH629" i="1"/>
  <c r="CH630" i="1"/>
  <c r="CH631" i="1"/>
  <c r="CH632" i="1"/>
  <c r="CH633" i="1"/>
  <c r="CH634" i="1"/>
  <c r="CH635" i="1"/>
  <c r="CH636" i="1"/>
  <c r="CH637" i="1"/>
  <c r="CH638" i="1"/>
  <c r="CH639" i="1"/>
  <c r="CH640" i="1"/>
  <c r="CH641" i="1"/>
  <c r="CH642" i="1"/>
  <c r="CH643" i="1"/>
  <c r="CH644" i="1"/>
  <c r="CH645" i="1"/>
  <c r="CH646" i="1"/>
  <c r="CH647" i="1"/>
  <c r="CH648" i="1"/>
  <c r="CH649" i="1"/>
  <c r="CH650" i="1"/>
  <c r="CH651" i="1"/>
  <c r="CH652" i="1"/>
  <c r="CH653" i="1"/>
  <c r="CH654" i="1"/>
  <c r="CH655" i="1"/>
  <c r="CH656" i="1"/>
  <c r="CH657" i="1"/>
  <c r="CH658" i="1"/>
  <c r="CH659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3" i="1"/>
  <c r="CH674" i="1"/>
  <c r="CH675" i="1"/>
  <c r="CH676" i="1"/>
  <c r="CH677" i="1"/>
  <c r="CH678" i="1"/>
  <c r="CH679" i="1"/>
  <c r="CH680" i="1"/>
  <c r="CH681" i="1"/>
  <c r="CH682" i="1"/>
  <c r="CH683" i="1"/>
  <c r="CH684" i="1"/>
  <c r="CH685" i="1"/>
  <c r="CH686" i="1"/>
  <c r="CH687" i="1"/>
  <c r="CH688" i="1"/>
  <c r="CH689" i="1"/>
  <c r="CH690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CH715" i="1"/>
  <c r="CH716" i="1"/>
  <c r="CH717" i="1"/>
  <c r="CH718" i="1"/>
  <c r="CH719" i="1"/>
  <c r="CH720" i="1"/>
  <c r="CH721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CH746" i="1"/>
  <c r="CH747" i="1"/>
  <c r="CH748" i="1"/>
  <c r="CH749" i="1"/>
  <c r="CH750" i="1"/>
  <c r="CH751" i="1"/>
  <c r="CH752" i="1"/>
  <c r="CH753" i="1"/>
  <c r="CH754" i="1"/>
  <c r="CH755" i="1"/>
  <c r="CH756" i="1"/>
  <c r="CH757" i="1"/>
  <c r="CH758" i="1"/>
  <c r="CH759" i="1"/>
  <c r="CH760" i="1"/>
  <c r="CH761" i="1"/>
  <c r="CH762" i="1"/>
  <c r="CH763" i="1"/>
  <c r="CH764" i="1"/>
  <c r="CH765" i="1"/>
  <c r="CH766" i="1"/>
  <c r="CH767" i="1"/>
  <c r="CH768" i="1"/>
  <c r="CH769" i="1"/>
  <c r="CH770" i="1"/>
  <c r="CH771" i="1"/>
  <c r="CH772" i="1"/>
  <c r="CH773" i="1"/>
  <c r="CH774" i="1"/>
  <c r="CH775" i="1"/>
  <c r="CH776" i="1"/>
  <c r="CH777" i="1"/>
  <c r="CH778" i="1"/>
  <c r="CH779" i="1"/>
  <c r="CH780" i="1"/>
  <c r="CH781" i="1"/>
  <c r="CH782" i="1"/>
  <c r="CH783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CH808" i="1"/>
  <c r="CH809" i="1"/>
  <c r="CH810" i="1"/>
  <c r="CH811" i="1"/>
  <c r="CH812" i="1"/>
  <c r="CH813" i="1"/>
  <c r="CH814" i="1"/>
  <c r="CH815" i="1"/>
  <c r="CH816" i="1"/>
  <c r="CH817" i="1"/>
  <c r="CH818" i="1"/>
  <c r="CH819" i="1"/>
  <c r="CH820" i="1"/>
  <c r="CH821" i="1"/>
  <c r="CH822" i="1"/>
  <c r="CH823" i="1"/>
  <c r="CH824" i="1"/>
  <c r="CH825" i="1"/>
  <c r="CH826" i="1"/>
  <c r="CH827" i="1"/>
  <c r="CH828" i="1"/>
  <c r="CH829" i="1"/>
  <c r="CH830" i="1"/>
  <c r="CH831" i="1"/>
  <c r="CH832" i="1"/>
  <c r="CH833" i="1"/>
  <c r="CH834" i="1"/>
  <c r="CH835" i="1"/>
  <c r="CH836" i="1"/>
  <c r="CH837" i="1"/>
  <c r="CH838" i="1"/>
  <c r="CH839" i="1"/>
  <c r="CH840" i="1"/>
  <c r="CH841" i="1"/>
  <c r="CH842" i="1"/>
  <c r="CH843" i="1"/>
  <c r="CH844" i="1"/>
  <c r="CH845" i="1"/>
  <c r="CH846" i="1"/>
  <c r="CH847" i="1"/>
  <c r="CH848" i="1"/>
  <c r="CH849" i="1"/>
  <c r="CH850" i="1"/>
  <c r="CH851" i="1"/>
  <c r="CH852" i="1"/>
  <c r="CH853" i="1"/>
  <c r="CH854" i="1"/>
  <c r="CH855" i="1"/>
  <c r="CH856" i="1"/>
  <c r="CH857" i="1"/>
  <c r="CH858" i="1"/>
  <c r="CH859" i="1"/>
  <c r="CH860" i="1"/>
  <c r="CH861" i="1"/>
  <c r="CH862" i="1"/>
  <c r="CH863" i="1"/>
  <c r="CH864" i="1"/>
  <c r="CH865" i="1"/>
  <c r="CH866" i="1"/>
  <c r="CH867" i="1"/>
  <c r="CH868" i="1"/>
  <c r="CH869" i="1"/>
  <c r="CH870" i="1"/>
  <c r="CH871" i="1"/>
  <c r="CH872" i="1"/>
  <c r="CH873" i="1"/>
  <c r="CH874" i="1"/>
  <c r="CH875" i="1"/>
  <c r="CH876" i="1"/>
  <c r="CH877" i="1"/>
  <c r="CH878" i="1"/>
  <c r="CH879" i="1"/>
  <c r="CH880" i="1"/>
  <c r="CH881" i="1"/>
  <c r="CH882" i="1"/>
  <c r="CH883" i="1"/>
  <c r="CH884" i="1"/>
  <c r="CH885" i="1"/>
  <c r="CH886" i="1"/>
  <c r="CH887" i="1"/>
  <c r="CH888" i="1"/>
  <c r="CH889" i="1"/>
  <c r="CH890" i="1"/>
  <c r="CH891" i="1"/>
  <c r="CH892" i="1"/>
  <c r="CH893" i="1"/>
  <c r="CH894" i="1"/>
  <c r="CH895" i="1"/>
  <c r="CH896" i="1"/>
  <c r="CH897" i="1"/>
  <c r="CH898" i="1"/>
  <c r="CH899" i="1"/>
  <c r="CH900" i="1"/>
  <c r="CH901" i="1"/>
  <c r="CH902" i="1"/>
  <c r="CH903" i="1"/>
  <c r="CH904" i="1"/>
  <c r="CH905" i="1"/>
  <c r="CH906" i="1"/>
  <c r="CH907" i="1"/>
  <c r="CH908" i="1"/>
  <c r="CH909" i="1"/>
  <c r="CH910" i="1"/>
  <c r="CH911" i="1"/>
  <c r="CH912" i="1"/>
  <c r="CH913" i="1"/>
  <c r="CH914" i="1"/>
  <c r="CH915" i="1"/>
  <c r="CH916" i="1"/>
  <c r="CH917" i="1"/>
  <c r="CH918" i="1"/>
  <c r="CH919" i="1"/>
  <c r="CH920" i="1"/>
  <c r="CH921" i="1"/>
  <c r="CH922" i="1"/>
  <c r="CH923" i="1"/>
  <c r="CH924" i="1"/>
  <c r="CH925" i="1"/>
  <c r="CH926" i="1"/>
  <c r="CH927" i="1"/>
  <c r="CH928" i="1"/>
  <c r="CH929" i="1"/>
  <c r="CH930" i="1"/>
  <c r="CH931" i="1"/>
  <c r="CH932" i="1"/>
  <c r="CH933" i="1"/>
  <c r="CH934" i="1"/>
  <c r="CH935" i="1"/>
  <c r="CH936" i="1"/>
  <c r="CH937" i="1"/>
  <c r="CH938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H963" i="1"/>
  <c r="CH964" i="1"/>
  <c r="CH965" i="1"/>
  <c r="CH966" i="1"/>
  <c r="CH967" i="1"/>
  <c r="CH968" i="1"/>
  <c r="CH969" i="1"/>
  <c r="CH970" i="1"/>
  <c r="CH971" i="1"/>
  <c r="CH972" i="1"/>
  <c r="CH973" i="1"/>
  <c r="CH974" i="1"/>
  <c r="CH975" i="1"/>
  <c r="CH976" i="1"/>
  <c r="CH977" i="1"/>
  <c r="CH978" i="1"/>
  <c r="CH979" i="1"/>
  <c r="CH980" i="1"/>
  <c r="CH981" i="1"/>
  <c r="CH982" i="1"/>
  <c r="CH983" i="1"/>
  <c r="CH984" i="1"/>
  <c r="CH985" i="1"/>
  <c r="CH986" i="1"/>
  <c r="CH987" i="1"/>
  <c r="CH988" i="1"/>
  <c r="CH989" i="1"/>
  <c r="CH990" i="1"/>
  <c r="CH991" i="1"/>
  <c r="CH992" i="1"/>
  <c r="CH993" i="1"/>
  <c r="CH994" i="1"/>
  <c r="CH995" i="1"/>
  <c r="CH996" i="1"/>
  <c r="CH997" i="1"/>
  <c r="CH998" i="1"/>
  <c r="CH999" i="1"/>
  <c r="CH1000" i="1"/>
  <c r="CH1001" i="1"/>
  <c r="CH1002" i="1"/>
  <c r="CH1003" i="1"/>
  <c r="CH1004" i="1"/>
  <c r="CH1005" i="1"/>
  <c r="CH1006" i="1"/>
  <c r="CH1007" i="1"/>
  <c r="CH1008" i="1"/>
  <c r="CH1009" i="1"/>
  <c r="CH1010" i="1"/>
  <c r="CH1011" i="1"/>
  <c r="CH1012" i="1"/>
  <c r="CH1013" i="1"/>
  <c r="CH1014" i="1"/>
  <c r="CH1015" i="1"/>
  <c r="CH1016" i="1"/>
  <c r="CH1017" i="1"/>
  <c r="CH1018" i="1"/>
  <c r="CH1019" i="1"/>
  <c r="CH1020" i="1"/>
  <c r="CH1021" i="1"/>
  <c r="CH1022" i="1"/>
  <c r="CH1023" i="1"/>
  <c r="CH1024" i="1"/>
  <c r="CH1025" i="1"/>
  <c r="CH1026" i="1"/>
  <c r="CH1027" i="1"/>
  <c r="CH1028" i="1"/>
  <c r="CH1029" i="1"/>
  <c r="CH1030" i="1"/>
  <c r="CH1031" i="1"/>
  <c r="CH1032" i="1"/>
  <c r="CH1033" i="1"/>
  <c r="CH1034" i="1"/>
  <c r="CH1035" i="1"/>
  <c r="CH1036" i="1"/>
  <c r="CH1037" i="1"/>
  <c r="CH1038" i="1"/>
  <c r="CH1039" i="1"/>
  <c r="CH1040" i="1"/>
  <c r="CH1041" i="1"/>
  <c r="CH1042" i="1"/>
  <c r="CH1043" i="1"/>
  <c r="CH1044" i="1"/>
  <c r="CH1045" i="1"/>
  <c r="CH1046" i="1"/>
  <c r="CH1047" i="1"/>
  <c r="CH1048" i="1"/>
  <c r="CH1049" i="1"/>
  <c r="CH1050" i="1"/>
  <c r="CH1051" i="1"/>
  <c r="CH1052" i="1"/>
  <c r="CH1053" i="1"/>
  <c r="CH1054" i="1"/>
  <c r="CH1055" i="1"/>
  <c r="CH1056" i="1"/>
  <c r="CH1057" i="1"/>
  <c r="CH1058" i="1"/>
  <c r="CH1059" i="1"/>
  <c r="CH1060" i="1"/>
  <c r="CH1061" i="1"/>
  <c r="CH1062" i="1"/>
  <c r="CH1063" i="1"/>
  <c r="CH1064" i="1"/>
  <c r="CH1065" i="1"/>
  <c r="CH1066" i="1"/>
  <c r="CH1067" i="1"/>
  <c r="CH1068" i="1"/>
  <c r="CH1069" i="1"/>
  <c r="CH1070" i="1"/>
  <c r="CH1071" i="1"/>
  <c r="CH1072" i="1"/>
  <c r="CH1073" i="1"/>
  <c r="CH1074" i="1"/>
  <c r="CH1075" i="1"/>
  <c r="CH1076" i="1"/>
  <c r="CH1077" i="1"/>
  <c r="CH1078" i="1"/>
  <c r="CH1079" i="1"/>
  <c r="CH1080" i="1"/>
  <c r="CH1081" i="1"/>
  <c r="CH1082" i="1"/>
  <c r="CH1083" i="1"/>
  <c r="CH1084" i="1"/>
  <c r="CH1085" i="1"/>
  <c r="CH1086" i="1"/>
  <c r="CH1087" i="1"/>
  <c r="CH1088" i="1"/>
  <c r="CH1089" i="1"/>
  <c r="CH1090" i="1"/>
  <c r="CH1091" i="1"/>
  <c r="CH1092" i="1"/>
  <c r="CH1093" i="1"/>
  <c r="CH1094" i="1"/>
  <c r="CH1095" i="1"/>
  <c r="CH1096" i="1"/>
  <c r="CH1097" i="1"/>
  <c r="CH1098" i="1"/>
  <c r="CH1099" i="1"/>
  <c r="CH1100" i="1"/>
  <c r="CH1101" i="1"/>
  <c r="CH1102" i="1"/>
  <c r="CH1103" i="1"/>
  <c r="CH1104" i="1"/>
  <c r="CH1105" i="1"/>
  <c r="CH1106" i="1"/>
  <c r="CH1107" i="1"/>
  <c r="CH1108" i="1"/>
  <c r="CH1109" i="1"/>
  <c r="CH1110" i="1"/>
  <c r="CH1111" i="1"/>
  <c r="CH1112" i="1"/>
  <c r="CH1113" i="1"/>
  <c r="CH1114" i="1"/>
  <c r="CH1115" i="1"/>
  <c r="CH1116" i="1"/>
  <c r="CH1117" i="1"/>
  <c r="CH1118" i="1"/>
  <c r="CH1119" i="1"/>
  <c r="CH1120" i="1"/>
  <c r="CH1121" i="1"/>
  <c r="CH1122" i="1"/>
  <c r="CH1123" i="1"/>
  <c r="CH1124" i="1"/>
  <c r="CH1125" i="1"/>
  <c r="CH1126" i="1"/>
  <c r="CH1127" i="1"/>
  <c r="CH1128" i="1"/>
  <c r="CH1129" i="1"/>
  <c r="CH1130" i="1"/>
  <c r="CH1131" i="1"/>
  <c r="CH1132" i="1"/>
  <c r="CH1133" i="1"/>
  <c r="CH1134" i="1"/>
  <c r="CH1135" i="1"/>
  <c r="CH1136" i="1"/>
  <c r="CH1137" i="1"/>
  <c r="CH1138" i="1"/>
  <c r="CH1139" i="1"/>
  <c r="CH1140" i="1"/>
  <c r="CH1141" i="1"/>
  <c r="CH1142" i="1"/>
  <c r="CH1143" i="1"/>
  <c r="CH1144" i="1"/>
  <c r="CH1145" i="1"/>
  <c r="CH1146" i="1"/>
  <c r="CH1147" i="1"/>
  <c r="CH1148" i="1"/>
  <c r="CH1149" i="1"/>
  <c r="CH1150" i="1"/>
  <c r="CH1151" i="1"/>
  <c r="CH1152" i="1"/>
  <c r="CH1153" i="1"/>
  <c r="CH1154" i="1"/>
  <c r="CH1155" i="1"/>
  <c r="CH1156" i="1"/>
  <c r="CH1157" i="1"/>
  <c r="CH1158" i="1"/>
  <c r="CH1159" i="1"/>
  <c r="CH1160" i="1"/>
  <c r="CH1161" i="1"/>
  <c r="CH1162" i="1"/>
  <c r="CH1163" i="1"/>
  <c r="CH1164" i="1"/>
  <c r="CH1165" i="1"/>
  <c r="CH1166" i="1"/>
  <c r="CH1167" i="1"/>
  <c r="CH1168" i="1"/>
  <c r="CH1169" i="1"/>
  <c r="CH1170" i="1"/>
  <c r="CH1171" i="1"/>
  <c r="CH1172" i="1"/>
  <c r="CH1173" i="1"/>
  <c r="CH1174" i="1"/>
  <c r="CH1175" i="1"/>
  <c r="CH1176" i="1"/>
  <c r="CH1177" i="1"/>
  <c r="CH1178" i="1"/>
  <c r="CH1179" i="1"/>
  <c r="CH1180" i="1"/>
  <c r="CH1181" i="1"/>
  <c r="CH1182" i="1"/>
  <c r="CH1183" i="1"/>
  <c r="CH1184" i="1"/>
  <c r="CH1185" i="1"/>
  <c r="CH1186" i="1"/>
  <c r="CH1187" i="1"/>
  <c r="CH1188" i="1"/>
  <c r="CH1189" i="1"/>
  <c r="CH1190" i="1"/>
  <c r="CH1191" i="1"/>
  <c r="CH1192" i="1"/>
  <c r="CH1193" i="1"/>
  <c r="CH1194" i="1"/>
  <c r="CH1195" i="1"/>
  <c r="CH1196" i="1"/>
  <c r="CH1197" i="1"/>
  <c r="CH1198" i="1"/>
  <c r="CH1199" i="1"/>
  <c r="CH1200" i="1"/>
  <c r="CH1201" i="1"/>
  <c r="CH1202" i="1"/>
  <c r="CH1203" i="1"/>
  <c r="CH1204" i="1"/>
  <c r="CH1205" i="1"/>
  <c r="CH1206" i="1"/>
  <c r="CH1207" i="1"/>
  <c r="CH1208" i="1"/>
  <c r="CH1209" i="1"/>
  <c r="CH1210" i="1"/>
  <c r="CH1211" i="1"/>
  <c r="CH1212" i="1"/>
  <c r="CH1213" i="1"/>
  <c r="CH1214" i="1"/>
  <c r="CH1215" i="1"/>
  <c r="CH1216" i="1"/>
  <c r="CH1217" i="1"/>
  <c r="CH1218" i="1"/>
  <c r="CH1219" i="1"/>
  <c r="CH1220" i="1"/>
  <c r="CH1221" i="1"/>
  <c r="CH1222" i="1"/>
  <c r="CH1223" i="1"/>
  <c r="CH1224" i="1"/>
  <c r="CH1225" i="1"/>
  <c r="CH1226" i="1"/>
  <c r="CH1227" i="1"/>
  <c r="CH1228" i="1"/>
  <c r="CH1229" i="1"/>
  <c r="CH1230" i="1"/>
  <c r="CH1231" i="1"/>
  <c r="CH1232" i="1"/>
  <c r="CH1233" i="1"/>
  <c r="CH1234" i="1"/>
  <c r="CH1235" i="1"/>
  <c r="CH1236" i="1"/>
  <c r="CH1237" i="1"/>
  <c r="CH1238" i="1"/>
  <c r="CH1239" i="1"/>
  <c r="CH1240" i="1"/>
  <c r="CH1241" i="1"/>
  <c r="CH1242" i="1"/>
  <c r="CH1243" i="1"/>
  <c r="CH1244" i="1"/>
  <c r="CH1245" i="1"/>
  <c r="CH1246" i="1"/>
  <c r="CH1247" i="1"/>
  <c r="CH1248" i="1"/>
  <c r="CH1249" i="1"/>
  <c r="CH1250" i="1"/>
  <c r="CH1251" i="1"/>
  <c r="CH1252" i="1"/>
  <c r="CH1253" i="1"/>
  <c r="CH1254" i="1"/>
  <c r="CH1255" i="1"/>
  <c r="CH1256" i="1"/>
  <c r="CH1257" i="1"/>
  <c r="CH1258" i="1"/>
  <c r="CH1259" i="1"/>
  <c r="CH1260" i="1"/>
  <c r="CH1261" i="1"/>
  <c r="CH1262" i="1"/>
  <c r="CH1263" i="1"/>
  <c r="CH1264" i="1"/>
  <c r="CH1265" i="1"/>
  <c r="CH1266" i="1"/>
  <c r="CH1267" i="1"/>
  <c r="CH1268" i="1"/>
  <c r="CH1269" i="1"/>
  <c r="CH1270" i="1"/>
  <c r="CH1271" i="1"/>
  <c r="CH1272" i="1"/>
  <c r="CH1273" i="1"/>
  <c r="CH1274" i="1"/>
  <c r="CH1275" i="1"/>
  <c r="CH1276" i="1"/>
  <c r="CH1277" i="1"/>
  <c r="CH1278" i="1"/>
  <c r="CH1279" i="1"/>
  <c r="CH1280" i="1"/>
  <c r="CH1281" i="1"/>
  <c r="CH1282" i="1"/>
  <c r="CH1283" i="1"/>
  <c r="CH1284" i="1"/>
  <c r="CH1285" i="1"/>
  <c r="CH1286" i="1"/>
  <c r="CH1287" i="1"/>
  <c r="CH1288" i="1"/>
  <c r="CH1289" i="1"/>
  <c r="CH1290" i="1"/>
  <c r="CH1291" i="1"/>
  <c r="CH1292" i="1"/>
  <c r="CH1293" i="1"/>
  <c r="CH1294" i="1"/>
  <c r="CH1295" i="1"/>
  <c r="CH1296" i="1"/>
  <c r="CH1297" i="1"/>
  <c r="CH1298" i="1"/>
  <c r="CH1299" i="1"/>
  <c r="CH1300" i="1"/>
  <c r="CH1301" i="1"/>
  <c r="CH1302" i="1"/>
  <c r="CH1303" i="1"/>
  <c r="CH1304" i="1"/>
  <c r="CH1305" i="1"/>
  <c r="CH1306" i="1"/>
  <c r="CH1307" i="1"/>
  <c r="CH1308" i="1"/>
  <c r="CH1309" i="1"/>
  <c r="CH1310" i="1"/>
  <c r="CH1311" i="1"/>
  <c r="CH1312" i="1"/>
  <c r="CH1313" i="1"/>
  <c r="CH1314" i="1"/>
  <c r="CH1315" i="1"/>
  <c r="CH1316" i="1"/>
  <c r="CH1317" i="1"/>
  <c r="CH1318" i="1"/>
  <c r="CH1319" i="1"/>
  <c r="CH1320" i="1"/>
  <c r="CH1321" i="1"/>
  <c r="CH1322" i="1"/>
  <c r="CH1323" i="1"/>
  <c r="CH1324" i="1"/>
  <c r="CH1325" i="1"/>
  <c r="CH1326" i="1"/>
  <c r="CH1327" i="1"/>
  <c r="CH1328" i="1"/>
  <c r="CH1329" i="1"/>
  <c r="CH1330" i="1"/>
  <c r="CH1331" i="1"/>
  <c r="CH1332" i="1"/>
  <c r="CH1333" i="1"/>
  <c r="CH1334" i="1"/>
  <c r="CH1335" i="1"/>
  <c r="CH1336" i="1"/>
  <c r="CH1337" i="1"/>
  <c r="CH1338" i="1"/>
  <c r="CH1339" i="1"/>
  <c r="CH1340" i="1"/>
  <c r="CH1341" i="1"/>
  <c r="CH1342" i="1"/>
  <c r="CH1343" i="1"/>
  <c r="CH1344" i="1"/>
  <c r="CH1345" i="1"/>
  <c r="CH1346" i="1"/>
  <c r="CH1347" i="1"/>
  <c r="CH1348" i="1"/>
  <c r="CH1349" i="1"/>
  <c r="CH1350" i="1"/>
  <c r="CH1351" i="1"/>
  <c r="CH1352" i="1"/>
  <c r="CH1353" i="1"/>
  <c r="CH1354" i="1"/>
  <c r="CH1355" i="1"/>
  <c r="CH1356" i="1"/>
  <c r="CH1357" i="1"/>
  <c r="CH1358" i="1"/>
  <c r="CH1359" i="1"/>
  <c r="CH1360" i="1"/>
  <c r="CH1361" i="1"/>
  <c r="CH1362" i="1"/>
  <c r="CH1363" i="1"/>
  <c r="CH1364" i="1"/>
  <c r="CH1365" i="1"/>
  <c r="CH1366" i="1"/>
  <c r="CH1367" i="1"/>
  <c r="CH1368" i="1"/>
  <c r="CH1369" i="1"/>
  <c r="CH1370" i="1"/>
  <c r="CH1371" i="1"/>
  <c r="CH1372" i="1"/>
  <c r="CH1373" i="1"/>
  <c r="CH1374" i="1"/>
  <c r="CH1375" i="1"/>
  <c r="CH1376" i="1"/>
  <c r="CH1377" i="1"/>
  <c r="CH1378" i="1"/>
  <c r="CH1379" i="1"/>
  <c r="CH1380" i="1"/>
  <c r="CH1381" i="1"/>
  <c r="CH1382" i="1"/>
  <c r="CH1383" i="1"/>
  <c r="CH1384" i="1"/>
  <c r="CH1385" i="1"/>
  <c r="CH1386" i="1"/>
  <c r="CH1387" i="1"/>
  <c r="CH1388" i="1"/>
  <c r="CH1389" i="1"/>
  <c r="CH1390" i="1"/>
  <c r="CH1391" i="1"/>
  <c r="CH1392" i="1"/>
  <c r="CH1393" i="1"/>
  <c r="CH1394" i="1"/>
  <c r="CH1395" i="1"/>
  <c r="CH1396" i="1"/>
  <c r="CH1397" i="1"/>
  <c r="CH1398" i="1"/>
  <c r="CH1399" i="1"/>
  <c r="CH1400" i="1"/>
  <c r="CH1401" i="1"/>
  <c r="CH1402" i="1"/>
  <c r="CH1403" i="1"/>
  <c r="CH1404" i="1"/>
  <c r="CH1405" i="1"/>
  <c r="CH1406" i="1"/>
  <c r="CH1407" i="1"/>
  <c r="CH1408" i="1"/>
  <c r="CH1409" i="1"/>
  <c r="CH1410" i="1"/>
  <c r="CH1411" i="1"/>
  <c r="CH1412" i="1"/>
  <c r="CH1413" i="1"/>
  <c r="CH1414" i="1"/>
  <c r="CH1415" i="1"/>
  <c r="CH1416" i="1"/>
  <c r="CH1417" i="1"/>
  <c r="CH1418" i="1"/>
  <c r="CH1419" i="1"/>
  <c r="CH1420" i="1"/>
  <c r="CH1421" i="1"/>
  <c r="CH1422" i="1"/>
  <c r="CH1423" i="1"/>
  <c r="CH1424" i="1"/>
  <c r="CH1425" i="1"/>
  <c r="CH1426" i="1"/>
  <c r="CH1427" i="1"/>
  <c r="CH1428" i="1"/>
  <c r="CH1429" i="1"/>
  <c r="CH1430" i="1"/>
  <c r="CH1431" i="1"/>
  <c r="CH1432" i="1"/>
  <c r="CH1433" i="1"/>
  <c r="CH1434" i="1"/>
  <c r="CH1435" i="1"/>
  <c r="CH1436" i="1"/>
  <c r="CH1437" i="1"/>
  <c r="CH1438" i="1"/>
  <c r="CH1439" i="1"/>
  <c r="CH1440" i="1"/>
  <c r="CH1441" i="1"/>
  <c r="CH1442" i="1"/>
  <c r="CH1443" i="1"/>
  <c r="CH1444" i="1"/>
  <c r="CH1445" i="1"/>
  <c r="CH1446" i="1"/>
  <c r="CH1447" i="1"/>
  <c r="CH1448" i="1"/>
  <c r="CH1449" i="1"/>
  <c r="CH1450" i="1"/>
  <c r="CH1451" i="1"/>
  <c r="CH1452" i="1"/>
  <c r="CH1453" i="1"/>
  <c r="CH1454" i="1"/>
  <c r="CH1455" i="1"/>
  <c r="CH1456" i="1"/>
  <c r="CH1457" i="1"/>
  <c r="CH1458" i="1"/>
  <c r="CH1459" i="1"/>
  <c r="CH1460" i="1"/>
  <c r="CH1461" i="1"/>
  <c r="CH2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G321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55" i="1"/>
  <c r="CG456" i="1"/>
  <c r="CG457" i="1"/>
  <c r="CG458" i="1"/>
  <c r="CG459" i="1"/>
  <c r="CG460" i="1"/>
  <c r="CG461" i="1"/>
  <c r="CG462" i="1"/>
  <c r="CG463" i="1"/>
  <c r="CG464" i="1"/>
  <c r="CG465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560" i="1"/>
  <c r="CG561" i="1"/>
  <c r="CG562" i="1"/>
  <c r="CG563" i="1"/>
  <c r="CG564" i="1"/>
  <c r="CG565" i="1"/>
  <c r="CG566" i="1"/>
  <c r="CG567" i="1"/>
  <c r="CG568" i="1"/>
  <c r="CG569" i="1"/>
  <c r="CG570" i="1"/>
  <c r="CG571" i="1"/>
  <c r="CG572" i="1"/>
  <c r="CG573" i="1"/>
  <c r="CG574" i="1"/>
  <c r="CG575" i="1"/>
  <c r="CG576" i="1"/>
  <c r="CG577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G653" i="1"/>
  <c r="CG654" i="1"/>
  <c r="CG655" i="1"/>
  <c r="CG656" i="1"/>
  <c r="CG657" i="1"/>
  <c r="CG658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3" i="1"/>
  <c r="CG714" i="1"/>
  <c r="CG715" i="1"/>
  <c r="CG716" i="1"/>
  <c r="CG717" i="1"/>
  <c r="CG718" i="1"/>
  <c r="CG719" i="1"/>
  <c r="CG720" i="1"/>
  <c r="CG721" i="1"/>
  <c r="CG722" i="1"/>
  <c r="CG723" i="1"/>
  <c r="CG724" i="1"/>
  <c r="CG725" i="1"/>
  <c r="CG726" i="1"/>
  <c r="CG727" i="1"/>
  <c r="CG728" i="1"/>
  <c r="CG729" i="1"/>
  <c r="CG730" i="1"/>
  <c r="CG731" i="1"/>
  <c r="CG73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809" i="1"/>
  <c r="CG810" i="1"/>
  <c r="CG811" i="1"/>
  <c r="CG812" i="1"/>
  <c r="CG813" i="1"/>
  <c r="CG81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0" i="1"/>
  <c r="CG831" i="1"/>
  <c r="CG832" i="1"/>
  <c r="CG833" i="1"/>
  <c r="CG834" i="1"/>
  <c r="CG835" i="1"/>
  <c r="CG836" i="1"/>
  <c r="CG837" i="1"/>
  <c r="CG838" i="1"/>
  <c r="CG839" i="1"/>
  <c r="CG840" i="1"/>
  <c r="CG841" i="1"/>
  <c r="CG842" i="1"/>
  <c r="CG843" i="1"/>
  <c r="CG844" i="1"/>
  <c r="CG845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G904" i="1"/>
  <c r="CG905" i="1"/>
  <c r="CG906" i="1"/>
  <c r="CG907" i="1"/>
  <c r="CG908" i="1"/>
  <c r="CG909" i="1"/>
  <c r="CG910" i="1"/>
  <c r="CG911" i="1"/>
  <c r="CG912" i="1"/>
  <c r="CG913" i="1"/>
  <c r="CG914" i="1"/>
  <c r="CG915" i="1"/>
  <c r="CG916" i="1"/>
  <c r="CG917" i="1"/>
  <c r="CG918" i="1"/>
  <c r="CG919" i="1"/>
  <c r="CG920" i="1"/>
  <c r="CG921" i="1"/>
  <c r="CG922" i="1"/>
  <c r="CG923" i="1"/>
  <c r="CG924" i="1"/>
  <c r="CG925" i="1"/>
  <c r="CG926" i="1"/>
  <c r="CG927" i="1"/>
  <c r="CG928" i="1"/>
  <c r="CG929" i="1"/>
  <c r="CG930" i="1"/>
  <c r="CG931" i="1"/>
  <c r="CG932" i="1"/>
  <c r="CG933" i="1"/>
  <c r="CG934" i="1"/>
  <c r="CG935" i="1"/>
  <c r="CG936" i="1"/>
  <c r="CG937" i="1"/>
  <c r="CG938" i="1"/>
  <c r="CG939" i="1"/>
  <c r="CG940" i="1"/>
  <c r="CG941" i="1"/>
  <c r="CG942" i="1"/>
  <c r="CG943" i="1"/>
  <c r="CG944" i="1"/>
  <c r="CG945" i="1"/>
  <c r="CG946" i="1"/>
  <c r="CG947" i="1"/>
  <c r="CG948" i="1"/>
  <c r="CG949" i="1"/>
  <c r="CG950" i="1"/>
  <c r="CG951" i="1"/>
  <c r="CG952" i="1"/>
  <c r="CG953" i="1"/>
  <c r="CG954" i="1"/>
  <c r="CG955" i="1"/>
  <c r="CG956" i="1"/>
  <c r="CG957" i="1"/>
  <c r="CG958" i="1"/>
  <c r="CG959" i="1"/>
  <c r="CG960" i="1"/>
  <c r="CG961" i="1"/>
  <c r="CG962" i="1"/>
  <c r="CG963" i="1"/>
  <c r="CG964" i="1"/>
  <c r="CG965" i="1"/>
  <c r="CG966" i="1"/>
  <c r="CG967" i="1"/>
  <c r="CG968" i="1"/>
  <c r="CG969" i="1"/>
  <c r="CG970" i="1"/>
  <c r="CG971" i="1"/>
  <c r="CG972" i="1"/>
  <c r="CG973" i="1"/>
  <c r="CG974" i="1"/>
  <c r="CG975" i="1"/>
  <c r="CG976" i="1"/>
  <c r="CG977" i="1"/>
  <c r="CG978" i="1"/>
  <c r="CG979" i="1"/>
  <c r="CG980" i="1"/>
  <c r="CG981" i="1"/>
  <c r="CG982" i="1"/>
  <c r="CG983" i="1"/>
  <c r="CG984" i="1"/>
  <c r="CG985" i="1"/>
  <c r="CG986" i="1"/>
  <c r="CG987" i="1"/>
  <c r="CG988" i="1"/>
  <c r="CG989" i="1"/>
  <c r="CG990" i="1"/>
  <c r="CG991" i="1"/>
  <c r="CG992" i="1"/>
  <c r="CG993" i="1"/>
  <c r="CG994" i="1"/>
  <c r="CG995" i="1"/>
  <c r="CG996" i="1"/>
  <c r="CG997" i="1"/>
  <c r="CG998" i="1"/>
  <c r="CG999" i="1"/>
  <c r="CG1000" i="1"/>
  <c r="CG1001" i="1"/>
  <c r="CG1002" i="1"/>
  <c r="CG1003" i="1"/>
  <c r="CG1004" i="1"/>
  <c r="CG1005" i="1"/>
  <c r="CG1006" i="1"/>
  <c r="CG1007" i="1"/>
  <c r="CG1008" i="1"/>
  <c r="CG1009" i="1"/>
  <c r="CG1010" i="1"/>
  <c r="CG1011" i="1"/>
  <c r="CG1012" i="1"/>
  <c r="CG1013" i="1"/>
  <c r="CG1014" i="1"/>
  <c r="CG1015" i="1"/>
  <c r="CG1016" i="1"/>
  <c r="CG1017" i="1"/>
  <c r="CG1018" i="1"/>
  <c r="CG1019" i="1"/>
  <c r="CG1020" i="1"/>
  <c r="CG1021" i="1"/>
  <c r="CG1022" i="1"/>
  <c r="CG1023" i="1"/>
  <c r="CG1024" i="1"/>
  <c r="CG1025" i="1"/>
  <c r="CG1026" i="1"/>
  <c r="CG1027" i="1"/>
  <c r="CG1028" i="1"/>
  <c r="CG1029" i="1"/>
  <c r="CG1030" i="1"/>
  <c r="CG1031" i="1"/>
  <c r="CG1032" i="1"/>
  <c r="CG1033" i="1"/>
  <c r="CG1034" i="1"/>
  <c r="CG1035" i="1"/>
  <c r="CG1036" i="1"/>
  <c r="CG1037" i="1"/>
  <c r="CG1038" i="1"/>
  <c r="CG1039" i="1"/>
  <c r="CG1040" i="1"/>
  <c r="CG1041" i="1"/>
  <c r="CG1042" i="1"/>
  <c r="CG1043" i="1"/>
  <c r="CG1044" i="1"/>
  <c r="CG1045" i="1"/>
  <c r="CG1046" i="1"/>
  <c r="CG1047" i="1"/>
  <c r="CG1048" i="1"/>
  <c r="CG1049" i="1"/>
  <c r="CG1050" i="1"/>
  <c r="CG1051" i="1"/>
  <c r="CG1052" i="1"/>
  <c r="CG1053" i="1"/>
  <c r="CG1054" i="1"/>
  <c r="CG1055" i="1"/>
  <c r="CG1056" i="1"/>
  <c r="CG1057" i="1"/>
  <c r="CG1058" i="1"/>
  <c r="CG1059" i="1"/>
  <c r="CG1060" i="1"/>
  <c r="CG1061" i="1"/>
  <c r="CG1062" i="1"/>
  <c r="CG1063" i="1"/>
  <c r="CG1064" i="1"/>
  <c r="CG1065" i="1"/>
  <c r="CG1066" i="1"/>
  <c r="CG1067" i="1"/>
  <c r="CG1068" i="1"/>
  <c r="CG1069" i="1"/>
  <c r="CG1070" i="1"/>
  <c r="CG1071" i="1"/>
  <c r="CG1072" i="1"/>
  <c r="CG1073" i="1"/>
  <c r="CG1074" i="1"/>
  <c r="CG1075" i="1"/>
  <c r="CG1076" i="1"/>
  <c r="CG1077" i="1"/>
  <c r="CG1078" i="1"/>
  <c r="CG1079" i="1"/>
  <c r="CG1080" i="1"/>
  <c r="CG1081" i="1"/>
  <c r="CG1082" i="1"/>
  <c r="CG1083" i="1"/>
  <c r="CG1084" i="1"/>
  <c r="CG1085" i="1"/>
  <c r="CG1086" i="1"/>
  <c r="CG1087" i="1"/>
  <c r="CG1088" i="1"/>
  <c r="CG1089" i="1"/>
  <c r="CG1090" i="1"/>
  <c r="CG1091" i="1"/>
  <c r="CG1092" i="1"/>
  <c r="CG1093" i="1"/>
  <c r="CG1094" i="1"/>
  <c r="CG1095" i="1"/>
  <c r="CG1096" i="1"/>
  <c r="CG1097" i="1"/>
  <c r="CG1098" i="1"/>
  <c r="CG1099" i="1"/>
  <c r="CG1100" i="1"/>
  <c r="CG1101" i="1"/>
  <c r="CG1102" i="1"/>
  <c r="CG1103" i="1"/>
  <c r="CG1104" i="1"/>
  <c r="CG1105" i="1"/>
  <c r="CG1106" i="1"/>
  <c r="CG1107" i="1"/>
  <c r="CG1108" i="1"/>
  <c r="CG1109" i="1"/>
  <c r="CG1110" i="1"/>
  <c r="CG1111" i="1"/>
  <c r="CG1112" i="1"/>
  <c r="CG1113" i="1"/>
  <c r="CG1114" i="1"/>
  <c r="CG1115" i="1"/>
  <c r="CG1116" i="1"/>
  <c r="CG1117" i="1"/>
  <c r="CG1118" i="1"/>
  <c r="CG1119" i="1"/>
  <c r="CG1120" i="1"/>
  <c r="CG1121" i="1"/>
  <c r="CG1122" i="1"/>
  <c r="CG1123" i="1"/>
  <c r="CG1124" i="1"/>
  <c r="CG1125" i="1"/>
  <c r="CG1126" i="1"/>
  <c r="CG1127" i="1"/>
  <c r="CG1128" i="1"/>
  <c r="CG1129" i="1"/>
  <c r="CG1130" i="1"/>
  <c r="CG1131" i="1"/>
  <c r="CG1132" i="1"/>
  <c r="CG1133" i="1"/>
  <c r="CG1134" i="1"/>
  <c r="CG1135" i="1"/>
  <c r="CG1136" i="1"/>
  <c r="CG1137" i="1"/>
  <c r="CG1138" i="1"/>
  <c r="CG1139" i="1"/>
  <c r="CG1140" i="1"/>
  <c r="CG1141" i="1"/>
  <c r="CG1142" i="1"/>
  <c r="CG1143" i="1"/>
  <c r="CG1144" i="1"/>
  <c r="CG1145" i="1"/>
  <c r="CG1146" i="1"/>
  <c r="CG1147" i="1"/>
  <c r="CG1148" i="1"/>
  <c r="CG1149" i="1"/>
  <c r="CG1150" i="1"/>
  <c r="CG1151" i="1"/>
  <c r="CG1152" i="1"/>
  <c r="CG1153" i="1"/>
  <c r="CG1154" i="1"/>
  <c r="CG1155" i="1"/>
  <c r="CG1156" i="1"/>
  <c r="CG1157" i="1"/>
  <c r="CG1158" i="1"/>
  <c r="CG1159" i="1"/>
  <c r="CG1160" i="1"/>
  <c r="CG1161" i="1"/>
  <c r="CG1162" i="1"/>
  <c r="CG1163" i="1"/>
  <c r="CG1164" i="1"/>
  <c r="CG1165" i="1"/>
  <c r="CG1166" i="1"/>
  <c r="CG1167" i="1"/>
  <c r="CG1168" i="1"/>
  <c r="CG1169" i="1"/>
  <c r="CG1170" i="1"/>
  <c r="CG1171" i="1"/>
  <c r="CG1172" i="1"/>
  <c r="CG1173" i="1"/>
  <c r="CG1174" i="1"/>
  <c r="CG1175" i="1"/>
  <c r="CG1176" i="1"/>
  <c r="CG1177" i="1"/>
  <c r="CG1178" i="1"/>
  <c r="CG1179" i="1"/>
  <c r="CG1180" i="1"/>
  <c r="CG1181" i="1"/>
  <c r="CG1182" i="1"/>
  <c r="CG1183" i="1"/>
  <c r="CG1184" i="1"/>
  <c r="CG1185" i="1"/>
  <c r="CG1186" i="1"/>
  <c r="CG1187" i="1"/>
  <c r="CG1188" i="1"/>
  <c r="CG1189" i="1"/>
  <c r="CG1190" i="1"/>
  <c r="CG1191" i="1"/>
  <c r="CG1192" i="1"/>
  <c r="CG1193" i="1"/>
  <c r="CG1194" i="1"/>
  <c r="CG1195" i="1"/>
  <c r="CG1196" i="1"/>
  <c r="CG1197" i="1"/>
  <c r="CG1198" i="1"/>
  <c r="CG1199" i="1"/>
  <c r="CG1200" i="1"/>
  <c r="CG1201" i="1"/>
  <c r="CG1202" i="1"/>
  <c r="CG1203" i="1"/>
  <c r="CG1204" i="1"/>
  <c r="CG1205" i="1"/>
  <c r="CG1206" i="1"/>
  <c r="CG1207" i="1"/>
  <c r="CG1208" i="1"/>
  <c r="CG1209" i="1"/>
  <c r="CG1210" i="1"/>
  <c r="CG1211" i="1"/>
  <c r="CG1212" i="1"/>
  <c r="CG1213" i="1"/>
  <c r="CG1214" i="1"/>
  <c r="CG1215" i="1"/>
  <c r="CG1216" i="1"/>
  <c r="CG1217" i="1"/>
  <c r="CG1218" i="1"/>
  <c r="CG1219" i="1"/>
  <c r="CG1220" i="1"/>
  <c r="CG1221" i="1"/>
  <c r="CG1222" i="1"/>
  <c r="CG1223" i="1"/>
  <c r="CG1224" i="1"/>
  <c r="CG1225" i="1"/>
  <c r="CG1226" i="1"/>
  <c r="CG1227" i="1"/>
  <c r="CG1228" i="1"/>
  <c r="CG1229" i="1"/>
  <c r="CG1230" i="1"/>
  <c r="CG1231" i="1"/>
  <c r="CG1232" i="1"/>
  <c r="CG1233" i="1"/>
  <c r="CG1234" i="1"/>
  <c r="CG1235" i="1"/>
  <c r="CG1236" i="1"/>
  <c r="CG1237" i="1"/>
  <c r="CG1238" i="1"/>
  <c r="CG1239" i="1"/>
  <c r="CG1240" i="1"/>
  <c r="CG1241" i="1"/>
  <c r="CG1242" i="1"/>
  <c r="CG1243" i="1"/>
  <c r="CG1244" i="1"/>
  <c r="CG1245" i="1"/>
  <c r="CG1246" i="1"/>
  <c r="CG1247" i="1"/>
  <c r="CG1248" i="1"/>
  <c r="CG1249" i="1"/>
  <c r="CG1250" i="1"/>
  <c r="CG1251" i="1"/>
  <c r="CG1252" i="1"/>
  <c r="CG1253" i="1"/>
  <c r="CG1254" i="1"/>
  <c r="CG1255" i="1"/>
  <c r="CG1256" i="1"/>
  <c r="CG1257" i="1"/>
  <c r="CG1258" i="1"/>
  <c r="CG1259" i="1"/>
  <c r="CG1260" i="1"/>
  <c r="CG1261" i="1"/>
  <c r="CG1262" i="1"/>
  <c r="CG1263" i="1"/>
  <c r="CG1264" i="1"/>
  <c r="CG1265" i="1"/>
  <c r="CG1266" i="1"/>
  <c r="CG1267" i="1"/>
  <c r="CG1268" i="1"/>
  <c r="CG1269" i="1"/>
  <c r="CG1270" i="1"/>
  <c r="CG1271" i="1"/>
  <c r="CG1272" i="1"/>
  <c r="CG1273" i="1"/>
  <c r="CG1274" i="1"/>
  <c r="CG1275" i="1"/>
  <c r="CG1276" i="1"/>
  <c r="CG1277" i="1"/>
  <c r="CG1278" i="1"/>
  <c r="CG1279" i="1"/>
  <c r="CG1280" i="1"/>
  <c r="CG1281" i="1"/>
  <c r="CG1282" i="1"/>
  <c r="CG1283" i="1"/>
  <c r="CG1284" i="1"/>
  <c r="CG1285" i="1"/>
  <c r="CG1286" i="1"/>
  <c r="CG1287" i="1"/>
  <c r="CG1288" i="1"/>
  <c r="CG1289" i="1"/>
  <c r="CG1290" i="1"/>
  <c r="CG1291" i="1"/>
  <c r="CG1292" i="1"/>
  <c r="CG1293" i="1"/>
  <c r="CG1294" i="1"/>
  <c r="CG1295" i="1"/>
  <c r="CG1296" i="1"/>
  <c r="CG1297" i="1"/>
  <c r="CG1298" i="1"/>
  <c r="CG1299" i="1"/>
  <c r="CG1300" i="1"/>
  <c r="CG1301" i="1"/>
  <c r="CG1302" i="1"/>
  <c r="CG1303" i="1"/>
  <c r="CG1304" i="1"/>
  <c r="CG1305" i="1"/>
  <c r="CG1306" i="1"/>
  <c r="CG1307" i="1"/>
  <c r="CG1308" i="1"/>
  <c r="CG1309" i="1"/>
  <c r="CG1310" i="1"/>
  <c r="CG1311" i="1"/>
  <c r="CG1312" i="1"/>
  <c r="CG1313" i="1"/>
  <c r="CG1314" i="1"/>
  <c r="CG1315" i="1"/>
  <c r="CG1316" i="1"/>
  <c r="CG1317" i="1"/>
  <c r="CG1318" i="1"/>
  <c r="CG1319" i="1"/>
  <c r="CG1320" i="1"/>
  <c r="CG1321" i="1"/>
  <c r="CG1322" i="1"/>
  <c r="CG1323" i="1"/>
  <c r="CG1324" i="1"/>
  <c r="CG1325" i="1"/>
  <c r="CG1326" i="1"/>
  <c r="CG1327" i="1"/>
  <c r="CG1328" i="1"/>
  <c r="CG1329" i="1"/>
  <c r="CG1330" i="1"/>
  <c r="CG1331" i="1"/>
  <c r="CG1332" i="1"/>
  <c r="CG1333" i="1"/>
  <c r="CG1334" i="1"/>
  <c r="CG1335" i="1"/>
  <c r="CG1336" i="1"/>
  <c r="CG1337" i="1"/>
  <c r="CG1338" i="1"/>
  <c r="CG1339" i="1"/>
  <c r="CG1340" i="1"/>
  <c r="CG1341" i="1"/>
  <c r="CG1342" i="1"/>
  <c r="CG1343" i="1"/>
  <c r="CG1344" i="1"/>
  <c r="CG1345" i="1"/>
  <c r="CG1346" i="1"/>
  <c r="CG1347" i="1"/>
  <c r="CG1348" i="1"/>
  <c r="CG1349" i="1"/>
  <c r="CG1350" i="1"/>
  <c r="CG1351" i="1"/>
  <c r="CG1352" i="1"/>
  <c r="CG1353" i="1"/>
  <c r="CG1354" i="1"/>
  <c r="CG1355" i="1"/>
  <c r="CG1356" i="1"/>
  <c r="CG1357" i="1"/>
  <c r="CG1358" i="1"/>
  <c r="CG1359" i="1"/>
  <c r="CG1360" i="1"/>
  <c r="CG1361" i="1"/>
  <c r="CG1362" i="1"/>
  <c r="CG1363" i="1"/>
  <c r="CG1364" i="1"/>
  <c r="CG1365" i="1"/>
  <c r="CG1366" i="1"/>
  <c r="CG1367" i="1"/>
  <c r="CG1368" i="1"/>
  <c r="CG1369" i="1"/>
  <c r="CG1370" i="1"/>
  <c r="CG1371" i="1"/>
  <c r="CG1372" i="1"/>
  <c r="CG1373" i="1"/>
  <c r="CG1374" i="1"/>
  <c r="CG1375" i="1"/>
  <c r="CG1376" i="1"/>
  <c r="CG1377" i="1"/>
  <c r="CG1378" i="1"/>
  <c r="CG1379" i="1"/>
  <c r="CG1380" i="1"/>
  <c r="CG1381" i="1"/>
  <c r="CG1382" i="1"/>
  <c r="CG1383" i="1"/>
  <c r="CG1384" i="1"/>
  <c r="CG1385" i="1"/>
  <c r="CG1386" i="1"/>
  <c r="CG1387" i="1"/>
  <c r="CG1388" i="1"/>
  <c r="CG1389" i="1"/>
  <c r="CG1390" i="1"/>
  <c r="CG1391" i="1"/>
  <c r="CG1392" i="1"/>
  <c r="CG1393" i="1"/>
  <c r="CG1394" i="1"/>
  <c r="CG1395" i="1"/>
  <c r="CG1396" i="1"/>
  <c r="CG1397" i="1"/>
  <c r="CG1398" i="1"/>
  <c r="CG1399" i="1"/>
  <c r="CG1400" i="1"/>
  <c r="CG1401" i="1"/>
  <c r="CG1402" i="1"/>
  <c r="CG1403" i="1"/>
  <c r="CG1404" i="1"/>
  <c r="CG1405" i="1"/>
  <c r="CG1406" i="1"/>
  <c r="CG1407" i="1"/>
  <c r="CG1408" i="1"/>
  <c r="CG1409" i="1"/>
  <c r="CG1410" i="1"/>
  <c r="CG1411" i="1"/>
  <c r="CG1412" i="1"/>
  <c r="CG1413" i="1"/>
  <c r="CG1414" i="1"/>
  <c r="CG1415" i="1"/>
  <c r="CG1416" i="1"/>
  <c r="CG1417" i="1"/>
  <c r="CG1418" i="1"/>
  <c r="CG1419" i="1"/>
  <c r="CG1420" i="1"/>
  <c r="CG1421" i="1"/>
  <c r="CG1422" i="1"/>
  <c r="CG1423" i="1"/>
  <c r="CG1424" i="1"/>
  <c r="CG1425" i="1"/>
  <c r="CG1426" i="1"/>
  <c r="CG1427" i="1"/>
  <c r="CG1428" i="1"/>
  <c r="CG1429" i="1"/>
  <c r="CG1430" i="1"/>
  <c r="CG1431" i="1"/>
  <c r="CG1432" i="1"/>
  <c r="CG1433" i="1"/>
  <c r="CG1434" i="1"/>
  <c r="CG1435" i="1"/>
  <c r="CG1436" i="1"/>
  <c r="CG1437" i="1"/>
  <c r="CG1438" i="1"/>
  <c r="CG1439" i="1"/>
  <c r="CG1440" i="1"/>
  <c r="CG1441" i="1"/>
  <c r="CG1442" i="1"/>
  <c r="CG1443" i="1"/>
  <c r="CG1444" i="1"/>
  <c r="CG1445" i="1"/>
  <c r="CG1446" i="1"/>
  <c r="CG1447" i="1"/>
  <c r="CG1448" i="1"/>
  <c r="CG1449" i="1"/>
  <c r="CG1450" i="1"/>
  <c r="CG1451" i="1"/>
  <c r="CG1452" i="1"/>
  <c r="CG1453" i="1"/>
  <c r="CG1454" i="1"/>
  <c r="CG1455" i="1"/>
  <c r="CG1456" i="1"/>
  <c r="CG1457" i="1"/>
  <c r="CG1458" i="1"/>
  <c r="CG1459" i="1"/>
  <c r="CG1460" i="1"/>
  <c r="CG1461" i="1"/>
  <c r="CG9" i="1"/>
  <c r="CG8" i="1"/>
  <c r="CG7" i="1"/>
  <c r="CG6" i="1"/>
  <c r="CG5" i="1"/>
  <c r="CG4" i="1"/>
  <c r="CG3" i="1"/>
  <c r="CG2" i="1"/>
  <c r="R17" i="4"/>
  <c r="R25" i="4"/>
  <c r="R19" i="4"/>
  <c r="R18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2" i="4"/>
  <c r="B2" i="4"/>
  <c r="D2" i="4" s="1"/>
  <c r="B3" i="4"/>
  <c r="D3" i="4" s="1"/>
  <c r="B4" i="4"/>
  <c r="D4" i="4" s="1"/>
  <c r="B5" i="4"/>
  <c r="D5" i="4" s="1"/>
  <c r="B6" i="4"/>
  <c r="D6" i="4" s="1"/>
  <c r="B7" i="4"/>
  <c r="D7" i="4" s="1"/>
  <c r="B8" i="4"/>
  <c r="D8" i="4" s="1"/>
  <c r="B9" i="4"/>
  <c r="D9" i="4" s="1"/>
  <c r="B10" i="4"/>
  <c r="D10" i="4" s="1"/>
  <c r="B11" i="4"/>
  <c r="D11" i="4" s="1"/>
  <c r="B12" i="4"/>
  <c r="D12" i="4" s="1"/>
  <c r="B13" i="4"/>
  <c r="D13" i="4" s="1"/>
  <c r="B14" i="4"/>
  <c r="D14" i="4" s="1"/>
  <c r="B15" i="4"/>
  <c r="D15" i="4" s="1"/>
  <c r="B16" i="4"/>
  <c r="D16" i="4" s="1"/>
  <c r="B17" i="4"/>
  <c r="D17" i="4" s="1"/>
  <c r="B18" i="4"/>
  <c r="D18" i="4" s="1"/>
  <c r="B19" i="4"/>
  <c r="D19" i="4" s="1"/>
  <c r="B20" i="4"/>
  <c r="D20" i="4" s="1"/>
  <c r="B21" i="4"/>
  <c r="D21" i="4" s="1"/>
  <c r="B22" i="4"/>
  <c r="D22" i="4" s="1"/>
  <c r="B23" i="4"/>
  <c r="D23" i="4" s="1"/>
  <c r="B24" i="4"/>
  <c r="D24" i="4" s="1"/>
  <c r="B25" i="4"/>
  <c r="D25" i="4" s="1"/>
  <c r="B26" i="4"/>
  <c r="D26" i="4" s="1"/>
  <c r="B27" i="4"/>
  <c r="D27" i="4" s="1"/>
  <c r="B28" i="4"/>
  <c r="D28" i="4" s="1"/>
  <c r="B29" i="4"/>
  <c r="D29" i="4" s="1"/>
  <c r="B30" i="4"/>
  <c r="D30" i="4" s="1"/>
  <c r="B31" i="4"/>
  <c r="D31" i="4" s="1"/>
  <c r="B32" i="4"/>
  <c r="D32" i="4" s="1"/>
  <c r="B33" i="4"/>
  <c r="D33" i="4" s="1"/>
  <c r="B34" i="4"/>
  <c r="D34" i="4" s="1"/>
  <c r="B35" i="4"/>
  <c r="D35" i="4" s="1"/>
  <c r="B36" i="4"/>
  <c r="D36" i="4" s="1"/>
  <c r="B37" i="4"/>
  <c r="D37" i="4" s="1"/>
  <c r="B38" i="4"/>
  <c r="D38" i="4" s="1"/>
  <c r="B39" i="4"/>
  <c r="D39" i="4" s="1"/>
  <c r="B40" i="4"/>
  <c r="D40" i="4" s="1"/>
  <c r="B41" i="4"/>
  <c r="D41" i="4" s="1"/>
  <c r="B42" i="4"/>
  <c r="D42" i="4" s="1"/>
  <c r="B43" i="4"/>
  <c r="D43" i="4" s="1"/>
  <c r="B44" i="4"/>
  <c r="D44" i="4" s="1"/>
  <c r="B45" i="4"/>
  <c r="D45" i="4" s="1"/>
  <c r="B46" i="4"/>
  <c r="D46" i="4" s="1"/>
  <c r="B47" i="4"/>
  <c r="D47" i="4" s="1"/>
  <c r="B48" i="4"/>
  <c r="D48" i="4" s="1"/>
  <c r="B49" i="4"/>
  <c r="D49" i="4" s="1"/>
  <c r="B50" i="4"/>
  <c r="D50" i="4" s="1"/>
  <c r="B51" i="4"/>
  <c r="D51" i="4" s="1"/>
  <c r="B52" i="4"/>
  <c r="D52" i="4" s="1"/>
  <c r="B53" i="4"/>
  <c r="D53" i="4" s="1"/>
  <c r="B54" i="4"/>
  <c r="D54" i="4" s="1"/>
  <c r="B55" i="4"/>
  <c r="D55" i="4" s="1"/>
  <c r="B56" i="4"/>
  <c r="D56" i="4" s="1"/>
  <c r="B57" i="4"/>
  <c r="D57" i="4" s="1"/>
  <c r="B58" i="4"/>
  <c r="D58" i="4" s="1"/>
  <c r="B59" i="4"/>
  <c r="D59" i="4" s="1"/>
  <c r="B60" i="4"/>
  <c r="D60" i="4" s="1"/>
  <c r="B61" i="4"/>
  <c r="D61" i="4" s="1"/>
  <c r="B62" i="4"/>
  <c r="D62" i="4" s="1"/>
  <c r="B63" i="4"/>
  <c r="D63" i="4" s="1"/>
  <c r="B64" i="4"/>
  <c r="D64" i="4" s="1"/>
  <c r="B65" i="4"/>
  <c r="D65" i="4" s="1"/>
  <c r="B66" i="4"/>
  <c r="D66" i="4" s="1"/>
  <c r="B67" i="4"/>
  <c r="D67" i="4" s="1"/>
  <c r="B68" i="4"/>
  <c r="D68" i="4" s="1"/>
  <c r="B69" i="4"/>
  <c r="D69" i="4" s="1"/>
  <c r="B70" i="4"/>
  <c r="D70" i="4" s="1"/>
  <c r="B71" i="4"/>
  <c r="D71" i="4" s="1"/>
  <c r="B72" i="4"/>
  <c r="D72" i="4" s="1"/>
  <c r="B73" i="4"/>
  <c r="D73" i="4" s="1"/>
  <c r="B74" i="4"/>
  <c r="D74" i="4" s="1"/>
  <c r="B75" i="4"/>
  <c r="D75" i="4" s="1"/>
  <c r="B76" i="4"/>
  <c r="D76" i="4" s="1"/>
  <c r="B77" i="4"/>
  <c r="D77" i="4" s="1"/>
  <c r="B78" i="4"/>
  <c r="D78" i="4" s="1"/>
  <c r="B79" i="4"/>
  <c r="D79" i="4" s="1"/>
  <c r="B80" i="4"/>
  <c r="D80" i="4" s="1"/>
  <c r="B81" i="4"/>
  <c r="D81" i="4" s="1"/>
  <c r="B82" i="4"/>
  <c r="D82" i="4" s="1"/>
  <c r="B83" i="4"/>
  <c r="D83" i="4" s="1"/>
  <c r="B84" i="4"/>
  <c r="D84" i="4" s="1"/>
  <c r="B85" i="4"/>
  <c r="D85" i="4" s="1"/>
  <c r="B86" i="4"/>
  <c r="D86" i="4" s="1"/>
  <c r="B87" i="4"/>
  <c r="D87" i="4" s="1"/>
  <c r="B88" i="4"/>
  <c r="D88" i="4" s="1"/>
  <c r="B89" i="4"/>
  <c r="D89" i="4" s="1"/>
  <c r="B90" i="4"/>
  <c r="D90" i="4" s="1"/>
  <c r="B91" i="4"/>
  <c r="D91" i="4" s="1"/>
  <c r="B92" i="4"/>
  <c r="D92" i="4" s="1"/>
  <c r="B93" i="4"/>
  <c r="D93" i="4" s="1"/>
  <c r="B94" i="4"/>
  <c r="D94" i="4" s="1"/>
  <c r="B95" i="4"/>
  <c r="D95" i="4" s="1"/>
  <c r="B96" i="4"/>
  <c r="D96" i="4" s="1"/>
  <c r="B97" i="4"/>
  <c r="D97" i="4" s="1"/>
  <c r="B98" i="4"/>
  <c r="D98" i="4" s="1"/>
  <c r="B99" i="4"/>
  <c r="D99" i="4" s="1"/>
  <c r="B100" i="4"/>
  <c r="D100" i="4" s="1"/>
  <c r="B101" i="4"/>
  <c r="D101" i="4" s="1"/>
  <c r="B102" i="4"/>
  <c r="D102" i="4" s="1"/>
  <c r="B103" i="4"/>
  <c r="D103" i="4" s="1"/>
  <c r="B104" i="4"/>
  <c r="D104" i="4" s="1"/>
  <c r="B105" i="4"/>
  <c r="D105" i="4" s="1"/>
  <c r="B106" i="4"/>
  <c r="D106" i="4" s="1"/>
  <c r="B107" i="4"/>
  <c r="D107" i="4" s="1"/>
  <c r="B108" i="4"/>
  <c r="D108" i="4" s="1"/>
  <c r="B109" i="4"/>
  <c r="D109" i="4" s="1"/>
  <c r="B110" i="4"/>
  <c r="D110" i="4" s="1"/>
  <c r="B111" i="4"/>
  <c r="D111" i="4" s="1"/>
  <c r="B112" i="4"/>
  <c r="D112" i="4" s="1"/>
  <c r="B113" i="4"/>
  <c r="D113" i="4" s="1"/>
  <c r="B114" i="4"/>
  <c r="D114" i="4" s="1"/>
  <c r="B115" i="4"/>
  <c r="D115" i="4" s="1"/>
  <c r="B116" i="4"/>
  <c r="D116" i="4" s="1"/>
  <c r="B117" i="4"/>
  <c r="D117" i="4" s="1"/>
  <c r="B118" i="4"/>
  <c r="D118" i="4" s="1"/>
  <c r="B119" i="4"/>
  <c r="D119" i="4" s="1"/>
  <c r="B120" i="4"/>
  <c r="D120" i="4" s="1"/>
  <c r="B121" i="4"/>
  <c r="D121" i="4" s="1"/>
  <c r="B122" i="4"/>
  <c r="D122" i="4" s="1"/>
  <c r="B123" i="4"/>
  <c r="D123" i="4" s="1"/>
  <c r="B124" i="4"/>
  <c r="D124" i="4" s="1"/>
  <c r="B125" i="4"/>
  <c r="D125" i="4" s="1"/>
  <c r="B126" i="4"/>
  <c r="D126" i="4" s="1"/>
  <c r="B127" i="4"/>
  <c r="D127" i="4" s="1"/>
  <c r="B128" i="4"/>
  <c r="D128" i="4" s="1"/>
  <c r="B129" i="4"/>
  <c r="D129" i="4" s="1"/>
  <c r="B130" i="4"/>
  <c r="D130" i="4" s="1"/>
  <c r="B131" i="4"/>
  <c r="D131" i="4" s="1"/>
  <c r="B132" i="4"/>
  <c r="D132" i="4" s="1"/>
  <c r="B133" i="4"/>
  <c r="D133" i="4" s="1"/>
  <c r="B134" i="4"/>
  <c r="D134" i="4" s="1"/>
  <c r="B135" i="4"/>
  <c r="D135" i="4" s="1"/>
  <c r="B136" i="4"/>
  <c r="D136" i="4" s="1"/>
  <c r="B137" i="4"/>
  <c r="D137" i="4" s="1"/>
  <c r="B138" i="4"/>
  <c r="D138" i="4" s="1"/>
  <c r="B139" i="4"/>
  <c r="D139" i="4" s="1"/>
  <c r="B140" i="4"/>
  <c r="D140" i="4" s="1"/>
  <c r="B141" i="4"/>
  <c r="D141" i="4" s="1"/>
  <c r="B142" i="4"/>
  <c r="D142" i="4" s="1"/>
  <c r="B143" i="4"/>
  <c r="D143" i="4" s="1"/>
  <c r="B144" i="4"/>
  <c r="D144" i="4" s="1"/>
  <c r="B145" i="4"/>
  <c r="D145" i="4" s="1"/>
  <c r="B146" i="4"/>
  <c r="D146" i="4" s="1"/>
  <c r="B147" i="4"/>
  <c r="D147" i="4" s="1"/>
  <c r="B148" i="4"/>
  <c r="D148" i="4" s="1"/>
  <c r="B149" i="4"/>
  <c r="D149" i="4" s="1"/>
  <c r="B150" i="4"/>
  <c r="D150" i="4" s="1"/>
  <c r="B151" i="4"/>
  <c r="D151" i="4" s="1"/>
  <c r="B152" i="4"/>
  <c r="D152" i="4" s="1"/>
  <c r="B153" i="4"/>
  <c r="D153" i="4" s="1"/>
  <c r="B154" i="4"/>
  <c r="D154" i="4" s="1"/>
  <c r="B155" i="4"/>
  <c r="D155" i="4" s="1"/>
  <c r="B156" i="4"/>
  <c r="D156" i="4" s="1"/>
  <c r="B157" i="4"/>
  <c r="D157" i="4" s="1"/>
  <c r="B158" i="4"/>
  <c r="D158" i="4" s="1"/>
  <c r="B159" i="4"/>
  <c r="D159" i="4" s="1"/>
  <c r="B160" i="4"/>
  <c r="D160" i="4" s="1"/>
  <c r="B161" i="4"/>
  <c r="D161" i="4" s="1"/>
  <c r="B162" i="4"/>
  <c r="D162" i="4" s="1"/>
  <c r="B163" i="4"/>
  <c r="D163" i="4" s="1"/>
  <c r="B164" i="4"/>
  <c r="D164" i="4" s="1"/>
  <c r="B165" i="4"/>
  <c r="D165" i="4" s="1"/>
  <c r="B166" i="4"/>
  <c r="D166" i="4" s="1"/>
  <c r="B167" i="4"/>
  <c r="D167" i="4" s="1"/>
  <c r="B168" i="4"/>
  <c r="D168" i="4" s="1"/>
  <c r="B169" i="4"/>
  <c r="D169" i="4" s="1"/>
  <c r="B170" i="4"/>
  <c r="D170" i="4" s="1"/>
  <c r="B171" i="4"/>
  <c r="D171" i="4" s="1"/>
  <c r="B172" i="4"/>
  <c r="D172" i="4" s="1"/>
  <c r="B173" i="4"/>
  <c r="D173" i="4" s="1"/>
  <c r="B174" i="4"/>
  <c r="D174" i="4" s="1"/>
  <c r="B175" i="4"/>
  <c r="D175" i="4" s="1"/>
  <c r="B176" i="4"/>
  <c r="D176" i="4" s="1"/>
  <c r="B177" i="4"/>
  <c r="D177" i="4" s="1"/>
  <c r="B178" i="4"/>
  <c r="D178" i="4" s="1"/>
  <c r="B179" i="4"/>
  <c r="D179" i="4" s="1"/>
  <c r="B180" i="4"/>
  <c r="D180" i="4" s="1"/>
  <c r="B181" i="4"/>
  <c r="D181" i="4" s="1"/>
  <c r="B182" i="4"/>
  <c r="D182" i="4" s="1"/>
  <c r="B183" i="4"/>
  <c r="D183" i="4" s="1"/>
  <c r="B184" i="4"/>
  <c r="D184" i="4" s="1"/>
  <c r="B185" i="4"/>
  <c r="D185" i="4" s="1"/>
  <c r="B186" i="4"/>
  <c r="D186" i="4" s="1"/>
  <c r="B187" i="4"/>
  <c r="D187" i="4" s="1"/>
  <c r="B188" i="4"/>
  <c r="D188" i="4" s="1"/>
  <c r="B189" i="4"/>
  <c r="D189" i="4" s="1"/>
  <c r="B190" i="4"/>
  <c r="D190" i="4" s="1"/>
  <c r="B191" i="4"/>
  <c r="D191" i="4" s="1"/>
  <c r="B192" i="4"/>
  <c r="D192" i="4" s="1"/>
  <c r="B193" i="4"/>
  <c r="D193" i="4" s="1"/>
  <c r="B194" i="4"/>
  <c r="D194" i="4" s="1"/>
  <c r="B195" i="4"/>
  <c r="D195" i="4" s="1"/>
  <c r="B196" i="4"/>
  <c r="D196" i="4" s="1"/>
  <c r="B197" i="4"/>
  <c r="D197" i="4" s="1"/>
  <c r="B198" i="4"/>
  <c r="D198" i="4" s="1"/>
  <c r="B199" i="4"/>
  <c r="D199" i="4" s="1"/>
  <c r="B200" i="4"/>
  <c r="D200" i="4" s="1"/>
  <c r="B201" i="4"/>
  <c r="D201" i="4" s="1"/>
  <c r="B202" i="4"/>
  <c r="D202" i="4" s="1"/>
  <c r="B203" i="4"/>
  <c r="D203" i="4" s="1"/>
  <c r="B204" i="4"/>
  <c r="D204" i="4" s="1"/>
  <c r="B205" i="4"/>
  <c r="D205" i="4" s="1"/>
  <c r="B206" i="4"/>
  <c r="D206" i="4" s="1"/>
  <c r="B207" i="4"/>
  <c r="D207" i="4" s="1"/>
  <c r="B208" i="4"/>
  <c r="D208" i="4" s="1"/>
  <c r="B209" i="4"/>
  <c r="D209" i="4" s="1"/>
  <c r="B210" i="4"/>
  <c r="D210" i="4" s="1"/>
  <c r="B211" i="4"/>
  <c r="D211" i="4" s="1"/>
  <c r="B212" i="4"/>
  <c r="D212" i="4" s="1"/>
  <c r="B213" i="4"/>
  <c r="D213" i="4" s="1"/>
  <c r="B214" i="4"/>
  <c r="D214" i="4" s="1"/>
  <c r="B215" i="4"/>
  <c r="D215" i="4" s="1"/>
  <c r="B216" i="4"/>
  <c r="D216" i="4" s="1"/>
  <c r="B217" i="4"/>
  <c r="D217" i="4" s="1"/>
  <c r="B218" i="4"/>
  <c r="D218" i="4" s="1"/>
  <c r="B219" i="4"/>
  <c r="D219" i="4" s="1"/>
  <c r="B220" i="4"/>
  <c r="D220" i="4" s="1"/>
  <c r="B221" i="4"/>
  <c r="D221" i="4" s="1"/>
  <c r="B222" i="4"/>
  <c r="D222" i="4" s="1"/>
  <c r="B223" i="4"/>
  <c r="D223" i="4" s="1"/>
  <c r="B224" i="4"/>
  <c r="D224" i="4" s="1"/>
  <c r="B225" i="4"/>
  <c r="D225" i="4" s="1"/>
  <c r="B226" i="4"/>
  <c r="D226" i="4" s="1"/>
  <c r="B227" i="4"/>
  <c r="D227" i="4" s="1"/>
  <c r="B228" i="4"/>
  <c r="D228" i="4" s="1"/>
  <c r="B229" i="4"/>
  <c r="D229" i="4" s="1"/>
  <c r="B230" i="4"/>
  <c r="D230" i="4" s="1"/>
  <c r="B231" i="4"/>
  <c r="D231" i="4" s="1"/>
  <c r="B232" i="4"/>
  <c r="D232" i="4" s="1"/>
  <c r="B233" i="4"/>
  <c r="D233" i="4" s="1"/>
  <c r="B234" i="4"/>
  <c r="D234" i="4" s="1"/>
  <c r="B235" i="4"/>
  <c r="D235" i="4" s="1"/>
  <c r="B236" i="4"/>
  <c r="D236" i="4" s="1"/>
  <c r="B237" i="4"/>
  <c r="D237" i="4" s="1"/>
  <c r="B238" i="4"/>
  <c r="D238" i="4" s="1"/>
  <c r="B239" i="4"/>
  <c r="D239" i="4" s="1"/>
  <c r="B240" i="4"/>
  <c r="D240" i="4" s="1"/>
  <c r="B241" i="4"/>
  <c r="D241" i="4" s="1"/>
  <c r="B242" i="4"/>
  <c r="D242" i="4" s="1"/>
  <c r="B243" i="4"/>
  <c r="D243" i="4" s="1"/>
  <c r="B244" i="4"/>
  <c r="D244" i="4" s="1"/>
  <c r="B245" i="4"/>
  <c r="D245" i="4" s="1"/>
  <c r="B246" i="4"/>
  <c r="D246" i="4" s="1"/>
  <c r="B247" i="4"/>
  <c r="D247" i="4" s="1"/>
  <c r="B248" i="4"/>
  <c r="D248" i="4" s="1"/>
  <c r="B249" i="4"/>
  <c r="D249" i="4" s="1"/>
  <c r="B250" i="4"/>
  <c r="D250" i="4" s="1"/>
  <c r="B251" i="4"/>
  <c r="D251" i="4" s="1"/>
  <c r="B252" i="4"/>
  <c r="D252" i="4" s="1"/>
  <c r="B253" i="4"/>
  <c r="D253" i="4" s="1"/>
  <c r="B254" i="4"/>
  <c r="D254" i="4" s="1"/>
  <c r="B255" i="4"/>
  <c r="D255" i="4" s="1"/>
  <c r="B256" i="4"/>
  <c r="D256" i="4" s="1"/>
  <c r="B257" i="4"/>
  <c r="D257" i="4" s="1"/>
  <c r="B258" i="4"/>
  <c r="D258" i="4" s="1"/>
  <c r="B259" i="4"/>
  <c r="D259" i="4" s="1"/>
  <c r="B260" i="4"/>
  <c r="D260" i="4" s="1"/>
  <c r="B261" i="4"/>
  <c r="D261" i="4" s="1"/>
  <c r="B262" i="4"/>
  <c r="D262" i="4" s="1"/>
  <c r="B263" i="4"/>
  <c r="D263" i="4" s="1"/>
  <c r="B264" i="4"/>
  <c r="D264" i="4" s="1"/>
  <c r="B265" i="4"/>
  <c r="D265" i="4" s="1"/>
  <c r="B266" i="4"/>
  <c r="D266" i="4" s="1"/>
  <c r="B267" i="4"/>
  <c r="D267" i="4" s="1"/>
  <c r="B268" i="4"/>
  <c r="D268" i="4" s="1"/>
  <c r="B269" i="4"/>
  <c r="D269" i="4" s="1"/>
  <c r="B270" i="4"/>
  <c r="D270" i="4" s="1"/>
  <c r="B271" i="4"/>
  <c r="D271" i="4" s="1"/>
  <c r="B272" i="4"/>
  <c r="D272" i="4" s="1"/>
  <c r="B273" i="4"/>
  <c r="D273" i="4" s="1"/>
  <c r="B274" i="4"/>
  <c r="D274" i="4" s="1"/>
  <c r="B275" i="4"/>
  <c r="D275" i="4" s="1"/>
  <c r="B276" i="4"/>
  <c r="D276" i="4" s="1"/>
  <c r="B277" i="4"/>
  <c r="D277" i="4" s="1"/>
  <c r="B278" i="4"/>
  <c r="D278" i="4" s="1"/>
  <c r="B279" i="4"/>
  <c r="D279" i="4" s="1"/>
  <c r="B280" i="4"/>
  <c r="D280" i="4" s="1"/>
  <c r="B281" i="4"/>
  <c r="D281" i="4" s="1"/>
  <c r="B282" i="4"/>
  <c r="D282" i="4" s="1"/>
  <c r="B283" i="4"/>
  <c r="D283" i="4" s="1"/>
  <c r="B284" i="4"/>
  <c r="D284" i="4" s="1"/>
  <c r="B285" i="4"/>
  <c r="D285" i="4" s="1"/>
  <c r="B286" i="4"/>
  <c r="D286" i="4" s="1"/>
  <c r="B287" i="4"/>
  <c r="D287" i="4" s="1"/>
  <c r="B288" i="4"/>
  <c r="D288" i="4" s="1"/>
  <c r="B289" i="4"/>
  <c r="D289" i="4" s="1"/>
  <c r="B290" i="4"/>
  <c r="D290" i="4" s="1"/>
  <c r="B291" i="4"/>
  <c r="D291" i="4" s="1"/>
  <c r="B292" i="4"/>
  <c r="D292" i="4" s="1"/>
  <c r="B293" i="4"/>
  <c r="D293" i="4" s="1"/>
  <c r="B294" i="4"/>
  <c r="D294" i="4" s="1"/>
  <c r="B295" i="4"/>
  <c r="D295" i="4" s="1"/>
  <c r="B296" i="4"/>
  <c r="D296" i="4" s="1"/>
  <c r="B297" i="4"/>
  <c r="D297" i="4" s="1"/>
  <c r="B298" i="4"/>
  <c r="D298" i="4" s="1"/>
  <c r="B299" i="4"/>
  <c r="D299" i="4" s="1"/>
  <c r="B300" i="4"/>
  <c r="D300" i="4" s="1"/>
  <c r="B301" i="4"/>
  <c r="D301" i="4" s="1"/>
  <c r="B302" i="4"/>
  <c r="D302" i="4" s="1"/>
  <c r="B303" i="4"/>
  <c r="D303" i="4" s="1"/>
  <c r="B304" i="4"/>
  <c r="D304" i="4" s="1"/>
  <c r="B305" i="4"/>
  <c r="D305" i="4" s="1"/>
  <c r="B306" i="4"/>
  <c r="D306" i="4" s="1"/>
  <c r="B307" i="4"/>
  <c r="D307" i="4" s="1"/>
  <c r="B308" i="4"/>
  <c r="D308" i="4" s="1"/>
  <c r="B309" i="4"/>
  <c r="D309" i="4" s="1"/>
  <c r="B310" i="4"/>
  <c r="D310" i="4" s="1"/>
  <c r="B311" i="4"/>
  <c r="D311" i="4" s="1"/>
  <c r="B312" i="4"/>
  <c r="D312" i="4" s="1"/>
  <c r="B313" i="4"/>
  <c r="D313" i="4" s="1"/>
  <c r="B314" i="4"/>
  <c r="D314" i="4" s="1"/>
  <c r="B315" i="4"/>
  <c r="D315" i="4" s="1"/>
  <c r="B316" i="4"/>
  <c r="D316" i="4" s="1"/>
  <c r="B317" i="4"/>
  <c r="D317" i="4" s="1"/>
  <c r="B318" i="4"/>
  <c r="D318" i="4" s="1"/>
  <c r="B319" i="4"/>
  <c r="D319" i="4" s="1"/>
  <c r="B320" i="4"/>
  <c r="D320" i="4" s="1"/>
  <c r="B321" i="4"/>
  <c r="D321" i="4" s="1"/>
  <c r="B322" i="4"/>
  <c r="D322" i="4" s="1"/>
  <c r="B323" i="4"/>
  <c r="D323" i="4" s="1"/>
  <c r="B324" i="4"/>
  <c r="D324" i="4" s="1"/>
  <c r="B325" i="4"/>
  <c r="D325" i="4" s="1"/>
  <c r="B326" i="4"/>
  <c r="D326" i="4" s="1"/>
  <c r="B327" i="4"/>
  <c r="D327" i="4" s="1"/>
  <c r="B328" i="4"/>
  <c r="D328" i="4" s="1"/>
  <c r="B329" i="4"/>
  <c r="D329" i="4" s="1"/>
  <c r="B330" i="4"/>
  <c r="D330" i="4" s="1"/>
  <c r="B331" i="4"/>
  <c r="D331" i="4" s="1"/>
  <c r="B332" i="4"/>
  <c r="D332" i="4" s="1"/>
  <c r="B333" i="4"/>
  <c r="D333" i="4" s="1"/>
  <c r="B334" i="4"/>
  <c r="D334" i="4" s="1"/>
  <c r="B335" i="4"/>
  <c r="D335" i="4" s="1"/>
  <c r="B336" i="4"/>
  <c r="D336" i="4" s="1"/>
  <c r="B337" i="4"/>
  <c r="D337" i="4" s="1"/>
  <c r="B338" i="4"/>
  <c r="D338" i="4" s="1"/>
  <c r="B339" i="4"/>
  <c r="D339" i="4" s="1"/>
  <c r="B340" i="4"/>
  <c r="D340" i="4" s="1"/>
  <c r="B341" i="4"/>
  <c r="D341" i="4" s="1"/>
  <c r="B342" i="4"/>
  <c r="D342" i="4" s="1"/>
  <c r="B343" i="4"/>
  <c r="D343" i="4" s="1"/>
  <c r="B344" i="4"/>
  <c r="D344" i="4" s="1"/>
  <c r="B345" i="4"/>
  <c r="D345" i="4" s="1"/>
  <c r="B346" i="4"/>
  <c r="D346" i="4" s="1"/>
  <c r="B347" i="4"/>
  <c r="D347" i="4" s="1"/>
  <c r="B348" i="4"/>
  <c r="D348" i="4" s="1"/>
  <c r="B349" i="4"/>
  <c r="D349" i="4" s="1"/>
  <c r="B350" i="4"/>
  <c r="D350" i="4" s="1"/>
  <c r="B351" i="4"/>
  <c r="D351" i="4" s="1"/>
  <c r="B352" i="4"/>
  <c r="D352" i="4" s="1"/>
  <c r="B353" i="4"/>
  <c r="D353" i="4" s="1"/>
  <c r="B354" i="4"/>
  <c r="D354" i="4" s="1"/>
  <c r="B355" i="4"/>
  <c r="D355" i="4" s="1"/>
  <c r="B356" i="4"/>
  <c r="D356" i="4" s="1"/>
  <c r="B357" i="4"/>
  <c r="D357" i="4" s="1"/>
  <c r="B358" i="4"/>
  <c r="D358" i="4" s="1"/>
  <c r="B359" i="4"/>
  <c r="D359" i="4" s="1"/>
  <c r="B360" i="4"/>
  <c r="D360" i="4" s="1"/>
  <c r="B361" i="4"/>
  <c r="D361" i="4" s="1"/>
  <c r="B362" i="4"/>
  <c r="D362" i="4" s="1"/>
  <c r="B363" i="4"/>
  <c r="D363" i="4" s="1"/>
  <c r="B364" i="4"/>
  <c r="D364" i="4" s="1"/>
  <c r="B365" i="4"/>
  <c r="D365" i="4" s="1"/>
  <c r="B366" i="4"/>
  <c r="D366" i="4" s="1"/>
  <c r="B367" i="4"/>
  <c r="D367" i="4" s="1"/>
  <c r="B368" i="4"/>
  <c r="D368" i="4" s="1"/>
  <c r="B369" i="4"/>
  <c r="D369" i="4" s="1"/>
  <c r="B370" i="4"/>
  <c r="D370" i="4" s="1"/>
  <c r="B371" i="4"/>
  <c r="D371" i="4" s="1"/>
  <c r="B372" i="4"/>
  <c r="D372" i="4" s="1"/>
  <c r="B373" i="4"/>
  <c r="D373" i="4" s="1"/>
  <c r="B374" i="4"/>
  <c r="D374" i="4" s="1"/>
  <c r="B375" i="4"/>
  <c r="D375" i="4" s="1"/>
  <c r="B376" i="4"/>
  <c r="D376" i="4" s="1"/>
  <c r="B377" i="4"/>
  <c r="D377" i="4" s="1"/>
  <c r="B378" i="4"/>
  <c r="D378" i="4" s="1"/>
  <c r="B379" i="4"/>
  <c r="D379" i="4" s="1"/>
  <c r="B380" i="4"/>
  <c r="D380" i="4" s="1"/>
  <c r="B381" i="4"/>
  <c r="D381" i="4" s="1"/>
  <c r="B382" i="4"/>
  <c r="D382" i="4" s="1"/>
  <c r="B383" i="4"/>
  <c r="D383" i="4" s="1"/>
  <c r="B384" i="4"/>
  <c r="D384" i="4" s="1"/>
  <c r="B385" i="4"/>
  <c r="D385" i="4" s="1"/>
  <c r="B386" i="4"/>
  <c r="D386" i="4" s="1"/>
  <c r="B387" i="4"/>
  <c r="D387" i="4" s="1"/>
  <c r="B388" i="4"/>
  <c r="D388" i="4" s="1"/>
  <c r="B389" i="4"/>
  <c r="D389" i="4" s="1"/>
  <c r="B390" i="4"/>
  <c r="D390" i="4" s="1"/>
  <c r="B391" i="4"/>
  <c r="D391" i="4" s="1"/>
  <c r="B392" i="4"/>
  <c r="D392" i="4" s="1"/>
  <c r="B393" i="4"/>
  <c r="D393" i="4" s="1"/>
  <c r="B394" i="4"/>
  <c r="D394" i="4" s="1"/>
  <c r="B395" i="4"/>
  <c r="D395" i="4" s="1"/>
  <c r="B396" i="4"/>
  <c r="D396" i="4" s="1"/>
  <c r="B397" i="4"/>
  <c r="D397" i="4" s="1"/>
  <c r="B398" i="4"/>
  <c r="D398" i="4" s="1"/>
  <c r="B399" i="4"/>
  <c r="D399" i="4" s="1"/>
  <c r="B400" i="4"/>
  <c r="D400" i="4" s="1"/>
  <c r="B401" i="4"/>
  <c r="D401" i="4" s="1"/>
  <c r="B402" i="4"/>
  <c r="D402" i="4" s="1"/>
  <c r="B403" i="4"/>
  <c r="D403" i="4" s="1"/>
  <c r="B404" i="4"/>
  <c r="D404" i="4" s="1"/>
  <c r="B405" i="4"/>
  <c r="D405" i="4" s="1"/>
  <c r="B406" i="4"/>
  <c r="D406" i="4" s="1"/>
  <c r="B407" i="4"/>
  <c r="D407" i="4" s="1"/>
  <c r="B408" i="4"/>
  <c r="D408" i="4" s="1"/>
  <c r="B409" i="4"/>
  <c r="D409" i="4" s="1"/>
  <c r="B410" i="4"/>
  <c r="D410" i="4" s="1"/>
  <c r="B411" i="4"/>
  <c r="D411" i="4" s="1"/>
  <c r="B412" i="4"/>
  <c r="D412" i="4" s="1"/>
  <c r="B413" i="4"/>
  <c r="D413" i="4" s="1"/>
  <c r="B414" i="4"/>
  <c r="D414" i="4" s="1"/>
  <c r="B415" i="4"/>
  <c r="D415" i="4" s="1"/>
  <c r="B416" i="4"/>
  <c r="D416" i="4" s="1"/>
  <c r="B417" i="4"/>
  <c r="D417" i="4" s="1"/>
  <c r="B418" i="4"/>
  <c r="D418" i="4" s="1"/>
  <c r="B419" i="4"/>
  <c r="D419" i="4" s="1"/>
  <c r="B420" i="4"/>
  <c r="D420" i="4" s="1"/>
  <c r="B421" i="4"/>
  <c r="D421" i="4" s="1"/>
  <c r="B422" i="4"/>
  <c r="D422" i="4" s="1"/>
  <c r="B423" i="4"/>
  <c r="D423" i="4" s="1"/>
  <c r="B424" i="4"/>
  <c r="D424" i="4" s="1"/>
  <c r="B425" i="4"/>
  <c r="D425" i="4" s="1"/>
  <c r="B426" i="4"/>
  <c r="D426" i="4" s="1"/>
  <c r="B427" i="4"/>
  <c r="D427" i="4" s="1"/>
  <c r="B428" i="4"/>
  <c r="D428" i="4" s="1"/>
  <c r="B429" i="4"/>
  <c r="D429" i="4" s="1"/>
  <c r="B430" i="4"/>
  <c r="D430" i="4" s="1"/>
  <c r="B431" i="4"/>
  <c r="D431" i="4" s="1"/>
  <c r="B432" i="4"/>
  <c r="D432" i="4" s="1"/>
  <c r="B433" i="4"/>
  <c r="D433" i="4" s="1"/>
  <c r="B434" i="4"/>
  <c r="D434" i="4" s="1"/>
  <c r="B435" i="4"/>
  <c r="D435" i="4" s="1"/>
  <c r="B436" i="4"/>
  <c r="D436" i="4" s="1"/>
  <c r="B437" i="4"/>
  <c r="D437" i="4" s="1"/>
  <c r="B438" i="4"/>
  <c r="D438" i="4" s="1"/>
  <c r="B439" i="4"/>
  <c r="D439" i="4" s="1"/>
  <c r="B440" i="4"/>
  <c r="D440" i="4" s="1"/>
  <c r="B441" i="4"/>
  <c r="D441" i="4" s="1"/>
  <c r="B442" i="4"/>
  <c r="D442" i="4" s="1"/>
  <c r="B443" i="4"/>
  <c r="D443" i="4" s="1"/>
  <c r="B444" i="4"/>
  <c r="D444" i="4" s="1"/>
  <c r="B445" i="4"/>
  <c r="D445" i="4" s="1"/>
  <c r="B446" i="4"/>
  <c r="D446" i="4" s="1"/>
  <c r="B447" i="4"/>
  <c r="D447" i="4" s="1"/>
  <c r="B448" i="4"/>
  <c r="D448" i="4" s="1"/>
  <c r="B449" i="4"/>
  <c r="D449" i="4" s="1"/>
  <c r="B450" i="4"/>
  <c r="D450" i="4" s="1"/>
  <c r="B451" i="4"/>
  <c r="D451" i="4" s="1"/>
  <c r="B452" i="4"/>
  <c r="D452" i="4" s="1"/>
  <c r="B453" i="4"/>
  <c r="D453" i="4" s="1"/>
  <c r="B454" i="4"/>
  <c r="D454" i="4" s="1"/>
  <c r="B455" i="4"/>
  <c r="D455" i="4" s="1"/>
  <c r="B456" i="4"/>
  <c r="D456" i="4" s="1"/>
  <c r="B457" i="4"/>
  <c r="D457" i="4" s="1"/>
  <c r="B458" i="4"/>
  <c r="D458" i="4" s="1"/>
  <c r="B459" i="4"/>
  <c r="D459" i="4" s="1"/>
  <c r="B460" i="4"/>
  <c r="D460" i="4" s="1"/>
  <c r="B461" i="4"/>
  <c r="D461" i="4" s="1"/>
  <c r="B462" i="4"/>
  <c r="D462" i="4" s="1"/>
  <c r="B463" i="4"/>
  <c r="D463" i="4" s="1"/>
  <c r="B464" i="4"/>
  <c r="D464" i="4" s="1"/>
  <c r="B465" i="4"/>
  <c r="D465" i="4" s="1"/>
  <c r="B466" i="4"/>
  <c r="D466" i="4" s="1"/>
  <c r="B467" i="4"/>
  <c r="D467" i="4" s="1"/>
  <c r="B468" i="4"/>
  <c r="D468" i="4" s="1"/>
  <c r="B469" i="4"/>
  <c r="D469" i="4" s="1"/>
  <c r="B470" i="4"/>
  <c r="D470" i="4" s="1"/>
  <c r="B471" i="4"/>
  <c r="D471" i="4" s="1"/>
  <c r="B472" i="4"/>
  <c r="D472" i="4" s="1"/>
  <c r="B473" i="4"/>
  <c r="D473" i="4" s="1"/>
  <c r="B474" i="4"/>
  <c r="D474" i="4" s="1"/>
  <c r="B475" i="4"/>
  <c r="D475" i="4" s="1"/>
  <c r="B476" i="4"/>
  <c r="D476" i="4" s="1"/>
  <c r="B477" i="4"/>
  <c r="D477" i="4" s="1"/>
  <c r="B478" i="4"/>
  <c r="D478" i="4" s="1"/>
  <c r="B479" i="4"/>
  <c r="D479" i="4" s="1"/>
  <c r="B480" i="4"/>
  <c r="D480" i="4" s="1"/>
  <c r="B481" i="4"/>
  <c r="D481" i="4" s="1"/>
  <c r="B482" i="4"/>
  <c r="D482" i="4" s="1"/>
  <c r="B483" i="4"/>
  <c r="D483" i="4" s="1"/>
  <c r="B484" i="4"/>
  <c r="D484" i="4" s="1"/>
  <c r="B485" i="4"/>
  <c r="D485" i="4" s="1"/>
  <c r="B486" i="4"/>
  <c r="D486" i="4" s="1"/>
  <c r="B487" i="4"/>
  <c r="D487" i="4" s="1"/>
  <c r="B488" i="4"/>
  <c r="D488" i="4" s="1"/>
  <c r="B489" i="4"/>
  <c r="D489" i="4" s="1"/>
  <c r="B490" i="4"/>
  <c r="D490" i="4" s="1"/>
  <c r="B491" i="4"/>
  <c r="D491" i="4" s="1"/>
  <c r="B492" i="4"/>
  <c r="D492" i="4" s="1"/>
  <c r="B493" i="4"/>
  <c r="D493" i="4" s="1"/>
  <c r="B494" i="4"/>
  <c r="D494" i="4" s="1"/>
  <c r="B495" i="4"/>
  <c r="D495" i="4" s="1"/>
  <c r="B496" i="4"/>
  <c r="D496" i="4" s="1"/>
  <c r="B497" i="4"/>
  <c r="D497" i="4" s="1"/>
  <c r="B498" i="4"/>
  <c r="D498" i="4" s="1"/>
  <c r="B499" i="4"/>
  <c r="D499" i="4" s="1"/>
  <c r="B500" i="4"/>
  <c r="D500" i="4" s="1"/>
  <c r="B501" i="4"/>
  <c r="D501" i="4" s="1"/>
  <c r="B502" i="4"/>
  <c r="D502" i="4" s="1"/>
  <c r="B503" i="4"/>
  <c r="D503" i="4" s="1"/>
  <c r="B504" i="4"/>
  <c r="D504" i="4" s="1"/>
  <c r="B505" i="4"/>
  <c r="D505" i="4" s="1"/>
  <c r="B506" i="4"/>
  <c r="D506" i="4" s="1"/>
  <c r="B507" i="4"/>
  <c r="D507" i="4" s="1"/>
  <c r="B508" i="4"/>
  <c r="D508" i="4" s="1"/>
  <c r="B509" i="4"/>
  <c r="D509" i="4" s="1"/>
  <c r="B510" i="4"/>
  <c r="D510" i="4" s="1"/>
  <c r="B511" i="4"/>
  <c r="D511" i="4" s="1"/>
  <c r="B512" i="4"/>
  <c r="D512" i="4" s="1"/>
  <c r="B513" i="4"/>
  <c r="D513" i="4" s="1"/>
  <c r="B514" i="4"/>
  <c r="D514" i="4" s="1"/>
  <c r="B515" i="4"/>
  <c r="D515" i="4" s="1"/>
  <c r="B516" i="4"/>
  <c r="D516" i="4" s="1"/>
  <c r="B517" i="4"/>
  <c r="D517" i="4" s="1"/>
  <c r="B518" i="4"/>
  <c r="D518" i="4" s="1"/>
  <c r="B519" i="4"/>
  <c r="D519" i="4" s="1"/>
  <c r="B520" i="4"/>
  <c r="D520" i="4" s="1"/>
  <c r="B521" i="4"/>
  <c r="D521" i="4" s="1"/>
  <c r="B522" i="4"/>
  <c r="D522" i="4" s="1"/>
  <c r="B523" i="4"/>
  <c r="D523" i="4" s="1"/>
  <c r="B524" i="4"/>
  <c r="D524" i="4" s="1"/>
  <c r="B525" i="4"/>
  <c r="D525" i="4" s="1"/>
  <c r="B526" i="4"/>
  <c r="D526" i="4" s="1"/>
  <c r="B527" i="4"/>
  <c r="D527" i="4" s="1"/>
  <c r="B528" i="4"/>
  <c r="D528" i="4" s="1"/>
  <c r="B529" i="4"/>
  <c r="D529" i="4" s="1"/>
  <c r="B530" i="4"/>
  <c r="D530" i="4" s="1"/>
  <c r="B531" i="4"/>
  <c r="D531" i="4" s="1"/>
  <c r="B532" i="4"/>
  <c r="D532" i="4" s="1"/>
  <c r="B533" i="4"/>
  <c r="D533" i="4" s="1"/>
  <c r="B534" i="4"/>
  <c r="D534" i="4" s="1"/>
  <c r="B535" i="4"/>
  <c r="D535" i="4" s="1"/>
  <c r="B536" i="4"/>
  <c r="D536" i="4" s="1"/>
  <c r="B537" i="4"/>
  <c r="D537" i="4" s="1"/>
  <c r="B538" i="4"/>
  <c r="D538" i="4" s="1"/>
  <c r="B539" i="4"/>
  <c r="D539" i="4" s="1"/>
  <c r="B540" i="4"/>
  <c r="D540" i="4" s="1"/>
  <c r="B541" i="4"/>
  <c r="D541" i="4" s="1"/>
  <c r="B542" i="4"/>
  <c r="D542" i="4" s="1"/>
  <c r="B543" i="4"/>
  <c r="D543" i="4" s="1"/>
  <c r="B544" i="4"/>
  <c r="D544" i="4" s="1"/>
  <c r="B545" i="4"/>
  <c r="D545" i="4" s="1"/>
  <c r="B546" i="4"/>
  <c r="D546" i="4" s="1"/>
  <c r="B547" i="4"/>
  <c r="D547" i="4" s="1"/>
  <c r="B548" i="4"/>
  <c r="D548" i="4" s="1"/>
  <c r="B549" i="4"/>
  <c r="D549" i="4" s="1"/>
  <c r="B550" i="4"/>
  <c r="D550" i="4" s="1"/>
  <c r="B551" i="4"/>
  <c r="D551" i="4" s="1"/>
  <c r="B552" i="4"/>
  <c r="D552" i="4" s="1"/>
  <c r="B553" i="4"/>
  <c r="D553" i="4" s="1"/>
  <c r="B554" i="4"/>
  <c r="D554" i="4" s="1"/>
  <c r="B555" i="4"/>
  <c r="D555" i="4" s="1"/>
  <c r="B556" i="4"/>
  <c r="D556" i="4" s="1"/>
  <c r="B557" i="4"/>
  <c r="D557" i="4" s="1"/>
  <c r="B558" i="4"/>
  <c r="D558" i="4" s="1"/>
  <c r="B559" i="4"/>
  <c r="D559" i="4" s="1"/>
  <c r="B560" i="4"/>
  <c r="D560" i="4" s="1"/>
  <c r="B561" i="4"/>
  <c r="D561" i="4" s="1"/>
  <c r="B562" i="4"/>
  <c r="D562" i="4" s="1"/>
  <c r="B563" i="4"/>
  <c r="D563" i="4" s="1"/>
  <c r="B564" i="4"/>
  <c r="D564" i="4" s="1"/>
  <c r="B565" i="4"/>
  <c r="D565" i="4" s="1"/>
  <c r="B566" i="4"/>
  <c r="D566" i="4" s="1"/>
  <c r="B567" i="4"/>
  <c r="D567" i="4" s="1"/>
  <c r="B568" i="4"/>
  <c r="D568" i="4" s="1"/>
  <c r="B569" i="4"/>
  <c r="D569" i="4" s="1"/>
  <c r="B570" i="4"/>
  <c r="D570" i="4" s="1"/>
  <c r="B571" i="4"/>
  <c r="D571" i="4" s="1"/>
  <c r="B572" i="4"/>
  <c r="D572" i="4" s="1"/>
  <c r="B573" i="4"/>
  <c r="D573" i="4" s="1"/>
  <c r="B574" i="4"/>
  <c r="D574" i="4" s="1"/>
  <c r="B575" i="4"/>
  <c r="D575" i="4" s="1"/>
  <c r="B576" i="4"/>
  <c r="D576" i="4" s="1"/>
  <c r="B577" i="4"/>
  <c r="D577" i="4" s="1"/>
  <c r="B578" i="4"/>
  <c r="D578" i="4" s="1"/>
  <c r="B579" i="4"/>
  <c r="D579" i="4" s="1"/>
  <c r="B580" i="4"/>
  <c r="D580" i="4" s="1"/>
  <c r="B581" i="4"/>
  <c r="D581" i="4" s="1"/>
  <c r="B582" i="4"/>
  <c r="D582" i="4" s="1"/>
  <c r="B583" i="4"/>
  <c r="D583" i="4" s="1"/>
  <c r="B584" i="4"/>
  <c r="D584" i="4" s="1"/>
  <c r="B585" i="4"/>
  <c r="D585" i="4" s="1"/>
  <c r="B586" i="4"/>
  <c r="D586" i="4" s="1"/>
  <c r="B587" i="4"/>
  <c r="D587" i="4" s="1"/>
  <c r="B588" i="4"/>
  <c r="D588" i="4" s="1"/>
  <c r="B589" i="4"/>
  <c r="D589" i="4" s="1"/>
  <c r="B590" i="4"/>
  <c r="D590" i="4" s="1"/>
  <c r="B591" i="4"/>
  <c r="D591" i="4" s="1"/>
  <c r="B592" i="4"/>
  <c r="D592" i="4" s="1"/>
  <c r="B593" i="4"/>
  <c r="D593" i="4" s="1"/>
  <c r="B594" i="4"/>
  <c r="D594" i="4" s="1"/>
  <c r="B595" i="4"/>
  <c r="D595" i="4" s="1"/>
  <c r="B596" i="4"/>
  <c r="D596" i="4" s="1"/>
  <c r="B597" i="4"/>
  <c r="D597" i="4" s="1"/>
  <c r="B598" i="4"/>
  <c r="D598" i="4" s="1"/>
  <c r="B599" i="4"/>
  <c r="D599" i="4" s="1"/>
  <c r="B600" i="4"/>
  <c r="D600" i="4" s="1"/>
  <c r="B601" i="4"/>
  <c r="D601" i="4" s="1"/>
  <c r="B602" i="4"/>
  <c r="D602" i="4" s="1"/>
  <c r="B603" i="4"/>
  <c r="D603" i="4" s="1"/>
  <c r="B604" i="4"/>
  <c r="D604" i="4" s="1"/>
  <c r="B605" i="4"/>
  <c r="D605" i="4" s="1"/>
  <c r="B606" i="4"/>
  <c r="D606" i="4" s="1"/>
  <c r="B607" i="4"/>
  <c r="D607" i="4" s="1"/>
  <c r="B608" i="4"/>
  <c r="D608" i="4" s="1"/>
  <c r="B609" i="4"/>
  <c r="D609" i="4" s="1"/>
  <c r="B610" i="4"/>
  <c r="D610" i="4" s="1"/>
  <c r="B611" i="4"/>
  <c r="D611" i="4" s="1"/>
  <c r="B612" i="4"/>
  <c r="D612" i="4" s="1"/>
  <c r="B613" i="4"/>
  <c r="D613" i="4" s="1"/>
  <c r="B614" i="4"/>
  <c r="D614" i="4" s="1"/>
  <c r="B615" i="4"/>
  <c r="D615" i="4" s="1"/>
  <c r="B616" i="4"/>
  <c r="D616" i="4" s="1"/>
  <c r="B617" i="4"/>
  <c r="D617" i="4" s="1"/>
  <c r="B618" i="4"/>
  <c r="D618" i="4" s="1"/>
  <c r="B619" i="4"/>
  <c r="D619" i="4" s="1"/>
  <c r="B620" i="4"/>
  <c r="D620" i="4" s="1"/>
  <c r="B621" i="4"/>
  <c r="D621" i="4" s="1"/>
  <c r="B622" i="4"/>
  <c r="D622" i="4" s="1"/>
  <c r="B623" i="4"/>
  <c r="D623" i="4" s="1"/>
  <c r="B624" i="4"/>
  <c r="D624" i="4" s="1"/>
  <c r="B625" i="4"/>
  <c r="D625" i="4" s="1"/>
  <c r="B626" i="4"/>
  <c r="D626" i="4" s="1"/>
  <c r="B627" i="4"/>
  <c r="D627" i="4" s="1"/>
  <c r="B628" i="4"/>
  <c r="D628" i="4" s="1"/>
  <c r="B629" i="4"/>
  <c r="D629" i="4" s="1"/>
  <c r="B630" i="4"/>
  <c r="D630" i="4" s="1"/>
  <c r="B631" i="4"/>
  <c r="D631" i="4" s="1"/>
  <c r="B632" i="4"/>
  <c r="D632" i="4" s="1"/>
  <c r="B633" i="4"/>
  <c r="D633" i="4" s="1"/>
  <c r="B634" i="4"/>
  <c r="D634" i="4" s="1"/>
  <c r="B635" i="4"/>
  <c r="D635" i="4" s="1"/>
  <c r="B636" i="4"/>
  <c r="D636" i="4" s="1"/>
  <c r="B637" i="4"/>
  <c r="D637" i="4" s="1"/>
  <c r="B638" i="4"/>
  <c r="D638" i="4" s="1"/>
  <c r="B639" i="4"/>
  <c r="D639" i="4" s="1"/>
  <c r="B640" i="4"/>
  <c r="D640" i="4" s="1"/>
  <c r="B641" i="4"/>
  <c r="D641" i="4" s="1"/>
  <c r="B642" i="4"/>
  <c r="D642" i="4" s="1"/>
  <c r="B643" i="4"/>
  <c r="D643" i="4" s="1"/>
  <c r="B644" i="4"/>
  <c r="D644" i="4" s="1"/>
  <c r="B645" i="4"/>
  <c r="D645" i="4" s="1"/>
  <c r="B646" i="4"/>
  <c r="D646" i="4" s="1"/>
  <c r="B647" i="4"/>
  <c r="D647" i="4" s="1"/>
  <c r="B648" i="4"/>
  <c r="D648" i="4" s="1"/>
  <c r="B649" i="4"/>
  <c r="D649" i="4" s="1"/>
  <c r="B650" i="4"/>
  <c r="D650" i="4" s="1"/>
  <c r="B651" i="4"/>
  <c r="D651" i="4" s="1"/>
  <c r="B652" i="4"/>
  <c r="D652" i="4" s="1"/>
  <c r="B653" i="4"/>
  <c r="D653" i="4" s="1"/>
  <c r="B654" i="4"/>
  <c r="D654" i="4" s="1"/>
  <c r="B655" i="4"/>
  <c r="D655" i="4" s="1"/>
  <c r="B656" i="4"/>
  <c r="D656" i="4" s="1"/>
  <c r="B657" i="4"/>
  <c r="D657" i="4" s="1"/>
  <c r="B658" i="4"/>
  <c r="D658" i="4" s="1"/>
  <c r="B659" i="4"/>
  <c r="D659" i="4" s="1"/>
  <c r="B660" i="4"/>
  <c r="D660" i="4" s="1"/>
  <c r="B661" i="4"/>
  <c r="D661" i="4" s="1"/>
  <c r="B662" i="4"/>
  <c r="D662" i="4" s="1"/>
  <c r="B663" i="4"/>
  <c r="D663" i="4" s="1"/>
  <c r="B664" i="4"/>
  <c r="D664" i="4" s="1"/>
  <c r="B665" i="4"/>
  <c r="D665" i="4" s="1"/>
  <c r="B666" i="4"/>
  <c r="D666" i="4" s="1"/>
  <c r="B667" i="4"/>
  <c r="D667" i="4" s="1"/>
  <c r="B668" i="4"/>
  <c r="D668" i="4" s="1"/>
  <c r="B669" i="4"/>
  <c r="D669" i="4" s="1"/>
  <c r="B670" i="4"/>
  <c r="D670" i="4" s="1"/>
  <c r="B671" i="4"/>
  <c r="D671" i="4" s="1"/>
  <c r="B672" i="4"/>
  <c r="D672" i="4" s="1"/>
  <c r="B673" i="4"/>
  <c r="D673" i="4" s="1"/>
  <c r="B674" i="4"/>
  <c r="D674" i="4" s="1"/>
  <c r="B675" i="4"/>
  <c r="D675" i="4" s="1"/>
  <c r="B676" i="4"/>
  <c r="D676" i="4" s="1"/>
  <c r="B677" i="4"/>
  <c r="D677" i="4" s="1"/>
  <c r="B678" i="4"/>
  <c r="D678" i="4" s="1"/>
  <c r="B679" i="4"/>
  <c r="D679" i="4" s="1"/>
  <c r="B680" i="4"/>
  <c r="D680" i="4" s="1"/>
  <c r="B681" i="4"/>
  <c r="D681" i="4" s="1"/>
  <c r="B682" i="4"/>
  <c r="D682" i="4" s="1"/>
  <c r="B683" i="4"/>
  <c r="D683" i="4" s="1"/>
  <c r="B684" i="4"/>
  <c r="D684" i="4" s="1"/>
  <c r="B685" i="4"/>
  <c r="D685" i="4" s="1"/>
  <c r="B686" i="4"/>
  <c r="D686" i="4" s="1"/>
  <c r="B687" i="4"/>
  <c r="D687" i="4" s="1"/>
  <c r="B688" i="4"/>
  <c r="D688" i="4" s="1"/>
  <c r="B689" i="4"/>
  <c r="D689" i="4" s="1"/>
  <c r="B690" i="4"/>
  <c r="D690" i="4" s="1"/>
  <c r="B691" i="4"/>
  <c r="D691" i="4" s="1"/>
  <c r="B692" i="4"/>
  <c r="D692" i="4" s="1"/>
  <c r="B693" i="4"/>
  <c r="D693" i="4" s="1"/>
  <c r="B694" i="4"/>
  <c r="D694" i="4" s="1"/>
  <c r="B695" i="4"/>
  <c r="D695" i="4" s="1"/>
  <c r="B696" i="4"/>
  <c r="D696" i="4" s="1"/>
  <c r="B697" i="4"/>
  <c r="D697" i="4" s="1"/>
  <c r="B698" i="4"/>
  <c r="D698" i="4" s="1"/>
  <c r="B699" i="4"/>
  <c r="D699" i="4" s="1"/>
  <c r="B700" i="4"/>
  <c r="D700" i="4" s="1"/>
  <c r="B701" i="4"/>
  <c r="D701" i="4" s="1"/>
  <c r="B702" i="4"/>
  <c r="D702" i="4" s="1"/>
  <c r="B703" i="4"/>
  <c r="D703" i="4" s="1"/>
  <c r="B704" i="4"/>
  <c r="D704" i="4" s="1"/>
  <c r="B705" i="4"/>
  <c r="D705" i="4" s="1"/>
  <c r="B706" i="4"/>
  <c r="D706" i="4" s="1"/>
  <c r="B707" i="4"/>
  <c r="D707" i="4" s="1"/>
  <c r="B708" i="4"/>
  <c r="D708" i="4" s="1"/>
  <c r="B709" i="4"/>
  <c r="D709" i="4" s="1"/>
  <c r="B710" i="4"/>
  <c r="D710" i="4" s="1"/>
  <c r="B711" i="4"/>
  <c r="D711" i="4" s="1"/>
  <c r="B712" i="4"/>
  <c r="D712" i="4" s="1"/>
  <c r="B713" i="4"/>
  <c r="D713" i="4" s="1"/>
  <c r="B714" i="4"/>
  <c r="D714" i="4" s="1"/>
  <c r="B715" i="4"/>
  <c r="D715" i="4" s="1"/>
  <c r="B716" i="4"/>
  <c r="D716" i="4" s="1"/>
  <c r="B717" i="4"/>
  <c r="D717" i="4" s="1"/>
  <c r="B718" i="4"/>
  <c r="D718" i="4" s="1"/>
  <c r="B719" i="4"/>
  <c r="D719" i="4" s="1"/>
  <c r="B720" i="4"/>
  <c r="D720" i="4" s="1"/>
  <c r="B721" i="4"/>
  <c r="D721" i="4" s="1"/>
  <c r="B722" i="4"/>
  <c r="D722" i="4" s="1"/>
  <c r="B723" i="4"/>
  <c r="D723" i="4" s="1"/>
  <c r="B724" i="4"/>
  <c r="D724" i="4" s="1"/>
  <c r="B725" i="4"/>
  <c r="D725" i="4" s="1"/>
  <c r="B726" i="4"/>
  <c r="D726" i="4" s="1"/>
  <c r="B727" i="4"/>
  <c r="D727" i="4" s="1"/>
  <c r="B728" i="4"/>
  <c r="D728" i="4" s="1"/>
  <c r="B729" i="4"/>
  <c r="D729" i="4" s="1"/>
  <c r="B730" i="4"/>
  <c r="D730" i="4" s="1"/>
  <c r="B731" i="4"/>
  <c r="D731" i="4" s="1"/>
  <c r="B732" i="4"/>
  <c r="D732" i="4" s="1"/>
  <c r="B733" i="4"/>
  <c r="D733" i="4" s="1"/>
  <c r="B734" i="4"/>
  <c r="D734" i="4" s="1"/>
  <c r="B735" i="4"/>
  <c r="D735" i="4" s="1"/>
  <c r="B736" i="4"/>
  <c r="D736" i="4" s="1"/>
  <c r="B737" i="4"/>
  <c r="D737" i="4" s="1"/>
  <c r="B738" i="4"/>
  <c r="D738" i="4" s="1"/>
  <c r="B739" i="4"/>
  <c r="D739" i="4" s="1"/>
  <c r="B740" i="4"/>
  <c r="D740" i="4" s="1"/>
  <c r="B741" i="4"/>
  <c r="D741" i="4" s="1"/>
  <c r="B742" i="4"/>
  <c r="D742" i="4" s="1"/>
  <c r="B743" i="4"/>
  <c r="D743" i="4" s="1"/>
  <c r="B744" i="4"/>
  <c r="D744" i="4" s="1"/>
  <c r="B745" i="4"/>
  <c r="D745" i="4" s="1"/>
  <c r="B746" i="4"/>
  <c r="D746" i="4" s="1"/>
  <c r="B747" i="4"/>
  <c r="D747" i="4" s="1"/>
  <c r="B748" i="4"/>
  <c r="D748" i="4" s="1"/>
  <c r="B749" i="4"/>
  <c r="D749" i="4" s="1"/>
  <c r="B750" i="4"/>
  <c r="D750" i="4" s="1"/>
  <c r="B751" i="4"/>
  <c r="D751" i="4" s="1"/>
  <c r="B752" i="4"/>
  <c r="D752" i="4" s="1"/>
  <c r="B753" i="4"/>
  <c r="D753" i="4" s="1"/>
  <c r="B754" i="4"/>
  <c r="D754" i="4" s="1"/>
  <c r="B755" i="4"/>
  <c r="D755" i="4" s="1"/>
  <c r="B756" i="4"/>
  <c r="D756" i="4" s="1"/>
  <c r="B757" i="4"/>
  <c r="D757" i="4" s="1"/>
  <c r="B758" i="4"/>
  <c r="D758" i="4" s="1"/>
  <c r="B759" i="4"/>
  <c r="D759" i="4" s="1"/>
  <c r="B760" i="4"/>
  <c r="D760" i="4" s="1"/>
  <c r="B761" i="4"/>
  <c r="D761" i="4" s="1"/>
  <c r="B762" i="4"/>
  <c r="D762" i="4" s="1"/>
  <c r="B763" i="4"/>
  <c r="D763" i="4" s="1"/>
  <c r="B764" i="4"/>
  <c r="D764" i="4" s="1"/>
  <c r="B765" i="4"/>
  <c r="D765" i="4" s="1"/>
  <c r="B766" i="4"/>
  <c r="D766" i="4" s="1"/>
  <c r="B767" i="4"/>
  <c r="D767" i="4" s="1"/>
  <c r="B768" i="4"/>
  <c r="D768" i="4" s="1"/>
  <c r="B769" i="4"/>
  <c r="D769" i="4" s="1"/>
  <c r="B770" i="4"/>
  <c r="D770" i="4" s="1"/>
  <c r="B771" i="4"/>
  <c r="D771" i="4" s="1"/>
  <c r="B772" i="4"/>
  <c r="D772" i="4" s="1"/>
  <c r="B773" i="4"/>
  <c r="D773" i="4" s="1"/>
  <c r="B774" i="4"/>
  <c r="D774" i="4" s="1"/>
  <c r="B775" i="4"/>
  <c r="D775" i="4" s="1"/>
  <c r="B776" i="4"/>
  <c r="D776" i="4" s="1"/>
  <c r="B777" i="4"/>
  <c r="D777" i="4" s="1"/>
  <c r="B778" i="4"/>
  <c r="D778" i="4" s="1"/>
  <c r="B779" i="4"/>
  <c r="D779" i="4" s="1"/>
  <c r="B780" i="4"/>
  <c r="D780" i="4" s="1"/>
  <c r="B781" i="4"/>
  <c r="D781" i="4" s="1"/>
  <c r="B782" i="4"/>
  <c r="D782" i="4" s="1"/>
  <c r="B783" i="4"/>
  <c r="D783" i="4" s="1"/>
  <c r="B784" i="4"/>
  <c r="D784" i="4" s="1"/>
  <c r="B785" i="4"/>
  <c r="D785" i="4" s="1"/>
  <c r="B786" i="4"/>
  <c r="D786" i="4" s="1"/>
  <c r="B787" i="4"/>
  <c r="D787" i="4" s="1"/>
  <c r="B788" i="4"/>
  <c r="D788" i="4" s="1"/>
  <c r="B789" i="4"/>
  <c r="D789" i="4" s="1"/>
  <c r="B790" i="4"/>
  <c r="D790" i="4" s="1"/>
  <c r="B791" i="4"/>
  <c r="D791" i="4" s="1"/>
  <c r="B792" i="4"/>
  <c r="D792" i="4" s="1"/>
  <c r="B793" i="4"/>
  <c r="D793" i="4" s="1"/>
  <c r="B794" i="4"/>
  <c r="D794" i="4" s="1"/>
  <c r="B795" i="4"/>
  <c r="D795" i="4" s="1"/>
  <c r="B796" i="4"/>
  <c r="D796" i="4" s="1"/>
  <c r="B797" i="4"/>
  <c r="D797" i="4" s="1"/>
  <c r="B798" i="4"/>
  <c r="D798" i="4" s="1"/>
  <c r="B799" i="4"/>
  <c r="D799" i="4" s="1"/>
  <c r="B800" i="4"/>
  <c r="D800" i="4" s="1"/>
  <c r="B801" i="4"/>
  <c r="D801" i="4" s="1"/>
  <c r="B802" i="4"/>
  <c r="D802" i="4" s="1"/>
  <c r="B803" i="4"/>
  <c r="D803" i="4" s="1"/>
  <c r="B804" i="4"/>
  <c r="D804" i="4" s="1"/>
  <c r="B805" i="4"/>
  <c r="D805" i="4" s="1"/>
  <c r="B806" i="4"/>
  <c r="D806" i="4" s="1"/>
  <c r="B807" i="4"/>
  <c r="D807" i="4" s="1"/>
  <c r="B808" i="4"/>
  <c r="D808" i="4" s="1"/>
  <c r="B809" i="4"/>
  <c r="D809" i="4" s="1"/>
  <c r="B810" i="4"/>
  <c r="D810" i="4" s="1"/>
  <c r="B811" i="4"/>
  <c r="D811" i="4" s="1"/>
  <c r="B812" i="4"/>
  <c r="D812" i="4" s="1"/>
  <c r="B813" i="4"/>
  <c r="D813" i="4" s="1"/>
  <c r="B814" i="4"/>
  <c r="D814" i="4" s="1"/>
  <c r="B815" i="4"/>
  <c r="D815" i="4" s="1"/>
  <c r="B816" i="4"/>
  <c r="D816" i="4" s="1"/>
  <c r="B817" i="4"/>
  <c r="D817" i="4" s="1"/>
  <c r="B818" i="4"/>
  <c r="D818" i="4" s="1"/>
  <c r="B819" i="4"/>
  <c r="D819" i="4" s="1"/>
  <c r="B820" i="4"/>
  <c r="D820" i="4" s="1"/>
  <c r="B821" i="4"/>
  <c r="D821" i="4" s="1"/>
  <c r="B822" i="4"/>
  <c r="D822" i="4" s="1"/>
  <c r="B823" i="4"/>
  <c r="D823" i="4" s="1"/>
  <c r="B824" i="4"/>
  <c r="D824" i="4" s="1"/>
  <c r="B825" i="4"/>
  <c r="D825" i="4" s="1"/>
  <c r="B826" i="4"/>
  <c r="D826" i="4" s="1"/>
  <c r="B827" i="4"/>
  <c r="D827" i="4" s="1"/>
  <c r="B828" i="4"/>
  <c r="D828" i="4" s="1"/>
  <c r="B829" i="4"/>
  <c r="D829" i="4" s="1"/>
  <c r="B830" i="4"/>
  <c r="D830" i="4" s="1"/>
  <c r="B831" i="4"/>
  <c r="D831" i="4" s="1"/>
  <c r="B832" i="4"/>
  <c r="D832" i="4" s="1"/>
  <c r="B833" i="4"/>
  <c r="D833" i="4" s="1"/>
  <c r="B834" i="4"/>
  <c r="D834" i="4" s="1"/>
  <c r="B835" i="4"/>
  <c r="D835" i="4" s="1"/>
  <c r="B836" i="4"/>
  <c r="D836" i="4" s="1"/>
  <c r="B837" i="4"/>
  <c r="D837" i="4" s="1"/>
  <c r="B838" i="4"/>
  <c r="D838" i="4" s="1"/>
  <c r="B839" i="4"/>
  <c r="D839" i="4" s="1"/>
  <c r="B840" i="4"/>
  <c r="D840" i="4" s="1"/>
  <c r="B841" i="4"/>
  <c r="D841" i="4" s="1"/>
  <c r="B842" i="4"/>
  <c r="D842" i="4" s="1"/>
  <c r="B843" i="4"/>
  <c r="D843" i="4" s="1"/>
  <c r="B844" i="4"/>
  <c r="D844" i="4" s="1"/>
  <c r="B845" i="4"/>
  <c r="D845" i="4" s="1"/>
  <c r="B846" i="4"/>
  <c r="D846" i="4" s="1"/>
  <c r="B847" i="4"/>
  <c r="D847" i="4" s="1"/>
  <c r="B848" i="4"/>
  <c r="D848" i="4" s="1"/>
  <c r="B849" i="4"/>
  <c r="D849" i="4" s="1"/>
  <c r="B850" i="4"/>
  <c r="D850" i="4" s="1"/>
  <c r="B851" i="4"/>
  <c r="D851" i="4" s="1"/>
  <c r="B852" i="4"/>
  <c r="D852" i="4" s="1"/>
  <c r="B853" i="4"/>
  <c r="D853" i="4" s="1"/>
  <c r="B854" i="4"/>
  <c r="D854" i="4" s="1"/>
  <c r="B855" i="4"/>
  <c r="D855" i="4" s="1"/>
  <c r="B856" i="4"/>
  <c r="D856" i="4" s="1"/>
  <c r="B857" i="4"/>
  <c r="D857" i="4" s="1"/>
  <c r="B858" i="4"/>
  <c r="D858" i="4" s="1"/>
  <c r="B859" i="4"/>
  <c r="D859" i="4" s="1"/>
  <c r="B860" i="4"/>
  <c r="D860" i="4" s="1"/>
  <c r="B861" i="4"/>
  <c r="D861" i="4" s="1"/>
  <c r="B862" i="4"/>
  <c r="D862" i="4" s="1"/>
  <c r="B863" i="4"/>
  <c r="D863" i="4" s="1"/>
  <c r="B864" i="4"/>
  <c r="D864" i="4" s="1"/>
  <c r="B865" i="4"/>
  <c r="D865" i="4" s="1"/>
  <c r="B866" i="4"/>
  <c r="D866" i="4" s="1"/>
  <c r="B867" i="4"/>
  <c r="D867" i="4" s="1"/>
  <c r="B868" i="4"/>
  <c r="D868" i="4" s="1"/>
  <c r="B869" i="4"/>
  <c r="D869" i="4" s="1"/>
  <c r="B870" i="4"/>
  <c r="D870" i="4" s="1"/>
  <c r="B871" i="4"/>
  <c r="D871" i="4" s="1"/>
  <c r="B872" i="4"/>
  <c r="D872" i="4" s="1"/>
  <c r="B873" i="4"/>
  <c r="D873" i="4" s="1"/>
  <c r="B874" i="4"/>
  <c r="D874" i="4" s="1"/>
  <c r="B875" i="4"/>
  <c r="D875" i="4" s="1"/>
  <c r="B876" i="4"/>
  <c r="D876" i="4" s="1"/>
  <c r="B877" i="4"/>
  <c r="D877" i="4" s="1"/>
  <c r="B878" i="4"/>
  <c r="D878" i="4" s="1"/>
  <c r="B879" i="4"/>
  <c r="D879" i="4" s="1"/>
  <c r="B880" i="4"/>
  <c r="D880" i="4" s="1"/>
  <c r="B881" i="4"/>
  <c r="D881" i="4" s="1"/>
  <c r="B882" i="4"/>
  <c r="D882" i="4" s="1"/>
  <c r="B883" i="4"/>
  <c r="D883" i="4" s="1"/>
  <c r="B884" i="4"/>
  <c r="D884" i="4" s="1"/>
  <c r="B885" i="4"/>
  <c r="D885" i="4" s="1"/>
  <c r="B886" i="4"/>
  <c r="D886" i="4" s="1"/>
  <c r="B887" i="4"/>
  <c r="D887" i="4" s="1"/>
  <c r="B888" i="4"/>
  <c r="D888" i="4" s="1"/>
  <c r="B889" i="4"/>
  <c r="D889" i="4" s="1"/>
  <c r="B890" i="4"/>
  <c r="D890" i="4" s="1"/>
  <c r="B891" i="4"/>
  <c r="D891" i="4" s="1"/>
  <c r="B892" i="4"/>
  <c r="D892" i="4" s="1"/>
  <c r="B893" i="4"/>
  <c r="D893" i="4" s="1"/>
  <c r="B894" i="4"/>
  <c r="D894" i="4" s="1"/>
  <c r="B895" i="4"/>
  <c r="D895" i="4" s="1"/>
  <c r="B896" i="4"/>
  <c r="D896" i="4" s="1"/>
  <c r="B897" i="4"/>
  <c r="D897" i="4" s="1"/>
  <c r="B898" i="4"/>
  <c r="D898" i="4" s="1"/>
  <c r="B899" i="4"/>
  <c r="D899" i="4" s="1"/>
  <c r="B900" i="4"/>
  <c r="D900" i="4" s="1"/>
  <c r="B901" i="4"/>
  <c r="D901" i="4" s="1"/>
  <c r="B902" i="4"/>
  <c r="D902" i="4" s="1"/>
  <c r="B903" i="4"/>
  <c r="D903" i="4" s="1"/>
  <c r="B904" i="4"/>
  <c r="D904" i="4" s="1"/>
  <c r="B905" i="4"/>
  <c r="D905" i="4" s="1"/>
  <c r="B906" i="4"/>
  <c r="D906" i="4" s="1"/>
  <c r="B907" i="4"/>
  <c r="D907" i="4" s="1"/>
  <c r="B908" i="4"/>
  <c r="D908" i="4" s="1"/>
  <c r="B909" i="4"/>
  <c r="D909" i="4" s="1"/>
  <c r="B910" i="4"/>
  <c r="D910" i="4" s="1"/>
  <c r="B911" i="4"/>
  <c r="D911" i="4" s="1"/>
  <c r="B912" i="4"/>
  <c r="D912" i="4" s="1"/>
  <c r="B913" i="4"/>
  <c r="D913" i="4" s="1"/>
  <c r="B914" i="4"/>
  <c r="D914" i="4" s="1"/>
  <c r="B915" i="4"/>
  <c r="D915" i="4" s="1"/>
  <c r="B916" i="4"/>
  <c r="D916" i="4" s="1"/>
  <c r="B917" i="4"/>
  <c r="D917" i="4" s="1"/>
  <c r="B918" i="4"/>
  <c r="D918" i="4" s="1"/>
  <c r="B919" i="4"/>
  <c r="D919" i="4" s="1"/>
  <c r="B920" i="4"/>
  <c r="D920" i="4" s="1"/>
  <c r="B921" i="4"/>
  <c r="D921" i="4" s="1"/>
  <c r="B922" i="4"/>
  <c r="D922" i="4" s="1"/>
  <c r="B923" i="4"/>
  <c r="D923" i="4" s="1"/>
  <c r="B924" i="4"/>
  <c r="D924" i="4" s="1"/>
  <c r="B925" i="4"/>
  <c r="D925" i="4" s="1"/>
  <c r="B926" i="4"/>
  <c r="D926" i="4" s="1"/>
  <c r="B927" i="4"/>
  <c r="D927" i="4" s="1"/>
  <c r="B928" i="4"/>
  <c r="D928" i="4" s="1"/>
  <c r="B929" i="4"/>
  <c r="D929" i="4" s="1"/>
  <c r="B930" i="4"/>
  <c r="D930" i="4" s="1"/>
  <c r="B931" i="4"/>
  <c r="D931" i="4" s="1"/>
  <c r="B932" i="4"/>
  <c r="D932" i="4" s="1"/>
  <c r="B933" i="4"/>
  <c r="D933" i="4" s="1"/>
  <c r="B934" i="4"/>
  <c r="D934" i="4" s="1"/>
  <c r="B935" i="4"/>
  <c r="D935" i="4" s="1"/>
  <c r="B936" i="4"/>
  <c r="D936" i="4" s="1"/>
  <c r="B937" i="4"/>
  <c r="D937" i="4" s="1"/>
  <c r="B938" i="4"/>
  <c r="D938" i="4" s="1"/>
  <c r="B939" i="4"/>
  <c r="D939" i="4" s="1"/>
  <c r="B940" i="4"/>
  <c r="D940" i="4" s="1"/>
  <c r="B941" i="4"/>
  <c r="D941" i="4" s="1"/>
  <c r="B942" i="4"/>
  <c r="D942" i="4" s="1"/>
  <c r="B943" i="4"/>
  <c r="D943" i="4" s="1"/>
  <c r="B944" i="4"/>
  <c r="D944" i="4" s="1"/>
  <c r="B945" i="4"/>
  <c r="D945" i="4" s="1"/>
  <c r="B946" i="4"/>
  <c r="D946" i="4" s="1"/>
  <c r="B947" i="4"/>
  <c r="D947" i="4" s="1"/>
  <c r="B948" i="4"/>
  <c r="D948" i="4" s="1"/>
  <c r="B949" i="4"/>
  <c r="D949" i="4" s="1"/>
  <c r="B950" i="4"/>
  <c r="D950" i="4" s="1"/>
  <c r="B951" i="4"/>
  <c r="D951" i="4" s="1"/>
  <c r="B952" i="4"/>
  <c r="D952" i="4" s="1"/>
  <c r="B953" i="4"/>
  <c r="D953" i="4" s="1"/>
  <c r="B954" i="4"/>
  <c r="D954" i="4" s="1"/>
  <c r="B955" i="4"/>
  <c r="D955" i="4" s="1"/>
  <c r="B956" i="4"/>
  <c r="D956" i="4" s="1"/>
  <c r="B957" i="4"/>
  <c r="D957" i="4" s="1"/>
  <c r="B958" i="4"/>
  <c r="D958" i="4" s="1"/>
  <c r="B959" i="4"/>
  <c r="D959" i="4" s="1"/>
  <c r="B960" i="4"/>
  <c r="D960" i="4" s="1"/>
  <c r="B961" i="4"/>
  <c r="D961" i="4" s="1"/>
  <c r="B962" i="4"/>
  <c r="D962" i="4" s="1"/>
  <c r="B963" i="4"/>
  <c r="D963" i="4" s="1"/>
  <c r="B964" i="4"/>
  <c r="D964" i="4" s="1"/>
  <c r="B965" i="4"/>
  <c r="D965" i="4" s="1"/>
  <c r="B966" i="4"/>
  <c r="D966" i="4" s="1"/>
  <c r="B967" i="4"/>
  <c r="D967" i="4" s="1"/>
  <c r="B968" i="4"/>
  <c r="D968" i="4" s="1"/>
  <c r="B969" i="4"/>
  <c r="D969" i="4" s="1"/>
  <c r="B970" i="4"/>
  <c r="D970" i="4" s="1"/>
  <c r="B971" i="4"/>
  <c r="D971" i="4" s="1"/>
  <c r="B972" i="4"/>
  <c r="D972" i="4" s="1"/>
  <c r="B973" i="4"/>
  <c r="D973" i="4" s="1"/>
  <c r="B974" i="4"/>
  <c r="D974" i="4" s="1"/>
  <c r="B975" i="4"/>
  <c r="D975" i="4" s="1"/>
  <c r="B976" i="4"/>
  <c r="D976" i="4" s="1"/>
  <c r="B977" i="4"/>
  <c r="D977" i="4" s="1"/>
  <c r="B978" i="4"/>
  <c r="D978" i="4" s="1"/>
  <c r="B979" i="4"/>
  <c r="D979" i="4" s="1"/>
  <c r="B980" i="4"/>
  <c r="D980" i="4" s="1"/>
  <c r="B981" i="4"/>
  <c r="D981" i="4" s="1"/>
  <c r="B982" i="4"/>
  <c r="D982" i="4" s="1"/>
  <c r="B983" i="4"/>
  <c r="D983" i="4" s="1"/>
  <c r="B984" i="4"/>
  <c r="D984" i="4" s="1"/>
  <c r="B985" i="4"/>
  <c r="D985" i="4" s="1"/>
  <c r="B986" i="4"/>
  <c r="D986" i="4" s="1"/>
  <c r="B987" i="4"/>
  <c r="D987" i="4" s="1"/>
  <c r="B988" i="4"/>
  <c r="D988" i="4" s="1"/>
  <c r="B989" i="4"/>
  <c r="D989" i="4" s="1"/>
  <c r="B990" i="4"/>
  <c r="D990" i="4" s="1"/>
  <c r="B991" i="4"/>
  <c r="D991" i="4" s="1"/>
  <c r="B992" i="4"/>
  <c r="D992" i="4" s="1"/>
  <c r="B993" i="4"/>
  <c r="D993" i="4" s="1"/>
  <c r="B994" i="4"/>
  <c r="D994" i="4" s="1"/>
  <c r="B995" i="4"/>
  <c r="D995" i="4" s="1"/>
  <c r="B996" i="4"/>
  <c r="D996" i="4" s="1"/>
  <c r="B997" i="4"/>
  <c r="D997" i="4" s="1"/>
  <c r="B998" i="4"/>
  <c r="D998" i="4" s="1"/>
  <c r="B999" i="4"/>
  <c r="D999" i="4" s="1"/>
  <c r="B1000" i="4"/>
  <c r="D1000" i="4" s="1"/>
  <c r="B1001" i="4"/>
  <c r="D1001" i="4" s="1"/>
  <c r="B1002" i="4"/>
  <c r="D1002" i="4" s="1"/>
  <c r="B1003" i="4"/>
  <c r="D1003" i="4" s="1"/>
  <c r="B1004" i="4"/>
  <c r="D1004" i="4" s="1"/>
  <c r="B1005" i="4"/>
  <c r="D1005" i="4" s="1"/>
  <c r="B1006" i="4"/>
  <c r="D1006" i="4" s="1"/>
  <c r="B1007" i="4"/>
  <c r="D1007" i="4" s="1"/>
  <c r="B1008" i="4"/>
  <c r="D1008" i="4" s="1"/>
  <c r="B1009" i="4"/>
  <c r="D1009" i="4" s="1"/>
  <c r="B1010" i="4"/>
  <c r="D1010" i="4" s="1"/>
  <c r="B1011" i="4"/>
  <c r="D1011" i="4" s="1"/>
  <c r="B1012" i="4"/>
  <c r="D1012" i="4" s="1"/>
  <c r="B1013" i="4"/>
  <c r="D1013" i="4" s="1"/>
  <c r="B1014" i="4"/>
  <c r="D1014" i="4" s="1"/>
  <c r="B1015" i="4"/>
  <c r="D1015" i="4" s="1"/>
  <c r="B1016" i="4"/>
  <c r="D1016" i="4" s="1"/>
  <c r="B1017" i="4"/>
  <c r="D1017" i="4" s="1"/>
  <c r="B1018" i="4"/>
  <c r="D1018" i="4" s="1"/>
  <c r="B1019" i="4"/>
  <c r="D1019" i="4" s="1"/>
  <c r="B1020" i="4"/>
  <c r="D1020" i="4" s="1"/>
  <c r="B1021" i="4"/>
  <c r="D1021" i="4" s="1"/>
  <c r="B1022" i="4"/>
  <c r="D1022" i="4" s="1"/>
  <c r="B1023" i="4"/>
  <c r="D1023" i="4" s="1"/>
  <c r="B1024" i="4"/>
  <c r="D1024" i="4" s="1"/>
  <c r="B1025" i="4"/>
  <c r="D1025" i="4" s="1"/>
  <c r="B1026" i="4"/>
  <c r="D1026" i="4" s="1"/>
  <c r="B1027" i="4"/>
  <c r="D1027" i="4" s="1"/>
  <c r="B1028" i="4"/>
  <c r="D1028" i="4" s="1"/>
  <c r="B1029" i="4"/>
  <c r="D1029" i="4" s="1"/>
  <c r="B1030" i="4"/>
  <c r="D1030" i="4" s="1"/>
  <c r="B1031" i="4"/>
  <c r="D1031" i="4" s="1"/>
  <c r="B1032" i="4"/>
  <c r="D1032" i="4" s="1"/>
  <c r="B1033" i="4"/>
  <c r="D1033" i="4" s="1"/>
  <c r="B1034" i="4"/>
  <c r="D1034" i="4" s="1"/>
  <c r="B1035" i="4"/>
  <c r="D1035" i="4" s="1"/>
  <c r="B1036" i="4"/>
  <c r="D1036" i="4" s="1"/>
  <c r="B1037" i="4"/>
  <c r="D1037" i="4" s="1"/>
  <c r="B1038" i="4"/>
  <c r="D1038" i="4" s="1"/>
  <c r="B1039" i="4"/>
  <c r="D1039" i="4" s="1"/>
  <c r="B1040" i="4"/>
  <c r="D1040" i="4" s="1"/>
  <c r="B1041" i="4"/>
  <c r="D1041" i="4" s="1"/>
  <c r="B1042" i="4"/>
  <c r="D1042" i="4" s="1"/>
  <c r="B1043" i="4"/>
  <c r="D1043" i="4" s="1"/>
  <c r="B1044" i="4"/>
  <c r="D1044" i="4" s="1"/>
  <c r="B1045" i="4"/>
  <c r="D1045" i="4" s="1"/>
  <c r="B1046" i="4"/>
  <c r="D1046" i="4" s="1"/>
  <c r="B1047" i="4"/>
  <c r="D1047" i="4" s="1"/>
  <c r="B1048" i="4"/>
  <c r="D1048" i="4" s="1"/>
  <c r="B1049" i="4"/>
  <c r="D1049" i="4" s="1"/>
  <c r="B1050" i="4"/>
  <c r="D1050" i="4" s="1"/>
  <c r="B1051" i="4"/>
  <c r="D1051" i="4" s="1"/>
  <c r="B1052" i="4"/>
  <c r="D1052" i="4" s="1"/>
  <c r="B1053" i="4"/>
  <c r="D1053" i="4" s="1"/>
  <c r="B1054" i="4"/>
  <c r="D1054" i="4" s="1"/>
  <c r="B1055" i="4"/>
  <c r="D1055" i="4" s="1"/>
  <c r="B1056" i="4"/>
  <c r="D1056" i="4" s="1"/>
  <c r="B1057" i="4"/>
  <c r="D1057" i="4" s="1"/>
  <c r="B1058" i="4"/>
  <c r="D1058" i="4" s="1"/>
  <c r="B1059" i="4"/>
  <c r="D1059" i="4" s="1"/>
  <c r="B1060" i="4"/>
  <c r="D1060" i="4" s="1"/>
  <c r="B1061" i="4"/>
  <c r="D1061" i="4" s="1"/>
  <c r="B1062" i="4"/>
  <c r="D1062" i="4" s="1"/>
  <c r="B1063" i="4"/>
  <c r="D1063" i="4" s="1"/>
  <c r="B1064" i="4"/>
  <c r="D1064" i="4" s="1"/>
  <c r="B1065" i="4"/>
  <c r="D1065" i="4" s="1"/>
  <c r="B1066" i="4"/>
  <c r="D1066" i="4" s="1"/>
  <c r="B1067" i="4"/>
  <c r="D1067" i="4" s="1"/>
  <c r="B1068" i="4"/>
  <c r="D1068" i="4" s="1"/>
  <c r="B1069" i="4"/>
  <c r="D1069" i="4" s="1"/>
  <c r="B1070" i="4"/>
  <c r="D1070" i="4" s="1"/>
  <c r="B1071" i="4"/>
  <c r="D1071" i="4" s="1"/>
  <c r="B1072" i="4"/>
  <c r="D1072" i="4" s="1"/>
  <c r="B1073" i="4"/>
  <c r="D1073" i="4" s="1"/>
  <c r="B1074" i="4"/>
  <c r="D1074" i="4" s="1"/>
  <c r="B1075" i="4"/>
  <c r="D1075" i="4" s="1"/>
  <c r="B1076" i="4"/>
  <c r="D1076" i="4" s="1"/>
  <c r="B1077" i="4"/>
  <c r="D1077" i="4" s="1"/>
  <c r="B1078" i="4"/>
  <c r="D1078" i="4" s="1"/>
  <c r="B1079" i="4"/>
  <c r="D1079" i="4" s="1"/>
  <c r="B1080" i="4"/>
  <c r="D1080" i="4" s="1"/>
  <c r="B1081" i="4"/>
  <c r="D1081" i="4" s="1"/>
  <c r="B1082" i="4"/>
  <c r="D1082" i="4" s="1"/>
  <c r="B1083" i="4"/>
  <c r="D1083" i="4" s="1"/>
  <c r="B1084" i="4"/>
  <c r="D1084" i="4" s="1"/>
  <c r="B1085" i="4"/>
  <c r="D1085" i="4" s="1"/>
  <c r="B1086" i="4"/>
  <c r="D1086" i="4" s="1"/>
  <c r="B1087" i="4"/>
  <c r="D1087" i="4" s="1"/>
  <c r="B1088" i="4"/>
  <c r="D1088" i="4" s="1"/>
  <c r="B1089" i="4"/>
  <c r="D1089" i="4" s="1"/>
  <c r="B1090" i="4"/>
  <c r="D1090" i="4" s="1"/>
  <c r="B1091" i="4"/>
  <c r="D1091" i="4" s="1"/>
  <c r="B1092" i="4"/>
  <c r="D1092" i="4" s="1"/>
  <c r="B1093" i="4"/>
  <c r="D1093" i="4" s="1"/>
  <c r="B1094" i="4"/>
  <c r="D1094" i="4" s="1"/>
  <c r="B1095" i="4"/>
  <c r="D1095" i="4" s="1"/>
  <c r="B1096" i="4"/>
  <c r="D1096" i="4" s="1"/>
  <c r="B1097" i="4"/>
  <c r="D1097" i="4" s="1"/>
  <c r="B1098" i="4"/>
  <c r="D1098" i="4" s="1"/>
  <c r="B1099" i="4"/>
  <c r="D1099" i="4" s="1"/>
  <c r="B1100" i="4"/>
  <c r="D1100" i="4" s="1"/>
  <c r="B1101" i="4"/>
  <c r="D1101" i="4" s="1"/>
  <c r="B1102" i="4"/>
  <c r="D1102" i="4" s="1"/>
  <c r="B1103" i="4"/>
  <c r="D1103" i="4" s="1"/>
  <c r="B1104" i="4"/>
  <c r="D1104" i="4" s="1"/>
  <c r="B1105" i="4"/>
  <c r="D1105" i="4" s="1"/>
  <c r="B1106" i="4"/>
  <c r="D1106" i="4" s="1"/>
  <c r="B1107" i="4"/>
  <c r="D1107" i="4" s="1"/>
  <c r="B1108" i="4"/>
  <c r="D1108" i="4" s="1"/>
  <c r="B1109" i="4"/>
  <c r="D1109" i="4" s="1"/>
  <c r="B1110" i="4"/>
  <c r="D1110" i="4" s="1"/>
  <c r="B1111" i="4"/>
  <c r="D1111" i="4" s="1"/>
  <c r="B1112" i="4"/>
  <c r="D1112" i="4" s="1"/>
  <c r="B1113" i="4"/>
  <c r="D1113" i="4" s="1"/>
  <c r="B1114" i="4"/>
  <c r="D1114" i="4" s="1"/>
  <c r="B1115" i="4"/>
  <c r="D1115" i="4" s="1"/>
  <c r="B1116" i="4"/>
  <c r="D1116" i="4" s="1"/>
  <c r="B1117" i="4"/>
  <c r="D1117" i="4" s="1"/>
  <c r="B1118" i="4"/>
  <c r="D1118" i="4" s="1"/>
  <c r="B1119" i="4"/>
  <c r="D1119" i="4" s="1"/>
  <c r="B1120" i="4"/>
  <c r="D1120" i="4" s="1"/>
  <c r="B1121" i="4"/>
  <c r="D1121" i="4" s="1"/>
  <c r="B1122" i="4"/>
  <c r="D1122" i="4" s="1"/>
  <c r="B1123" i="4"/>
  <c r="D1123" i="4" s="1"/>
  <c r="B1124" i="4"/>
  <c r="D1124" i="4" s="1"/>
  <c r="B1125" i="4"/>
  <c r="D1125" i="4" s="1"/>
  <c r="B1126" i="4"/>
  <c r="D1126" i="4" s="1"/>
  <c r="B1127" i="4"/>
  <c r="D1127" i="4" s="1"/>
  <c r="B1128" i="4"/>
  <c r="D1128" i="4" s="1"/>
  <c r="B1129" i="4"/>
  <c r="D1129" i="4" s="1"/>
  <c r="B1130" i="4"/>
  <c r="D1130" i="4" s="1"/>
  <c r="B1131" i="4"/>
  <c r="D1131" i="4" s="1"/>
  <c r="B1132" i="4"/>
  <c r="D1132" i="4" s="1"/>
  <c r="B1133" i="4"/>
  <c r="D1133" i="4" s="1"/>
  <c r="B1134" i="4"/>
  <c r="D1134" i="4" s="1"/>
  <c r="B1135" i="4"/>
  <c r="D1135" i="4" s="1"/>
  <c r="B1136" i="4"/>
  <c r="D1136" i="4" s="1"/>
  <c r="B1137" i="4"/>
  <c r="D1137" i="4" s="1"/>
  <c r="B1138" i="4"/>
  <c r="D1138" i="4" s="1"/>
  <c r="B1139" i="4"/>
  <c r="D1139" i="4" s="1"/>
  <c r="B1140" i="4"/>
  <c r="D1140" i="4" s="1"/>
  <c r="B1141" i="4"/>
  <c r="D1141" i="4" s="1"/>
  <c r="B1142" i="4"/>
  <c r="D1142" i="4" s="1"/>
  <c r="B1143" i="4"/>
  <c r="D1143" i="4" s="1"/>
  <c r="B1144" i="4"/>
  <c r="D1144" i="4" s="1"/>
  <c r="B1145" i="4"/>
  <c r="D1145" i="4" s="1"/>
  <c r="B1146" i="4"/>
  <c r="D1146" i="4" s="1"/>
  <c r="B1147" i="4"/>
  <c r="D1147" i="4" s="1"/>
  <c r="B1148" i="4"/>
  <c r="D1148" i="4" s="1"/>
  <c r="B1149" i="4"/>
  <c r="D1149" i="4" s="1"/>
  <c r="B1150" i="4"/>
  <c r="D1150" i="4" s="1"/>
  <c r="B1151" i="4"/>
  <c r="D1151" i="4" s="1"/>
  <c r="B1152" i="4"/>
  <c r="D1152" i="4" s="1"/>
  <c r="B1153" i="4"/>
  <c r="D1153" i="4" s="1"/>
  <c r="B1154" i="4"/>
  <c r="D1154" i="4" s="1"/>
  <c r="B1155" i="4"/>
  <c r="D1155" i="4" s="1"/>
  <c r="B1156" i="4"/>
  <c r="D1156" i="4" s="1"/>
  <c r="B1157" i="4"/>
  <c r="D1157" i="4" s="1"/>
  <c r="B1158" i="4"/>
  <c r="D1158" i="4" s="1"/>
  <c r="B1159" i="4"/>
  <c r="D1159" i="4" s="1"/>
  <c r="B1160" i="4"/>
  <c r="D1160" i="4" s="1"/>
  <c r="B1161" i="4"/>
  <c r="D1161" i="4" s="1"/>
  <c r="B1162" i="4"/>
  <c r="D1162" i="4" s="1"/>
  <c r="B1163" i="4"/>
  <c r="D1163" i="4" s="1"/>
  <c r="B1164" i="4"/>
  <c r="D1164" i="4" s="1"/>
  <c r="B1165" i="4"/>
  <c r="D1165" i="4" s="1"/>
  <c r="B1166" i="4"/>
  <c r="D1166" i="4" s="1"/>
  <c r="B1167" i="4"/>
  <c r="D1167" i="4" s="1"/>
  <c r="B1168" i="4"/>
  <c r="D1168" i="4" s="1"/>
  <c r="B1169" i="4"/>
  <c r="D1169" i="4" s="1"/>
  <c r="B1170" i="4"/>
  <c r="D1170" i="4" s="1"/>
  <c r="B1171" i="4"/>
  <c r="D1171" i="4" s="1"/>
  <c r="B1172" i="4"/>
  <c r="D1172" i="4" s="1"/>
  <c r="B1173" i="4"/>
  <c r="D1173" i="4" s="1"/>
  <c r="B1174" i="4"/>
  <c r="D1174" i="4" s="1"/>
  <c r="B1175" i="4"/>
  <c r="D1175" i="4" s="1"/>
  <c r="B1176" i="4"/>
  <c r="D1176" i="4" s="1"/>
  <c r="B1177" i="4"/>
  <c r="D1177" i="4" s="1"/>
  <c r="B1178" i="4"/>
  <c r="D1178" i="4" s="1"/>
  <c r="B1179" i="4"/>
  <c r="D1179" i="4" s="1"/>
  <c r="B1180" i="4"/>
  <c r="D1180" i="4" s="1"/>
  <c r="B1181" i="4"/>
  <c r="D1181" i="4" s="1"/>
  <c r="B1182" i="4"/>
  <c r="D1182" i="4" s="1"/>
  <c r="B1183" i="4"/>
  <c r="D1183" i="4" s="1"/>
  <c r="B1184" i="4"/>
  <c r="D1184" i="4" s="1"/>
  <c r="B1185" i="4"/>
  <c r="D1185" i="4" s="1"/>
  <c r="B1186" i="4"/>
  <c r="D1186" i="4" s="1"/>
  <c r="B1187" i="4"/>
  <c r="D1187" i="4" s="1"/>
  <c r="B1188" i="4"/>
  <c r="D1188" i="4" s="1"/>
  <c r="B1189" i="4"/>
  <c r="D1189" i="4" s="1"/>
  <c r="B1190" i="4"/>
  <c r="D1190" i="4" s="1"/>
  <c r="B1191" i="4"/>
  <c r="D1191" i="4" s="1"/>
  <c r="B1192" i="4"/>
  <c r="D1192" i="4" s="1"/>
  <c r="B1193" i="4"/>
  <c r="D1193" i="4" s="1"/>
  <c r="B1194" i="4"/>
  <c r="D1194" i="4" s="1"/>
  <c r="B1195" i="4"/>
  <c r="D1195" i="4" s="1"/>
  <c r="B1196" i="4"/>
  <c r="D1196" i="4" s="1"/>
  <c r="B1197" i="4"/>
  <c r="D1197" i="4" s="1"/>
  <c r="B1198" i="4"/>
  <c r="D1198" i="4" s="1"/>
  <c r="B1199" i="4"/>
  <c r="D1199" i="4" s="1"/>
  <c r="B1200" i="4"/>
  <c r="D1200" i="4" s="1"/>
  <c r="B1201" i="4"/>
  <c r="D1201" i="4" s="1"/>
  <c r="B1202" i="4"/>
  <c r="D1202" i="4" s="1"/>
  <c r="B1203" i="4"/>
  <c r="D1203" i="4" s="1"/>
  <c r="B1204" i="4"/>
  <c r="D1204" i="4" s="1"/>
  <c r="B1205" i="4"/>
  <c r="D1205" i="4" s="1"/>
  <c r="B1206" i="4"/>
  <c r="D1206" i="4" s="1"/>
  <c r="B1207" i="4"/>
  <c r="D1207" i="4" s="1"/>
  <c r="B1208" i="4"/>
  <c r="D1208" i="4" s="1"/>
  <c r="B1209" i="4"/>
  <c r="D1209" i="4" s="1"/>
  <c r="B1210" i="4"/>
  <c r="D1210" i="4" s="1"/>
  <c r="B1211" i="4"/>
  <c r="D1211" i="4" s="1"/>
  <c r="B1212" i="4"/>
  <c r="D1212" i="4" s="1"/>
  <c r="B1213" i="4"/>
  <c r="D1213" i="4" s="1"/>
  <c r="B1214" i="4"/>
  <c r="D1214" i="4" s="1"/>
  <c r="B1215" i="4"/>
  <c r="D1215" i="4" s="1"/>
  <c r="B1216" i="4"/>
  <c r="D1216" i="4" s="1"/>
  <c r="B1217" i="4"/>
  <c r="D1217" i="4" s="1"/>
  <c r="B1218" i="4"/>
  <c r="D1218" i="4" s="1"/>
  <c r="B1219" i="4"/>
  <c r="D1219" i="4" s="1"/>
  <c r="B1220" i="4"/>
  <c r="D1220" i="4" s="1"/>
  <c r="B1221" i="4"/>
  <c r="D1221" i="4" s="1"/>
  <c r="B1222" i="4"/>
  <c r="D1222" i="4" s="1"/>
  <c r="B1223" i="4"/>
  <c r="D1223" i="4" s="1"/>
  <c r="B1224" i="4"/>
  <c r="D1224" i="4" s="1"/>
  <c r="B1225" i="4"/>
  <c r="D1225" i="4" s="1"/>
  <c r="B1226" i="4"/>
  <c r="D1226" i="4" s="1"/>
  <c r="B1227" i="4"/>
  <c r="D1227" i="4" s="1"/>
  <c r="B1228" i="4"/>
  <c r="D1228" i="4" s="1"/>
  <c r="B1229" i="4"/>
  <c r="D1229" i="4" s="1"/>
  <c r="B1230" i="4"/>
  <c r="D1230" i="4" s="1"/>
  <c r="B1231" i="4"/>
  <c r="D1231" i="4" s="1"/>
  <c r="B1232" i="4"/>
  <c r="D1232" i="4" s="1"/>
  <c r="B1233" i="4"/>
  <c r="D1233" i="4" s="1"/>
  <c r="B1234" i="4"/>
  <c r="D1234" i="4" s="1"/>
  <c r="B1235" i="4"/>
  <c r="D1235" i="4" s="1"/>
  <c r="B1236" i="4"/>
  <c r="D1236" i="4" s="1"/>
  <c r="B1237" i="4"/>
  <c r="D1237" i="4" s="1"/>
  <c r="B1238" i="4"/>
  <c r="D1238" i="4" s="1"/>
  <c r="B1239" i="4"/>
  <c r="D1239" i="4" s="1"/>
  <c r="B1240" i="4"/>
  <c r="D1240" i="4" s="1"/>
  <c r="B1241" i="4"/>
  <c r="D1241" i="4" s="1"/>
  <c r="B1242" i="4"/>
  <c r="D1242" i="4" s="1"/>
  <c r="B1243" i="4"/>
  <c r="D1243" i="4" s="1"/>
  <c r="B1244" i="4"/>
  <c r="D1244" i="4" s="1"/>
  <c r="B1245" i="4"/>
  <c r="D1245" i="4" s="1"/>
  <c r="B1246" i="4"/>
  <c r="D1246" i="4" s="1"/>
  <c r="B1247" i="4"/>
  <c r="D1247" i="4" s="1"/>
  <c r="B1248" i="4"/>
  <c r="D1248" i="4" s="1"/>
  <c r="B1249" i="4"/>
  <c r="D1249" i="4" s="1"/>
  <c r="B1250" i="4"/>
  <c r="D1250" i="4" s="1"/>
  <c r="B1251" i="4"/>
  <c r="D1251" i="4" s="1"/>
  <c r="B1252" i="4"/>
  <c r="D1252" i="4" s="1"/>
  <c r="B1253" i="4"/>
  <c r="D1253" i="4" s="1"/>
  <c r="B1254" i="4"/>
  <c r="D1254" i="4" s="1"/>
  <c r="B1255" i="4"/>
  <c r="D1255" i="4" s="1"/>
  <c r="B1256" i="4"/>
  <c r="D1256" i="4" s="1"/>
  <c r="B1257" i="4"/>
  <c r="D1257" i="4" s="1"/>
  <c r="B1258" i="4"/>
  <c r="D1258" i="4" s="1"/>
  <c r="B1259" i="4"/>
  <c r="D1259" i="4" s="1"/>
  <c r="B1260" i="4"/>
  <c r="D1260" i="4" s="1"/>
  <c r="B1261" i="4"/>
  <c r="D1261" i="4" s="1"/>
  <c r="B1262" i="4"/>
  <c r="D1262" i="4" s="1"/>
  <c r="B1263" i="4"/>
  <c r="D1263" i="4" s="1"/>
  <c r="B1264" i="4"/>
  <c r="D1264" i="4" s="1"/>
  <c r="B1265" i="4"/>
  <c r="D1265" i="4" s="1"/>
  <c r="B1266" i="4"/>
  <c r="D1266" i="4" s="1"/>
  <c r="B1267" i="4"/>
  <c r="D1267" i="4" s="1"/>
  <c r="B1268" i="4"/>
  <c r="D1268" i="4" s="1"/>
  <c r="B1269" i="4"/>
  <c r="D1269" i="4" s="1"/>
  <c r="B1270" i="4"/>
  <c r="D1270" i="4" s="1"/>
  <c r="B1271" i="4"/>
  <c r="D1271" i="4" s="1"/>
  <c r="B1272" i="4"/>
  <c r="D1272" i="4" s="1"/>
  <c r="B1273" i="4"/>
  <c r="D1273" i="4" s="1"/>
  <c r="B1274" i="4"/>
  <c r="D1274" i="4" s="1"/>
  <c r="B1275" i="4"/>
  <c r="D1275" i="4" s="1"/>
  <c r="B1276" i="4"/>
  <c r="D1276" i="4" s="1"/>
  <c r="B1277" i="4"/>
  <c r="D1277" i="4" s="1"/>
  <c r="B1278" i="4"/>
  <c r="D1278" i="4" s="1"/>
  <c r="B1279" i="4"/>
  <c r="D1279" i="4" s="1"/>
  <c r="B1280" i="4"/>
  <c r="D1280" i="4" s="1"/>
  <c r="B1281" i="4"/>
  <c r="D1281" i="4" s="1"/>
  <c r="B1282" i="4"/>
  <c r="D1282" i="4" s="1"/>
  <c r="B1283" i="4"/>
  <c r="D1283" i="4" s="1"/>
  <c r="B1284" i="4"/>
  <c r="D1284" i="4" s="1"/>
  <c r="B1285" i="4"/>
  <c r="D1285" i="4" s="1"/>
  <c r="B1286" i="4"/>
  <c r="D1286" i="4" s="1"/>
  <c r="B1287" i="4"/>
  <c r="D1287" i="4" s="1"/>
  <c r="B1288" i="4"/>
  <c r="D1288" i="4" s="1"/>
  <c r="B1289" i="4"/>
  <c r="D1289" i="4" s="1"/>
  <c r="B1290" i="4"/>
  <c r="D1290" i="4" s="1"/>
  <c r="B1291" i="4"/>
  <c r="D1291" i="4" s="1"/>
  <c r="B1292" i="4"/>
  <c r="D1292" i="4" s="1"/>
  <c r="B1293" i="4"/>
  <c r="D1293" i="4" s="1"/>
  <c r="B1294" i="4"/>
  <c r="D1294" i="4" s="1"/>
  <c r="B1295" i="4"/>
  <c r="D1295" i="4" s="1"/>
  <c r="B1296" i="4"/>
  <c r="D1296" i="4" s="1"/>
  <c r="B1297" i="4"/>
  <c r="D1297" i="4" s="1"/>
  <c r="B1298" i="4"/>
  <c r="D1298" i="4" s="1"/>
  <c r="B1299" i="4"/>
  <c r="D1299" i="4" s="1"/>
  <c r="B1300" i="4"/>
  <c r="D1300" i="4" s="1"/>
  <c r="B1301" i="4"/>
  <c r="D1301" i="4" s="1"/>
  <c r="B1302" i="4"/>
  <c r="D1302" i="4" s="1"/>
  <c r="B1303" i="4"/>
  <c r="D1303" i="4" s="1"/>
  <c r="B1304" i="4"/>
  <c r="D1304" i="4" s="1"/>
  <c r="B1305" i="4"/>
  <c r="D1305" i="4" s="1"/>
  <c r="B1306" i="4"/>
  <c r="D1306" i="4" s="1"/>
  <c r="B1307" i="4"/>
  <c r="D1307" i="4" s="1"/>
  <c r="B1308" i="4"/>
  <c r="D1308" i="4" s="1"/>
  <c r="B1309" i="4"/>
  <c r="D1309" i="4" s="1"/>
  <c r="B1310" i="4"/>
  <c r="D1310" i="4" s="1"/>
  <c r="B1311" i="4"/>
  <c r="D1311" i="4" s="1"/>
  <c r="B1312" i="4"/>
  <c r="D1312" i="4" s="1"/>
  <c r="B1313" i="4"/>
  <c r="D1313" i="4" s="1"/>
  <c r="B1314" i="4"/>
  <c r="D1314" i="4" s="1"/>
  <c r="B1315" i="4"/>
  <c r="D1315" i="4" s="1"/>
  <c r="B1316" i="4"/>
  <c r="D1316" i="4" s="1"/>
  <c r="B1317" i="4"/>
  <c r="D1317" i="4" s="1"/>
  <c r="B1318" i="4"/>
  <c r="D1318" i="4" s="1"/>
  <c r="B1319" i="4"/>
  <c r="D1319" i="4" s="1"/>
  <c r="B1320" i="4"/>
  <c r="D1320" i="4" s="1"/>
  <c r="B1321" i="4"/>
  <c r="D1321" i="4" s="1"/>
  <c r="B1322" i="4"/>
  <c r="D1322" i="4" s="1"/>
  <c r="B1323" i="4"/>
  <c r="D1323" i="4" s="1"/>
  <c r="B1324" i="4"/>
  <c r="D1324" i="4" s="1"/>
  <c r="B1325" i="4"/>
  <c r="D1325" i="4" s="1"/>
  <c r="B1326" i="4"/>
  <c r="D1326" i="4" s="1"/>
  <c r="B1327" i="4"/>
  <c r="D1327" i="4" s="1"/>
  <c r="B1328" i="4"/>
  <c r="D1328" i="4" s="1"/>
  <c r="B1329" i="4"/>
  <c r="D1329" i="4" s="1"/>
  <c r="B1330" i="4"/>
  <c r="D1330" i="4" s="1"/>
  <c r="B1331" i="4"/>
  <c r="D1331" i="4" s="1"/>
  <c r="B1332" i="4"/>
  <c r="D1332" i="4" s="1"/>
  <c r="B1333" i="4"/>
  <c r="D1333" i="4" s="1"/>
  <c r="B1334" i="4"/>
  <c r="D1334" i="4" s="1"/>
  <c r="B1335" i="4"/>
  <c r="D1335" i="4" s="1"/>
  <c r="B1336" i="4"/>
  <c r="D1336" i="4" s="1"/>
  <c r="B1337" i="4"/>
  <c r="D1337" i="4" s="1"/>
  <c r="B1338" i="4"/>
  <c r="D1338" i="4" s="1"/>
  <c r="B1339" i="4"/>
  <c r="D1339" i="4" s="1"/>
  <c r="B1340" i="4"/>
  <c r="D1340" i="4" s="1"/>
  <c r="B1341" i="4"/>
  <c r="D1341" i="4" s="1"/>
  <c r="B1342" i="4"/>
  <c r="D1342" i="4" s="1"/>
  <c r="B1343" i="4"/>
  <c r="D1343" i="4" s="1"/>
  <c r="B1344" i="4"/>
  <c r="D1344" i="4" s="1"/>
  <c r="B1345" i="4"/>
  <c r="D1345" i="4" s="1"/>
  <c r="B1346" i="4"/>
  <c r="D1346" i="4" s="1"/>
  <c r="B1347" i="4"/>
  <c r="D1347" i="4" s="1"/>
  <c r="B1348" i="4"/>
  <c r="D1348" i="4" s="1"/>
  <c r="B1349" i="4"/>
  <c r="D1349" i="4" s="1"/>
  <c r="B1350" i="4"/>
  <c r="D1350" i="4" s="1"/>
  <c r="B1351" i="4"/>
  <c r="D1351" i="4" s="1"/>
  <c r="B1352" i="4"/>
  <c r="D1352" i="4" s="1"/>
  <c r="B1353" i="4"/>
  <c r="D1353" i="4" s="1"/>
  <c r="B1354" i="4"/>
  <c r="D1354" i="4" s="1"/>
  <c r="B1355" i="4"/>
  <c r="D1355" i="4" s="1"/>
  <c r="B1356" i="4"/>
  <c r="D1356" i="4" s="1"/>
  <c r="B1357" i="4"/>
  <c r="D1357" i="4" s="1"/>
  <c r="B1358" i="4"/>
  <c r="D1358" i="4" s="1"/>
  <c r="B1359" i="4"/>
  <c r="D1359" i="4" s="1"/>
  <c r="B1360" i="4"/>
  <c r="D1360" i="4" s="1"/>
  <c r="B1361" i="4"/>
  <c r="D1361" i="4" s="1"/>
  <c r="B1362" i="4"/>
  <c r="D1362" i="4" s="1"/>
  <c r="B1363" i="4"/>
  <c r="D1363" i="4" s="1"/>
  <c r="B1364" i="4"/>
  <c r="D1364" i="4" s="1"/>
  <c r="B1365" i="4"/>
  <c r="D1365" i="4" s="1"/>
  <c r="B1366" i="4"/>
  <c r="D1366" i="4" s="1"/>
  <c r="B1367" i="4"/>
  <c r="D1367" i="4" s="1"/>
  <c r="B1368" i="4"/>
  <c r="D1368" i="4" s="1"/>
  <c r="B1369" i="4"/>
  <c r="D1369" i="4" s="1"/>
  <c r="B1370" i="4"/>
  <c r="D1370" i="4" s="1"/>
  <c r="B1371" i="4"/>
  <c r="D1371" i="4" s="1"/>
  <c r="B1372" i="4"/>
  <c r="D1372" i="4" s="1"/>
  <c r="B1373" i="4"/>
  <c r="D1373" i="4" s="1"/>
  <c r="B1374" i="4"/>
  <c r="D1374" i="4" s="1"/>
  <c r="B1375" i="4"/>
  <c r="D1375" i="4" s="1"/>
  <c r="B1376" i="4"/>
  <c r="D1376" i="4" s="1"/>
  <c r="B1377" i="4"/>
  <c r="D1377" i="4" s="1"/>
  <c r="B1378" i="4"/>
  <c r="D1378" i="4" s="1"/>
  <c r="B1379" i="4"/>
  <c r="D1379" i="4" s="1"/>
  <c r="B1380" i="4"/>
  <c r="D1380" i="4" s="1"/>
  <c r="B1381" i="4"/>
  <c r="D1381" i="4" s="1"/>
  <c r="B1382" i="4"/>
  <c r="D1382" i="4" s="1"/>
  <c r="B1383" i="4"/>
  <c r="D1383" i="4" s="1"/>
  <c r="B1384" i="4"/>
  <c r="D1384" i="4" s="1"/>
  <c r="B1385" i="4"/>
  <c r="D1385" i="4" s="1"/>
  <c r="B1386" i="4"/>
  <c r="D1386" i="4" s="1"/>
  <c r="B1387" i="4"/>
  <c r="D1387" i="4" s="1"/>
  <c r="B1388" i="4"/>
  <c r="D1388" i="4" s="1"/>
  <c r="B1389" i="4"/>
  <c r="D1389" i="4" s="1"/>
  <c r="B1390" i="4"/>
  <c r="D1390" i="4" s="1"/>
  <c r="B1391" i="4"/>
  <c r="D1391" i="4" s="1"/>
  <c r="B1392" i="4"/>
  <c r="D1392" i="4" s="1"/>
  <c r="B1393" i="4"/>
  <c r="D1393" i="4" s="1"/>
  <c r="B1394" i="4"/>
  <c r="D1394" i="4" s="1"/>
  <c r="B1395" i="4"/>
  <c r="D1395" i="4" s="1"/>
  <c r="B1396" i="4"/>
  <c r="D1396" i="4" s="1"/>
  <c r="B1397" i="4"/>
  <c r="D1397" i="4" s="1"/>
  <c r="B1398" i="4"/>
  <c r="D1398" i="4" s="1"/>
  <c r="B1399" i="4"/>
  <c r="D1399" i="4" s="1"/>
  <c r="B1400" i="4"/>
  <c r="D1400" i="4" s="1"/>
  <c r="B1401" i="4"/>
  <c r="D1401" i="4" s="1"/>
  <c r="B1402" i="4"/>
  <c r="D1402" i="4" s="1"/>
  <c r="B1403" i="4"/>
  <c r="D1403" i="4" s="1"/>
  <c r="B1404" i="4"/>
  <c r="D1404" i="4" s="1"/>
  <c r="B1405" i="4"/>
  <c r="D1405" i="4" s="1"/>
  <c r="B1406" i="4"/>
  <c r="D1406" i="4" s="1"/>
  <c r="B1407" i="4"/>
  <c r="D1407" i="4" s="1"/>
  <c r="B1408" i="4"/>
  <c r="D1408" i="4" s="1"/>
  <c r="B1409" i="4"/>
  <c r="D1409" i="4" s="1"/>
  <c r="B1410" i="4"/>
  <c r="D1410" i="4" s="1"/>
  <c r="B1411" i="4"/>
  <c r="D1411" i="4" s="1"/>
  <c r="B1412" i="4"/>
  <c r="D1412" i="4" s="1"/>
  <c r="B1413" i="4"/>
  <c r="D1413" i="4" s="1"/>
  <c r="B1414" i="4"/>
  <c r="D1414" i="4" s="1"/>
  <c r="B1415" i="4"/>
  <c r="D1415" i="4" s="1"/>
  <c r="B1416" i="4"/>
  <c r="D1416" i="4" s="1"/>
  <c r="B1417" i="4"/>
  <c r="D1417" i="4" s="1"/>
  <c r="B1418" i="4"/>
  <c r="D1418" i="4" s="1"/>
  <c r="B1419" i="4"/>
  <c r="D1419" i="4" s="1"/>
  <c r="B1420" i="4"/>
  <c r="D1420" i="4" s="1"/>
  <c r="B1421" i="4"/>
  <c r="D1421" i="4" s="1"/>
  <c r="B1422" i="4"/>
  <c r="D1422" i="4" s="1"/>
  <c r="B1423" i="4"/>
  <c r="D1423" i="4" s="1"/>
  <c r="B1424" i="4"/>
  <c r="D1424" i="4" s="1"/>
  <c r="B1425" i="4"/>
  <c r="D1425" i="4" s="1"/>
  <c r="B1426" i="4"/>
  <c r="D1426" i="4" s="1"/>
  <c r="B1427" i="4"/>
  <c r="D1427" i="4" s="1"/>
  <c r="B1428" i="4"/>
  <c r="D1428" i="4" s="1"/>
  <c r="B1429" i="4"/>
  <c r="D1429" i="4" s="1"/>
  <c r="B1430" i="4"/>
  <c r="D1430" i="4" s="1"/>
  <c r="B1431" i="4"/>
  <c r="D1431" i="4" s="1"/>
  <c r="B1432" i="4"/>
  <c r="D1432" i="4" s="1"/>
  <c r="B1433" i="4"/>
  <c r="D1433" i="4" s="1"/>
  <c r="B1434" i="4"/>
  <c r="D1434" i="4" s="1"/>
  <c r="B1435" i="4"/>
  <c r="D1435" i="4" s="1"/>
  <c r="B1436" i="4"/>
  <c r="D1436" i="4" s="1"/>
  <c r="B1437" i="4"/>
  <c r="D1437" i="4" s="1"/>
  <c r="B1438" i="4"/>
  <c r="D1438" i="4" s="1"/>
  <c r="B1439" i="4"/>
  <c r="D1439" i="4" s="1"/>
  <c r="B1440" i="4"/>
  <c r="D1440" i="4" s="1"/>
  <c r="B1441" i="4"/>
  <c r="D1441" i="4" s="1"/>
  <c r="B1442" i="4"/>
  <c r="D1442" i="4" s="1"/>
  <c r="B1443" i="4"/>
  <c r="D1443" i="4" s="1"/>
  <c r="B1444" i="4"/>
  <c r="D1444" i="4" s="1"/>
  <c r="B1445" i="4"/>
  <c r="D1445" i="4" s="1"/>
  <c r="B1446" i="4"/>
  <c r="D1446" i="4" s="1"/>
  <c r="B1447" i="4"/>
  <c r="D1447" i="4" s="1"/>
  <c r="B1448" i="4"/>
  <c r="D1448" i="4" s="1"/>
  <c r="B1449" i="4"/>
  <c r="D1449" i="4" s="1"/>
  <c r="B1450" i="4"/>
  <c r="D1450" i="4" s="1"/>
  <c r="B1451" i="4"/>
  <c r="D1451" i="4" s="1"/>
  <c r="B1452" i="4"/>
  <c r="D1452" i="4" s="1"/>
  <c r="B1453" i="4"/>
  <c r="D1453" i="4" s="1"/>
  <c r="B1454" i="4"/>
  <c r="D1454" i="4" s="1"/>
  <c r="B1455" i="4"/>
  <c r="D1455" i="4" s="1"/>
  <c r="B1456" i="4"/>
  <c r="D1456" i="4" s="1"/>
  <c r="B1457" i="4"/>
  <c r="D1457" i="4" s="1"/>
  <c r="B1458" i="4"/>
  <c r="D1458" i="4" s="1"/>
  <c r="B1459" i="4"/>
  <c r="D1459" i="4" s="1"/>
  <c r="B1460" i="4"/>
  <c r="D1460" i="4" s="1"/>
  <c r="B1461" i="4"/>
  <c r="D1461" i="4" s="1"/>
  <c r="R19" i="3"/>
  <c r="R26" i="3" s="1"/>
  <c r="R18" i="3"/>
  <c r="R17" i="3"/>
  <c r="R25" i="3"/>
  <c r="R21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2" i="3"/>
  <c r="B3" i="3"/>
  <c r="D3" i="3" s="1"/>
  <c r="B4" i="3"/>
  <c r="D4" i="3" s="1"/>
  <c r="B5" i="3"/>
  <c r="D5" i="3" s="1"/>
  <c r="B6" i="3"/>
  <c r="D6" i="3" s="1"/>
  <c r="B7" i="3"/>
  <c r="D7" i="3" s="1"/>
  <c r="B8" i="3"/>
  <c r="D8" i="3" s="1"/>
  <c r="B9" i="3"/>
  <c r="D9" i="3" s="1"/>
  <c r="B10" i="3"/>
  <c r="D10" i="3" s="1"/>
  <c r="B11" i="3"/>
  <c r="D11" i="3" s="1"/>
  <c r="B12" i="3"/>
  <c r="D12" i="3" s="1"/>
  <c r="B13" i="3"/>
  <c r="D13" i="3" s="1"/>
  <c r="B14" i="3"/>
  <c r="D14" i="3" s="1"/>
  <c r="B15" i="3"/>
  <c r="D15" i="3" s="1"/>
  <c r="B16" i="3"/>
  <c r="D16" i="3" s="1"/>
  <c r="B17" i="3"/>
  <c r="D17" i="3" s="1"/>
  <c r="B18" i="3"/>
  <c r="D18" i="3" s="1"/>
  <c r="B19" i="3"/>
  <c r="D19" i="3" s="1"/>
  <c r="B20" i="3"/>
  <c r="D20" i="3" s="1"/>
  <c r="B21" i="3"/>
  <c r="D21" i="3" s="1"/>
  <c r="B22" i="3"/>
  <c r="D22" i="3" s="1"/>
  <c r="B23" i="3"/>
  <c r="D23" i="3" s="1"/>
  <c r="B24" i="3"/>
  <c r="D24" i="3" s="1"/>
  <c r="B25" i="3"/>
  <c r="D25" i="3" s="1"/>
  <c r="B26" i="3"/>
  <c r="D26" i="3" s="1"/>
  <c r="B27" i="3"/>
  <c r="D27" i="3" s="1"/>
  <c r="B28" i="3"/>
  <c r="D28" i="3" s="1"/>
  <c r="B29" i="3"/>
  <c r="D29" i="3" s="1"/>
  <c r="B30" i="3"/>
  <c r="D30" i="3" s="1"/>
  <c r="B31" i="3"/>
  <c r="D31" i="3" s="1"/>
  <c r="B32" i="3"/>
  <c r="D32" i="3" s="1"/>
  <c r="B33" i="3"/>
  <c r="D33" i="3" s="1"/>
  <c r="B34" i="3"/>
  <c r="D34" i="3" s="1"/>
  <c r="B35" i="3"/>
  <c r="D35" i="3" s="1"/>
  <c r="B36" i="3"/>
  <c r="D36" i="3" s="1"/>
  <c r="B37" i="3"/>
  <c r="D37" i="3" s="1"/>
  <c r="B38" i="3"/>
  <c r="D38" i="3" s="1"/>
  <c r="B39" i="3"/>
  <c r="D39" i="3" s="1"/>
  <c r="B40" i="3"/>
  <c r="D40" i="3" s="1"/>
  <c r="B41" i="3"/>
  <c r="D41" i="3" s="1"/>
  <c r="B42" i="3"/>
  <c r="D42" i="3" s="1"/>
  <c r="B43" i="3"/>
  <c r="D43" i="3" s="1"/>
  <c r="B44" i="3"/>
  <c r="D44" i="3" s="1"/>
  <c r="B45" i="3"/>
  <c r="D45" i="3" s="1"/>
  <c r="B46" i="3"/>
  <c r="D46" i="3" s="1"/>
  <c r="B47" i="3"/>
  <c r="D47" i="3" s="1"/>
  <c r="B48" i="3"/>
  <c r="D48" i="3" s="1"/>
  <c r="B49" i="3"/>
  <c r="D49" i="3" s="1"/>
  <c r="B50" i="3"/>
  <c r="D50" i="3" s="1"/>
  <c r="B51" i="3"/>
  <c r="D51" i="3" s="1"/>
  <c r="B52" i="3"/>
  <c r="D52" i="3" s="1"/>
  <c r="B53" i="3"/>
  <c r="D53" i="3" s="1"/>
  <c r="B54" i="3"/>
  <c r="D54" i="3" s="1"/>
  <c r="B55" i="3"/>
  <c r="D55" i="3" s="1"/>
  <c r="B56" i="3"/>
  <c r="D56" i="3" s="1"/>
  <c r="B57" i="3"/>
  <c r="D57" i="3" s="1"/>
  <c r="B58" i="3"/>
  <c r="D58" i="3" s="1"/>
  <c r="B59" i="3"/>
  <c r="D59" i="3" s="1"/>
  <c r="B60" i="3"/>
  <c r="D60" i="3" s="1"/>
  <c r="B61" i="3"/>
  <c r="D61" i="3" s="1"/>
  <c r="B62" i="3"/>
  <c r="D62" i="3" s="1"/>
  <c r="B63" i="3"/>
  <c r="D63" i="3" s="1"/>
  <c r="B64" i="3"/>
  <c r="D64" i="3" s="1"/>
  <c r="B65" i="3"/>
  <c r="D65" i="3" s="1"/>
  <c r="B66" i="3"/>
  <c r="D66" i="3" s="1"/>
  <c r="B67" i="3"/>
  <c r="D67" i="3" s="1"/>
  <c r="B68" i="3"/>
  <c r="D68" i="3" s="1"/>
  <c r="B69" i="3"/>
  <c r="D69" i="3" s="1"/>
  <c r="B70" i="3"/>
  <c r="D70" i="3" s="1"/>
  <c r="B71" i="3"/>
  <c r="D71" i="3" s="1"/>
  <c r="B72" i="3"/>
  <c r="D72" i="3" s="1"/>
  <c r="B73" i="3"/>
  <c r="D73" i="3" s="1"/>
  <c r="B74" i="3"/>
  <c r="D74" i="3" s="1"/>
  <c r="B75" i="3"/>
  <c r="D75" i="3" s="1"/>
  <c r="B76" i="3"/>
  <c r="D76" i="3" s="1"/>
  <c r="B77" i="3"/>
  <c r="D77" i="3" s="1"/>
  <c r="B78" i="3"/>
  <c r="D78" i="3" s="1"/>
  <c r="B79" i="3"/>
  <c r="D79" i="3" s="1"/>
  <c r="B80" i="3"/>
  <c r="D80" i="3" s="1"/>
  <c r="B81" i="3"/>
  <c r="D81" i="3" s="1"/>
  <c r="B82" i="3"/>
  <c r="D82" i="3" s="1"/>
  <c r="B83" i="3"/>
  <c r="D83" i="3" s="1"/>
  <c r="B84" i="3"/>
  <c r="D84" i="3" s="1"/>
  <c r="B85" i="3"/>
  <c r="D85" i="3" s="1"/>
  <c r="B86" i="3"/>
  <c r="D86" i="3" s="1"/>
  <c r="B87" i="3"/>
  <c r="D87" i="3" s="1"/>
  <c r="B88" i="3"/>
  <c r="D88" i="3" s="1"/>
  <c r="B89" i="3"/>
  <c r="D89" i="3" s="1"/>
  <c r="B90" i="3"/>
  <c r="D90" i="3" s="1"/>
  <c r="B91" i="3"/>
  <c r="D91" i="3" s="1"/>
  <c r="B92" i="3"/>
  <c r="D92" i="3" s="1"/>
  <c r="B93" i="3"/>
  <c r="D93" i="3" s="1"/>
  <c r="B94" i="3"/>
  <c r="D94" i="3" s="1"/>
  <c r="B95" i="3"/>
  <c r="D95" i="3" s="1"/>
  <c r="B96" i="3"/>
  <c r="D96" i="3" s="1"/>
  <c r="B97" i="3"/>
  <c r="D97" i="3" s="1"/>
  <c r="B98" i="3"/>
  <c r="D98" i="3" s="1"/>
  <c r="B99" i="3"/>
  <c r="D99" i="3" s="1"/>
  <c r="B100" i="3"/>
  <c r="D100" i="3" s="1"/>
  <c r="B101" i="3"/>
  <c r="D101" i="3" s="1"/>
  <c r="B102" i="3"/>
  <c r="D102" i="3" s="1"/>
  <c r="B103" i="3"/>
  <c r="D103" i="3" s="1"/>
  <c r="B104" i="3"/>
  <c r="D104" i="3" s="1"/>
  <c r="B105" i="3"/>
  <c r="D105" i="3" s="1"/>
  <c r="B106" i="3"/>
  <c r="D106" i="3" s="1"/>
  <c r="B107" i="3"/>
  <c r="D107" i="3" s="1"/>
  <c r="B108" i="3"/>
  <c r="D108" i="3" s="1"/>
  <c r="B109" i="3"/>
  <c r="D109" i="3" s="1"/>
  <c r="B110" i="3"/>
  <c r="D110" i="3" s="1"/>
  <c r="B111" i="3"/>
  <c r="D111" i="3" s="1"/>
  <c r="B112" i="3"/>
  <c r="D112" i="3" s="1"/>
  <c r="B113" i="3"/>
  <c r="D113" i="3" s="1"/>
  <c r="B114" i="3"/>
  <c r="D114" i="3" s="1"/>
  <c r="B115" i="3"/>
  <c r="D115" i="3" s="1"/>
  <c r="B116" i="3"/>
  <c r="D116" i="3" s="1"/>
  <c r="B117" i="3"/>
  <c r="D117" i="3" s="1"/>
  <c r="B118" i="3"/>
  <c r="D118" i="3" s="1"/>
  <c r="B119" i="3"/>
  <c r="D119" i="3" s="1"/>
  <c r="B120" i="3"/>
  <c r="D120" i="3" s="1"/>
  <c r="B121" i="3"/>
  <c r="D121" i="3" s="1"/>
  <c r="B122" i="3"/>
  <c r="D122" i="3" s="1"/>
  <c r="B123" i="3"/>
  <c r="D123" i="3" s="1"/>
  <c r="B124" i="3"/>
  <c r="D124" i="3" s="1"/>
  <c r="B125" i="3"/>
  <c r="D125" i="3" s="1"/>
  <c r="B126" i="3"/>
  <c r="D126" i="3" s="1"/>
  <c r="B127" i="3"/>
  <c r="D127" i="3" s="1"/>
  <c r="B128" i="3"/>
  <c r="D128" i="3" s="1"/>
  <c r="B129" i="3"/>
  <c r="D129" i="3" s="1"/>
  <c r="B130" i="3"/>
  <c r="D130" i="3" s="1"/>
  <c r="B131" i="3"/>
  <c r="D131" i="3" s="1"/>
  <c r="B132" i="3"/>
  <c r="D132" i="3" s="1"/>
  <c r="B133" i="3"/>
  <c r="D133" i="3" s="1"/>
  <c r="B134" i="3"/>
  <c r="D134" i="3" s="1"/>
  <c r="B135" i="3"/>
  <c r="D135" i="3" s="1"/>
  <c r="B136" i="3"/>
  <c r="D136" i="3" s="1"/>
  <c r="B137" i="3"/>
  <c r="D137" i="3" s="1"/>
  <c r="B138" i="3"/>
  <c r="D138" i="3" s="1"/>
  <c r="B139" i="3"/>
  <c r="D139" i="3" s="1"/>
  <c r="B140" i="3"/>
  <c r="D140" i="3" s="1"/>
  <c r="B141" i="3"/>
  <c r="D141" i="3" s="1"/>
  <c r="B142" i="3"/>
  <c r="D142" i="3" s="1"/>
  <c r="B143" i="3"/>
  <c r="D143" i="3" s="1"/>
  <c r="B144" i="3"/>
  <c r="D144" i="3" s="1"/>
  <c r="B145" i="3"/>
  <c r="D145" i="3" s="1"/>
  <c r="B146" i="3"/>
  <c r="D146" i="3" s="1"/>
  <c r="B147" i="3"/>
  <c r="D147" i="3" s="1"/>
  <c r="B148" i="3"/>
  <c r="D148" i="3" s="1"/>
  <c r="B149" i="3"/>
  <c r="D149" i="3" s="1"/>
  <c r="B150" i="3"/>
  <c r="D150" i="3" s="1"/>
  <c r="B151" i="3"/>
  <c r="D151" i="3" s="1"/>
  <c r="B152" i="3"/>
  <c r="D152" i="3" s="1"/>
  <c r="B153" i="3"/>
  <c r="D153" i="3" s="1"/>
  <c r="B154" i="3"/>
  <c r="D154" i="3" s="1"/>
  <c r="B155" i="3"/>
  <c r="D155" i="3" s="1"/>
  <c r="B156" i="3"/>
  <c r="D156" i="3" s="1"/>
  <c r="B157" i="3"/>
  <c r="D157" i="3" s="1"/>
  <c r="B158" i="3"/>
  <c r="D158" i="3" s="1"/>
  <c r="B159" i="3"/>
  <c r="D159" i="3" s="1"/>
  <c r="B160" i="3"/>
  <c r="D160" i="3" s="1"/>
  <c r="B161" i="3"/>
  <c r="D161" i="3" s="1"/>
  <c r="B162" i="3"/>
  <c r="D162" i="3" s="1"/>
  <c r="B163" i="3"/>
  <c r="D163" i="3" s="1"/>
  <c r="B164" i="3"/>
  <c r="D164" i="3" s="1"/>
  <c r="B165" i="3"/>
  <c r="D165" i="3" s="1"/>
  <c r="B166" i="3"/>
  <c r="D166" i="3" s="1"/>
  <c r="B167" i="3"/>
  <c r="D167" i="3" s="1"/>
  <c r="B168" i="3"/>
  <c r="D168" i="3" s="1"/>
  <c r="B169" i="3"/>
  <c r="D169" i="3" s="1"/>
  <c r="B170" i="3"/>
  <c r="D170" i="3" s="1"/>
  <c r="B171" i="3"/>
  <c r="D171" i="3" s="1"/>
  <c r="B172" i="3"/>
  <c r="D172" i="3" s="1"/>
  <c r="B173" i="3"/>
  <c r="D173" i="3" s="1"/>
  <c r="B174" i="3"/>
  <c r="D174" i="3" s="1"/>
  <c r="B175" i="3"/>
  <c r="D175" i="3" s="1"/>
  <c r="B176" i="3"/>
  <c r="D176" i="3" s="1"/>
  <c r="B177" i="3"/>
  <c r="D177" i="3" s="1"/>
  <c r="B178" i="3"/>
  <c r="D178" i="3" s="1"/>
  <c r="B179" i="3"/>
  <c r="D179" i="3" s="1"/>
  <c r="B180" i="3"/>
  <c r="D180" i="3" s="1"/>
  <c r="B181" i="3"/>
  <c r="D181" i="3" s="1"/>
  <c r="B182" i="3"/>
  <c r="D182" i="3" s="1"/>
  <c r="B183" i="3"/>
  <c r="D183" i="3" s="1"/>
  <c r="B184" i="3"/>
  <c r="D184" i="3" s="1"/>
  <c r="B185" i="3"/>
  <c r="D185" i="3" s="1"/>
  <c r="B186" i="3"/>
  <c r="D186" i="3" s="1"/>
  <c r="B187" i="3"/>
  <c r="D187" i="3" s="1"/>
  <c r="B188" i="3"/>
  <c r="D188" i="3" s="1"/>
  <c r="B189" i="3"/>
  <c r="D189" i="3" s="1"/>
  <c r="B190" i="3"/>
  <c r="D190" i="3" s="1"/>
  <c r="B191" i="3"/>
  <c r="D191" i="3" s="1"/>
  <c r="B192" i="3"/>
  <c r="D192" i="3" s="1"/>
  <c r="B193" i="3"/>
  <c r="D193" i="3" s="1"/>
  <c r="B194" i="3"/>
  <c r="D194" i="3" s="1"/>
  <c r="B195" i="3"/>
  <c r="D195" i="3" s="1"/>
  <c r="B196" i="3"/>
  <c r="D196" i="3" s="1"/>
  <c r="B197" i="3"/>
  <c r="D197" i="3" s="1"/>
  <c r="B198" i="3"/>
  <c r="D198" i="3" s="1"/>
  <c r="B199" i="3"/>
  <c r="D199" i="3" s="1"/>
  <c r="B200" i="3"/>
  <c r="D200" i="3" s="1"/>
  <c r="B201" i="3"/>
  <c r="D201" i="3" s="1"/>
  <c r="B202" i="3"/>
  <c r="D202" i="3" s="1"/>
  <c r="B203" i="3"/>
  <c r="D203" i="3" s="1"/>
  <c r="B204" i="3"/>
  <c r="D204" i="3" s="1"/>
  <c r="B205" i="3"/>
  <c r="D205" i="3" s="1"/>
  <c r="B206" i="3"/>
  <c r="D206" i="3" s="1"/>
  <c r="B207" i="3"/>
  <c r="D207" i="3" s="1"/>
  <c r="B208" i="3"/>
  <c r="D208" i="3" s="1"/>
  <c r="B209" i="3"/>
  <c r="D209" i="3" s="1"/>
  <c r="B210" i="3"/>
  <c r="D210" i="3" s="1"/>
  <c r="B211" i="3"/>
  <c r="D211" i="3" s="1"/>
  <c r="B212" i="3"/>
  <c r="D212" i="3" s="1"/>
  <c r="B213" i="3"/>
  <c r="D213" i="3" s="1"/>
  <c r="B214" i="3"/>
  <c r="D214" i="3" s="1"/>
  <c r="B215" i="3"/>
  <c r="D215" i="3" s="1"/>
  <c r="B216" i="3"/>
  <c r="D216" i="3" s="1"/>
  <c r="B217" i="3"/>
  <c r="D217" i="3" s="1"/>
  <c r="B218" i="3"/>
  <c r="D218" i="3" s="1"/>
  <c r="B219" i="3"/>
  <c r="D219" i="3" s="1"/>
  <c r="B220" i="3"/>
  <c r="D220" i="3" s="1"/>
  <c r="B221" i="3"/>
  <c r="D221" i="3" s="1"/>
  <c r="B222" i="3"/>
  <c r="D222" i="3" s="1"/>
  <c r="B223" i="3"/>
  <c r="D223" i="3" s="1"/>
  <c r="B224" i="3"/>
  <c r="D224" i="3" s="1"/>
  <c r="B225" i="3"/>
  <c r="D225" i="3" s="1"/>
  <c r="B226" i="3"/>
  <c r="D226" i="3" s="1"/>
  <c r="B227" i="3"/>
  <c r="D227" i="3" s="1"/>
  <c r="B228" i="3"/>
  <c r="D228" i="3" s="1"/>
  <c r="B229" i="3"/>
  <c r="D229" i="3" s="1"/>
  <c r="B230" i="3"/>
  <c r="D230" i="3" s="1"/>
  <c r="B231" i="3"/>
  <c r="D231" i="3" s="1"/>
  <c r="B232" i="3"/>
  <c r="D232" i="3" s="1"/>
  <c r="B233" i="3"/>
  <c r="D233" i="3" s="1"/>
  <c r="B234" i="3"/>
  <c r="D234" i="3" s="1"/>
  <c r="B235" i="3"/>
  <c r="D235" i="3" s="1"/>
  <c r="B236" i="3"/>
  <c r="D236" i="3" s="1"/>
  <c r="B237" i="3"/>
  <c r="D237" i="3" s="1"/>
  <c r="B238" i="3"/>
  <c r="D238" i="3" s="1"/>
  <c r="B239" i="3"/>
  <c r="D239" i="3" s="1"/>
  <c r="B240" i="3"/>
  <c r="D240" i="3" s="1"/>
  <c r="B241" i="3"/>
  <c r="D241" i="3" s="1"/>
  <c r="B242" i="3"/>
  <c r="D242" i="3" s="1"/>
  <c r="B243" i="3"/>
  <c r="D243" i="3" s="1"/>
  <c r="B244" i="3"/>
  <c r="D244" i="3" s="1"/>
  <c r="B245" i="3"/>
  <c r="D245" i="3" s="1"/>
  <c r="B246" i="3"/>
  <c r="D246" i="3" s="1"/>
  <c r="B247" i="3"/>
  <c r="D247" i="3" s="1"/>
  <c r="B248" i="3"/>
  <c r="D248" i="3" s="1"/>
  <c r="B249" i="3"/>
  <c r="D249" i="3" s="1"/>
  <c r="B250" i="3"/>
  <c r="D250" i="3" s="1"/>
  <c r="B251" i="3"/>
  <c r="D251" i="3" s="1"/>
  <c r="B252" i="3"/>
  <c r="D252" i="3" s="1"/>
  <c r="B253" i="3"/>
  <c r="D253" i="3" s="1"/>
  <c r="B254" i="3"/>
  <c r="D254" i="3" s="1"/>
  <c r="B255" i="3"/>
  <c r="D255" i="3" s="1"/>
  <c r="B256" i="3"/>
  <c r="D256" i="3" s="1"/>
  <c r="B257" i="3"/>
  <c r="D257" i="3" s="1"/>
  <c r="B258" i="3"/>
  <c r="D258" i="3" s="1"/>
  <c r="B259" i="3"/>
  <c r="D259" i="3" s="1"/>
  <c r="B260" i="3"/>
  <c r="D260" i="3" s="1"/>
  <c r="B261" i="3"/>
  <c r="D261" i="3" s="1"/>
  <c r="B262" i="3"/>
  <c r="D262" i="3" s="1"/>
  <c r="B263" i="3"/>
  <c r="D263" i="3" s="1"/>
  <c r="B264" i="3"/>
  <c r="D264" i="3" s="1"/>
  <c r="B265" i="3"/>
  <c r="D265" i="3" s="1"/>
  <c r="B266" i="3"/>
  <c r="D266" i="3" s="1"/>
  <c r="B267" i="3"/>
  <c r="D267" i="3" s="1"/>
  <c r="B268" i="3"/>
  <c r="D268" i="3" s="1"/>
  <c r="B269" i="3"/>
  <c r="D269" i="3" s="1"/>
  <c r="B270" i="3"/>
  <c r="D270" i="3" s="1"/>
  <c r="B271" i="3"/>
  <c r="D271" i="3" s="1"/>
  <c r="B272" i="3"/>
  <c r="D272" i="3" s="1"/>
  <c r="B273" i="3"/>
  <c r="D273" i="3" s="1"/>
  <c r="B274" i="3"/>
  <c r="D274" i="3" s="1"/>
  <c r="B275" i="3"/>
  <c r="D275" i="3" s="1"/>
  <c r="B276" i="3"/>
  <c r="D276" i="3" s="1"/>
  <c r="B277" i="3"/>
  <c r="D277" i="3" s="1"/>
  <c r="B278" i="3"/>
  <c r="D278" i="3" s="1"/>
  <c r="B279" i="3"/>
  <c r="D279" i="3" s="1"/>
  <c r="B280" i="3"/>
  <c r="D280" i="3" s="1"/>
  <c r="B281" i="3"/>
  <c r="D281" i="3" s="1"/>
  <c r="B282" i="3"/>
  <c r="D282" i="3" s="1"/>
  <c r="B283" i="3"/>
  <c r="D283" i="3" s="1"/>
  <c r="B284" i="3"/>
  <c r="D284" i="3" s="1"/>
  <c r="B285" i="3"/>
  <c r="D285" i="3" s="1"/>
  <c r="B286" i="3"/>
  <c r="D286" i="3" s="1"/>
  <c r="B287" i="3"/>
  <c r="D287" i="3" s="1"/>
  <c r="B288" i="3"/>
  <c r="D288" i="3" s="1"/>
  <c r="B289" i="3"/>
  <c r="D289" i="3" s="1"/>
  <c r="B290" i="3"/>
  <c r="D290" i="3" s="1"/>
  <c r="B291" i="3"/>
  <c r="D291" i="3" s="1"/>
  <c r="B292" i="3"/>
  <c r="D292" i="3" s="1"/>
  <c r="B293" i="3"/>
  <c r="D293" i="3" s="1"/>
  <c r="B294" i="3"/>
  <c r="D294" i="3" s="1"/>
  <c r="B295" i="3"/>
  <c r="D295" i="3" s="1"/>
  <c r="B296" i="3"/>
  <c r="D296" i="3" s="1"/>
  <c r="B297" i="3"/>
  <c r="D297" i="3" s="1"/>
  <c r="B298" i="3"/>
  <c r="D298" i="3" s="1"/>
  <c r="B299" i="3"/>
  <c r="D299" i="3" s="1"/>
  <c r="B300" i="3"/>
  <c r="D300" i="3" s="1"/>
  <c r="B301" i="3"/>
  <c r="D301" i="3" s="1"/>
  <c r="B302" i="3"/>
  <c r="D302" i="3" s="1"/>
  <c r="B303" i="3"/>
  <c r="D303" i="3" s="1"/>
  <c r="B304" i="3"/>
  <c r="D304" i="3" s="1"/>
  <c r="B305" i="3"/>
  <c r="D305" i="3" s="1"/>
  <c r="B306" i="3"/>
  <c r="D306" i="3" s="1"/>
  <c r="B307" i="3"/>
  <c r="D307" i="3" s="1"/>
  <c r="B308" i="3"/>
  <c r="D308" i="3" s="1"/>
  <c r="B309" i="3"/>
  <c r="D309" i="3" s="1"/>
  <c r="B310" i="3"/>
  <c r="D310" i="3" s="1"/>
  <c r="B311" i="3"/>
  <c r="D311" i="3" s="1"/>
  <c r="B312" i="3"/>
  <c r="D312" i="3" s="1"/>
  <c r="B313" i="3"/>
  <c r="D313" i="3" s="1"/>
  <c r="B314" i="3"/>
  <c r="D314" i="3" s="1"/>
  <c r="B315" i="3"/>
  <c r="D315" i="3" s="1"/>
  <c r="B316" i="3"/>
  <c r="D316" i="3" s="1"/>
  <c r="B317" i="3"/>
  <c r="D317" i="3" s="1"/>
  <c r="B318" i="3"/>
  <c r="D318" i="3" s="1"/>
  <c r="B319" i="3"/>
  <c r="D319" i="3" s="1"/>
  <c r="B320" i="3"/>
  <c r="D320" i="3" s="1"/>
  <c r="B321" i="3"/>
  <c r="D321" i="3" s="1"/>
  <c r="B322" i="3"/>
  <c r="D322" i="3" s="1"/>
  <c r="B323" i="3"/>
  <c r="D323" i="3" s="1"/>
  <c r="B324" i="3"/>
  <c r="D324" i="3" s="1"/>
  <c r="B325" i="3"/>
  <c r="D325" i="3" s="1"/>
  <c r="B326" i="3"/>
  <c r="D326" i="3" s="1"/>
  <c r="B327" i="3"/>
  <c r="D327" i="3" s="1"/>
  <c r="B328" i="3"/>
  <c r="D328" i="3" s="1"/>
  <c r="B329" i="3"/>
  <c r="D329" i="3" s="1"/>
  <c r="B330" i="3"/>
  <c r="D330" i="3" s="1"/>
  <c r="B331" i="3"/>
  <c r="D331" i="3" s="1"/>
  <c r="B332" i="3"/>
  <c r="D332" i="3" s="1"/>
  <c r="B333" i="3"/>
  <c r="D333" i="3" s="1"/>
  <c r="B334" i="3"/>
  <c r="D334" i="3" s="1"/>
  <c r="B335" i="3"/>
  <c r="D335" i="3" s="1"/>
  <c r="B336" i="3"/>
  <c r="D336" i="3" s="1"/>
  <c r="B337" i="3"/>
  <c r="D337" i="3" s="1"/>
  <c r="B338" i="3"/>
  <c r="D338" i="3" s="1"/>
  <c r="B339" i="3"/>
  <c r="D339" i="3" s="1"/>
  <c r="B340" i="3"/>
  <c r="D340" i="3" s="1"/>
  <c r="B341" i="3"/>
  <c r="D341" i="3" s="1"/>
  <c r="B342" i="3"/>
  <c r="D342" i="3" s="1"/>
  <c r="B343" i="3"/>
  <c r="D343" i="3" s="1"/>
  <c r="B344" i="3"/>
  <c r="D344" i="3" s="1"/>
  <c r="B345" i="3"/>
  <c r="D345" i="3" s="1"/>
  <c r="B346" i="3"/>
  <c r="D346" i="3" s="1"/>
  <c r="B347" i="3"/>
  <c r="D347" i="3" s="1"/>
  <c r="B348" i="3"/>
  <c r="D348" i="3" s="1"/>
  <c r="B349" i="3"/>
  <c r="D349" i="3" s="1"/>
  <c r="B350" i="3"/>
  <c r="D350" i="3" s="1"/>
  <c r="B351" i="3"/>
  <c r="D351" i="3" s="1"/>
  <c r="B352" i="3"/>
  <c r="D352" i="3" s="1"/>
  <c r="B353" i="3"/>
  <c r="D353" i="3" s="1"/>
  <c r="B354" i="3"/>
  <c r="D354" i="3" s="1"/>
  <c r="B355" i="3"/>
  <c r="D355" i="3" s="1"/>
  <c r="B356" i="3"/>
  <c r="D356" i="3" s="1"/>
  <c r="B357" i="3"/>
  <c r="D357" i="3" s="1"/>
  <c r="B358" i="3"/>
  <c r="D358" i="3" s="1"/>
  <c r="B359" i="3"/>
  <c r="D359" i="3" s="1"/>
  <c r="B360" i="3"/>
  <c r="D360" i="3" s="1"/>
  <c r="B361" i="3"/>
  <c r="D361" i="3" s="1"/>
  <c r="B362" i="3"/>
  <c r="D362" i="3" s="1"/>
  <c r="B363" i="3"/>
  <c r="D363" i="3" s="1"/>
  <c r="B364" i="3"/>
  <c r="D364" i="3" s="1"/>
  <c r="B365" i="3"/>
  <c r="D365" i="3" s="1"/>
  <c r="B366" i="3"/>
  <c r="D366" i="3" s="1"/>
  <c r="B367" i="3"/>
  <c r="D367" i="3" s="1"/>
  <c r="B368" i="3"/>
  <c r="D368" i="3" s="1"/>
  <c r="B369" i="3"/>
  <c r="D369" i="3" s="1"/>
  <c r="B370" i="3"/>
  <c r="D370" i="3" s="1"/>
  <c r="B371" i="3"/>
  <c r="D371" i="3" s="1"/>
  <c r="B372" i="3"/>
  <c r="D372" i="3" s="1"/>
  <c r="B373" i="3"/>
  <c r="D373" i="3" s="1"/>
  <c r="B374" i="3"/>
  <c r="D374" i="3" s="1"/>
  <c r="B375" i="3"/>
  <c r="D375" i="3" s="1"/>
  <c r="B376" i="3"/>
  <c r="D376" i="3" s="1"/>
  <c r="B377" i="3"/>
  <c r="D377" i="3" s="1"/>
  <c r="B378" i="3"/>
  <c r="D378" i="3" s="1"/>
  <c r="B379" i="3"/>
  <c r="D379" i="3" s="1"/>
  <c r="B380" i="3"/>
  <c r="D380" i="3" s="1"/>
  <c r="B381" i="3"/>
  <c r="D381" i="3" s="1"/>
  <c r="B382" i="3"/>
  <c r="D382" i="3" s="1"/>
  <c r="B383" i="3"/>
  <c r="D383" i="3" s="1"/>
  <c r="B384" i="3"/>
  <c r="D384" i="3" s="1"/>
  <c r="B385" i="3"/>
  <c r="D385" i="3" s="1"/>
  <c r="B386" i="3"/>
  <c r="D386" i="3" s="1"/>
  <c r="B387" i="3"/>
  <c r="D387" i="3" s="1"/>
  <c r="B388" i="3"/>
  <c r="D388" i="3" s="1"/>
  <c r="B389" i="3"/>
  <c r="D389" i="3" s="1"/>
  <c r="B390" i="3"/>
  <c r="D390" i="3" s="1"/>
  <c r="B391" i="3"/>
  <c r="D391" i="3" s="1"/>
  <c r="B392" i="3"/>
  <c r="D392" i="3" s="1"/>
  <c r="B393" i="3"/>
  <c r="D393" i="3" s="1"/>
  <c r="B394" i="3"/>
  <c r="D394" i="3" s="1"/>
  <c r="B395" i="3"/>
  <c r="D395" i="3" s="1"/>
  <c r="B396" i="3"/>
  <c r="D396" i="3" s="1"/>
  <c r="B397" i="3"/>
  <c r="D397" i="3" s="1"/>
  <c r="B398" i="3"/>
  <c r="D398" i="3" s="1"/>
  <c r="B399" i="3"/>
  <c r="D399" i="3" s="1"/>
  <c r="B400" i="3"/>
  <c r="D400" i="3" s="1"/>
  <c r="B401" i="3"/>
  <c r="D401" i="3" s="1"/>
  <c r="B402" i="3"/>
  <c r="D402" i="3" s="1"/>
  <c r="B403" i="3"/>
  <c r="D403" i="3" s="1"/>
  <c r="B404" i="3"/>
  <c r="D404" i="3" s="1"/>
  <c r="B405" i="3"/>
  <c r="D405" i="3" s="1"/>
  <c r="B406" i="3"/>
  <c r="D406" i="3" s="1"/>
  <c r="B407" i="3"/>
  <c r="D407" i="3" s="1"/>
  <c r="B408" i="3"/>
  <c r="D408" i="3" s="1"/>
  <c r="B409" i="3"/>
  <c r="D409" i="3" s="1"/>
  <c r="B410" i="3"/>
  <c r="D410" i="3" s="1"/>
  <c r="B411" i="3"/>
  <c r="D411" i="3" s="1"/>
  <c r="B412" i="3"/>
  <c r="D412" i="3" s="1"/>
  <c r="B413" i="3"/>
  <c r="D413" i="3" s="1"/>
  <c r="B414" i="3"/>
  <c r="D414" i="3" s="1"/>
  <c r="B415" i="3"/>
  <c r="D415" i="3" s="1"/>
  <c r="B416" i="3"/>
  <c r="D416" i="3" s="1"/>
  <c r="B417" i="3"/>
  <c r="D417" i="3" s="1"/>
  <c r="B418" i="3"/>
  <c r="D418" i="3" s="1"/>
  <c r="B419" i="3"/>
  <c r="D419" i="3" s="1"/>
  <c r="B420" i="3"/>
  <c r="D420" i="3" s="1"/>
  <c r="B421" i="3"/>
  <c r="D421" i="3" s="1"/>
  <c r="B422" i="3"/>
  <c r="D422" i="3" s="1"/>
  <c r="B423" i="3"/>
  <c r="D423" i="3" s="1"/>
  <c r="B424" i="3"/>
  <c r="D424" i="3" s="1"/>
  <c r="B425" i="3"/>
  <c r="D425" i="3" s="1"/>
  <c r="B426" i="3"/>
  <c r="D426" i="3" s="1"/>
  <c r="B427" i="3"/>
  <c r="D427" i="3" s="1"/>
  <c r="B428" i="3"/>
  <c r="D428" i="3" s="1"/>
  <c r="B429" i="3"/>
  <c r="D429" i="3" s="1"/>
  <c r="B430" i="3"/>
  <c r="D430" i="3" s="1"/>
  <c r="B431" i="3"/>
  <c r="D431" i="3" s="1"/>
  <c r="B432" i="3"/>
  <c r="D432" i="3" s="1"/>
  <c r="B433" i="3"/>
  <c r="D433" i="3" s="1"/>
  <c r="B434" i="3"/>
  <c r="D434" i="3" s="1"/>
  <c r="B435" i="3"/>
  <c r="D435" i="3" s="1"/>
  <c r="B436" i="3"/>
  <c r="D436" i="3" s="1"/>
  <c r="B437" i="3"/>
  <c r="D437" i="3" s="1"/>
  <c r="B438" i="3"/>
  <c r="D438" i="3" s="1"/>
  <c r="B439" i="3"/>
  <c r="D439" i="3" s="1"/>
  <c r="B440" i="3"/>
  <c r="D440" i="3" s="1"/>
  <c r="B441" i="3"/>
  <c r="D441" i="3" s="1"/>
  <c r="B442" i="3"/>
  <c r="D442" i="3" s="1"/>
  <c r="B443" i="3"/>
  <c r="D443" i="3" s="1"/>
  <c r="B444" i="3"/>
  <c r="D444" i="3" s="1"/>
  <c r="B445" i="3"/>
  <c r="D445" i="3" s="1"/>
  <c r="B446" i="3"/>
  <c r="D446" i="3" s="1"/>
  <c r="B447" i="3"/>
  <c r="D447" i="3" s="1"/>
  <c r="B448" i="3"/>
  <c r="D448" i="3" s="1"/>
  <c r="B449" i="3"/>
  <c r="D449" i="3" s="1"/>
  <c r="B450" i="3"/>
  <c r="D450" i="3" s="1"/>
  <c r="B451" i="3"/>
  <c r="D451" i="3" s="1"/>
  <c r="B452" i="3"/>
  <c r="D452" i="3" s="1"/>
  <c r="B453" i="3"/>
  <c r="D453" i="3" s="1"/>
  <c r="B454" i="3"/>
  <c r="D454" i="3" s="1"/>
  <c r="B455" i="3"/>
  <c r="D455" i="3" s="1"/>
  <c r="B456" i="3"/>
  <c r="D456" i="3" s="1"/>
  <c r="B457" i="3"/>
  <c r="D457" i="3" s="1"/>
  <c r="B458" i="3"/>
  <c r="D458" i="3" s="1"/>
  <c r="B459" i="3"/>
  <c r="D459" i="3" s="1"/>
  <c r="B460" i="3"/>
  <c r="D460" i="3" s="1"/>
  <c r="B461" i="3"/>
  <c r="D461" i="3" s="1"/>
  <c r="B462" i="3"/>
  <c r="D462" i="3" s="1"/>
  <c r="B463" i="3"/>
  <c r="D463" i="3" s="1"/>
  <c r="B464" i="3"/>
  <c r="D464" i="3" s="1"/>
  <c r="B465" i="3"/>
  <c r="D465" i="3" s="1"/>
  <c r="B466" i="3"/>
  <c r="D466" i="3" s="1"/>
  <c r="B467" i="3"/>
  <c r="D467" i="3" s="1"/>
  <c r="B468" i="3"/>
  <c r="D468" i="3" s="1"/>
  <c r="B469" i="3"/>
  <c r="D469" i="3" s="1"/>
  <c r="B470" i="3"/>
  <c r="D470" i="3" s="1"/>
  <c r="B471" i="3"/>
  <c r="D471" i="3" s="1"/>
  <c r="B472" i="3"/>
  <c r="D472" i="3" s="1"/>
  <c r="B473" i="3"/>
  <c r="D473" i="3" s="1"/>
  <c r="B474" i="3"/>
  <c r="D474" i="3" s="1"/>
  <c r="B475" i="3"/>
  <c r="D475" i="3" s="1"/>
  <c r="B476" i="3"/>
  <c r="D476" i="3" s="1"/>
  <c r="B477" i="3"/>
  <c r="D477" i="3" s="1"/>
  <c r="B478" i="3"/>
  <c r="D478" i="3" s="1"/>
  <c r="B479" i="3"/>
  <c r="D479" i="3" s="1"/>
  <c r="B480" i="3"/>
  <c r="D480" i="3" s="1"/>
  <c r="B481" i="3"/>
  <c r="D481" i="3" s="1"/>
  <c r="B482" i="3"/>
  <c r="D482" i="3" s="1"/>
  <c r="B483" i="3"/>
  <c r="D483" i="3" s="1"/>
  <c r="B484" i="3"/>
  <c r="D484" i="3" s="1"/>
  <c r="B485" i="3"/>
  <c r="D485" i="3" s="1"/>
  <c r="B486" i="3"/>
  <c r="D486" i="3" s="1"/>
  <c r="B487" i="3"/>
  <c r="D487" i="3" s="1"/>
  <c r="B488" i="3"/>
  <c r="D488" i="3" s="1"/>
  <c r="B489" i="3"/>
  <c r="D489" i="3" s="1"/>
  <c r="B490" i="3"/>
  <c r="D490" i="3" s="1"/>
  <c r="B491" i="3"/>
  <c r="D491" i="3" s="1"/>
  <c r="B492" i="3"/>
  <c r="D492" i="3" s="1"/>
  <c r="B493" i="3"/>
  <c r="D493" i="3" s="1"/>
  <c r="B494" i="3"/>
  <c r="D494" i="3" s="1"/>
  <c r="B495" i="3"/>
  <c r="D495" i="3" s="1"/>
  <c r="B496" i="3"/>
  <c r="D496" i="3" s="1"/>
  <c r="B497" i="3"/>
  <c r="D497" i="3" s="1"/>
  <c r="B498" i="3"/>
  <c r="D498" i="3" s="1"/>
  <c r="B499" i="3"/>
  <c r="D499" i="3" s="1"/>
  <c r="B500" i="3"/>
  <c r="D500" i="3" s="1"/>
  <c r="B501" i="3"/>
  <c r="D501" i="3" s="1"/>
  <c r="B502" i="3"/>
  <c r="D502" i="3" s="1"/>
  <c r="B503" i="3"/>
  <c r="D503" i="3" s="1"/>
  <c r="B504" i="3"/>
  <c r="D504" i="3" s="1"/>
  <c r="B505" i="3"/>
  <c r="D505" i="3" s="1"/>
  <c r="B506" i="3"/>
  <c r="D506" i="3" s="1"/>
  <c r="B507" i="3"/>
  <c r="D507" i="3" s="1"/>
  <c r="B508" i="3"/>
  <c r="D508" i="3" s="1"/>
  <c r="B509" i="3"/>
  <c r="D509" i="3" s="1"/>
  <c r="B510" i="3"/>
  <c r="D510" i="3" s="1"/>
  <c r="B511" i="3"/>
  <c r="D511" i="3" s="1"/>
  <c r="B512" i="3"/>
  <c r="D512" i="3" s="1"/>
  <c r="B513" i="3"/>
  <c r="D513" i="3" s="1"/>
  <c r="B514" i="3"/>
  <c r="D514" i="3" s="1"/>
  <c r="B515" i="3"/>
  <c r="D515" i="3" s="1"/>
  <c r="B516" i="3"/>
  <c r="D516" i="3" s="1"/>
  <c r="B517" i="3"/>
  <c r="D517" i="3" s="1"/>
  <c r="B518" i="3"/>
  <c r="D518" i="3" s="1"/>
  <c r="B519" i="3"/>
  <c r="D519" i="3" s="1"/>
  <c r="B520" i="3"/>
  <c r="D520" i="3" s="1"/>
  <c r="B521" i="3"/>
  <c r="D521" i="3" s="1"/>
  <c r="B522" i="3"/>
  <c r="D522" i="3" s="1"/>
  <c r="B523" i="3"/>
  <c r="D523" i="3" s="1"/>
  <c r="B524" i="3"/>
  <c r="D524" i="3" s="1"/>
  <c r="B525" i="3"/>
  <c r="D525" i="3" s="1"/>
  <c r="B526" i="3"/>
  <c r="D526" i="3" s="1"/>
  <c r="B527" i="3"/>
  <c r="D527" i="3" s="1"/>
  <c r="B528" i="3"/>
  <c r="D528" i="3" s="1"/>
  <c r="B529" i="3"/>
  <c r="D529" i="3" s="1"/>
  <c r="B530" i="3"/>
  <c r="D530" i="3" s="1"/>
  <c r="B531" i="3"/>
  <c r="D531" i="3" s="1"/>
  <c r="B532" i="3"/>
  <c r="D532" i="3" s="1"/>
  <c r="B533" i="3"/>
  <c r="D533" i="3" s="1"/>
  <c r="B534" i="3"/>
  <c r="D534" i="3" s="1"/>
  <c r="B535" i="3"/>
  <c r="D535" i="3" s="1"/>
  <c r="B536" i="3"/>
  <c r="D536" i="3" s="1"/>
  <c r="B537" i="3"/>
  <c r="D537" i="3" s="1"/>
  <c r="B538" i="3"/>
  <c r="D538" i="3" s="1"/>
  <c r="B539" i="3"/>
  <c r="D539" i="3" s="1"/>
  <c r="B540" i="3"/>
  <c r="D540" i="3" s="1"/>
  <c r="B541" i="3"/>
  <c r="D541" i="3" s="1"/>
  <c r="B542" i="3"/>
  <c r="D542" i="3" s="1"/>
  <c r="B543" i="3"/>
  <c r="D543" i="3" s="1"/>
  <c r="B544" i="3"/>
  <c r="D544" i="3" s="1"/>
  <c r="B545" i="3"/>
  <c r="D545" i="3" s="1"/>
  <c r="B546" i="3"/>
  <c r="D546" i="3" s="1"/>
  <c r="B547" i="3"/>
  <c r="D547" i="3" s="1"/>
  <c r="B548" i="3"/>
  <c r="D548" i="3" s="1"/>
  <c r="B549" i="3"/>
  <c r="D549" i="3" s="1"/>
  <c r="B550" i="3"/>
  <c r="D550" i="3" s="1"/>
  <c r="B551" i="3"/>
  <c r="D551" i="3" s="1"/>
  <c r="B552" i="3"/>
  <c r="D552" i="3" s="1"/>
  <c r="B553" i="3"/>
  <c r="D553" i="3" s="1"/>
  <c r="B554" i="3"/>
  <c r="D554" i="3" s="1"/>
  <c r="B555" i="3"/>
  <c r="D555" i="3" s="1"/>
  <c r="B556" i="3"/>
  <c r="D556" i="3" s="1"/>
  <c r="B557" i="3"/>
  <c r="D557" i="3" s="1"/>
  <c r="B558" i="3"/>
  <c r="D558" i="3" s="1"/>
  <c r="B559" i="3"/>
  <c r="D559" i="3" s="1"/>
  <c r="B560" i="3"/>
  <c r="D560" i="3" s="1"/>
  <c r="B561" i="3"/>
  <c r="D561" i="3" s="1"/>
  <c r="B562" i="3"/>
  <c r="D562" i="3" s="1"/>
  <c r="B563" i="3"/>
  <c r="D563" i="3" s="1"/>
  <c r="B564" i="3"/>
  <c r="D564" i="3" s="1"/>
  <c r="B565" i="3"/>
  <c r="D565" i="3" s="1"/>
  <c r="B566" i="3"/>
  <c r="D566" i="3" s="1"/>
  <c r="B567" i="3"/>
  <c r="D567" i="3" s="1"/>
  <c r="B568" i="3"/>
  <c r="D568" i="3" s="1"/>
  <c r="B569" i="3"/>
  <c r="D569" i="3" s="1"/>
  <c r="B570" i="3"/>
  <c r="D570" i="3" s="1"/>
  <c r="B571" i="3"/>
  <c r="D571" i="3" s="1"/>
  <c r="B572" i="3"/>
  <c r="D572" i="3" s="1"/>
  <c r="B573" i="3"/>
  <c r="D573" i="3" s="1"/>
  <c r="B574" i="3"/>
  <c r="D574" i="3" s="1"/>
  <c r="B575" i="3"/>
  <c r="D575" i="3" s="1"/>
  <c r="B576" i="3"/>
  <c r="D576" i="3" s="1"/>
  <c r="B577" i="3"/>
  <c r="D577" i="3" s="1"/>
  <c r="B578" i="3"/>
  <c r="D578" i="3" s="1"/>
  <c r="B579" i="3"/>
  <c r="D579" i="3" s="1"/>
  <c r="B580" i="3"/>
  <c r="D580" i="3" s="1"/>
  <c r="B581" i="3"/>
  <c r="D581" i="3" s="1"/>
  <c r="B582" i="3"/>
  <c r="D582" i="3" s="1"/>
  <c r="B583" i="3"/>
  <c r="D583" i="3" s="1"/>
  <c r="B584" i="3"/>
  <c r="D584" i="3" s="1"/>
  <c r="B585" i="3"/>
  <c r="D585" i="3" s="1"/>
  <c r="B586" i="3"/>
  <c r="D586" i="3" s="1"/>
  <c r="B587" i="3"/>
  <c r="D587" i="3" s="1"/>
  <c r="B588" i="3"/>
  <c r="D588" i="3" s="1"/>
  <c r="B589" i="3"/>
  <c r="D589" i="3" s="1"/>
  <c r="B590" i="3"/>
  <c r="D590" i="3" s="1"/>
  <c r="B591" i="3"/>
  <c r="D591" i="3" s="1"/>
  <c r="B592" i="3"/>
  <c r="D592" i="3" s="1"/>
  <c r="B593" i="3"/>
  <c r="D593" i="3" s="1"/>
  <c r="B594" i="3"/>
  <c r="D594" i="3" s="1"/>
  <c r="B595" i="3"/>
  <c r="D595" i="3" s="1"/>
  <c r="B596" i="3"/>
  <c r="D596" i="3" s="1"/>
  <c r="B597" i="3"/>
  <c r="D597" i="3" s="1"/>
  <c r="B598" i="3"/>
  <c r="D598" i="3" s="1"/>
  <c r="B599" i="3"/>
  <c r="D599" i="3" s="1"/>
  <c r="B600" i="3"/>
  <c r="D600" i="3" s="1"/>
  <c r="B601" i="3"/>
  <c r="D601" i="3" s="1"/>
  <c r="B602" i="3"/>
  <c r="D602" i="3" s="1"/>
  <c r="B603" i="3"/>
  <c r="D603" i="3" s="1"/>
  <c r="B604" i="3"/>
  <c r="D604" i="3" s="1"/>
  <c r="B605" i="3"/>
  <c r="D605" i="3" s="1"/>
  <c r="B606" i="3"/>
  <c r="D606" i="3" s="1"/>
  <c r="B607" i="3"/>
  <c r="D607" i="3" s="1"/>
  <c r="B608" i="3"/>
  <c r="D608" i="3" s="1"/>
  <c r="B609" i="3"/>
  <c r="D609" i="3" s="1"/>
  <c r="B610" i="3"/>
  <c r="D610" i="3" s="1"/>
  <c r="B611" i="3"/>
  <c r="D611" i="3" s="1"/>
  <c r="B612" i="3"/>
  <c r="D612" i="3" s="1"/>
  <c r="B613" i="3"/>
  <c r="D613" i="3" s="1"/>
  <c r="B614" i="3"/>
  <c r="D614" i="3" s="1"/>
  <c r="B615" i="3"/>
  <c r="D615" i="3" s="1"/>
  <c r="B616" i="3"/>
  <c r="D616" i="3" s="1"/>
  <c r="B617" i="3"/>
  <c r="D617" i="3" s="1"/>
  <c r="B618" i="3"/>
  <c r="D618" i="3" s="1"/>
  <c r="B619" i="3"/>
  <c r="D619" i="3" s="1"/>
  <c r="B620" i="3"/>
  <c r="D620" i="3" s="1"/>
  <c r="B621" i="3"/>
  <c r="D621" i="3" s="1"/>
  <c r="B622" i="3"/>
  <c r="D622" i="3" s="1"/>
  <c r="B623" i="3"/>
  <c r="D623" i="3" s="1"/>
  <c r="B624" i="3"/>
  <c r="D624" i="3" s="1"/>
  <c r="B625" i="3"/>
  <c r="D625" i="3" s="1"/>
  <c r="B626" i="3"/>
  <c r="D626" i="3" s="1"/>
  <c r="B627" i="3"/>
  <c r="D627" i="3" s="1"/>
  <c r="B628" i="3"/>
  <c r="D628" i="3" s="1"/>
  <c r="B629" i="3"/>
  <c r="D629" i="3" s="1"/>
  <c r="B630" i="3"/>
  <c r="D630" i="3" s="1"/>
  <c r="B631" i="3"/>
  <c r="D631" i="3" s="1"/>
  <c r="B632" i="3"/>
  <c r="D632" i="3" s="1"/>
  <c r="B633" i="3"/>
  <c r="D633" i="3" s="1"/>
  <c r="B634" i="3"/>
  <c r="D634" i="3" s="1"/>
  <c r="B635" i="3"/>
  <c r="D635" i="3" s="1"/>
  <c r="B636" i="3"/>
  <c r="D636" i="3" s="1"/>
  <c r="B637" i="3"/>
  <c r="D637" i="3" s="1"/>
  <c r="B638" i="3"/>
  <c r="D638" i="3" s="1"/>
  <c r="B639" i="3"/>
  <c r="D639" i="3" s="1"/>
  <c r="B640" i="3"/>
  <c r="D640" i="3" s="1"/>
  <c r="B641" i="3"/>
  <c r="D641" i="3" s="1"/>
  <c r="B642" i="3"/>
  <c r="D642" i="3" s="1"/>
  <c r="B643" i="3"/>
  <c r="D643" i="3" s="1"/>
  <c r="B644" i="3"/>
  <c r="D644" i="3" s="1"/>
  <c r="B645" i="3"/>
  <c r="D645" i="3" s="1"/>
  <c r="B646" i="3"/>
  <c r="D646" i="3" s="1"/>
  <c r="B647" i="3"/>
  <c r="D647" i="3" s="1"/>
  <c r="B648" i="3"/>
  <c r="D648" i="3" s="1"/>
  <c r="B649" i="3"/>
  <c r="D649" i="3" s="1"/>
  <c r="B650" i="3"/>
  <c r="D650" i="3" s="1"/>
  <c r="B651" i="3"/>
  <c r="D651" i="3" s="1"/>
  <c r="B652" i="3"/>
  <c r="D652" i="3" s="1"/>
  <c r="B653" i="3"/>
  <c r="D653" i="3" s="1"/>
  <c r="B654" i="3"/>
  <c r="D654" i="3" s="1"/>
  <c r="B655" i="3"/>
  <c r="D655" i="3" s="1"/>
  <c r="B656" i="3"/>
  <c r="D656" i="3" s="1"/>
  <c r="B657" i="3"/>
  <c r="D657" i="3" s="1"/>
  <c r="B658" i="3"/>
  <c r="D658" i="3" s="1"/>
  <c r="B659" i="3"/>
  <c r="D659" i="3" s="1"/>
  <c r="B660" i="3"/>
  <c r="D660" i="3" s="1"/>
  <c r="B661" i="3"/>
  <c r="D661" i="3" s="1"/>
  <c r="B662" i="3"/>
  <c r="D662" i="3" s="1"/>
  <c r="B663" i="3"/>
  <c r="D663" i="3" s="1"/>
  <c r="B664" i="3"/>
  <c r="D664" i="3" s="1"/>
  <c r="B665" i="3"/>
  <c r="D665" i="3" s="1"/>
  <c r="B666" i="3"/>
  <c r="D666" i="3" s="1"/>
  <c r="B667" i="3"/>
  <c r="D667" i="3" s="1"/>
  <c r="B668" i="3"/>
  <c r="D668" i="3" s="1"/>
  <c r="B669" i="3"/>
  <c r="D669" i="3" s="1"/>
  <c r="B670" i="3"/>
  <c r="D670" i="3" s="1"/>
  <c r="B671" i="3"/>
  <c r="D671" i="3" s="1"/>
  <c r="B672" i="3"/>
  <c r="D672" i="3" s="1"/>
  <c r="B673" i="3"/>
  <c r="D673" i="3" s="1"/>
  <c r="B674" i="3"/>
  <c r="D674" i="3" s="1"/>
  <c r="B675" i="3"/>
  <c r="D675" i="3" s="1"/>
  <c r="B676" i="3"/>
  <c r="D676" i="3" s="1"/>
  <c r="B677" i="3"/>
  <c r="D677" i="3" s="1"/>
  <c r="B678" i="3"/>
  <c r="D678" i="3" s="1"/>
  <c r="B679" i="3"/>
  <c r="D679" i="3" s="1"/>
  <c r="B680" i="3"/>
  <c r="D680" i="3" s="1"/>
  <c r="B681" i="3"/>
  <c r="D681" i="3" s="1"/>
  <c r="B682" i="3"/>
  <c r="D682" i="3" s="1"/>
  <c r="B683" i="3"/>
  <c r="D683" i="3" s="1"/>
  <c r="B684" i="3"/>
  <c r="D684" i="3" s="1"/>
  <c r="B685" i="3"/>
  <c r="D685" i="3" s="1"/>
  <c r="B686" i="3"/>
  <c r="D686" i="3" s="1"/>
  <c r="B687" i="3"/>
  <c r="D687" i="3" s="1"/>
  <c r="B688" i="3"/>
  <c r="D688" i="3" s="1"/>
  <c r="B689" i="3"/>
  <c r="D689" i="3" s="1"/>
  <c r="B690" i="3"/>
  <c r="D690" i="3" s="1"/>
  <c r="B691" i="3"/>
  <c r="D691" i="3" s="1"/>
  <c r="B692" i="3"/>
  <c r="D692" i="3" s="1"/>
  <c r="B693" i="3"/>
  <c r="D693" i="3" s="1"/>
  <c r="B694" i="3"/>
  <c r="D694" i="3" s="1"/>
  <c r="B695" i="3"/>
  <c r="D695" i="3" s="1"/>
  <c r="B696" i="3"/>
  <c r="D696" i="3" s="1"/>
  <c r="B697" i="3"/>
  <c r="D697" i="3" s="1"/>
  <c r="B698" i="3"/>
  <c r="D698" i="3" s="1"/>
  <c r="B699" i="3"/>
  <c r="D699" i="3" s="1"/>
  <c r="B700" i="3"/>
  <c r="D700" i="3" s="1"/>
  <c r="B701" i="3"/>
  <c r="D701" i="3" s="1"/>
  <c r="B702" i="3"/>
  <c r="D702" i="3" s="1"/>
  <c r="B703" i="3"/>
  <c r="D703" i="3" s="1"/>
  <c r="B704" i="3"/>
  <c r="D704" i="3" s="1"/>
  <c r="B705" i="3"/>
  <c r="D705" i="3" s="1"/>
  <c r="B706" i="3"/>
  <c r="D706" i="3" s="1"/>
  <c r="B707" i="3"/>
  <c r="D707" i="3" s="1"/>
  <c r="B708" i="3"/>
  <c r="D708" i="3" s="1"/>
  <c r="B709" i="3"/>
  <c r="D709" i="3" s="1"/>
  <c r="B710" i="3"/>
  <c r="D710" i="3" s="1"/>
  <c r="B711" i="3"/>
  <c r="D711" i="3" s="1"/>
  <c r="B712" i="3"/>
  <c r="D712" i="3" s="1"/>
  <c r="B713" i="3"/>
  <c r="D713" i="3" s="1"/>
  <c r="B714" i="3"/>
  <c r="D714" i="3" s="1"/>
  <c r="B715" i="3"/>
  <c r="D715" i="3" s="1"/>
  <c r="B716" i="3"/>
  <c r="D716" i="3" s="1"/>
  <c r="B717" i="3"/>
  <c r="D717" i="3" s="1"/>
  <c r="B718" i="3"/>
  <c r="D718" i="3" s="1"/>
  <c r="B719" i="3"/>
  <c r="D719" i="3" s="1"/>
  <c r="B720" i="3"/>
  <c r="D720" i="3" s="1"/>
  <c r="B721" i="3"/>
  <c r="D721" i="3" s="1"/>
  <c r="B722" i="3"/>
  <c r="D722" i="3" s="1"/>
  <c r="B723" i="3"/>
  <c r="D723" i="3" s="1"/>
  <c r="B724" i="3"/>
  <c r="D724" i="3" s="1"/>
  <c r="B725" i="3"/>
  <c r="D725" i="3" s="1"/>
  <c r="B726" i="3"/>
  <c r="D726" i="3" s="1"/>
  <c r="B727" i="3"/>
  <c r="D727" i="3" s="1"/>
  <c r="B728" i="3"/>
  <c r="D728" i="3" s="1"/>
  <c r="B729" i="3"/>
  <c r="D729" i="3" s="1"/>
  <c r="B730" i="3"/>
  <c r="D730" i="3" s="1"/>
  <c r="B731" i="3"/>
  <c r="D731" i="3" s="1"/>
  <c r="B732" i="3"/>
  <c r="D732" i="3" s="1"/>
  <c r="B733" i="3"/>
  <c r="D733" i="3" s="1"/>
  <c r="B734" i="3"/>
  <c r="D734" i="3" s="1"/>
  <c r="B735" i="3"/>
  <c r="D735" i="3" s="1"/>
  <c r="B736" i="3"/>
  <c r="D736" i="3" s="1"/>
  <c r="B737" i="3"/>
  <c r="D737" i="3" s="1"/>
  <c r="B738" i="3"/>
  <c r="D738" i="3" s="1"/>
  <c r="B739" i="3"/>
  <c r="D739" i="3" s="1"/>
  <c r="B740" i="3"/>
  <c r="D740" i="3" s="1"/>
  <c r="B741" i="3"/>
  <c r="D741" i="3" s="1"/>
  <c r="B742" i="3"/>
  <c r="D742" i="3" s="1"/>
  <c r="B743" i="3"/>
  <c r="D743" i="3" s="1"/>
  <c r="B744" i="3"/>
  <c r="D744" i="3" s="1"/>
  <c r="B745" i="3"/>
  <c r="D745" i="3" s="1"/>
  <c r="B746" i="3"/>
  <c r="D746" i="3" s="1"/>
  <c r="B747" i="3"/>
  <c r="D747" i="3" s="1"/>
  <c r="B748" i="3"/>
  <c r="D748" i="3" s="1"/>
  <c r="B749" i="3"/>
  <c r="D749" i="3" s="1"/>
  <c r="B750" i="3"/>
  <c r="D750" i="3" s="1"/>
  <c r="B751" i="3"/>
  <c r="D751" i="3" s="1"/>
  <c r="B752" i="3"/>
  <c r="D752" i="3" s="1"/>
  <c r="B753" i="3"/>
  <c r="D753" i="3" s="1"/>
  <c r="B754" i="3"/>
  <c r="D754" i="3" s="1"/>
  <c r="B755" i="3"/>
  <c r="D755" i="3" s="1"/>
  <c r="B756" i="3"/>
  <c r="D756" i="3" s="1"/>
  <c r="B757" i="3"/>
  <c r="D757" i="3" s="1"/>
  <c r="B758" i="3"/>
  <c r="D758" i="3" s="1"/>
  <c r="B759" i="3"/>
  <c r="D759" i="3" s="1"/>
  <c r="B760" i="3"/>
  <c r="D760" i="3" s="1"/>
  <c r="B761" i="3"/>
  <c r="D761" i="3" s="1"/>
  <c r="B762" i="3"/>
  <c r="D762" i="3" s="1"/>
  <c r="B763" i="3"/>
  <c r="D763" i="3" s="1"/>
  <c r="B764" i="3"/>
  <c r="D764" i="3" s="1"/>
  <c r="B765" i="3"/>
  <c r="D765" i="3" s="1"/>
  <c r="B766" i="3"/>
  <c r="D766" i="3" s="1"/>
  <c r="B767" i="3"/>
  <c r="D767" i="3" s="1"/>
  <c r="B768" i="3"/>
  <c r="D768" i="3" s="1"/>
  <c r="B769" i="3"/>
  <c r="D769" i="3" s="1"/>
  <c r="B770" i="3"/>
  <c r="D770" i="3" s="1"/>
  <c r="B771" i="3"/>
  <c r="D771" i="3" s="1"/>
  <c r="B772" i="3"/>
  <c r="D772" i="3" s="1"/>
  <c r="B773" i="3"/>
  <c r="D773" i="3" s="1"/>
  <c r="B774" i="3"/>
  <c r="D774" i="3" s="1"/>
  <c r="B775" i="3"/>
  <c r="D775" i="3" s="1"/>
  <c r="B776" i="3"/>
  <c r="D776" i="3" s="1"/>
  <c r="B777" i="3"/>
  <c r="D777" i="3" s="1"/>
  <c r="B778" i="3"/>
  <c r="D778" i="3" s="1"/>
  <c r="B779" i="3"/>
  <c r="D779" i="3" s="1"/>
  <c r="B780" i="3"/>
  <c r="D780" i="3" s="1"/>
  <c r="B781" i="3"/>
  <c r="D781" i="3" s="1"/>
  <c r="B782" i="3"/>
  <c r="D782" i="3" s="1"/>
  <c r="B783" i="3"/>
  <c r="D783" i="3" s="1"/>
  <c r="B784" i="3"/>
  <c r="D784" i="3" s="1"/>
  <c r="B785" i="3"/>
  <c r="D785" i="3" s="1"/>
  <c r="B786" i="3"/>
  <c r="D786" i="3" s="1"/>
  <c r="B787" i="3"/>
  <c r="D787" i="3" s="1"/>
  <c r="B788" i="3"/>
  <c r="D788" i="3" s="1"/>
  <c r="B789" i="3"/>
  <c r="D789" i="3" s="1"/>
  <c r="B790" i="3"/>
  <c r="D790" i="3" s="1"/>
  <c r="B791" i="3"/>
  <c r="D791" i="3" s="1"/>
  <c r="B792" i="3"/>
  <c r="D792" i="3" s="1"/>
  <c r="B793" i="3"/>
  <c r="D793" i="3" s="1"/>
  <c r="B794" i="3"/>
  <c r="D794" i="3" s="1"/>
  <c r="B795" i="3"/>
  <c r="D795" i="3" s="1"/>
  <c r="B796" i="3"/>
  <c r="D796" i="3" s="1"/>
  <c r="B797" i="3"/>
  <c r="D797" i="3" s="1"/>
  <c r="B798" i="3"/>
  <c r="D798" i="3" s="1"/>
  <c r="B799" i="3"/>
  <c r="D799" i="3" s="1"/>
  <c r="B800" i="3"/>
  <c r="D800" i="3" s="1"/>
  <c r="B801" i="3"/>
  <c r="D801" i="3" s="1"/>
  <c r="B802" i="3"/>
  <c r="D802" i="3" s="1"/>
  <c r="B803" i="3"/>
  <c r="D803" i="3" s="1"/>
  <c r="B804" i="3"/>
  <c r="D804" i="3" s="1"/>
  <c r="B805" i="3"/>
  <c r="D805" i="3" s="1"/>
  <c r="B806" i="3"/>
  <c r="D806" i="3" s="1"/>
  <c r="B807" i="3"/>
  <c r="D807" i="3" s="1"/>
  <c r="B808" i="3"/>
  <c r="D808" i="3" s="1"/>
  <c r="B809" i="3"/>
  <c r="D809" i="3" s="1"/>
  <c r="B810" i="3"/>
  <c r="D810" i="3" s="1"/>
  <c r="B811" i="3"/>
  <c r="D811" i="3" s="1"/>
  <c r="B812" i="3"/>
  <c r="D812" i="3" s="1"/>
  <c r="B813" i="3"/>
  <c r="D813" i="3" s="1"/>
  <c r="B814" i="3"/>
  <c r="D814" i="3" s="1"/>
  <c r="B815" i="3"/>
  <c r="D815" i="3" s="1"/>
  <c r="B816" i="3"/>
  <c r="D816" i="3" s="1"/>
  <c r="B817" i="3"/>
  <c r="D817" i="3" s="1"/>
  <c r="B818" i="3"/>
  <c r="D818" i="3" s="1"/>
  <c r="B819" i="3"/>
  <c r="D819" i="3" s="1"/>
  <c r="B820" i="3"/>
  <c r="D820" i="3" s="1"/>
  <c r="B821" i="3"/>
  <c r="D821" i="3" s="1"/>
  <c r="B822" i="3"/>
  <c r="D822" i="3" s="1"/>
  <c r="B823" i="3"/>
  <c r="D823" i="3" s="1"/>
  <c r="B824" i="3"/>
  <c r="D824" i="3" s="1"/>
  <c r="B825" i="3"/>
  <c r="D825" i="3" s="1"/>
  <c r="B826" i="3"/>
  <c r="D826" i="3" s="1"/>
  <c r="B827" i="3"/>
  <c r="D827" i="3" s="1"/>
  <c r="B828" i="3"/>
  <c r="D828" i="3" s="1"/>
  <c r="B829" i="3"/>
  <c r="D829" i="3" s="1"/>
  <c r="B830" i="3"/>
  <c r="D830" i="3" s="1"/>
  <c r="B831" i="3"/>
  <c r="D831" i="3" s="1"/>
  <c r="B832" i="3"/>
  <c r="D832" i="3" s="1"/>
  <c r="B833" i="3"/>
  <c r="D833" i="3" s="1"/>
  <c r="B834" i="3"/>
  <c r="D834" i="3" s="1"/>
  <c r="B835" i="3"/>
  <c r="D835" i="3" s="1"/>
  <c r="B836" i="3"/>
  <c r="D836" i="3" s="1"/>
  <c r="B837" i="3"/>
  <c r="D837" i="3" s="1"/>
  <c r="B838" i="3"/>
  <c r="D838" i="3" s="1"/>
  <c r="B839" i="3"/>
  <c r="D839" i="3" s="1"/>
  <c r="B840" i="3"/>
  <c r="D840" i="3" s="1"/>
  <c r="B841" i="3"/>
  <c r="D841" i="3" s="1"/>
  <c r="B842" i="3"/>
  <c r="D842" i="3" s="1"/>
  <c r="B843" i="3"/>
  <c r="D843" i="3" s="1"/>
  <c r="B844" i="3"/>
  <c r="D844" i="3" s="1"/>
  <c r="B845" i="3"/>
  <c r="D845" i="3" s="1"/>
  <c r="B846" i="3"/>
  <c r="D846" i="3" s="1"/>
  <c r="B847" i="3"/>
  <c r="D847" i="3" s="1"/>
  <c r="B848" i="3"/>
  <c r="D848" i="3" s="1"/>
  <c r="B849" i="3"/>
  <c r="D849" i="3" s="1"/>
  <c r="B850" i="3"/>
  <c r="D850" i="3" s="1"/>
  <c r="B851" i="3"/>
  <c r="D851" i="3" s="1"/>
  <c r="B852" i="3"/>
  <c r="D852" i="3" s="1"/>
  <c r="B853" i="3"/>
  <c r="D853" i="3" s="1"/>
  <c r="B854" i="3"/>
  <c r="D854" i="3" s="1"/>
  <c r="B855" i="3"/>
  <c r="D855" i="3" s="1"/>
  <c r="B856" i="3"/>
  <c r="D856" i="3" s="1"/>
  <c r="B857" i="3"/>
  <c r="D857" i="3" s="1"/>
  <c r="B858" i="3"/>
  <c r="D858" i="3" s="1"/>
  <c r="B859" i="3"/>
  <c r="D859" i="3" s="1"/>
  <c r="B860" i="3"/>
  <c r="D860" i="3" s="1"/>
  <c r="B861" i="3"/>
  <c r="D861" i="3" s="1"/>
  <c r="B862" i="3"/>
  <c r="D862" i="3" s="1"/>
  <c r="B863" i="3"/>
  <c r="D863" i="3" s="1"/>
  <c r="B864" i="3"/>
  <c r="D864" i="3" s="1"/>
  <c r="B865" i="3"/>
  <c r="D865" i="3" s="1"/>
  <c r="B866" i="3"/>
  <c r="D866" i="3" s="1"/>
  <c r="B867" i="3"/>
  <c r="D867" i="3" s="1"/>
  <c r="B868" i="3"/>
  <c r="D868" i="3" s="1"/>
  <c r="B869" i="3"/>
  <c r="D869" i="3" s="1"/>
  <c r="B870" i="3"/>
  <c r="D870" i="3" s="1"/>
  <c r="B871" i="3"/>
  <c r="D871" i="3" s="1"/>
  <c r="B872" i="3"/>
  <c r="D872" i="3" s="1"/>
  <c r="B873" i="3"/>
  <c r="D873" i="3" s="1"/>
  <c r="B874" i="3"/>
  <c r="D874" i="3" s="1"/>
  <c r="B875" i="3"/>
  <c r="D875" i="3" s="1"/>
  <c r="B876" i="3"/>
  <c r="D876" i="3" s="1"/>
  <c r="B877" i="3"/>
  <c r="D877" i="3" s="1"/>
  <c r="B878" i="3"/>
  <c r="D878" i="3" s="1"/>
  <c r="B879" i="3"/>
  <c r="D879" i="3" s="1"/>
  <c r="B880" i="3"/>
  <c r="D880" i="3" s="1"/>
  <c r="B881" i="3"/>
  <c r="D881" i="3" s="1"/>
  <c r="B882" i="3"/>
  <c r="D882" i="3" s="1"/>
  <c r="B883" i="3"/>
  <c r="D883" i="3" s="1"/>
  <c r="B884" i="3"/>
  <c r="D884" i="3" s="1"/>
  <c r="B885" i="3"/>
  <c r="D885" i="3" s="1"/>
  <c r="B886" i="3"/>
  <c r="D886" i="3" s="1"/>
  <c r="B887" i="3"/>
  <c r="D887" i="3" s="1"/>
  <c r="B888" i="3"/>
  <c r="D888" i="3" s="1"/>
  <c r="B889" i="3"/>
  <c r="D889" i="3" s="1"/>
  <c r="B890" i="3"/>
  <c r="D890" i="3" s="1"/>
  <c r="B891" i="3"/>
  <c r="D891" i="3" s="1"/>
  <c r="B892" i="3"/>
  <c r="D892" i="3" s="1"/>
  <c r="B893" i="3"/>
  <c r="D893" i="3" s="1"/>
  <c r="B894" i="3"/>
  <c r="D894" i="3" s="1"/>
  <c r="B895" i="3"/>
  <c r="D895" i="3" s="1"/>
  <c r="B896" i="3"/>
  <c r="D896" i="3" s="1"/>
  <c r="B897" i="3"/>
  <c r="D897" i="3" s="1"/>
  <c r="B898" i="3"/>
  <c r="D898" i="3" s="1"/>
  <c r="B899" i="3"/>
  <c r="D899" i="3" s="1"/>
  <c r="B900" i="3"/>
  <c r="D900" i="3" s="1"/>
  <c r="B901" i="3"/>
  <c r="D901" i="3" s="1"/>
  <c r="B902" i="3"/>
  <c r="D902" i="3" s="1"/>
  <c r="B903" i="3"/>
  <c r="D903" i="3" s="1"/>
  <c r="B904" i="3"/>
  <c r="D904" i="3" s="1"/>
  <c r="B905" i="3"/>
  <c r="D905" i="3" s="1"/>
  <c r="B906" i="3"/>
  <c r="D906" i="3" s="1"/>
  <c r="B907" i="3"/>
  <c r="D907" i="3" s="1"/>
  <c r="B908" i="3"/>
  <c r="D908" i="3" s="1"/>
  <c r="B909" i="3"/>
  <c r="D909" i="3" s="1"/>
  <c r="B910" i="3"/>
  <c r="D910" i="3" s="1"/>
  <c r="B911" i="3"/>
  <c r="D911" i="3" s="1"/>
  <c r="B912" i="3"/>
  <c r="D912" i="3" s="1"/>
  <c r="B913" i="3"/>
  <c r="D913" i="3" s="1"/>
  <c r="B914" i="3"/>
  <c r="D914" i="3" s="1"/>
  <c r="B915" i="3"/>
  <c r="D915" i="3" s="1"/>
  <c r="B916" i="3"/>
  <c r="D916" i="3" s="1"/>
  <c r="B917" i="3"/>
  <c r="D917" i="3" s="1"/>
  <c r="B918" i="3"/>
  <c r="D918" i="3" s="1"/>
  <c r="B919" i="3"/>
  <c r="D919" i="3" s="1"/>
  <c r="B920" i="3"/>
  <c r="D920" i="3" s="1"/>
  <c r="B921" i="3"/>
  <c r="D921" i="3" s="1"/>
  <c r="B922" i="3"/>
  <c r="D922" i="3" s="1"/>
  <c r="B923" i="3"/>
  <c r="D923" i="3" s="1"/>
  <c r="B924" i="3"/>
  <c r="D924" i="3" s="1"/>
  <c r="B925" i="3"/>
  <c r="D925" i="3" s="1"/>
  <c r="B926" i="3"/>
  <c r="D926" i="3" s="1"/>
  <c r="B927" i="3"/>
  <c r="D927" i="3" s="1"/>
  <c r="B928" i="3"/>
  <c r="D928" i="3" s="1"/>
  <c r="B929" i="3"/>
  <c r="D929" i="3" s="1"/>
  <c r="B930" i="3"/>
  <c r="D930" i="3" s="1"/>
  <c r="B931" i="3"/>
  <c r="D931" i="3" s="1"/>
  <c r="B932" i="3"/>
  <c r="D932" i="3" s="1"/>
  <c r="B933" i="3"/>
  <c r="D933" i="3" s="1"/>
  <c r="B934" i="3"/>
  <c r="D934" i="3" s="1"/>
  <c r="B935" i="3"/>
  <c r="D935" i="3" s="1"/>
  <c r="B936" i="3"/>
  <c r="D936" i="3" s="1"/>
  <c r="B937" i="3"/>
  <c r="D937" i="3" s="1"/>
  <c r="B938" i="3"/>
  <c r="D938" i="3" s="1"/>
  <c r="B939" i="3"/>
  <c r="D939" i="3" s="1"/>
  <c r="B940" i="3"/>
  <c r="D940" i="3" s="1"/>
  <c r="B941" i="3"/>
  <c r="D941" i="3" s="1"/>
  <c r="B942" i="3"/>
  <c r="D942" i="3" s="1"/>
  <c r="B943" i="3"/>
  <c r="D943" i="3" s="1"/>
  <c r="B944" i="3"/>
  <c r="D944" i="3" s="1"/>
  <c r="B945" i="3"/>
  <c r="D945" i="3" s="1"/>
  <c r="B946" i="3"/>
  <c r="D946" i="3" s="1"/>
  <c r="B947" i="3"/>
  <c r="D947" i="3" s="1"/>
  <c r="B948" i="3"/>
  <c r="D948" i="3" s="1"/>
  <c r="B949" i="3"/>
  <c r="D949" i="3" s="1"/>
  <c r="B950" i="3"/>
  <c r="D950" i="3" s="1"/>
  <c r="B951" i="3"/>
  <c r="D951" i="3" s="1"/>
  <c r="B952" i="3"/>
  <c r="D952" i="3" s="1"/>
  <c r="B953" i="3"/>
  <c r="D953" i="3" s="1"/>
  <c r="B954" i="3"/>
  <c r="D954" i="3" s="1"/>
  <c r="B955" i="3"/>
  <c r="D955" i="3" s="1"/>
  <c r="B956" i="3"/>
  <c r="D956" i="3" s="1"/>
  <c r="B957" i="3"/>
  <c r="D957" i="3" s="1"/>
  <c r="B958" i="3"/>
  <c r="D958" i="3" s="1"/>
  <c r="B959" i="3"/>
  <c r="D959" i="3" s="1"/>
  <c r="B960" i="3"/>
  <c r="D960" i="3" s="1"/>
  <c r="B961" i="3"/>
  <c r="D961" i="3" s="1"/>
  <c r="B962" i="3"/>
  <c r="D962" i="3" s="1"/>
  <c r="B963" i="3"/>
  <c r="D963" i="3" s="1"/>
  <c r="B964" i="3"/>
  <c r="D964" i="3" s="1"/>
  <c r="B965" i="3"/>
  <c r="D965" i="3" s="1"/>
  <c r="B966" i="3"/>
  <c r="D966" i="3" s="1"/>
  <c r="B967" i="3"/>
  <c r="D967" i="3" s="1"/>
  <c r="B968" i="3"/>
  <c r="D968" i="3" s="1"/>
  <c r="B969" i="3"/>
  <c r="D969" i="3" s="1"/>
  <c r="B970" i="3"/>
  <c r="D970" i="3" s="1"/>
  <c r="B971" i="3"/>
  <c r="D971" i="3" s="1"/>
  <c r="B972" i="3"/>
  <c r="D972" i="3" s="1"/>
  <c r="B973" i="3"/>
  <c r="D973" i="3" s="1"/>
  <c r="B974" i="3"/>
  <c r="D974" i="3" s="1"/>
  <c r="B975" i="3"/>
  <c r="D975" i="3" s="1"/>
  <c r="B976" i="3"/>
  <c r="D976" i="3" s="1"/>
  <c r="B977" i="3"/>
  <c r="D977" i="3" s="1"/>
  <c r="B978" i="3"/>
  <c r="D978" i="3" s="1"/>
  <c r="B979" i="3"/>
  <c r="D979" i="3" s="1"/>
  <c r="B980" i="3"/>
  <c r="D980" i="3" s="1"/>
  <c r="B981" i="3"/>
  <c r="D981" i="3" s="1"/>
  <c r="B982" i="3"/>
  <c r="D982" i="3" s="1"/>
  <c r="B983" i="3"/>
  <c r="D983" i="3" s="1"/>
  <c r="B984" i="3"/>
  <c r="D984" i="3" s="1"/>
  <c r="B985" i="3"/>
  <c r="D985" i="3" s="1"/>
  <c r="B986" i="3"/>
  <c r="D986" i="3" s="1"/>
  <c r="B987" i="3"/>
  <c r="D987" i="3" s="1"/>
  <c r="B988" i="3"/>
  <c r="D988" i="3" s="1"/>
  <c r="B989" i="3"/>
  <c r="D989" i="3" s="1"/>
  <c r="B990" i="3"/>
  <c r="D990" i="3" s="1"/>
  <c r="B991" i="3"/>
  <c r="D991" i="3" s="1"/>
  <c r="B992" i="3"/>
  <c r="D992" i="3" s="1"/>
  <c r="B993" i="3"/>
  <c r="D993" i="3" s="1"/>
  <c r="B994" i="3"/>
  <c r="D994" i="3" s="1"/>
  <c r="B995" i="3"/>
  <c r="D995" i="3" s="1"/>
  <c r="B996" i="3"/>
  <c r="D996" i="3" s="1"/>
  <c r="B997" i="3"/>
  <c r="D997" i="3" s="1"/>
  <c r="B998" i="3"/>
  <c r="D998" i="3" s="1"/>
  <c r="B999" i="3"/>
  <c r="D999" i="3" s="1"/>
  <c r="B1000" i="3"/>
  <c r="D1000" i="3" s="1"/>
  <c r="B1001" i="3"/>
  <c r="D1001" i="3" s="1"/>
  <c r="B1002" i="3"/>
  <c r="D1002" i="3" s="1"/>
  <c r="B1003" i="3"/>
  <c r="D1003" i="3" s="1"/>
  <c r="B1004" i="3"/>
  <c r="D1004" i="3" s="1"/>
  <c r="B1005" i="3"/>
  <c r="D1005" i="3" s="1"/>
  <c r="B1006" i="3"/>
  <c r="D1006" i="3" s="1"/>
  <c r="B1007" i="3"/>
  <c r="D1007" i="3" s="1"/>
  <c r="B1008" i="3"/>
  <c r="D1008" i="3" s="1"/>
  <c r="B1009" i="3"/>
  <c r="D1009" i="3" s="1"/>
  <c r="B1010" i="3"/>
  <c r="D1010" i="3" s="1"/>
  <c r="B1011" i="3"/>
  <c r="D1011" i="3" s="1"/>
  <c r="B1012" i="3"/>
  <c r="D1012" i="3" s="1"/>
  <c r="B1013" i="3"/>
  <c r="D1013" i="3" s="1"/>
  <c r="B1014" i="3"/>
  <c r="D1014" i="3" s="1"/>
  <c r="B1015" i="3"/>
  <c r="D1015" i="3" s="1"/>
  <c r="B1016" i="3"/>
  <c r="D1016" i="3" s="1"/>
  <c r="B1017" i="3"/>
  <c r="D1017" i="3" s="1"/>
  <c r="B1018" i="3"/>
  <c r="D1018" i="3" s="1"/>
  <c r="B1019" i="3"/>
  <c r="D1019" i="3" s="1"/>
  <c r="B1020" i="3"/>
  <c r="D1020" i="3" s="1"/>
  <c r="B1021" i="3"/>
  <c r="D1021" i="3" s="1"/>
  <c r="B1022" i="3"/>
  <c r="D1022" i="3" s="1"/>
  <c r="B1023" i="3"/>
  <c r="D1023" i="3" s="1"/>
  <c r="B1024" i="3"/>
  <c r="D1024" i="3" s="1"/>
  <c r="B1025" i="3"/>
  <c r="D1025" i="3" s="1"/>
  <c r="B1026" i="3"/>
  <c r="D1026" i="3" s="1"/>
  <c r="B1027" i="3"/>
  <c r="D1027" i="3" s="1"/>
  <c r="B1028" i="3"/>
  <c r="D1028" i="3" s="1"/>
  <c r="B1029" i="3"/>
  <c r="D1029" i="3" s="1"/>
  <c r="B1030" i="3"/>
  <c r="D1030" i="3" s="1"/>
  <c r="B1031" i="3"/>
  <c r="D1031" i="3" s="1"/>
  <c r="B1032" i="3"/>
  <c r="D1032" i="3" s="1"/>
  <c r="B1033" i="3"/>
  <c r="D1033" i="3" s="1"/>
  <c r="B1034" i="3"/>
  <c r="D1034" i="3" s="1"/>
  <c r="B1035" i="3"/>
  <c r="D1035" i="3" s="1"/>
  <c r="B1036" i="3"/>
  <c r="D1036" i="3" s="1"/>
  <c r="B1037" i="3"/>
  <c r="D1037" i="3" s="1"/>
  <c r="B1038" i="3"/>
  <c r="D1038" i="3" s="1"/>
  <c r="B1039" i="3"/>
  <c r="D1039" i="3" s="1"/>
  <c r="B1040" i="3"/>
  <c r="D1040" i="3" s="1"/>
  <c r="B1041" i="3"/>
  <c r="D1041" i="3" s="1"/>
  <c r="B1042" i="3"/>
  <c r="D1042" i="3" s="1"/>
  <c r="B1043" i="3"/>
  <c r="D1043" i="3" s="1"/>
  <c r="B1044" i="3"/>
  <c r="D1044" i="3" s="1"/>
  <c r="B1045" i="3"/>
  <c r="D1045" i="3" s="1"/>
  <c r="B1046" i="3"/>
  <c r="D1046" i="3" s="1"/>
  <c r="B1047" i="3"/>
  <c r="D1047" i="3" s="1"/>
  <c r="B1048" i="3"/>
  <c r="D1048" i="3" s="1"/>
  <c r="B1049" i="3"/>
  <c r="D1049" i="3" s="1"/>
  <c r="B1050" i="3"/>
  <c r="D1050" i="3" s="1"/>
  <c r="B1051" i="3"/>
  <c r="D1051" i="3" s="1"/>
  <c r="B1052" i="3"/>
  <c r="D1052" i="3" s="1"/>
  <c r="B1053" i="3"/>
  <c r="D1053" i="3" s="1"/>
  <c r="B1054" i="3"/>
  <c r="D1054" i="3" s="1"/>
  <c r="B1055" i="3"/>
  <c r="D1055" i="3" s="1"/>
  <c r="B1056" i="3"/>
  <c r="D1056" i="3" s="1"/>
  <c r="B1057" i="3"/>
  <c r="D1057" i="3" s="1"/>
  <c r="B1058" i="3"/>
  <c r="D1058" i="3" s="1"/>
  <c r="B1059" i="3"/>
  <c r="D1059" i="3" s="1"/>
  <c r="B1060" i="3"/>
  <c r="D1060" i="3" s="1"/>
  <c r="B1061" i="3"/>
  <c r="D1061" i="3" s="1"/>
  <c r="B1062" i="3"/>
  <c r="D1062" i="3" s="1"/>
  <c r="B1063" i="3"/>
  <c r="D1063" i="3" s="1"/>
  <c r="B1064" i="3"/>
  <c r="D1064" i="3" s="1"/>
  <c r="B1065" i="3"/>
  <c r="D1065" i="3" s="1"/>
  <c r="B1066" i="3"/>
  <c r="D1066" i="3" s="1"/>
  <c r="B1067" i="3"/>
  <c r="D1067" i="3" s="1"/>
  <c r="B1068" i="3"/>
  <c r="D1068" i="3" s="1"/>
  <c r="B1069" i="3"/>
  <c r="D1069" i="3" s="1"/>
  <c r="B1070" i="3"/>
  <c r="D1070" i="3" s="1"/>
  <c r="B1071" i="3"/>
  <c r="D1071" i="3" s="1"/>
  <c r="B1072" i="3"/>
  <c r="D1072" i="3" s="1"/>
  <c r="B1073" i="3"/>
  <c r="D1073" i="3" s="1"/>
  <c r="B1074" i="3"/>
  <c r="D1074" i="3" s="1"/>
  <c r="B1075" i="3"/>
  <c r="D1075" i="3" s="1"/>
  <c r="B1076" i="3"/>
  <c r="D1076" i="3" s="1"/>
  <c r="B1077" i="3"/>
  <c r="D1077" i="3" s="1"/>
  <c r="B1078" i="3"/>
  <c r="D1078" i="3" s="1"/>
  <c r="B1079" i="3"/>
  <c r="D1079" i="3" s="1"/>
  <c r="B1080" i="3"/>
  <c r="D1080" i="3" s="1"/>
  <c r="B1081" i="3"/>
  <c r="D1081" i="3" s="1"/>
  <c r="B1082" i="3"/>
  <c r="D1082" i="3" s="1"/>
  <c r="B1083" i="3"/>
  <c r="D1083" i="3" s="1"/>
  <c r="B1084" i="3"/>
  <c r="D1084" i="3" s="1"/>
  <c r="B1085" i="3"/>
  <c r="D1085" i="3" s="1"/>
  <c r="B1086" i="3"/>
  <c r="D1086" i="3" s="1"/>
  <c r="B1087" i="3"/>
  <c r="D1087" i="3" s="1"/>
  <c r="B1088" i="3"/>
  <c r="D1088" i="3" s="1"/>
  <c r="B1089" i="3"/>
  <c r="D1089" i="3" s="1"/>
  <c r="B1090" i="3"/>
  <c r="D1090" i="3" s="1"/>
  <c r="B1091" i="3"/>
  <c r="D1091" i="3" s="1"/>
  <c r="B1092" i="3"/>
  <c r="D1092" i="3" s="1"/>
  <c r="B1093" i="3"/>
  <c r="D1093" i="3" s="1"/>
  <c r="B1094" i="3"/>
  <c r="D1094" i="3" s="1"/>
  <c r="B1095" i="3"/>
  <c r="D1095" i="3" s="1"/>
  <c r="B1096" i="3"/>
  <c r="D1096" i="3" s="1"/>
  <c r="B1097" i="3"/>
  <c r="D1097" i="3" s="1"/>
  <c r="B1098" i="3"/>
  <c r="D1098" i="3" s="1"/>
  <c r="B1099" i="3"/>
  <c r="D1099" i="3" s="1"/>
  <c r="B1100" i="3"/>
  <c r="D1100" i="3" s="1"/>
  <c r="B1101" i="3"/>
  <c r="D1101" i="3" s="1"/>
  <c r="B1102" i="3"/>
  <c r="D1102" i="3" s="1"/>
  <c r="B1103" i="3"/>
  <c r="D1103" i="3" s="1"/>
  <c r="B1104" i="3"/>
  <c r="D1104" i="3" s="1"/>
  <c r="B1105" i="3"/>
  <c r="D1105" i="3" s="1"/>
  <c r="B1106" i="3"/>
  <c r="D1106" i="3" s="1"/>
  <c r="B1107" i="3"/>
  <c r="D1107" i="3" s="1"/>
  <c r="B1108" i="3"/>
  <c r="D1108" i="3" s="1"/>
  <c r="B1109" i="3"/>
  <c r="D1109" i="3" s="1"/>
  <c r="B1110" i="3"/>
  <c r="D1110" i="3" s="1"/>
  <c r="B1111" i="3"/>
  <c r="D1111" i="3" s="1"/>
  <c r="B1112" i="3"/>
  <c r="D1112" i="3" s="1"/>
  <c r="B1113" i="3"/>
  <c r="D1113" i="3" s="1"/>
  <c r="B1114" i="3"/>
  <c r="D1114" i="3" s="1"/>
  <c r="B1115" i="3"/>
  <c r="D1115" i="3" s="1"/>
  <c r="B1116" i="3"/>
  <c r="D1116" i="3" s="1"/>
  <c r="B1117" i="3"/>
  <c r="D1117" i="3" s="1"/>
  <c r="B1118" i="3"/>
  <c r="D1118" i="3" s="1"/>
  <c r="B1119" i="3"/>
  <c r="D1119" i="3" s="1"/>
  <c r="B1120" i="3"/>
  <c r="D1120" i="3" s="1"/>
  <c r="B1121" i="3"/>
  <c r="D1121" i="3" s="1"/>
  <c r="B1122" i="3"/>
  <c r="D1122" i="3" s="1"/>
  <c r="B1123" i="3"/>
  <c r="D1123" i="3" s="1"/>
  <c r="B1124" i="3"/>
  <c r="D1124" i="3" s="1"/>
  <c r="B1125" i="3"/>
  <c r="D1125" i="3" s="1"/>
  <c r="B1126" i="3"/>
  <c r="D1126" i="3" s="1"/>
  <c r="B1127" i="3"/>
  <c r="D1127" i="3" s="1"/>
  <c r="B1128" i="3"/>
  <c r="D1128" i="3" s="1"/>
  <c r="B1129" i="3"/>
  <c r="D1129" i="3" s="1"/>
  <c r="B1130" i="3"/>
  <c r="D1130" i="3" s="1"/>
  <c r="B1131" i="3"/>
  <c r="D1131" i="3" s="1"/>
  <c r="B1132" i="3"/>
  <c r="D1132" i="3" s="1"/>
  <c r="B1133" i="3"/>
  <c r="D1133" i="3" s="1"/>
  <c r="B1134" i="3"/>
  <c r="D1134" i="3" s="1"/>
  <c r="B1135" i="3"/>
  <c r="D1135" i="3" s="1"/>
  <c r="B1136" i="3"/>
  <c r="D1136" i="3" s="1"/>
  <c r="B1137" i="3"/>
  <c r="D1137" i="3" s="1"/>
  <c r="B1138" i="3"/>
  <c r="D1138" i="3" s="1"/>
  <c r="B1139" i="3"/>
  <c r="D1139" i="3" s="1"/>
  <c r="B1140" i="3"/>
  <c r="D1140" i="3" s="1"/>
  <c r="B1141" i="3"/>
  <c r="D1141" i="3" s="1"/>
  <c r="B1142" i="3"/>
  <c r="D1142" i="3" s="1"/>
  <c r="B1143" i="3"/>
  <c r="D1143" i="3" s="1"/>
  <c r="B1144" i="3"/>
  <c r="D1144" i="3" s="1"/>
  <c r="B1145" i="3"/>
  <c r="D1145" i="3" s="1"/>
  <c r="B1146" i="3"/>
  <c r="D1146" i="3" s="1"/>
  <c r="B1147" i="3"/>
  <c r="D1147" i="3" s="1"/>
  <c r="B1148" i="3"/>
  <c r="D1148" i="3" s="1"/>
  <c r="B1149" i="3"/>
  <c r="D1149" i="3" s="1"/>
  <c r="B1150" i="3"/>
  <c r="D1150" i="3" s="1"/>
  <c r="B1151" i="3"/>
  <c r="D1151" i="3" s="1"/>
  <c r="B1152" i="3"/>
  <c r="D1152" i="3" s="1"/>
  <c r="B1153" i="3"/>
  <c r="D1153" i="3" s="1"/>
  <c r="B1154" i="3"/>
  <c r="D1154" i="3" s="1"/>
  <c r="B1155" i="3"/>
  <c r="D1155" i="3" s="1"/>
  <c r="B1156" i="3"/>
  <c r="D1156" i="3" s="1"/>
  <c r="B1157" i="3"/>
  <c r="D1157" i="3" s="1"/>
  <c r="B1158" i="3"/>
  <c r="D1158" i="3" s="1"/>
  <c r="B1159" i="3"/>
  <c r="D1159" i="3" s="1"/>
  <c r="B1160" i="3"/>
  <c r="D1160" i="3" s="1"/>
  <c r="B1161" i="3"/>
  <c r="D1161" i="3" s="1"/>
  <c r="B1162" i="3"/>
  <c r="D1162" i="3" s="1"/>
  <c r="B1163" i="3"/>
  <c r="D1163" i="3" s="1"/>
  <c r="B1164" i="3"/>
  <c r="D1164" i="3" s="1"/>
  <c r="B1165" i="3"/>
  <c r="D1165" i="3" s="1"/>
  <c r="B1166" i="3"/>
  <c r="D1166" i="3" s="1"/>
  <c r="B1167" i="3"/>
  <c r="D1167" i="3" s="1"/>
  <c r="B1168" i="3"/>
  <c r="D1168" i="3" s="1"/>
  <c r="B1169" i="3"/>
  <c r="D1169" i="3" s="1"/>
  <c r="B1170" i="3"/>
  <c r="D1170" i="3" s="1"/>
  <c r="B1171" i="3"/>
  <c r="D1171" i="3" s="1"/>
  <c r="B1172" i="3"/>
  <c r="D1172" i="3" s="1"/>
  <c r="B1173" i="3"/>
  <c r="D1173" i="3" s="1"/>
  <c r="B1174" i="3"/>
  <c r="D1174" i="3" s="1"/>
  <c r="B1175" i="3"/>
  <c r="D1175" i="3" s="1"/>
  <c r="B1176" i="3"/>
  <c r="D1176" i="3" s="1"/>
  <c r="B1177" i="3"/>
  <c r="D1177" i="3" s="1"/>
  <c r="B1178" i="3"/>
  <c r="D1178" i="3" s="1"/>
  <c r="B1179" i="3"/>
  <c r="D1179" i="3" s="1"/>
  <c r="B1180" i="3"/>
  <c r="D1180" i="3" s="1"/>
  <c r="B1181" i="3"/>
  <c r="D1181" i="3" s="1"/>
  <c r="B1182" i="3"/>
  <c r="D1182" i="3" s="1"/>
  <c r="B1183" i="3"/>
  <c r="D1183" i="3" s="1"/>
  <c r="B1184" i="3"/>
  <c r="D1184" i="3" s="1"/>
  <c r="B1185" i="3"/>
  <c r="D1185" i="3" s="1"/>
  <c r="B1186" i="3"/>
  <c r="D1186" i="3" s="1"/>
  <c r="B1187" i="3"/>
  <c r="D1187" i="3" s="1"/>
  <c r="B1188" i="3"/>
  <c r="D1188" i="3" s="1"/>
  <c r="B1189" i="3"/>
  <c r="D1189" i="3" s="1"/>
  <c r="B1190" i="3"/>
  <c r="D1190" i="3" s="1"/>
  <c r="B1191" i="3"/>
  <c r="D1191" i="3" s="1"/>
  <c r="B1192" i="3"/>
  <c r="D1192" i="3" s="1"/>
  <c r="B1193" i="3"/>
  <c r="D1193" i="3" s="1"/>
  <c r="B1194" i="3"/>
  <c r="D1194" i="3" s="1"/>
  <c r="B1195" i="3"/>
  <c r="D1195" i="3" s="1"/>
  <c r="B1196" i="3"/>
  <c r="D1196" i="3" s="1"/>
  <c r="B1197" i="3"/>
  <c r="D1197" i="3" s="1"/>
  <c r="B1198" i="3"/>
  <c r="D1198" i="3" s="1"/>
  <c r="B1199" i="3"/>
  <c r="D1199" i="3" s="1"/>
  <c r="B1200" i="3"/>
  <c r="D1200" i="3" s="1"/>
  <c r="B1201" i="3"/>
  <c r="D1201" i="3" s="1"/>
  <c r="B1202" i="3"/>
  <c r="D1202" i="3" s="1"/>
  <c r="B1203" i="3"/>
  <c r="D1203" i="3" s="1"/>
  <c r="B1204" i="3"/>
  <c r="D1204" i="3" s="1"/>
  <c r="B1205" i="3"/>
  <c r="D1205" i="3" s="1"/>
  <c r="B1206" i="3"/>
  <c r="D1206" i="3" s="1"/>
  <c r="B1207" i="3"/>
  <c r="D1207" i="3" s="1"/>
  <c r="B1208" i="3"/>
  <c r="D1208" i="3" s="1"/>
  <c r="B1209" i="3"/>
  <c r="D1209" i="3" s="1"/>
  <c r="B1210" i="3"/>
  <c r="D1210" i="3" s="1"/>
  <c r="B1211" i="3"/>
  <c r="D1211" i="3" s="1"/>
  <c r="B1212" i="3"/>
  <c r="D1212" i="3" s="1"/>
  <c r="B1213" i="3"/>
  <c r="D1213" i="3" s="1"/>
  <c r="B1214" i="3"/>
  <c r="D1214" i="3" s="1"/>
  <c r="B1215" i="3"/>
  <c r="D1215" i="3" s="1"/>
  <c r="B1216" i="3"/>
  <c r="D1216" i="3" s="1"/>
  <c r="B1217" i="3"/>
  <c r="D1217" i="3" s="1"/>
  <c r="B1218" i="3"/>
  <c r="D1218" i="3" s="1"/>
  <c r="B1219" i="3"/>
  <c r="D1219" i="3" s="1"/>
  <c r="B1220" i="3"/>
  <c r="D1220" i="3" s="1"/>
  <c r="B1221" i="3"/>
  <c r="D1221" i="3" s="1"/>
  <c r="B1222" i="3"/>
  <c r="D1222" i="3" s="1"/>
  <c r="B1223" i="3"/>
  <c r="D1223" i="3" s="1"/>
  <c r="B1224" i="3"/>
  <c r="D1224" i="3" s="1"/>
  <c r="B1225" i="3"/>
  <c r="D1225" i="3" s="1"/>
  <c r="B1226" i="3"/>
  <c r="D1226" i="3" s="1"/>
  <c r="B1227" i="3"/>
  <c r="D1227" i="3" s="1"/>
  <c r="B1228" i="3"/>
  <c r="D1228" i="3" s="1"/>
  <c r="B1229" i="3"/>
  <c r="D1229" i="3" s="1"/>
  <c r="B1230" i="3"/>
  <c r="D1230" i="3" s="1"/>
  <c r="B1231" i="3"/>
  <c r="D1231" i="3" s="1"/>
  <c r="B1232" i="3"/>
  <c r="D1232" i="3" s="1"/>
  <c r="B1233" i="3"/>
  <c r="D1233" i="3" s="1"/>
  <c r="B1234" i="3"/>
  <c r="D1234" i="3" s="1"/>
  <c r="B1235" i="3"/>
  <c r="D1235" i="3" s="1"/>
  <c r="B1236" i="3"/>
  <c r="D1236" i="3" s="1"/>
  <c r="B1237" i="3"/>
  <c r="D1237" i="3" s="1"/>
  <c r="B1238" i="3"/>
  <c r="D1238" i="3" s="1"/>
  <c r="B1239" i="3"/>
  <c r="D1239" i="3" s="1"/>
  <c r="B1240" i="3"/>
  <c r="D1240" i="3" s="1"/>
  <c r="B1241" i="3"/>
  <c r="D1241" i="3" s="1"/>
  <c r="B1242" i="3"/>
  <c r="D1242" i="3" s="1"/>
  <c r="B1243" i="3"/>
  <c r="D1243" i="3" s="1"/>
  <c r="B1244" i="3"/>
  <c r="D1244" i="3" s="1"/>
  <c r="B1245" i="3"/>
  <c r="D1245" i="3" s="1"/>
  <c r="B1246" i="3"/>
  <c r="D1246" i="3" s="1"/>
  <c r="B1247" i="3"/>
  <c r="D1247" i="3" s="1"/>
  <c r="B1248" i="3"/>
  <c r="D1248" i="3" s="1"/>
  <c r="B1249" i="3"/>
  <c r="D1249" i="3" s="1"/>
  <c r="B1250" i="3"/>
  <c r="D1250" i="3" s="1"/>
  <c r="B1251" i="3"/>
  <c r="D1251" i="3" s="1"/>
  <c r="B1252" i="3"/>
  <c r="D1252" i="3" s="1"/>
  <c r="B1253" i="3"/>
  <c r="D1253" i="3" s="1"/>
  <c r="B1254" i="3"/>
  <c r="D1254" i="3" s="1"/>
  <c r="B1255" i="3"/>
  <c r="D1255" i="3" s="1"/>
  <c r="B1256" i="3"/>
  <c r="D1256" i="3" s="1"/>
  <c r="B1257" i="3"/>
  <c r="D1257" i="3" s="1"/>
  <c r="B1258" i="3"/>
  <c r="D1258" i="3" s="1"/>
  <c r="B1259" i="3"/>
  <c r="D1259" i="3" s="1"/>
  <c r="B1260" i="3"/>
  <c r="D1260" i="3" s="1"/>
  <c r="B1261" i="3"/>
  <c r="D1261" i="3" s="1"/>
  <c r="B1262" i="3"/>
  <c r="D1262" i="3" s="1"/>
  <c r="B1263" i="3"/>
  <c r="D1263" i="3" s="1"/>
  <c r="B1264" i="3"/>
  <c r="D1264" i="3" s="1"/>
  <c r="B1265" i="3"/>
  <c r="D1265" i="3" s="1"/>
  <c r="B1266" i="3"/>
  <c r="D1266" i="3" s="1"/>
  <c r="B1267" i="3"/>
  <c r="D1267" i="3" s="1"/>
  <c r="B1268" i="3"/>
  <c r="D1268" i="3" s="1"/>
  <c r="B1269" i="3"/>
  <c r="D1269" i="3" s="1"/>
  <c r="B1270" i="3"/>
  <c r="D1270" i="3" s="1"/>
  <c r="B1271" i="3"/>
  <c r="D1271" i="3" s="1"/>
  <c r="B1272" i="3"/>
  <c r="D1272" i="3" s="1"/>
  <c r="B1273" i="3"/>
  <c r="D1273" i="3" s="1"/>
  <c r="B1274" i="3"/>
  <c r="D1274" i="3" s="1"/>
  <c r="B1275" i="3"/>
  <c r="D1275" i="3" s="1"/>
  <c r="B1276" i="3"/>
  <c r="D1276" i="3" s="1"/>
  <c r="B1277" i="3"/>
  <c r="D1277" i="3" s="1"/>
  <c r="B1278" i="3"/>
  <c r="D1278" i="3" s="1"/>
  <c r="B1279" i="3"/>
  <c r="D1279" i="3" s="1"/>
  <c r="B1280" i="3"/>
  <c r="D1280" i="3" s="1"/>
  <c r="B1281" i="3"/>
  <c r="D1281" i="3" s="1"/>
  <c r="B1282" i="3"/>
  <c r="D1282" i="3" s="1"/>
  <c r="B1283" i="3"/>
  <c r="D1283" i="3" s="1"/>
  <c r="B1284" i="3"/>
  <c r="D1284" i="3" s="1"/>
  <c r="B1285" i="3"/>
  <c r="D1285" i="3" s="1"/>
  <c r="B1286" i="3"/>
  <c r="D1286" i="3" s="1"/>
  <c r="B1287" i="3"/>
  <c r="D1287" i="3" s="1"/>
  <c r="B1288" i="3"/>
  <c r="D1288" i="3" s="1"/>
  <c r="B1289" i="3"/>
  <c r="D1289" i="3" s="1"/>
  <c r="B1290" i="3"/>
  <c r="D1290" i="3" s="1"/>
  <c r="B1291" i="3"/>
  <c r="D1291" i="3" s="1"/>
  <c r="B1292" i="3"/>
  <c r="D1292" i="3" s="1"/>
  <c r="B1293" i="3"/>
  <c r="D1293" i="3" s="1"/>
  <c r="B1294" i="3"/>
  <c r="D1294" i="3" s="1"/>
  <c r="B1295" i="3"/>
  <c r="D1295" i="3" s="1"/>
  <c r="B1296" i="3"/>
  <c r="D1296" i="3" s="1"/>
  <c r="B1297" i="3"/>
  <c r="D1297" i="3" s="1"/>
  <c r="B1298" i="3"/>
  <c r="D1298" i="3" s="1"/>
  <c r="B1299" i="3"/>
  <c r="D1299" i="3" s="1"/>
  <c r="B1300" i="3"/>
  <c r="D1300" i="3" s="1"/>
  <c r="B1301" i="3"/>
  <c r="D1301" i="3" s="1"/>
  <c r="B1302" i="3"/>
  <c r="D1302" i="3" s="1"/>
  <c r="B1303" i="3"/>
  <c r="D1303" i="3" s="1"/>
  <c r="B1304" i="3"/>
  <c r="D1304" i="3" s="1"/>
  <c r="B1305" i="3"/>
  <c r="D1305" i="3" s="1"/>
  <c r="B1306" i="3"/>
  <c r="D1306" i="3" s="1"/>
  <c r="B1307" i="3"/>
  <c r="D1307" i="3" s="1"/>
  <c r="B1308" i="3"/>
  <c r="D1308" i="3" s="1"/>
  <c r="B1309" i="3"/>
  <c r="D1309" i="3" s="1"/>
  <c r="B1310" i="3"/>
  <c r="D1310" i="3" s="1"/>
  <c r="B1311" i="3"/>
  <c r="D1311" i="3" s="1"/>
  <c r="B1312" i="3"/>
  <c r="D1312" i="3" s="1"/>
  <c r="B1313" i="3"/>
  <c r="D1313" i="3" s="1"/>
  <c r="B1314" i="3"/>
  <c r="D1314" i="3" s="1"/>
  <c r="B1315" i="3"/>
  <c r="D1315" i="3" s="1"/>
  <c r="B1316" i="3"/>
  <c r="D1316" i="3" s="1"/>
  <c r="B1317" i="3"/>
  <c r="D1317" i="3" s="1"/>
  <c r="B1318" i="3"/>
  <c r="D1318" i="3" s="1"/>
  <c r="B1319" i="3"/>
  <c r="D1319" i="3" s="1"/>
  <c r="B1320" i="3"/>
  <c r="D1320" i="3" s="1"/>
  <c r="B1321" i="3"/>
  <c r="D1321" i="3" s="1"/>
  <c r="B1322" i="3"/>
  <c r="D1322" i="3" s="1"/>
  <c r="B1323" i="3"/>
  <c r="D1323" i="3" s="1"/>
  <c r="B1324" i="3"/>
  <c r="D1324" i="3" s="1"/>
  <c r="B1325" i="3"/>
  <c r="D1325" i="3" s="1"/>
  <c r="B1326" i="3"/>
  <c r="D1326" i="3" s="1"/>
  <c r="B1327" i="3"/>
  <c r="D1327" i="3" s="1"/>
  <c r="B1328" i="3"/>
  <c r="D1328" i="3" s="1"/>
  <c r="B1329" i="3"/>
  <c r="D1329" i="3" s="1"/>
  <c r="B1330" i="3"/>
  <c r="D1330" i="3" s="1"/>
  <c r="B1331" i="3"/>
  <c r="D1331" i="3" s="1"/>
  <c r="B1332" i="3"/>
  <c r="D1332" i="3" s="1"/>
  <c r="B1333" i="3"/>
  <c r="D1333" i="3" s="1"/>
  <c r="B1334" i="3"/>
  <c r="D1334" i="3" s="1"/>
  <c r="B1335" i="3"/>
  <c r="D1335" i="3" s="1"/>
  <c r="B1336" i="3"/>
  <c r="D1336" i="3" s="1"/>
  <c r="B1337" i="3"/>
  <c r="D1337" i="3" s="1"/>
  <c r="B1338" i="3"/>
  <c r="D1338" i="3" s="1"/>
  <c r="B1339" i="3"/>
  <c r="D1339" i="3" s="1"/>
  <c r="B1340" i="3"/>
  <c r="D1340" i="3" s="1"/>
  <c r="B1341" i="3"/>
  <c r="D1341" i="3" s="1"/>
  <c r="B1342" i="3"/>
  <c r="D1342" i="3" s="1"/>
  <c r="B1343" i="3"/>
  <c r="D1343" i="3" s="1"/>
  <c r="B1344" i="3"/>
  <c r="D1344" i="3" s="1"/>
  <c r="B1345" i="3"/>
  <c r="D1345" i="3" s="1"/>
  <c r="B1346" i="3"/>
  <c r="D1346" i="3" s="1"/>
  <c r="B1347" i="3"/>
  <c r="D1347" i="3" s="1"/>
  <c r="B1348" i="3"/>
  <c r="D1348" i="3" s="1"/>
  <c r="B1349" i="3"/>
  <c r="D1349" i="3" s="1"/>
  <c r="B1350" i="3"/>
  <c r="D1350" i="3" s="1"/>
  <c r="B1351" i="3"/>
  <c r="D1351" i="3" s="1"/>
  <c r="B1352" i="3"/>
  <c r="D1352" i="3" s="1"/>
  <c r="B1353" i="3"/>
  <c r="D1353" i="3" s="1"/>
  <c r="B1354" i="3"/>
  <c r="D1354" i="3" s="1"/>
  <c r="B1355" i="3"/>
  <c r="D1355" i="3" s="1"/>
  <c r="B1356" i="3"/>
  <c r="D1356" i="3" s="1"/>
  <c r="B1357" i="3"/>
  <c r="D1357" i="3" s="1"/>
  <c r="B1358" i="3"/>
  <c r="D1358" i="3" s="1"/>
  <c r="B1359" i="3"/>
  <c r="D1359" i="3" s="1"/>
  <c r="B1360" i="3"/>
  <c r="D1360" i="3" s="1"/>
  <c r="B1361" i="3"/>
  <c r="D1361" i="3" s="1"/>
  <c r="B1362" i="3"/>
  <c r="D1362" i="3" s="1"/>
  <c r="B1363" i="3"/>
  <c r="D1363" i="3" s="1"/>
  <c r="B1364" i="3"/>
  <c r="D1364" i="3" s="1"/>
  <c r="B1365" i="3"/>
  <c r="D1365" i="3" s="1"/>
  <c r="B1366" i="3"/>
  <c r="D1366" i="3" s="1"/>
  <c r="B1367" i="3"/>
  <c r="D1367" i="3" s="1"/>
  <c r="B1368" i="3"/>
  <c r="D1368" i="3" s="1"/>
  <c r="B1369" i="3"/>
  <c r="D1369" i="3" s="1"/>
  <c r="B1370" i="3"/>
  <c r="D1370" i="3" s="1"/>
  <c r="B1371" i="3"/>
  <c r="D1371" i="3" s="1"/>
  <c r="B1372" i="3"/>
  <c r="D1372" i="3" s="1"/>
  <c r="B1373" i="3"/>
  <c r="D1373" i="3" s="1"/>
  <c r="B1374" i="3"/>
  <c r="D1374" i="3" s="1"/>
  <c r="B1375" i="3"/>
  <c r="D1375" i="3" s="1"/>
  <c r="B1376" i="3"/>
  <c r="D1376" i="3" s="1"/>
  <c r="B1377" i="3"/>
  <c r="D1377" i="3" s="1"/>
  <c r="B1378" i="3"/>
  <c r="D1378" i="3" s="1"/>
  <c r="B1379" i="3"/>
  <c r="D1379" i="3" s="1"/>
  <c r="B1380" i="3"/>
  <c r="D1380" i="3" s="1"/>
  <c r="B1381" i="3"/>
  <c r="D1381" i="3" s="1"/>
  <c r="B1382" i="3"/>
  <c r="D1382" i="3" s="1"/>
  <c r="B1383" i="3"/>
  <c r="D1383" i="3" s="1"/>
  <c r="B1384" i="3"/>
  <c r="D1384" i="3" s="1"/>
  <c r="B1385" i="3"/>
  <c r="D1385" i="3" s="1"/>
  <c r="B1386" i="3"/>
  <c r="D1386" i="3" s="1"/>
  <c r="B1387" i="3"/>
  <c r="D1387" i="3" s="1"/>
  <c r="B1388" i="3"/>
  <c r="D1388" i="3" s="1"/>
  <c r="B1389" i="3"/>
  <c r="D1389" i="3" s="1"/>
  <c r="B1390" i="3"/>
  <c r="D1390" i="3" s="1"/>
  <c r="B1391" i="3"/>
  <c r="D1391" i="3" s="1"/>
  <c r="B1392" i="3"/>
  <c r="D1392" i="3" s="1"/>
  <c r="B1393" i="3"/>
  <c r="D1393" i="3" s="1"/>
  <c r="B1394" i="3"/>
  <c r="D1394" i="3" s="1"/>
  <c r="B1395" i="3"/>
  <c r="D1395" i="3" s="1"/>
  <c r="B1396" i="3"/>
  <c r="D1396" i="3" s="1"/>
  <c r="B1397" i="3"/>
  <c r="D1397" i="3" s="1"/>
  <c r="B1398" i="3"/>
  <c r="D1398" i="3" s="1"/>
  <c r="B1399" i="3"/>
  <c r="D1399" i="3" s="1"/>
  <c r="B1400" i="3"/>
  <c r="D1400" i="3" s="1"/>
  <c r="B1401" i="3"/>
  <c r="D1401" i="3" s="1"/>
  <c r="B1402" i="3"/>
  <c r="D1402" i="3" s="1"/>
  <c r="B1403" i="3"/>
  <c r="D1403" i="3" s="1"/>
  <c r="B1404" i="3"/>
  <c r="D1404" i="3" s="1"/>
  <c r="B1405" i="3"/>
  <c r="D1405" i="3" s="1"/>
  <c r="B1406" i="3"/>
  <c r="D1406" i="3" s="1"/>
  <c r="B1407" i="3"/>
  <c r="D1407" i="3" s="1"/>
  <c r="B1408" i="3"/>
  <c r="D1408" i="3" s="1"/>
  <c r="B1409" i="3"/>
  <c r="D1409" i="3" s="1"/>
  <c r="B1410" i="3"/>
  <c r="D1410" i="3" s="1"/>
  <c r="B1411" i="3"/>
  <c r="D1411" i="3" s="1"/>
  <c r="B1412" i="3"/>
  <c r="D1412" i="3" s="1"/>
  <c r="B1413" i="3"/>
  <c r="D1413" i="3" s="1"/>
  <c r="B1414" i="3"/>
  <c r="D1414" i="3" s="1"/>
  <c r="B1415" i="3"/>
  <c r="D1415" i="3" s="1"/>
  <c r="B1416" i="3"/>
  <c r="D1416" i="3" s="1"/>
  <c r="B1417" i="3"/>
  <c r="D1417" i="3" s="1"/>
  <c r="B1418" i="3"/>
  <c r="D1418" i="3" s="1"/>
  <c r="B1419" i="3"/>
  <c r="D1419" i="3" s="1"/>
  <c r="B1420" i="3"/>
  <c r="D1420" i="3" s="1"/>
  <c r="B1421" i="3"/>
  <c r="D1421" i="3" s="1"/>
  <c r="B1422" i="3"/>
  <c r="D1422" i="3" s="1"/>
  <c r="B1423" i="3"/>
  <c r="D1423" i="3" s="1"/>
  <c r="B1424" i="3"/>
  <c r="D1424" i="3" s="1"/>
  <c r="B1425" i="3"/>
  <c r="D1425" i="3" s="1"/>
  <c r="B1426" i="3"/>
  <c r="D1426" i="3" s="1"/>
  <c r="B1427" i="3"/>
  <c r="D1427" i="3" s="1"/>
  <c r="B1428" i="3"/>
  <c r="D1428" i="3" s="1"/>
  <c r="B1429" i="3"/>
  <c r="D1429" i="3" s="1"/>
  <c r="B1430" i="3"/>
  <c r="D1430" i="3" s="1"/>
  <c r="B1431" i="3"/>
  <c r="D1431" i="3" s="1"/>
  <c r="B1432" i="3"/>
  <c r="D1432" i="3" s="1"/>
  <c r="B1433" i="3"/>
  <c r="D1433" i="3" s="1"/>
  <c r="B1434" i="3"/>
  <c r="D1434" i="3" s="1"/>
  <c r="B1435" i="3"/>
  <c r="D1435" i="3" s="1"/>
  <c r="B1436" i="3"/>
  <c r="D1436" i="3" s="1"/>
  <c r="B1437" i="3"/>
  <c r="D1437" i="3" s="1"/>
  <c r="B1438" i="3"/>
  <c r="D1438" i="3" s="1"/>
  <c r="B1439" i="3"/>
  <c r="D1439" i="3" s="1"/>
  <c r="B1440" i="3"/>
  <c r="D1440" i="3" s="1"/>
  <c r="B1441" i="3"/>
  <c r="D1441" i="3" s="1"/>
  <c r="B1442" i="3"/>
  <c r="D1442" i="3" s="1"/>
  <c r="B1443" i="3"/>
  <c r="D1443" i="3" s="1"/>
  <c r="B1444" i="3"/>
  <c r="D1444" i="3" s="1"/>
  <c r="B1445" i="3"/>
  <c r="D1445" i="3" s="1"/>
  <c r="B1446" i="3"/>
  <c r="D1446" i="3" s="1"/>
  <c r="B1447" i="3"/>
  <c r="D1447" i="3" s="1"/>
  <c r="B1448" i="3"/>
  <c r="D1448" i="3" s="1"/>
  <c r="B1449" i="3"/>
  <c r="D1449" i="3" s="1"/>
  <c r="B1450" i="3"/>
  <c r="D1450" i="3" s="1"/>
  <c r="B1451" i="3"/>
  <c r="D1451" i="3" s="1"/>
  <c r="B1452" i="3"/>
  <c r="D1452" i="3" s="1"/>
  <c r="B1453" i="3"/>
  <c r="D1453" i="3" s="1"/>
  <c r="B1454" i="3"/>
  <c r="D1454" i="3" s="1"/>
  <c r="B1455" i="3"/>
  <c r="D1455" i="3" s="1"/>
  <c r="B1456" i="3"/>
  <c r="D1456" i="3" s="1"/>
  <c r="B1457" i="3"/>
  <c r="D1457" i="3" s="1"/>
  <c r="B1458" i="3"/>
  <c r="D1458" i="3" s="1"/>
  <c r="B1459" i="3"/>
  <c r="D1459" i="3" s="1"/>
  <c r="B1460" i="3"/>
  <c r="D1460" i="3" s="1"/>
  <c r="B1461" i="3"/>
  <c r="D1461" i="3" s="1"/>
  <c r="B2" i="3"/>
  <c r="D2" i="3" s="1"/>
  <c r="R26" i="2"/>
  <c r="R25" i="2"/>
  <c r="R21" i="2"/>
  <c r="R22" i="2" s="1"/>
  <c r="R19" i="2"/>
  <c r="R18" i="2"/>
  <c r="R23" i="2" s="1"/>
  <c r="R17" i="2"/>
  <c r="R23" i="3" l="1"/>
  <c r="C7" i="11"/>
  <c r="C8" i="11"/>
  <c r="D8" i="14"/>
  <c r="D7" i="14"/>
  <c r="C7" i="14"/>
  <c r="C8" i="14"/>
  <c r="R26" i="9"/>
  <c r="D8" i="12"/>
  <c r="D7" i="12"/>
  <c r="R26" i="4"/>
  <c r="R26" i="8"/>
  <c r="C7" i="12"/>
  <c r="C8" i="12"/>
  <c r="D7" i="11"/>
  <c r="D8" i="11"/>
  <c r="C7" i="13"/>
  <c r="C8" i="13"/>
  <c r="R21" i="9"/>
  <c r="R22" i="9" s="1"/>
  <c r="R21" i="8"/>
  <c r="R23" i="8" s="1"/>
  <c r="R21" i="4"/>
  <c r="R22" i="4" s="1"/>
  <c r="R22" i="3"/>
  <c r="R23" i="9" l="1"/>
  <c r="R22" i="8"/>
  <c r="R23" i="4"/>
  <c r="C4" i="2" l="1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B3" i="2"/>
  <c r="D3" i="2" s="1"/>
  <c r="B4" i="2"/>
  <c r="D4" i="2" s="1"/>
  <c r="B5" i="2"/>
  <c r="D5" i="2" s="1"/>
  <c r="B6" i="2"/>
  <c r="D6" i="2" s="1"/>
  <c r="B7" i="2"/>
  <c r="D7" i="2" s="1"/>
  <c r="B8" i="2"/>
  <c r="D8" i="2" s="1"/>
  <c r="B9" i="2"/>
  <c r="D9" i="2" s="1"/>
  <c r="B10" i="2"/>
  <c r="D10" i="2" s="1"/>
  <c r="B11" i="2"/>
  <c r="D11" i="2" s="1"/>
  <c r="B12" i="2"/>
  <c r="D12" i="2" s="1"/>
  <c r="B13" i="2"/>
  <c r="D13" i="2" s="1"/>
  <c r="B14" i="2"/>
  <c r="D14" i="2" s="1"/>
  <c r="B15" i="2"/>
  <c r="D15" i="2" s="1"/>
  <c r="B16" i="2"/>
  <c r="D16" i="2" s="1"/>
  <c r="B17" i="2"/>
  <c r="D17" i="2" s="1"/>
  <c r="B18" i="2"/>
  <c r="D18" i="2" s="1"/>
  <c r="B19" i="2"/>
  <c r="D19" i="2" s="1"/>
  <c r="B20" i="2"/>
  <c r="D20" i="2" s="1"/>
  <c r="B21" i="2"/>
  <c r="D21" i="2" s="1"/>
  <c r="B22" i="2"/>
  <c r="D22" i="2" s="1"/>
  <c r="B23" i="2"/>
  <c r="D23" i="2" s="1"/>
  <c r="B24" i="2"/>
  <c r="D24" i="2" s="1"/>
  <c r="B25" i="2"/>
  <c r="D25" i="2" s="1"/>
  <c r="B26" i="2"/>
  <c r="D26" i="2" s="1"/>
  <c r="B27" i="2"/>
  <c r="D27" i="2" s="1"/>
  <c r="B28" i="2"/>
  <c r="D28" i="2" s="1"/>
  <c r="B29" i="2"/>
  <c r="D29" i="2" s="1"/>
  <c r="B30" i="2"/>
  <c r="D30" i="2" s="1"/>
  <c r="B31" i="2"/>
  <c r="D31" i="2" s="1"/>
  <c r="B32" i="2"/>
  <c r="D32" i="2" s="1"/>
  <c r="B33" i="2"/>
  <c r="D33" i="2" s="1"/>
  <c r="B34" i="2"/>
  <c r="D34" i="2" s="1"/>
  <c r="B35" i="2"/>
  <c r="D35" i="2" s="1"/>
  <c r="B36" i="2"/>
  <c r="D36" i="2" s="1"/>
  <c r="B37" i="2"/>
  <c r="D37" i="2" s="1"/>
  <c r="B38" i="2"/>
  <c r="D38" i="2" s="1"/>
  <c r="B39" i="2"/>
  <c r="D39" i="2" s="1"/>
  <c r="B40" i="2"/>
  <c r="D40" i="2" s="1"/>
  <c r="B41" i="2"/>
  <c r="D41" i="2" s="1"/>
  <c r="B42" i="2"/>
  <c r="D42" i="2" s="1"/>
  <c r="B43" i="2"/>
  <c r="D43" i="2" s="1"/>
  <c r="B44" i="2"/>
  <c r="D44" i="2" s="1"/>
  <c r="B45" i="2"/>
  <c r="D45" i="2" s="1"/>
  <c r="B46" i="2"/>
  <c r="D46" i="2" s="1"/>
  <c r="B47" i="2"/>
  <c r="D47" i="2" s="1"/>
  <c r="B48" i="2"/>
  <c r="D48" i="2" s="1"/>
  <c r="B49" i="2"/>
  <c r="D49" i="2" s="1"/>
  <c r="B50" i="2"/>
  <c r="D50" i="2" s="1"/>
  <c r="B51" i="2"/>
  <c r="D51" i="2" s="1"/>
  <c r="B52" i="2"/>
  <c r="D52" i="2" s="1"/>
  <c r="B53" i="2"/>
  <c r="D53" i="2" s="1"/>
  <c r="B54" i="2"/>
  <c r="D54" i="2" s="1"/>
  <c r="B55" i="2"/>
  <c r="D55" i="2" s="1"/>
  <c r="B56" i="2"/>
  <c r="D56" i="2" s="1"/>
  <c r="B57" i="2"/>
  <c r="D57" i="2" s="1"/>
  <c r="B58" i="2"/>
  <c r="D58" i="2" s="1"/>
  <c r="B59" i="2"/>
  <c r="D59" i="2" s="1"/>
  <c r="B60" i="2"/>
  <c r="D60" i="2" s="1"/>
  <c r="B61" i="2"/>
  <c r="D61" i="2" s="1"/>
  <c r="B62" i="2"/>
  <c r="D62" i="2" s="1"/>
  <c r="B63" i="2"/>
  <c r="D63" i="2" s="1"/>
  <c r="B64" i="2"/>
  <c r="D64" i="2" s="1"/>
  <c r="B65" i="2"/>
  <c r="D65" i="2" s="1"/>
  <c r="B66" i="2"/>
  <c r="D66" i="2" s="1"/>
  <c r="B67" i="2"/>
  <c r="D67" i="2" s="1"/>
  <c r="B68" i="2"/>
  <c r="D68" i="2" s="1"/>
  <c r="B69" i="2"/>
  <c r="D69" i="2" s="1"/>
  <c r="B70" i="2"/>
  <c r="D70" i="2" s="1"/>
  <c r="B71" i="2"/>
  <c r="D71" i="2" s="1"/>
  <c r="B72" i="2"/>
  <c r="D72" i="2" s="1"/>
  <c r="B73" i="2"/>
  <c r="D73" i="2" s="1"/>
  <c r="B74" i="2"/>
  <c r="D74" i="2" s="1"/>
  <c r="B75" i="2"/>
  <c r="D75" i="2" s="1"/>
  <c r="B76" i="2"/>
  <c r="D76" i="2" s="1"/>
  <c r="B77" i="2"/>
  <c r="D77" i="2" s="1"/>
  <c r="B78" i="2"/>
  <c r="D78" i="2" s="1"/>
  <c r="B79" i="2"/>
  <c r="D79" i="2" s="1"/>
  <c r="B80" i="2"/>
  <c r="D80" i="2" s="1"/>
  <c r="B81" i="2"/>
  <c r="D81" i="2" s="1"/>
  <c r="B82" i="2"/>
  <c r="D82" i="2" s="1"/>
  <c r="B83" i="2"/>
  <c r="D83" i="2" s="1"/>
  <c r="B84" i="2"/>
  <c r="D84" i="2" s="1"/>
  <c r="B85" i="2"/>
  <c r="D85" i="2" s="1"/>
  <c r="B86" i="2"/>
  <c r="D86" i="2" s="1"/>
  <c r="B87" i="2"/>
  <c r="D87" i="2" s="1"/>
  <c r="B88" i="2"/>
  <c r="D88" i="2" s="1"/>
  <c r="B89" i="2"/>
  <c r="D89" i="2" s="1"/>
  <c r="B90" i="2"/>
  <c r="D90" i="2" s="1"/>
  <c r="B91" i="2"/>
  <c r="D91" i="2" s="1"/>
  <c r="B92" i="2"/>
  <c r="D92" i="2" s="1"/>
  <c r="B93" i="2"/>
  <c r="D93" i="2" s="1"/>
  <c r="B94" i="2"/>
  <c r="D94" i="2" s="1"/>
  <c r="B95" i="2"/>
  <c r="D95" i="2" s="1"/>
  <c r="B96" i="2"/>
  <c r="D96" i="2" s="1"/>
  <c r="B97" i="2"/>
  <c r="D97" i="2" s="1"/>
  <c r="B98" i="2"/>
  <c r="D98" i="2" s="1"/>
  <c r="B99" i="2"/>
  <c r="D99" i="2" s="1"/>
  <c r="B100" i="2"/>
  <c r="D100" i="2" s="1"/>
  <c r="B101" i="2"/>
  <c r="D101" i="2" s="1"/>
  <c r="B102" i="2"/>
  <c r="D102" i="2" s="1"/>
  <c r="B103" i="2"/>
  <c r="D103" i="2" s="1"/>
  <c r="B104" i="2"/>
  <c r="D104" i="2" s="1"/>
  <c r="B105" i="2"/>
  <c r="D105" i="2" s="1"/>
  <c r="B106" i="2"/>
  <c r="D106" i="2" s="1"/>
  <c r="B107" i="2"/>
  <c r="D107" i="2" s="1"/>
  <c r="B108" i="2"/>
  <c r="D108" i="2" s="1"/>
  <c r="B109" i="2"/>
  <c r="D109" i="2" s="1"/>
  <c r="B110" i="2"/>
  <c r="D110" i="2" s="1"/>
  <c r="B111" i="2"/>
  <c r="D111" i="2" s="1"/>
  <c r="B112" i="2"/>
  <c r="D112" i="2" s="1"/>
  <c r="B113" i="2"/>
  <c r="D113" i="2" s="1"/>
  <c r="B114" i="2"/>
  <c r="D114" i="2" s="1"/>
  <c r="B115" i="2"/>
  <c r="D115" i="2" s="1"/>
  <c r="B116" i="2"/>
  <c r="D116" i="2" s="1"/>
  <c r="B117" i="2"/>
  <c r="D117" i="2" s="1"/>
  <c r="B118" i="2"/>
  <c r="D118" i="2" s="1"/>
  <c r="B119" i="2"/>
  <c r="D119" i="2" s="1"/>
  <c r="B120" i="2"/>
  <c r="D120" i="2" s="1"/>
  <c r="B121" i="2"/>
  <c r="D121" i="2" s="1"/>
  <c r="B122" i="2"/>
  <c r="D122" i="2" s="1"/>
  <c r="B123" i="2"/>
  <c r="D123" i="2" s="1"/>
  <c r="B124" i="2"/>
  <c r="D124" i="2" s="1"/>
  <c r="B125" i="2"/>
  <c r="D125" i="2" s="1"/>
  <c r="B126" i="2"/>
  <c r="D126" i="2" s="1"/>
  <c r="B127" i="2"/>
  <c r="D127" i="2" s="1"/>
  <c r="B128" i="2"/>
  <c r="D128" i="2" s="1"/>
  <c r="B129" i="2"/>
  <c r="D129" i="2" s="1"/>
  <c r="B130" i="2"/>
  <c r="D130" i="2" s="1"/>
  <c r="B131" i="2"/>
  <c r="D131" i="2" s="1"/>
  <c r="B132" i="2"/>
  <c r="D132" i="2" s="1"/>
  <c r="B133" i="2"/>
  <c r="D133" i="2" s="1"/>
  <c r="B134" i="2"/>
  <c r="D134" i="2" s="1"/>
  <c r="B135" i="2"/>
  <c r="D135" i="2" s="1"/>
  <c r="B136" i="2"/>
  <c r="D136" i="2" s="1"/>
  <c r="B137" i="2"/>
  <c r="D137" i="2" s="1"/>
  <c r="B138" i="2"/>
  <c r="D138" i="2" s="1"/>
  <c r="B139" i="2"/>
  <c r="D139" i="2" s="1"/>
  <c r="B140" i="2"/>
  <c r="D140" i="2" s="1"/>
  <c r="B141" i="2"/>
  <c r="D141" i="2" s="1"/>
  <c r="B142" i="2"/>
  <c r="D142" i="2" s="1"/>
  <c r="B143" i="2"/>
  <c r="D143" i="2" s="1"/>
  <c r="B144" i="2"/>
  <c r="D144" i="2" s="1"/>
  <c r="B145" i="2"/>
  <c r="D145" i="2" s="1"/>
  <c r="B146" i="2"/>
  <c r="D146" i="2" s="1"/>
  <c r="B147" i="2"/>
  <c r="D147" i="2" s="1"/>
  <c r="B148" i="2"/>
  <c r="D148" i="2" s="1"/>
  <c r="B149" i="2"/>
  <c r="D149" i="2" s="1"/>
  <c r="B150" i="2"/>
  <c r="D150" i="2" s="1"/>
  <c r="B151" i="2"/>
  <c r="D151" i="2" s="1"/>
  <c r="B152" i="2"/>
  <c r="D152" i="2" s="1"/>
  <c r="B153" i="2"/>
  <c r="D153" i="2" s="1"/>
  <c r="B154" i="2"/>
  <c r="D154" i="2" s="1"/>
  <c r="B155" i="2"/>
  <c r="D155" i="2" s="1"/>
  <c r="B156" i="2"/>
  <c r="D156" i="2" s="1"/>
  <c r="B157" i="2"/>
  <c r="D157" i="2" s="1"/>
  <c r="B158" i="2"/>
  <c r="D158" i="2" s="1"/>
  <c r="B159" i="2"/>
  <c r="D159" i="2" s="1"/>
  <c r="B160" i="2"/>
  <c r="D160" i="2" s="1"/>
  <c r="B161" i="2"/>
  <c r="D161" i="2" s="1"/>
  <c r="B162" i="2"/>
  <c r="D162" i="2" s="1"/>
  <c r="B163" i="2"/>
  <c r="D163" i="2" s="1"/>
  <c r="B164" i="2"/>
  <c r="D164" i="2" s="1"/>
  <c r="B165" i="2"/>
  <c r="D165" i="2" s="1"/>
  <c r="B166" i="2"/>
  <c r="D166" i="2" s="1"/>
  <c r="B167" i="2"/>
  <c r="D167" i="2" s="1"/>
  <c r="B168" i="2"/>
  <c r="D168" i="2" s="1"/>
  <c r="B169" i="2"/>
  <c r="D169" i="2" s="1"/>
  <c r="B170" i="2"/>
  <c r="D170" i="2" s="1"/>
  <c r="B171" i="2"/>
  <c r="D171" i="2" s="1"/>
  <c r="B172" i="2"/>
  <c r="D172" i="2" s="1"/>
  <c r="B173" i="2"/>
  <c r="D173" i="2" s="1"/>
  <c r="B174" i="2"/>
  <c r="D174" i="2" s="1"/>
  <c r="B175" i="2"/>
  <c r="D175" i="2" s="1"/>
  <c r="B176" i="2"/>
  <c r="D176" i="2" s="1"/>
  <c r="B177" i="2"/>
  <c r="D177" i="2" s="1"/>
  <c r="B178" i="2"/>
  <c r="D178" i="2" s="1"/>
  <c r="B179" i="2"/>
  <c r="D179" i="2" s="1"/>
  <c r="B180" i="2"/>
  <c r="D180" i="2" s="1"/>
  <c r="B181" i="2"/>
  <c r="D181" i="2" s="1"/>
  <c r="B182" i="2"/>
  <c r="D182" i="2" s="1"/>
  <c r="B183" i="2"/>
  <c r="D183" i="2" s="1"/>
  <c r="B184" i="2"/>
  <c r="D184" i="2" s="1"/>
  <c r="B185" i="2"/>
  <c r="D185" i="2" s="1"/>
  <c r="B186" i="2"/>
  <c r="D186" i="2" s="1"/>
  <c r="B187" i="2"/>
  <c r="D187" i="2" s="1"/>
  <c r="B188" i="2"/>
  <c r="D188" i="2" s="1"/>
  <c r="B189" i="2"/>
  <c r="D189" i="2" s="1"/>
  <c r="B190" i="2"/>
  <c r="D190" i="2" s="1"/>
  <c r="B191" i="2"/>
  <c r="D191" i="2" s="1"/>
  <c r="B192" i="2"/>
  <c r="D192" i="2" s="1"/>
  <c r="B193" i="2"/>
  <c r="D193" i="2" s="1"/>
  <c r="B194" i="2"/>
  <c r="D194" i="2" s="1"/>
  <c r="B195" i="2"/>
  <c r="D195" i="2" s="1"/>
  <c r="B196" i="2"/>
  <c r="D196" i="2" s="1"/>
  <c r="B197" i="2"/>
  <c r="D197" i="2" s="1"/>
  <c r="B198" i="2"/>
  <c r="D198" i="2" s="1"/>
  <c r="B199" i="2"/>
  <c r="D199" i="2" s="1"/>
  <c r="B200" i="2"/>
  <c r="D200" i="2" s="1"/>
  <c r="B201" i="2"/>
  <c r="D201" i="2" s="1"/>
  <c r="B202" i="2"/>
  <c r="D202" i="2" s="1"/>
  <c r="B203" i="2"/>
  <c r="D203" i="2" s="1"/>
  <c r="B204" i="2"/>
  <c r="D204" i="2" s="1"/>
  <c r="B205" i="2"/>
  <c r="D205" i="2" s="1"/>
  <c r="B206" i="2"/>
  <c r="D206" i="2" s="1"/>
  <c r="B207" i="2"/>
  <c r="D207" i="2" s="1"/>
  <c r="B208" i="2"/>
  <c r="D208" i="2" s="1"/>
  <c r="B209" i="2"/>
  <c r="D209" i="2" s="1"/>
  <c r="B210" i="2"/>
  <c r="D210" i="2" s="1"/>
  <c r="B211" i="2"/>
  <c r="D211" i="2" s="1"/>
  <c r="B212" i="2"/>
  <c r="D212" i="2" s="1"/>
  <c r="B213" i="2"/>
  <c r="D213" i="2" s="1"/>
  <c r="B214" i="2"/>
  <c r="D214" i="2" s="1"/>
  <c r="B215" i="2"/>
  <c r="D215" i="2" s="1"/>
  <c r="B216" i="2"/>
  <c r="D216" i="2" s="1"/>
  <c r="B217" i="2"/>
  <c r="D217" i="2" s="1"/>
  <c r="B218" i="2"/>
  <c r="D218" i="2" s="1"/>
  <c r="B219" i="2"/>
  <c r="D219" i="2" s="1"/>
  <c r="B220" i="2"/>
  <c r="D220" i="2" s="1"/>
  <c r="B221" i="2"/>
  <c r="D221" i="2" s="1"/>
  <c r="B222" i="2"/>
  <c r="D222" i="2" s="1"/>
  <c r="B223" i="2"/>
  <c r="D223" i="2" s="1"/>
  <c r="B224" i="2"/>
  <c r="D224" i="2" s="1"/>
  <c r="B225" i="2"/>
  <c r="D225" i="2" s="1"/>
  <c r="B226" i="2"/>
  <c r="D226" i="2" s="1"/>
  <c r="B227" i="2"/>
  <c r="D227" i="2" s="1"/>
  <c r="B228" i="2"/>
  <c r="D228" i="2" s="1"/>
  <c r="B229" i="2"/>
  <c r="D229" i="2" s="1"/>
  <c r="B230" i="2"/>
  <c r="D230" i="2" s="1"/>
  <c r="B231" i="2"/>
  <c r="D231" i="2" s="1"/>
  <c r="B232" i="2"/>
  <c r="D232" i="2" s="1"/>
  <c r="B233" i="2"/>
  <c r="D233" i="2" s="1"/>
  <c r="B234" i="2"/>
  <c r="D234" i="2" s="1"/>
  <c r="B235" i="2"/>
  <c r="D235" i="2" s="1"/>
  <c r="B236" i="2"/>
  <c r="D236" i="2" s="1"/>
  <c r="B237" i="2"/>
  <c r="D237" i="2" s="1"/>
  <c r="B238" i="2"/>
  <c r="D238" i="2" s="1"/>
  <c r="B239" i="2"/>
  <c r="D239" i="2" s="1"/>
  <c r="B240" i="2"/>
  <c r="D240" i="2" s="1"/>
  <c r="B241" i="2"/>
  <c r="D241" i="2" s="1"/>
  <c r="B242" i="2"/>
  <c r="D242" i="2" s="1"/>
  <c r="B243" i="2"/>
  <c r="D243" i="2" s="1"/>
  <c r="B244" i="2"/>
  <c r="D244" i="2" s="1"/>
  <c r="B245" i="2"/>
  <c r="D245" i="2" s="1"/>
  <c r="B246" i="2"/>
  <c r="D246" i="2" s="1"/>
  <c r="B247" i="2"/>
  <c r="D247" i="2" s="1"/>
  <c r="B248" i="2"/>
  <c r="D248" i="2" s="1"/>
  <c r="B249" i="2"/>
  <c r="D249" i="2" s="1"/>
  <c r="B250" i="2"/>
  <c r="D250" i="2" s="1"/>
  <c r="B251" i="2"/>
  <c r="D251" i="2" s="1"/>
  <c r="B252" i="2"/>
  <c r="D252" i="2" s="1"/>
  <c r="B253" i="2"/>
  <c r="D253" i="2" s="1"/>
  <c r="B254" i="2"/>
  <c r="D254" i="2" s="1"/>
  <c r="B255" i="2"/>
  <c r="D255" i="2" s="1"/>
  <c r="B256" i="2"/>
  <c r="D256" i="2" s="1"/>
  <c r="B257" i="2"/>
  <c r="D257" i="2" s="1"/>
  <c r="B258" i="2"/>
  <c r="D258" i="2" s="1"/>
  <c r="B259" i="2"/>
  <c r="D259" i="2" s="1"/>
  <c r="B260" i="2"/>
  <c r="D260" i="2" s="1"/>
  <c r="B261" i="2"/>
  <c r="D261" i="2" s="1"/>
  <c r="B262" i="2"/>
  <c r="D262" i="2" s="1"/>
  <c r="B263" i="2"/>
  <c r="D263" i="2" s="1"/>
  <c r="B264" i="2"/>
  <c r="D264" i="2" s="1"/>
  <c r="B265" i="2"/>
  <c r="D265" i="2" s="1"/>
  <c r="B266" i="2"/>
  <c r="D266" i="2" s="1"/>
  <c r="B267" i="2"/>
  <c r="D267" i="2" s="1"/>
  <c r="B268" i="2"/>
  <c r="D268" i="2" s="1"/>
  <c r="B269" i="2"/>
  <c r="D269" i="2" s="1"/>
  <c r="B270" i="2"/>
  <c r="D270" i="2" s="1"/>
  <c r="B271" i="2"/>
  <c r="D271" i="2" s="1"/>
  <c r="B272" i="2"/>
  <c r="D272" i="2" s="1"/>
  <c r="B273" i="2"/>
  <c r="D273" i="2" s="1"/>
  <c r="B274" i="2"/>
  <c r="D274" i="2" s="1"/>
  <c r="B275" i="2"/>
  <c r="D275" i="2" s="1"/>
  <c r="B276" i="2"/>
  <c r="D276" i="2" s="1"/>
  <c r="B277" i="2"/>
  <c r="D277" i="2" s="1"/>
  <c r="B278" i="2"/>
  <c r="D278" i="2" s="1"/>
  <c r="B279" i="2"/>
  <c r="D279" i="2" s="1"/>
  <c r="B280" i="2"/>
  <c r="D280" i="2" s="1"/>
  <c r="B281" i="2"/>
  <c r="D281" i="2" s="1"/>
  <c r="B282" i="2"/>
  <c r="D282" i="2" s="1"/>
  <c r="B283" i="2"/>
  <c r="D283" i="2" s="1"/>
  <c r="B284" i="2"/>
  <c r="D284" i="2" s="1"/>
  <c r="B285" i="2"/>
  <c r="D285" i="2" s="1"/>
  <c r="B286" i="2"/>
  <c r="D286" i="2" s="1"/>
  <c r="B287" i="2"/>
  <c r="D287" i="2" s="1"/>
  <c r="B288" i="2"/>
  <c r="D288" i="2" s="1"/>
  <c r="B289" i="2"/>
  <c r="D289" i="2" s="1"/>
  <c r="B290" i="2"/>
  <c r="D290" i="2" s="1"/>
  <c r="B291" i="2"/>
  <c r="D291" i="2" s="1"/>
  <c r="B292" i="2"/>
  <c r="D292" i="2" s="1"/>
  <c r="B293" i="2"/>
  <c r="D293" i="2" s="1"/>
  <c r="B294" i="2"/>
  <c r="D294" i="2" s="1"/>
  <c r="B295" i="2"/>
  <c r="D295" i="2" s="1"/>
  <c r="B296" i="2"/>
  <c r="D296" i="2" s="1"/>
  <c r="B297" i="2"/>
  <c r="D297" i="2" s="1"/>
  <c r="B298" i="2"/>
  <c r="D298" i="2" s="1"/>
  <c r="B299" i="2"/>
  <c r="D299" i="2" s="1"/>
  <c r="B300" i="2"/>
  <c r="D300" i="2" s="1"/>
  <c r="B301" i="2"/>
  <c r="D301" i="2" s="1"/>
  <c r="B302" i="2"/>
  <c r="D302" i="2" s="1"/>
  <c r="B303" i="2"/>
  <c r="D303" i="2" s="1"/>
  <c r="B304" i="2"/>
  <c r="D304" i="2" s="1"/>
  <c r="B305" i="2"/>
  <c r="D305" i="2" s="1"/>
  <c r="B306" i="2"/>
  <c r="D306" i="2" s="1"/>
  <c r="B307" i="2"/>
  <c r="D307" i="2" s="1"/>
  <c r="B308" i="2"/>
  <c r="D308" i="2" s="1"/>
  <c r="B309" i="2"/>
  <c r="D309" i="2" s="1"/>
  <c r="B310" i="2"/>
  <c r="D310" i="2" s="1"/>
  <c r="B311" i="2"/>
  <c r="D311" i="2" s="1"/>
  <c r="B312" i="2"/>
  <c r="D312" i="2" s="1"/>
  <c r="B313" i="2"/>
  <c r="D313" i="2" s="1"/>
  <c r="B314" i="2"/>
  <c r="D314" i="2" s="1"/>
  <c r="B315" i="2"/>
  <c r="D315" i="2" s="1"/>
  <c r="B316" i="2"/>
  <c r="D316" i="2" s="1"/>
  <c r="B317" i="2"/>
  <c r="D317" i="2" s="1"/>
  <c r="B318" i="2"/>
  <c r="D318" i="2" s="1"/>
  <c r="B319" i="2"/>
  <c r="D319" i="2" s="1"/>
  <c r="B320" i="2"/>
  <c r="D320" i="2" s="1"/>
  <c r="B321" i="2"/>
  <c r="D321" i="2" s="1"/>
  <c r="B322" i="2"/>
  <c r="D322" i="2" s="1"/>
  <c r="B323" i="2"/>
  <c r="D323" i="2" s="1"/>
  <c r="B324" i="2"/>
  <c r="D324" i="2" s="1"/>
  <c r="B325" i="2"/>
  <c r="D325" i="2" s="1"/>
  <c r="B326" i="2"/>
  <c r="D326" i="2" s="1"/>
  <c r="B327" i="2"/>
  <c r="D327" i="2" s="1"/>
  <c r="B328" i="2"/>
  <c r="D328" i="2" s="1"/>
  <c r="B329" i="2"/>
  <c r="D329" i="2" s="1"/>
  <c r="B330" i="2"/>
  <c r="D330" i="2" s="1"/>
  <c r="B331" i="2"/>
  <c r="D331" i="2" s="1"/>
  <c r="B332" i="2"/>
  <c r="D332" i="2" s="1"/>
  <c r="B333" i="2"/>
  <c r="D333" i="2" s="1"/>
  <c r="B334" i="2"/>
  <c r="D334" i="2" s="1"/>
  <c r="B335" i="2"/>
  <c r="D335" i="2" s="1"/>
  <c r="B336" i="2"/>
  <c r="D336" i="2" s="1"/>
  <c r="B337" i="2"/>
  <c r="D337" i="2" s="1"/>
  <c r="B338" i="2"/>
  <c r="D338" i="2" s="1"/>
  <c r="B339" i="2"/>
  <c r="D339" i="2" s="1"/>
  <c r="B340" i="2"/>
  <c r="D340" i="2" s="1"/>
  <c r="B341" i="2"/>
  <c r="D341" i="2" s="1"/>
  <c r="B342" i="2"/>
  <c r="D342" i="2" s="1"/>
  <c r="B343" i="2"/>
  <c r="D343" i="2" s="1"/>
  <c r="B344" i="2"/>
  <c r="D344" i="2" s="1"/>
  <c r="B345" i="2"/>
  <c r="D345" i="2" s="1"/>
  <c r="B346" i="2"/>
  <c r="D346" i="2" s="1"/>
  <c r="B347" i="2"/>
  <c r="D347" i="2" s="1"/>
  <c r="B348" i="2"/>
  <c r="D348" i="2" s="1"/>
  <c r="B349" i="2"/>
  <c r="D349" i="2" s="1"/>
  <c r="B350" i="2"/>
  <c r="D350" i="2" s="1"/>
  <c r="B351" i="2"/>
  <c r="D351" i="2" s="1"/>
  <c r="B352" i="2"/>
  <c r="D352" i="2" s="1"/>
  <c r="B353" i="2"/>
  <c r="D353" i="2" s="1"/>
  <c r="B354" i="2"/>
  <c r="D354" i="2" s="1"/>
  <c r="B355" i="2"/>
  <c r="D355" i="2" s="1"/>
  <c r="B356" i="2"/>
  <c r="D356" i="2" s="1"/>
  <c r="B357" i="2"/>
  <c r="D357" i="2" s="1"/>
  <c r="B358" i="2"/>
  <c r="D358" i="2" s="1"/>
  <c r="B359" i="2"/>
  <c r="D359" i="2" s="1"/>
  <c r="B360" i="2"/>
  <c r="D360" i="2" s="1"/>
  <c r="B361" i="2"/>
  <c r="D361" i="2" s="1"/>
  <c r="B362" i="2"/>
  <c r="D362" i="2" s="1"/>
  <c r="B363" i="2"/>
  <c r="D363" i="2" s="1"/>
  <c r="B364" i="2"/>
  <c r="D364" i="2" s="1"/>
  <c r="B365" i="2"/>
  <c r="D365" i="2" s="1"/>
  <c r="B366" i="2"/>
  <c r="D366" i="2" s="1"/>
  <c r="B367" i="2"/>
  <c r="D367" i="2" s="1"/>
  <c r="B368" i="2"/>
  <c r="D368" i="2" s="1"/>
  <c r="B369" i="2"/>
  <c r="D369" i="2" s="1"/>
  <c r="B370" i="2"/>
  <c r="D370" i="2" s="1"/>
  <c r="B371" i="2"/>
  <c r="D371" i="2" s="1"/>
  <c r="B372" i="2"/>
  <c r="D372" i="2" s="1"/>
  <c r="B373" i="2"/>
  <c r="D373" i="2" s="1"/>
  <c r="B374" i="2"/>
  <c r="D374" i="2" s="1"/>
  <c r="B375" i="2"/>
  <c r="D375" i="2" s="1"/>
  <c r="B376" i="2"/>
  <c r="D376" i="2" s="1"/>
  <c r="B377" i="2"/>
  <c r="D377" i="2" s="1"/>
  <c r="B378" i="2"/>
  <c r="D378" i="2" s="1"/>
  <c r="B379" i="2"/>
  <c r="D379" i="2" s="1"/>
  <c r="B380" i="2"/>
  <c r="D380" i="2" s="1"/>
  <c r="B381" i="2"/>
  <c r="D381" i="2" s="1"/>
  <c r="B382" i="2"/>
  <c r="D382" i="2" s="1"/>
  <c r="B383" i="2"/>
  <c r="D383" i="2" s="1"/>
  <c r="B384" i="2"/>
  <c r="D384" i="2" s="1"/>
  <c r="B385" i="2"/>
  <c r="D385" i="2" s="1"/>
  <c r="B386" i="2"/>
  <c r="D386" i="2" s="1"/>
  <c r="B387" i="2"/>
  <c r="D387" i="2" s="1"/>
  <c r="B388" i="2"/>
  <c r="D388" i="2" s="1"/>
  <c r="B389" i="2"/>
  <c r="D389" i="2" s="1"/>
  <c r="B390" i="2"/>
  <c r="D390" i="2" s="1"/>
  <c r="B391" i="2"/>
  <c r="D391" i="2" s="1"/>
  <c r="B392" i="2"/>
  <c r="D392" i="2" s="1"/>
  <c r="B393" i="2"/>
  <c r="D393" i="2" s="1"/>
  <c r="B394" i="2"/>
  <c r="D394" i="2" s="1"/>
  <c r="B395" i="2"/>
  <c r="D395" i="2" s="1"/>
  <c r="B396" i="2"/>
  <c r="D396" i="2" s="1"/>
  <c r="B397" i="2"/>
  <c r="D397" i="2" s="1"/>
  <c r="B398" i="2"/>
  <c r="D398" i="2" s="1"/>
  <c r="B399" i="2"/>
  <c r="D399" i="2" s="1"/>
  <c r="B400" i="2"/>
  <c r="D400" i="2" s="1"/>
  <c r="B401" i="2"/>
  <c r="D401" i="2" s="1"/>
  <c r="B402" i="2"/>
  <c r="D402" i="2" s="1"/>
  <c r="B403" i="2"/>
  <c r="D403" i="2" s="1"/>
  <c r="B404" i="2"/>
  <c r="D404" i="2" s="1"/>
  <c r="B405" i="2"/>
  <c r="D405" i="2" s="1"/>
  <c r="B406" i="2"/>
  <c r="D406" i="2" s="1"/>
  <c r="B407" i="2"/>
  <c r="D407" i="2" s="1"/>
  <c r="B408" i="2"/>
  <c r="D408" i="2" s="1"/>
  <c r="B409" i="2"/>
  <c r="D409" i="2" s="1"/>
  <c r="B410" i="2"/>
  <c r="D410" i="2" s="1"/>
  <c r="B411" i="2"/>
  <c r="D411" i="2" s="1"/>
  <c r="B412" i="2"/>
  <c r="D412" i="2" s="1"/>
  <c r="B413" i="2"/>
  <c r="D413" i="2" s="1"/>
  <c r="B414" i="2"/>
  <c r="D414" i="2" s="1"/>
  <c r="B415" i="2"/>
  <c r="D415" i="2" s="1"/>
  <c r="B416" i="2"/>
  <c r="D416" i="2" s="1"/>
  <c r="B417" i="2"/>
  <c r="D417" i="2" s="1"/>
  <c r="B418" i="2"/>
  <c r="D418" i="2" s="1"/>
  <c r="B419" i="2"/>
  <c r="D419" i="2" s="1"/>
  <c r="B420" i="2"/>
  <c r="D420" i="2" s="1"/>
  <c r="B421" i="2"/>
  <c r="D421" i="2" s="1"/>
  <c r="B422" i="2"/>
  <c r="D422" i="2" s="1"/>
  <c r="B423" i="2"/>
  <c r="D423" i="2" s="1"/>
  <c r="B424" i="2"/>
  <c r="D424" i="2" s="1"/>
  <c r="B425" i="2"/>
  <c r="D425" i="2" s="1"/>
  <c r="B426" i="2"/>
  <c r="D426" i="2" s="1"/>
  <c r="B427" i="2"/>
  <c r="D427" i="2" s="1"/>
  <c r="B428" i="2"/>
  <c r="D428" i="2" s="1"/>
  <c r="B429" i="2"/>
  <c r="D429" i="2" s="1"/>
  <c r="B430" i="2"/>
  <c r="D430" i="2" s="1"/>
  <c r="B431" i="2"/>
  <c r="D431" i="2" s="1"/>
  <c r="B432" i="2"/>
  <c r="D432" i="2" s="1"/>
  <c r="B433" i="2"/>
  <c r="D433" i="2" s="1"/>
  <c r="B434" i="2"/>
  <c r="D434" i="2" s="1"/>
  <c r="B435" i="2"/>
  <c r="D435" i="2" s="1"/>
  <c r="B436" i="2"/>
  <c r="D436" i="2" s="1"/>
  <c r="B437" i="2"/>
  <c r="D437" i="2" s="1"/>
  <c r="B438" i="2"/>
  <c r="D438" i="2" s="1"/>
  <c r="B439" i="2"/>
  <c r="D439" i="2" s="1"/>
  <c r="B440" i="2"/>
  <c r="D440" i="2" s="1"/>
  <c r="B441" i="2"/>
  <c r="D441" i="2" s="1"/>
  <c r="B442" i="2"/>
  <c r="D442" i="2" s="1"/>
  <c r="B443" i="2"/>
  <c r="D443" i="2" s="1"/>
  <c r="B444" i="2"/>
  <c r="D444" i="2" s="1"/>
  <c r="B445" i="2"/>
  <c r="D445" i="2" s="1"/>
  <c r="B446" i="2"/>
  <c r="D446" i="2" s="1"/>
  <c r="B447" i="2"/>
  <c r="D447" i="2" s="1"/>
  <c r="B448" i="2"/>
  <c r="D448" i="2" s="1"/>
  <c r="B449" i="2"/>
  <c r="D449" i="2" s="1"/>
  <c r="B450" i="2"/>
  <c r="D450" i="2" s="1"/>
  <c r="B451" i="2"/>
  <c r="D451" i="2" s="1"/>
  <c r="B452" i="2"/>
  <c r="D452" i="2" s="1"/>
  <c r="B453" i="2"/>
  <c r="D453" i="2" s="1"/>
  <c r="B454" i="2"/>
  <c r="D454" i="2" s="1"/>
  <c r="B455" i="2"/>
  <c r="D455" i="2" s="1"/>
  <c r="B456" i="2"/>
  <c r="D456" i="2" s="1"/>
  <c r="B457" i="2"/>
  <c r="D457" i="2" s="1"/>
  <c r="B458" i="2"/>
  <c r="D458" i="2" s="1"/>
  <c r="B459" i="2"/>
  <c r="D459" i="2" s="1"/>
  <c r="B460" i="2"/>
  <c r="D460" i="2" s="1"/>
  <c r="B461" i="2"/>
  <c r="D461" i="2" s="1"/>
  <c r="B462" i="2"/>
  <c r="D462" i="2" s="1"/>
  <c r="B463" i="2"/>
  <c r="D463" i="2" s="1"/>
  <c r="B464" i="2"/>
  <c r="D464" i="2" s="1"/>
  <c r="B465" i="2"/>
  <c r="D465" i="2" s="1"/>
  <c r="B466" i="2"/>
  <c r="D466" i="2" s="1"/>
  <c r="B467" i="2"/>
  <c r="D467" i="2" s="1"/>
  <c r="B468" i="2"/>
  <c r="D468" i="2" s="1"/>
  <c r="B469" i="2"/>
  <c r="D469" i="2" s="1"/>
  <c r="B470" i="2"/>
  <c r="D470" i="2" s="1"/>
  <c r="B471" i="2"/>
  <c r="D471" i="2" s="1"/>
  <c r="B472" i="2"/>
  <c r="D472" i="2" s="1"/>
  <c r="B473" i="2"/>
  <c r="D473" i="2" s="1"/>
  <c r="B474" i="2"/>
  <c r="D474" i="2" s="1"/>
  <c r="B475" i="2"/>
  <c r="D475" i="2" s="1"/>
  <c r="B476" i="2"/>
  <c r="D476" i="2" s="1"/>
  <c r="B477" i="2"/>
  <c r="D477" i="2" s="1"/>
  <c r="B478" i="2"/>
  <c r="D478" i="2" s="1"/>
  <c r="B479" i="2"/>
  <c r="D479" i="2" s="1"/>
  <c r="B480" i="2"/>
  <c r="D480" i="2" s="1"/>
  <c r="B481" i="2"/>
  <c r="D481" i="2" s="1"/>
  <c r="B482" i="2"/>
  <c r="D482" i="2" s="1"/>
  <c r="B483" i="2"/>
  <c r="D483" i="2" s="1"/>
  <c r="B484" i="2"/>
  <c r="D484" i="2" s="1"/>
  <c r="B485" i="2"/>
  <c r="D485" i="2" s="1"/>
  <c r="B486" i="2"/>
  <c r="D486" i="2" s="1"/>
  <c r="B487" i="2"/>
  <c r="D487" i="2" s="1"/>
  <c r="B488" i="2"/>
  <c r="D488" i="2" s="1"/>
  <c r="B489" i="2"/>
  <c r="D489" i="2" s="1"/>
  <c r="B490" i="2"/>
  <c r="D490" i="2" s="1"/>
  <c r="B491" i="2"/>
  <c r="D491" i="2" s="1"/>
  <c r="B492" i="2"/>
  <c r="D492" i="2" s="1"/>
  <c r="B493" i="2"/>
  <c r="D493" i="2" s="1"/>
  <c r="B494" i="2"/>
  <c r="D494" i="2" s="1"/>
  <c r="B495" i="2"/>
  <c r="D495" i="2" s="1"/>
  <c r="B496" i="2"/>
  <c r="D496" i="2" s="1"/>
  <c r="B497" i="2"/>
  <c r="D497" i="2" s="1"/>
  <c r="B498" i="2"/>
  <c r="D498" i="2" s="1"/>
  <c r="B499" i="2"/>
  <c r="D499" i="2" s="1"/>
  <c r="B500" i="2"/>
  <c r="D500" i="2" s="1"/>
  <c r="B501" i="2"/>
  <c r="D501" i="2" s="1"/>
  <c r="B502" i="2"/>
  <c r="D502" i="2" s="1"/>
  <c r="B503" i="2"/>
  <c r="D503" i="2" s="1"/>
  <c r="B504" i="2"/>
  <c r="D504" i="2" s="1"/>
  <c r="B505" i="2"/>
  <c r="D505" i="2" s="1"/>
  <c r="B506" i="2"/>
  <c r="D506" i="2" s="1"/>
  <c r="B507" i="2"/>
  <c r="D507" i="2" s="1"/>
  <c r="B508" i="2"/>
  <c r="D508" i="2" s="1"/>
  <c r="B509" i="2"/>
  <c r="D509" i="2" s="1"/>
  <c r="B510" i="2"/>
  <c r="D510" i="2" s="1"/>
  <c r="B511" i="2"/>
  <c r="D511" i="2" s="1"/>
  <c r="B512" i="2"/>
  <c r="D512" i="2" s="1"/>
  <c r="B513" i="2"/>
  <c r="D513" i="2" s="1"/>
  <c r="B514" i="2"/>
  <c r="D514" i="2" s="1"/>
  <c r="B515" i="2"/>
  <c r="D515" i="2" s="1"/>
  <c r="B516" i="2"/>
  <c r="D516" i="2" s="1"/>
  <c r="B517" i="2"/>
  <c r="D517" i="2" s="1"/>
  <c r="B518" i="2"/>
  <c r="D518" i="2" s="1"/>
  <c r="B519" i="2"/>
  <c r="D519" i="2" s="1"/>
  <c r="B520" i="2"/>
  <c r="D520" i="2" s="1"/>
  <c r="B521" i="2"/>
  <c r="D521" i="2" s="1"/>
  <c r="B522" i="2"/>
  <c r="D522" i="2" s="1"/>
  <c r="B523" i="2"/>
  <c r="D523" i="2" s="1"/>
  <c r="B524" i="2"/>
  <c r="D524" i="2" s="1"/>
  <c r="B525" i="2"/>
  <c r="D525" i="2" s="1"/>
  <c r="B526" i="2"/>
  <c r="D526" i="2" s="1"/>
  <c r="B527" i="2"/>
  <c r="D527" i="2" s="1"/>
  <c r="B528" i="2"/>
  <c r="D528" i="2" s="1"/>
  <c r="B529" i="2"/>
  <c r="D529" i="2" s="1"/>
  <c r="B530" i="2"/>
  <c r="D530" i="2" s="1"/>
  <c r="B531" i="2"/>
  <c r="D531" i="2" s="1"/>
  <c r="B532" i="2"/>
  <c r="D532" i="2" s="1"/>
  <c r="B533" i="2"/>
  <c r="D533" i="2" s="1"/>
  <c r="B534" i="2"/>
  <c r="D534" i="2" s="1"/>
  <c r="B535" i="2"/>
  <c r="D535" i="2" s="1"/>
  <c r="B536" i="2"/>
  <c r="D536" i="2" s="1"/>
  <c r="B537" i="2"/>
  <c r="D537" i="2" s="1"/>
  <c r="B538" i="2"/>
  <c r="D538" i="2" s="1"/>
  <c r="B539" i="2"/>
  <c r="D539" i="2" s="1"/>
  <c r="B540" i="2"/>
  <c r="D540" i="2" s="1"/>
  <c r="B541" i="2"/>
  <c r="D541" i="2" s="1"/>
  <c r="B542" i="2"/>
  <c r="D542" i="2" s="1"/>
  <c r="B543" i="2"/>
  <c r="D543" i="2" s="1"/>
  <c r="B544" i="2"/>
  <c r="D544" i="2" s="1"/>
  <c r="B545" i="2"/>
  <c r="D545" i="2" s="1"/>
  <c r="B546" i="2"/>
  <c r="D546" i="2" s="1"/>
  <c r="B547" i="2"/>
  <c r="D547" i="2" s="1"/>
  <c r="B548" i="2"/>
  <c r="D548" i="2" s="1"/>
  <c r="B549" i="2"/>
  <c r="D549" i="2" s="1"/>
  <c r="B550" i="2"/>
  <c r="D550" i="2" s="1"/>
  <c r="B551" i="2"/>
  <c r="D551" i="2" s="1"/>
  <c r="B552" i="2"/>
  <c r="D552" i="2" s="1"/>
  <c r="B553" i="2"/>
  <c r="D553" i="2" s="1"/>
  <c r="B554" i="2"/>
  <c r="D554" i="2" s="1"/>
  <c r="B555" i="2"/>
  <c r="D555" i="2" s="1"/>
  <c r="B556" i="2"/>
  <c r="D556" i="2" s="1"/>
  <c r="B557" i="2"/>
  <c r="D557" i="2" s="1"/>
  <c r="B558" i="2"/>
  <c r="D558" i="2" s="1"/>
  <c r="B559" i="2"/>
  <c r="D559" i="2" s="1"/>
  <c r="B560" i="2"/>
  <c r="D560" i="2" s="1"/>
  <c r="B561" i="2"/>
  <c r="D561" i="2" s="1"/>
  <c r="B562" i="2"/>
  <c r="D562" i="2" s="1"/>
  <c r="B563" i="2"/>
  <c r="D563" i="2" s="1"/>
  <c r="B564" i="2"/>
  <c r="D564" i="2" s="1"/>
  <c r="B565" i="2"/>
  <c r="D565" i="2" s="1"/>
  <c r="B566" i="2"/>
  <c r="D566" i="2" s="1"/>
  <c r="B567" i="2"/>
  <c r="D567" i="2" s="1"/>
  <c r="B568" i="2"/>
  <c r="D568" i="2" s="1"/>
  <c r="B569" i="2"/>
  <c r="D569" i="2" s="1"/>
  <c r="B570" i="2"/>
  <c r="D570" i="2" s="1"/>
  <c r="B571" i="2"/>
  <c r="D571" i="2" s="1"/>
  <c r="B572" i="2"/>
  <c r="D572" i="2" s="1"/>
  <c r="B573" i="2"/>
  <c r="D573" i="2" s="1"/>
  <c r="B574" i="2"/>
  <c r="D574" i="2" s="1"/>
  <c r="B575" i="2"/>
  <c r="D575" i="2" s="1"/>
  <c r="B576" i="2"/>
  <c r="D576" i="2" s="1"/>
  <c r="B577" i="2"/>
  <c r="D577" i="2" s="1"/>
  <c r="B578" i="2"/>
  <c r="D578" i="2" s="1"/>
  <c r="B579" i="2"/>
  <c r="D579" i="2" s="1"/>
  <c r="B580" i="2"/>
  <c r="D580" i="2" s="1"/>
  <c r="B581" i="2"/>
  <c r="D581" i="2" s="1"/>
  <c r="B582" i="2"/>
  <c r="D582" i="2" s="1"/>
  <c r="B583" i="2"/>
  <c r="D583" i="2" s="1"/>
  <c r="B584" i="2"/>
  <c r="D584" i="2" s="1"/>
  <c r="B585" i="2"/>
  <c r="D585" i="2" s="1"/>
  <c r="B586" i="2"/>
  <c r="D586" i="2" s="1"/>
  <c r="B587" i="2"/>
  <c r="D587" i="2" s="1"/>
  <c r="B588" i="2"/>
  <c r="D588" i="2" s="1"/>
  <c r="B589" i="2"/>
  <c r="D589" i="2" s="1"/>
  <c r="B590" i="2"/>
  <c r="D590" i="2" s="1"/>
  <c r="B591" i="2"/>
  <c r="D591" i="2" s="1"/>
  <c r="B592" i="2"/>
  <c r="D592" i="2" s="1"/>
  <c r="B593" i="2"/>
  <c r="D593" i="2" s="1"/>
  <c r="B594" i="2"/>
  <c r="D594" i="2" s="1"/>
  <c r="B595" i="2"/>
  <c r="D595" i="2" s="1"/>
  <c r="B596" i="2"/>
  <c r="D596" i="2" s="1"/>
  <c r="B597" i="2"/>
  <c r="D597" i="2" s="1"/>
  <c r="B598" i="2"/>
  <c r="D598" i="2" s="1"/>
  <c r="B599" i="2"/>
  <c r="D599" i="2" s="1"/>
  <c r="B600" i="2"/>
  <c r="D600" i="2" s="1"/>
  <c r="B601" i="2"/>
  <c r="D601" i="2" s="1"/>
  <c r="B602" i="2"/>
  <c r="D602" i="2" s="1"/>
  <c r="B603" i="2"/>
  <c r="D603" i="2" s="1"/>
  <c r="B604" i="2"/>
  <c r="D604" i="2" s="1"/>
  <c r="B605" i="2"/>
  <c r="D605" i="2" s="1"/>
  <c r="B606" i="2"/>
  <c r="D606" i="2" s="1"/>
  <c r="B607" i="2"/>
  <c r="D607" i="2" s="1"/>
  <c r="B608" i="2"/>
  <c r="D608" i="2" s="1"/>
  <c r="B609" i="2"/>
  <c r="D609" i="2" s="1"/>
  <c r="B610" i="2"/>
  <c r="D610" i="2" s="1"/>
  <c r="B611" i="2"/>
  <c r="D611" i="2" s="1"/>
  <c r="B612" i="2"/>
  <c r="D612" i="2" s="1"/>
  <c r="B613" i="2"/>
  <c r="D613" i="2" s="1"/>
  <c r="B614" i="2"/>
  <c r="D614" i="2" s="1"/>
  <c r="B615" i="2"/>
  <c r="D615" i="2" s="1"/>
  <c r="B616" i="2"/>
  <c r="D616" i="2" s="1"/>
  <c r="B617" i="2"/>
  <c r="D617" i="2" s="1"/>
  <c r="B618" i="2"/>
  <c r="D618" i="2" s="1"/>
  <c r="B619" i="2"/>
  <c r="D619" i="2" s="1"/>
  <c r="B620" i="2"/>
  <c r="D620" i="2" s="1"/>
  <c r="B621" i="2"/>
  <c r="D621" i="2" s="1"/>
  <c r="B622" i="2"/>
  <c r="D622" i="2" s="1"/>
  <c r="B623" i="2"/>
  <c r="D623" i="2" s="1"/>
  <c r="B624" i="2"/>
  <c r="D624" i="2" s="1"/>
  <c r="B625" i="2"/>
  <c r="D625" i="2" s="1"/>
  <c r="B626" i="2"/>
  <c r="D626" i="2" s="1"/>
  <c r="B627" i="2"/>
  <c r="D627" i="2" s="1"/>
  <c r="B628" i="2"/>
  <c r="D628" i="2" s="1"/>
  <c r="B629" i="2"/>
  <c r="D629" i="2" s="1"/>
  <c r="B630" i="2"/>
  <c r="D630" i="2" s="1"/>
  <c r="B631" i="2"/>
  <c r="D631" i="2" s="1"/>
  <c r="B632" i="2"/>
  <c r="D632" i="2" s="1"/>
  <c r="B633" i="2"/>
  <c r="D633" i="2" s="1"/>
  <c r="B634" i="2"/>
  <c r="D634" i="2" s="1"/>
  <c r="B635" i="2"/>
  <c r="D635" i="2" s="1"/>
  <c r="B636" i="2"/>
  <c r="D636" i="2" s="1"/>
  <c r="B637" i="2"/>
  <c r="D637" i="2" s="1"/>
  <c r="B638" i="2"/>
  <c r="D638" i="2" s="1"/>
  <c r="B639" i="2"/>
  <c r="D639" i="2" s="1"/>
  <c r="B640" i="2"/>
  <c r="D640" i="2" s="1"/>
  <c r="B641" i="2"/>
  <c r="D641" i="2" s="1"/>
  <c r="B642" i="2"/>
  <c r="D642" i="2" s="1"/>
  <c r="B643" i="2"/>
  <c r="D643" i="2" s="1"/>
  <c r="B644" i="2"/>
  <c r="D644" i="2" s="1"/>
  <c r="B645" i="2"/>
  <c r="D645" i="2" s="1"/>
  <c r="B646" i="2"/>
  <c r="D646" i="2" s="1"/>
  <c r="B647" i="2"/>
  <c r="D647" i="2" s="1"/>
  <c r="B648" i="2"/>
  <c r="D648" i="2" s="1"/>
  <c r="B649" i="2"/>
  <c r="D649" i="2" s="1"/>
  <c r="B650" i="2"/>
  <c r="D650" i="2" s="1"/>
  <c r="B651" i="2"/>
  <c r="D651" i="2" s="1"/>
  <c r="B652" i="2"/>
  <c r="D652" i="2" s="1"/>
  <c r="B653" i="2"/>
  <c r="D653" i="2" s="1"/>
  <c r="B654" i="2"/>
  <c r="D654" i="2" s="1"/>
  <c r="B655" i="2"/>
  <c r="D655" i="2" s="1"/>
  <c r="B656" i="2"/>
  <c r="D656" i="2" s="1"/>
  <c r="B657" i="2"/>
  <c r="D657" i="2" s="1"/>
  <c r="B658" i="2"/>
  <c r="D658" i="2" s="1"/>
  <c r="B659" i="2"/>
  <c r="D659" i="2" s="1"/>
  <c r="B660" i="2"/>
  <c r="D660" i="2" s="1"/>
  <c r="B661" i="2"/>
  <c r="D661" i="2" s="1"/>
  <c r="B662" i="2"/>
  <c r="D662" i="2" s="1"/>
  <c r="B663" i="2"/>
  <c r="D663" i="2" s="1"/>
  <c r="B664" i="2"/>
  <c r="D664" i="2" s="1"/>
  <c r="B665" i="2"/>
  <c r="D665" i="2" s="1"/>
  <c r="B666" i="2"/>
  <c r="D666" i="2" s="1"/>
  <c r="B667" i="2"/>
  <c r="D667" i="2" s="1"/>
  <c r="B668" i="2"/>
  <c r="D668" i="2" s="1"/>
  <c r="B669" i="2"/>
  <c r="D669" i="2" s="1"/>
  <c r="B670" i="2"/>
  <c r="D670" i="2" s="1"/>
  <c r="B671" i="2"/>
  <c r="D671" i="2" s="1"/>
  <c r="B672" i="2"/>
  <c r="D672" i="2" s="1"/>
  <c r="B673" i="2"/>
  <c r="D673" i="2" s="1"/>
  <c r="B674" i="2"/>
  <c r="D674" i="2" s="1"/>
  <c r="B675" i="2"/>
  <c r="D675" i="2" s="1"/>
  <c r="B676" i="2"/>
  <c r="D676" i="2" s="1"/>
  <c r="B677" i="2"/>
  <c r="D677" i="2" s="1"/>
  <c r="B678" i="2"/>
  <c r="D678" i="2" s="1"/>
  <c r="B679" i="2"/>
  <c r="D679" i="2" s="1"/>
  <c r="B680" i="2"/>
  <c r="D680" i="2" s="1"/>
  <c r="B681" i="2"/>
  <c r="D681" i="2" s="1"/>
  <c r="B682" i="2"/>
  <c r="D682" i="2" s="1"/>
  <c r="B683" i="2"/>
  <c r="D683" i="2" s="1"/>
  <c r="B684" i="2"/>
  <c r="D684" i="2" s="1"/>
  <c r="B685" i="2"/>
  <c r="D685" i="2" s="1"/>
  <c r="B686" i="2"/>
  <c r="D686" i="2" s="1"/>
  <c r="B687" i="2"/>
  <c r="D687" i="2" s="1"/>
  <c r="B688" i="2"/>
  <c r="D688" i="2" s="1"/>
  <c r="B689" i="2"/>
  <c r="D689" i="2" s="1"/>
  <c r="B690" i="2"/>
  <c r="D690" i="2" s="1"/>
  <c r="B691" i="2"/>
  <c r="D691" i="2" s="1"/>
  <c r="B692" i="2"/>
  <c r="D692" i="2" s="1"/>
  <c r="B693" i="2"/>
  <c r="D693" i="2" s="1"/>
  <c r="B694" i="2"/>
  <c r="D694" i="2" s="1"/>
  <c r="B695" i="2"/>
  <c r="D695" i="2" s="1"/>
  <c r="B696" i="2"/>
  <c r="D696" i="2" s="1"/>
  <c r="B697" i="2"/>
  <c r="D697" i="2" s="1"/>
  <c r="B698" i="2"/>
  <c r="D698" i="2" s="1"/>
  <c r="B699" i="2"/>
  <c r="D699" i="2" s="1"/>
  <c r="B700" i="2"/>
  <c r="D700" i="2" s="1"/>
  <c r="B701" i="2"/>
  <c r="D701" i="2" s="1"/>
  <c r="B702" i="2"/>
  <c r="D702" i="2" s="1"/>
  <c r="B703" i="2"/>
  <c r="D703" i="2" s="1"/>
  <c r="B704" i="2"/>
  <c r="D704" i="2" s="1"/>
  <c r="B705" i="2"/>
  <c r="D705" i="2" s="1"/>
  <c r="B706" i="2"/>
  <c r="D706" i="2" s="1"/>
  <c r="B707" i="2"/>
  <c r="D707" i="2" s="1"/>
  <c r="B708" i="2"/>
  <c r="D708" i="2" s="1"/>
  <c r="B709" i="2"/>
  <c r="D709" i="2" s="1"/>
  <c r="B710" i="2"/>
  <c r="D710" i="2" s="1"/>
  <c r="B711" i="2"/>
  <c r="D711" i="2" s="1"/>
  <c r="B712" i="2"/>
  <c r="D712" i="2" s="1"/>
  <c r="B713" i="2"/>
  <c r="D713" i="2" s="1"/>
  <c r="B714" i="2"/>
  <c r="D714" i="2" s="1"/>
  <c r="B715" i="2"/>
  <c r="D715" i="2" s="1"/>
  <c r="B716" i="2"/>
  <c r="D716" i="2" s="1"/>
  <c r="B717" i="2"/>
  <c r="D717" i="2" s="1"/>
  <c r="B718" i="2"/>
  <c r="D718" i="2" s="1"/>
  <c r="B719" i="2"/>
  <c r="D719" i="2" s="1"/>
  <c r="B720" i="2"/>
  <c r="D720" i="2" s="1"/>
  <c r="B721" i="2"/>
  <c r="D721" i="2" s="1"/>
  <c r="B722" i="2"/>
  <c r="D722" i="2" s="1"/>
  <c r="B723" i="2"/>
  <c r="D723" i="2" s="1"/>
  <c r="B724" i="2"/>
  <c r="D724" i="2" s="1"/>
  <c r="B725" i="2"/>
  <c r="D725" i="2" s="1"/>
  <c r="B726" i="2"/>
  <c r="D726" i="2" s="1"/>
  <c r="B727" i="2"/>
  <c r="D727" i="2" s="1"/>
  <c r="B728" i="2"/>
  <c r="D728" i="2" s="1"/>
  <c r="B729" i="2"/>
  <c r="D729" i="2" s="1"/>
  <c r="B730" i="2"/>
  <c r="D730" i="2" s="1"/>
  <c r="B731" i="2"/>
  <c r="D731" i="2" s="1"/>
  <c r="B732" i="2"/>
  <c r="D732" i="2" s="1"/>
  <c r="B733" i="2"/>
  <c r="D733" i="2" s="1"/>
  <c r="B734" i="2"/>
  <c r="D734" i="2" s="1"/>
  <c r="B735" i="2"/>
  <c r="D735" i="2" s="1"/>
  <c r="B736" i="2"/>
  <c r="D736" i="2" s="1"/>
  <c r="B737" i="2"/>
  <c r="D737" i="2" s="1"/>
  <c r="B738" i="2"/>
  <c r="D738" i="2" s="1"/>
  <c r="B739" i="2"/>
  <c r="D739" i="2" s="1"/>
  <c r="B740" i="2"/>
  <c r="D740" i="2" s="1"/>
  <c r="B741" i="2"/>
  <c r="D741" i="2" s="1"/>
  <c r="B742" i="2"/>
  <c r="D742" i="2" s="1"/>
  <c r="B743" i="2"/>
  <c r="D743" i="2" s="1"/>
  <c r="B744" i="2"/>
  <c r="D744" i="2" s="1"/>
  <c r="B745" i="2"/>
  <c r="D745" i="2" s="1"/>
  <c r="B746" i="2"/>
  <c r="D746" i="2" s="1"/>
  <c r="B747" i="2"/>
  <c r="D747" i="2" s="1"/>
  <c r="B748" i="2"/>
  <c r="D748" i="2" s="1"/>
  <c r="B749" i="2"/>
  <c r="D749" i="2" s="1"/>
  <c r="B750" i="2"/>
  <c r="D750" i="2" s="1"/>
  <c r="B751" i="2"/>
  <c r="D751" i="2" s="1"/>
  <c r="B752" i="2"/>
  <c r="D752" i="2" s="1"/>
  <c r="B753" i="2"/>
  <c r="D753" i="2" s="1"/>
  <c r="B754" i="2"/>
  <c r="D754" i="2" s="1"/>
  <c r="B755" i="2"/>
  <c r="D755" i="2" s="1"/>
  <c r="B756" i="2"/>
  <c r="D756" i="2" s="1"/>
  <c r="B757" i="2"/>
  <c r="D757" i="2" s="1"/>
  <c r="B758" i="2"/>
  <c r="D758" i="2" s="1"/>
  <c r="B759" i="2"/>
  <c r="D759" i="2" s="1"/>
  <c r="B760" i="2"/>
  <c r="D760" i="2" s="1"/>
  <c r="B761" i="2"/>
  <c r="D761" i="2" s="1"/>
  <c r="B762" i="2"/>
  <c r="D762" i="2" s="1"/>
  <c r="B763" i="2"/>
  <c r="D763" i="2" s="1"/>
  <c r="B764" i="2"/>
  <c r="D764" i="2" s="1"/>
  <c r="B765" i="2"/>
  <c r="D765" i="2" s="1"/>
  <c r="B766" i="2"/>
  <c r="D766" i="2" s="1"/>
  <c r="B767" i="2"/>
  <c r="D767" i="2" s="1"/>
  <c r="B768" i="2"/>
  <c r="D768" i="2" s="1"/>
  <c r="B769" i="2"/>
  <c r="D769" i="2" s="1"/>
  <c r="B770" i="2"/>
  <c r="D770" i="2" s="1"/>
  <c r="B771" i="2"/>
  <c r="D771" i="2" s="1"/>
  <c r="B772" i="2"/>
  <c r="D772" i="2" s="1"/>
  <c r="B773" i="2"/>
  <c r="D773" i="2" s="1"/>
  <c r="B774" i="2"/>
  <c r="D774" i="2" s="1"/>
  <c r="B775" i="2"/>
  <c r="D775" i="2" s="1"/>
  <c r="B776" i="2"/>
  <c r="D776" i="2" s="1"/>
  <c r="B777" i="2"/>
  <c r="D777" i="2" s="1"/>
  <c r="B778" i="2"/>
  <c r="D778" i="2" s="1"/>
  <c r="B779" i="2"/>
  <c r="D779" i="2" s="1"/>
  <c r="B780" i="2"/>
  <c r="D780" i="2" s="1"/>
  <c r="B781" i="2"/>
  <c r="D781" i="2" s="1"/>
  <c r="B782" i="2"/>
  <c r="D782" i="2" s="1"/>
  <c r="B783" i="2"/>
  <c r="D783" i="2" s="1"/>
  <c r="B784" i="2"/>
  <c r="D784" i="2" s="1"/>
  <c r="B785" i="2"/>
  <c r="D785" i="2" s="1"/>
  <c r="B786" i="2"/>
  <c r="D786" i="2" s="1"/>
  <c r="B787" i="2"/>
  <c r="D787" i="2" s="1"/>
  <c r="B788" i="2"/>
  <c r="D788" i="2" s="1"/>
  <c r="B789" i="2"/>
  <c r="D789" i="2" s="1"/>
  <c r="B790" i="2"/>
  <c r="D790" i="2" s="1"/>
  <c r="B791" i="2"/>
  <c r="D791" i="2" s="1"/>
  <c r="B792" i="2"/>
  <c r="D792" i="2" s="1"/>
  <c r="B793" i="2"/>
  <c r="D793" i="2" s="1"/>
  <c r="B794" i="2"/>
  <c r="D794" i="2" s="1"/>
  <c r="B795" i="2"/>
  <c r="D795" i="2" s="1"/>
  <c r="B796" i="2"/>
  <c r="D796" i="2" s="1"/>
  <c r="B797" i="2"/>
  <c r="D797" i="2" s="1"/>
  <c r="B798" i="2"/>
  <c r="D798" i="2" s="1"/>
  <c r="B799" i="2"/>
  <c r="D799" i="2" s="1"/>
  <c r="B800" i="2"/>
  <c r="D800" i="2" s="1"/>
  <c r="B801" i="2"/>
  <c r="D801" i="2" s="1"/>
  <c r="B802" i="2"/>
  <c r="D802" i="2" s="1"/>
  <c r="B803" i="2"/>
  <c r="D803" i="2" s="1"/>
  <c r="B804" i="2"/>
  <c r="D804" i="2" s="1"/>
  <c r="B805" i="2"/>
  <c r="D805" i="2" s="1"/>
  <c r="B806" i="2"/>
  <c r="D806" i="2" s="1"/>
  <c r="B807" i="2"/>
  <c r="D807" i="2" s="1"/>
  <c r="B808" i="2"/>
  <c r="D808" i="2" s="1"/>
  <c r="B809" i="2"/>
  <c r="D809" i="2" s="1"/>
  <c r="B810" i="2"/>
  <c r="D810" i="2" s="1"/>
  <c r="B811" i="2"/>
  <c r="D811" i="2" s="1"/>
  <c r="B812" i="2"/>
  <c r="D812" i="2" s="1"/>
  <c r="B813" i="2"/>
  <c r="D813" i="2" s="1"/>
  <c r="B814" i="2"/>
  <c r="D814" i="2" s="1"/>
  <c r="B815" i="2"/>
  <c r="D815" i="2" s="1"/>
  <c r="B816" i="2"/>
  <c r="D816" i="2" s="1"/>
  <c r="B817" i="2"/>
  <c r="D817" i="2" s="1"/>
  <c r="B818" i="2"/>
  <c r="D818" i="2" s="1"/>
  <c r="B819" i="2"/>
  <c r="D819" i="2" s="1"/>
  <c r="B820" i="2"/>
  <c r="D820" i="2" s="1"/>
  <c r="B821" i="2"/>
  <c r="D821" i="2" s="1"/>
  <c r="B822" i="2"/>
  <c r="D822" i="2" s="1"/>
  <c r="B823" i="2"/>
  <c r="D823" i="2" s="1"/>
  <c r="B824" i="2"/>
  <c r="D824" i="2" s="1"/>
  <c r="B825" i="2"/>
  <c r="D825" i="2" s="1"/>
  <c r="B826" i="2"/>
  <c r="D826" i="2" s="1"/>
  <c r="B827" i="2"/>
  <c r="D827" i="2" s="1"/>
  <c r="B828" i="2"/>
  <c r="D828" i="2" s="1"/>
  <c r="B829" i="2"/>
  <c r="D829" i="2" s="1"/>
  <c r="B830" i="2"/>
  <c r="D830" i="2" s="1"/>
  <c r="B831" i="2"/>
  <c r="D831" i="2" s="1"/>
  <c r="B832" i="2"/>
  <c r="D832" i="2" s="1"/>
  <c r="B833" i="2"/>
  <c r="D833" i="2" s="1"/>
  <c r="B834" i="2"/>
  <c r="D834" i="2" s="1"/>
  <c r="B835" i="2"/>
  <c r="D835" i="2" s="1"/>
  <c r="B836" i="2"/>
  <c r="D836" i="2" s="1"/>
  <c r="B837" i="2"/>
  <c r="D837" i="2" s="1"/>
  <c r="B838" i="2"/>
  <c r="D838" i="2" s="1"/>
  <c r="B839" i="2"/>
  <c r="D839" i="2" s="1"/>
  <c r="B840" i="2"/>
  <c r="D840" i="2" s="1"/>
  <c r="B841" i="2"/>
  <c r="D841" i="2" s="1"/>
  <c r="B842" i="2"/>
  <c r="D842" i="2" s="1"/>
  <c r="B843" i="2"/>
  <c r="D843" i="2" s="1"/>
  <c r="B844" i="2"/>
  <c r="D844" i="2" s="1"/>
  <c r="B845" i="2"/>
  <c r="D845" i="2" s="1"/>
  <c r="B846" i="2"/>
  <c r="D846" i="2" s="1"/>
  <c r="B847" i="2"/>
  <c r="D847" i="2" s="1"/>
  <c r="B848" i="2"/>
  <c r="D848" i="2" s="1"/>
  <c r="B849" i="2"/>
  <c r="D849" i="2" s="1"/>
  <c r="B850" i="2"/>
  <c r="D850" i="2" s="1"/>
  <c r="B851" i="2"/>
  <c r="D851" i="2" s="1"/>
  <c r="B852" i="2"/>
  <c r="D852" i="2" s="1"/>
  <c r="B853" i="2"/>
  <c r="D853" i="2" s="1"/>
  <c r="B854" i="2"/>
  <c r="D854" i="2" s="1"/>
  <c r="B855" i="2"/>
  <c r="D855" i="2" s="1"/>
  <c r="B856" i="2"/>
  <c r="D856" i="2" s="1"/>
  <c r="B857" i="2"/>
  <c r="D857" i="2" s="1"/>
  <c r="B858" i="2"/>
  <c r="D858" i="2" s="1"/>
  <c r="B859" i="2"/>
  <c r="D859" i="2" s="1"/>
  <c r="B860" i="2"/>
  <c r="D860" i="2" s="1"/>
  <c r="B861" i="2"/>
  <c r="D861" i="2" s="1"/>
  <c r="B862" i="2"/>
  <c r="D862" i="2" s="1"/>
  <c r="B863" i="2"/>
  <c r="D863" i="2" s="1"/>
  <c r="B864" i="2"/>
  <c r="D864" i="2" s="1"/>
  <c r="B865" i="2"/>
  <c r="D865" i="2" s="1"/>
  <c r="B866" i="2"/>
  <c r="D866" i="2" s="1"/>
  <c r="B867" i="2"/>
  <c r="D867" i="2" s="1"/>
  <c r="B868" i="2"/>
  <c r="D868" i="2" s="1"/>
  <c r="B869" i="2"/>
  <c r="D869" i="2" s="1"/>
  <c r="B870" i="2"/>
  <c r="D870" i="2" s="1"/>
  <c r="B871" i="2"/>
  <c r="D871" i="2" s="1"/>
  <c r="B872" i="2"/>
  <c r="D872" i="2" s="1"/>
  <c r="B873" i="2"/>
  <c r="D873" i="2" s="1"/>
  <c r="B874" i="2"/>
  <c r="D874" i="2" s="1"/>
  <c r="B875" i="2"/>
  <c r="D875" i="2" s="1"/>
  <c r="B876" i="2"/>
  <c r="D876" i="2" s="1"/>
  <c r="B877" i="2"/>
  <c r="D877" i="2" s="1"/>
  <c r="B878" i="2"/>
  <c r="D878" i="2" s="1"/>
  <c r="B879" i="2"/>
  <c r="D879" i="2" s="1"/>
  <c r="B880" i="2"/>
  <c r="D880" i="2" s="1"/>
  <c r="B881" i="2"/>
  <c r="D881" i="2" s="1"/>
  <c r="B882" i="2"/>
  <c r="D882" i="2" s="1"/>
  <c r="B883" i="2"/>
  <c r="D883" i="2" s="1"/>
  <c r="B884" i="2"/>
  <c r="D884" i="2" s="1"/>
  <c r="B885" i="2"/>
  <c r="D885" i="2" s="1"/>
  <c r="B886" i="2"/>
  <c r="D886" i="2" s="1"/>
  <c r="B887" i="2"/>
  <c r="D887" i="2" s="1"/>
  <c r="B888" i="2"/>
  <c r="D888" i="2" s="1"/>
  <c r="B889" i="2"/>
  <c r="D889" i="2" s="1"/>
  <c r="B890" i="2"/>
  <c r="D890" i="2" s="1"/>
  <c r="B891" i="2"/>
  <c r="D891" i="2" s="1"/>
  <c r="B892" i="2"/>
  <c r="D892" i="2" s="1"/>
  <c r="B893" i="2"/>
  <c r="D893" i="2" s="1"/>
  <c r="B894" i="2"/>
  <c r="D894" i="2" s="1"/>
  <c r="B895" i="2"/>
  <c r="D895" i="2" s="1"/>
  <c r="B896" i="2"/>
  <c r="D896" i="2" s="1"/>
  <c r="B897" i="2"/>
  <c r="D897" i="2" s="1"/>
  <c r="B898" i="2"/>
  <c r="D898" i="2" s="1"/>
  <c r="B899" i="2"/>
  <c r="D899" i="2" s="1"/>
  <c r="B900" i="2"/>
  <c r="D900" i="2" s="1"/>
  <c r="B901" i="2"/>
  <c r="D901" i="2" s="1"/>
  <c r="B902" i="2"/>
  <c r="D902" i="2" s="1"/>
  <c r="B903" i="2"/>
  <c r="D903" i="2" s="1"/>
  <c r="B904" i="2"/>
  <c r="D904" i="2" s="1"/>
  <c r="B905" i="2"/>
  <c r="D905" i="2" s="1"/>
  <c r="B906" i="2"/>
  <c r="D906" i="2" s="1"/>
  <c r="B907" i="2"/>
  <c r="D907" i="2" s="1"/>
  <c r="B908" i="2"/>
  <c r="D908" i="2" s="1"/>
  <c r="B909" i="2"/>
  <c r="D909" i="2" s="1"/>
  <c r="B910" i="2"/>
  <c r="D910" i="2" s="1"/>
  <c r="B911" i="2"/>
  <c r="D911" i="2" s="1"/>
  <c r="B912" i="2"/>
  <c r="D912" i="2" s="1"/>
  <c r="B913" i="2"/>
  <c r="D913" i="2" s="1"/>
  <c r="B914" i="2"/>
  <c r="D914" i="2" s="1"/>
  <c r="B915" i="2"/>
  <c r="D915" i="2" s="1"/>
  <c r="B916" i="2"/>
  <c r="D916" i="2" s="1"/>
  <c r="B917" i="2"/>
  <c r="D917" i="2" s="1"/>
  <c r="B918" i="2"/>
  <c r="D918" i="2" s="1"/>
  <c r="B919" i="2"/>
  <c r="D919" i="2" s="1"/>
  <c r="B920" i="2"/>
  <c r="D920" i="2" s="1"/>
  <c r="B921" i="2"/>
  <c r="D921" i="2" s="1"/>
  <c r="B922" i="2"/>
  <c r="D922" i="2" s="1"/>
  <c r="B923" i="2"/>
  <c r="D923" i="2" s="1"/>
  <c r="B924" i="2"/>
  <c r="D924" i="2" s="1"/>
  <c r="B925" i="2"/>
  <c r="D925" i="2" s="1"/>
  <c r="B926" i="2"/>
  <c r="D926" i="2" s="1"/>
  <c r="B927" i="2"/>
  <c r="D927" i="2" s="1"/>
  <c r="B928" i="2"/>
  <c r="D928" i="2" s="1"/>
  <c r="B929" i="2"/>
  <c r="D929" i="2" s="1"/>
  <c r="B930" i="2"/>
  <c r="D930" i="2" s="1"/>
  <c r="B931" i="2"/>
  <c r="D931" i="2" s="1"/>
  <c r="B932" i="2"/>
  <c r="D932" i="2" s="1"/>
  <c r="B933" i="2"/>
  <c r="D933" i="2" s="1"/>
  <c r="B934" i="2"/>
  <c r="D934" i="2" s="1"/>
  <c r="B935" i="2"/>
  <c r="D935" i="2" s="1"/>
  <c r="B936" i="2"/>
  <c r="D936" i="2" s="1"/>
  <c r="B937" i="2"/>
  <c r="D937" i="2" s="1"/>
  <c r="B938" i="2"/>
  <c r="D938" i="2" s="1"/>
  <c r="B939" i="2"/>
  <c r="D939" i="2" s="1"/>
  <c r="B940" i="2"/>
  <c r="D940" i="2" s="1"/>
  <c r="B941" i="2"/>
  <c r="D941" i="2" s="1"/>
  <c r="B942" i="2"/>
  <c r="D942" i="2" s="1"/>
  <c r="B943" i="2"/>
  <c r="D943" i="2" s="1"/>
  <c r="B944" i="2"/>
  <c r="D944" i="2" s="1"/>
  <c r="B945" i="2"/>
  <c r="D945" i="2" s="1"/>
  <c r="B946" i="2"/>
  <c r="D946" i="2" s="1"/>
  <c r="B947" i="2"/>
  <c r="D947" i="2" s="1"/>
  <c r="B948" i="2"/>
  <c r="D948" i="2" s="1"/>
  <c r="B949" i="2"/>
  <c r="D949" i="2" s="1"/>
  <c r="B950" i="2"/>
  <c r="D950" i="2" s="1"/>
  <c r="B951" i="2"/>
  <c r="D951" i="2" s="1"/>
  <c r="B952" i="2"/>
  <c r="D952" i="2" s="1"/>
  <c r="B953" i="2"/>
  <c r="D953" i="2" s="1"/>
  <c r="B954" i="2"/>
  <c r="D954" i="2" s="1"/>
  <c r="B955" i="2"/>
  <c r="D955" i="2" s="1"/>
  <c r="B956" i="2"/>
  <c r="D956" i="2" s="1"/>
  <c r="B957" i="2"/>
  <c r="D957" i="2" s="1"/>
  <c r="B958" i="2"/>
  <c r="D958" i="2" s="1"/>
  <c r="B959" i="2"/>
  <c r="D959" i="2" s="1"/>
  <c r="B960" i="2"/>
  <c r="D960" i="2" s="1"/>
  <c r="B961" i="2"/>
  <c r="D961" i="2" s="1"/>
  <c r="B962" i="2"/>
  <c r="D962" i="2" s="1"/>
  <c r="B963" i="2"/>
  <c r="D963" i="2" s="1"/>
  <c r="B964" i="2"/>
  <c r="D964" i="2" s="1"/>
  <c r="B965" i="2"/>
  <c r="D965" i="2" s="1"/>
  <c r="B966" i="2"/>
  <c r="D966" i="2" s="1"/>
  <c r="B967" i="2"/>
  <c r="D967" i="2" s="1"/>
  <c r="B968" i="2"/>
  <c r="D968" i="2" s="1"/>
  <c r="B969" i="2"/>
  <c r="D969" i="2" s="1"/>
  <c r="B970" i="2"/>
  <c r="D970" i="2" s="1"/>
  <c r="B971" i="2"/>
  <c r="D971" i="2" s="1"/>
  <c r="B972" i="2"/>
  <c r="D972" i="2" s="1"/>
  <c r="B973" i="2"/>
  <c r="D973" i="2" s="1"/>
  <c r="B974" i="2"/>
  <c r="D974" i="2" s="1"/>
  <c r="B975" i="2"/>
  <c r="D975" i="2" s="1"/>
  <c r="B976" i="2"/>
  <c r="D976" i="2" s="1"/>
  <c r="B977" i="2"/>
  <c r="D977" i="2" s="1"/>
  <c r="B978" i="2"/>
  <c r="D978" i="2" s="1"/>
  <c r="B979" i="2"/>
  <c r="D979" i="2" s="1"/>
  <c r="B980" i="2"/>
  <c r="D980" i="2" s="1"/>
  <c r="B981" i="2"/>
  <c r="D981" i="2" s="1"/>
  <c r="B982" i="2"/>
  <c r="D982" i="2" s="1"/>
  <c r="B983" i="2"/>
  <c r="D983" i="2" s="1"/>
  <c r="B984" i="2"/>
  <c r="D984" i="2" s="1"/>
  <c r="B985" i="2"/>
  <c r="D985" i="2" s="1"/>
  <c r="B986" i="2"/>
  <c r="D986" i="2" s="1"/>
  <c r="B987" i="2"/>
  <c r="D987" i="2" s="1"/>
  <c r="B988" i="2"/>
  <c r="D988" i="2" s="1"/>
  <c r="B989" i="2"/>
  <c r="D989" i="2" s="1"/>
  <c r="B990" i="2"/>
  <c r="D990" i="2" s="1"/>
  <c r="B991" i="2"/>
  <c r="D991" i="2" s="1"/>
  <c r="B992" i="2"/>
  <c r="D992" i="2" s="1"/>
  <c r="B993" i="2"/>
  <c r="D993" i="2" s="1"/>
  <c r="B994" i="2"/>
  <c r="D994" i="2" s="1"/>
  <c r="B995" i="2"/>
  <c r="D995" i="2" s="1"/>
  <c r="B996" i="2"/>
  <c r="D996" i="2" s="1"/>
  <c r="B997" i="2"/>
  <c r="D997" i="2" s="1"/>
  <c r="B998" i="2"/>
  <c r="D998" i="2" s="1"/>
  <c r="B999" i="2"/>
  <c r="D999" i="2" s="1"/>
  <c r="B1000" i="2"/>
  <c r="D1000" i="2" s="1"/>
  <c r="B1001" i="2"/>
  <c r="D1001" i="2" s="1"/>
  <c r="B1002" i="2"/>
  <c r="D1002" i="2" s="1"/>
  <c r="B1003" i="2"/>
  <c r="D1003" i="2" s="1"/>
  <c r="B1004" i="2"/>
  <c r="D1004" i="2" s="1"/>
  <c r="B1005" i="2"/>
  <c r="D1005" i="2" s="1"/>
  <c r="B1006" i="2"/>
  <c r="D1006" i="2" s="1"/>
  <c r="B1007" i="2"/>
  <c r="D1007" i="2" s="1"/>
  <c r="B1008" i="2"/>
  <c r="D1008" i="2" s="1"/>
  <c r="B1009" i="2"/>
  <c r="D1009" i="2" s="1"/>
  <c r="B1010" i="2"/>
  <c r="D1010" i="2" s="1"/>
  <c r="B1011" i="2"/>
  <c r="D1011" i="2" s="1"/>
  <c r="B1012" i="2"/>
  <c r="D1012" i="2" s="1"/>
  <c r="B1013" i="2"/>
  <c r="D1013" i="2" s="1"/>
  <c r="B1014" i="2"/>
  <c r="D1014" i="2" s="1"/>
  <c r="B1015" i="2"/>
  <c r="D1015" i="2" s="1"/>
  <c r="B1016" i="2"/>
  <c r="D1016" i="2" s="1"/>
  <c r="B1017" i="2"/>
  <c r="D1017" i="2" s="1"/>
  <c r="B1018" i="2"/>
  <c r="D1018" i="2" s="1"/>
  <c r="B1019" i="2"/>
  <c r="D1019" i="2" s="1"/>
  <c r="B1020" i="2"/>
  <c r="D1020" i="2" s="1"/>
  <c r="B1021" i="2"/>
  <c r="D1021" i="2" s="1"/>
  <c r="B1022" i="2"/>
  <c r="D1022" i="2" s="1"/>
  <c r="B1023" i="2"/>
  <c r="D1023" i="2" s="1"/>
  <c r="B1024" i="2"/>
  <c r="D1024" i="2" s="1"/>
  <c r="B1025" i="2"/>
  <c r="D1025" i="2" s="1"/>
  <c r="B1026" i="2"/>
  <c r="D1026" i="2" s="1"/>
  <c r="B1027" i="2"/>
  <c r="D1027" i="2" s="1"/>
  <c r="B1028" i="2"/>
  <c r="D1028" i="2" s="1"/>
  <c r="B1029" i="2"/>
  <c r="D1029" i="2" s="1"/>
  <c r="B1030" i="2"/>
  <c r="D1030" i="2" s="1"/>
  <c r="B1031" i="2"/>
  <c r="D1031" i="2" s="1"/>
  <c r="B1032" i="2"/>
  <c r="D1032" i="2" s="1"/>
  <c r="B1033" i="2"/>
  <c r="D1033" i="2" s="1"/>
  <c r="B1034" i="2"/>
  <c r="D1034" i="2" s="1"/>
  <c r="B1035" i="2"/>
  <c r="D1035" i="2" s="1"/>
  <c r="B1036" i="2"/>
  <c r="D1036" i="2" s="1"/>
  <c r="B1037" i="2"/>
  <c r="D1037" i="2" s="1"/>
  <c r="B1038" i="2"/>
  <c r="D1038" i="2" s="1"/>
  <c r="B1039" i="2"/>
  <c r="D1039" i="2" s="1"/>
  <c r="B1040" i="2"/>
  <c r="D1040" i="2" s="1"/>
  <c r="B1041" i="2"/>
  <c r="D1041" i="2" s="1"/>
  <c r="B1042" i="2"/>
  <c r="D1042" i="2" s="1"/>
  <c r="B1043" i="2"/>
  <c r="D1043" i="2" s="1"/>
  <c r="B1044" i="2"/>
  <c r="D1044" i="2" s="1"/>
  <c r="B1045" i="2"/>
  <c r="D1045" i="2" s="1"/>
  <c r="B1046" i="2"/>
  <c r="D1046" i="2" s="1"/>
  <c r="B1047" i="2"/>
  <c r="D1047" i="2" s="1"/>
  <c r="B1048" i="2"/>
  <c r="D1048" i="2" s="1"/>
  <c r="B1049" i="2"/>
  <c r="D1049" i="2" s="1"/>
  <c r="B1050" i="2"/>
  <c r="D1050" i="2" s="1"/>
  <c r="B1051" i="2"/>
  <c r="D1051" i="2" s="1"/>
  <c r="B1052" i="2"/>
  <c r="D1052" i="2" s="1"/>
  <c r="B1053" i="2"/>
  <c r="D1053" i="2" s="1"/>
  <c r="B1054" i="2"/>
  <c r="D1054" i="2" s="1"/>
  <c r="B1055" i="2"/>
  <c r="D1055" i="2" s="1"/>
  <c r="B1056" i="2"/>
  <c r="D1056" i="2" s="1"/>
  <c r="B1057" i="2"/>
  <c r="D1057" i="2" s="1"/>
  <c r="B1058" i="2"/>
  <c r="D1058" i="2" s="1"/>
  <c r="B1059" i="2"/>
  <c r="D1059" i="2" s="1"/>
  <c r="B1060" i="2"/>
  <c r="D1060" i="2" s="1"/>
  <c r="B1061" i="2"/>
  <c r="D1061" i="2" s="1"/>
  <c r="B1062" i="2"/>
  <c r="D1062" i="2" s="1"/>
  <c r="B1063" i="2"/>
  <c r="D1063" i="2" s="1"/>
  <c r="B1064" i="2"/>
  <c r="D1064" i="2" s="1"/>
  <c r="B1065" i="2"/>
  <c r="D1065" i="2" s="1"/>
  <c r="B1066" i="2"/>
  <c r="D1066" i="2" s="1"/>
  <c r="B1067" i="2"/>
  <c r="D1067" i="2" s="1"/>
  <c r="B1068" i="2"/>
  <c r="D1068" i="2" s="1"/>
  <c r="B1069" i="2"/>
  <c r="D1069" i="2" s="1"/>
  <c r="B1070" i="2"/>
  <c r="D1070" i="2" s="1"/>
  <c r="B1071" i="2"/>
  <c r="D1071" i="2" s="1"/>
  <c r="B1072" i="2"/>
  <c r="D1072" i="2" s="1"/>
  <c r="B1073" i="2"/>
  <c r="D1073" i="2" s="1"/>
  <c r="B1074" i="2"/>
  <c r="D1074" i="2" s="1"/>
  <c r="B1075" i="2"/>
  <c r="D1075" i="2" s="1"/>
  <c r="B1076" i="2"/>
  <c r="D1076" i="2" s="1"/>
  <c r="B1077" i="2"/>
  <c r="D1077" i="2" s="1"/>
  <c r="B1078" i="2"/>
  <c r="D1078" i="2" s="1"/>
  <c r="B1079" i="2"/>
  <c r="D1079" i="2" s="1"/>
  <c r="B1080" i="2"/>
  <c r="D1080" i="2" s="1"/>
  <c r="B1081" i="2"/>
  <c r="D1081" i="2" s="1"/>
  <c r="B1082" i="2"/>
  <c r="D1082" i="2" s="1"/>
  <c r="B1083" i="2"/>
  <c r="D1083" i="2" s="1"/>
  <c r="B1084" i="2"/>
  <c r="D1084" i="2" s="1"/>
  <c r="B1085" i="2"/>
  <c r="D1085" i="2" s="1"/>
  <c r="B1086" i="2"/>
  <c r="D1086" i="2" s="1"/>
  <c r="B1087" i="2"/>
  <c r="D1087" i="2" s="1"/>
  <c r="B1088" i="2"/>
  <c r="D1088" i="2" s="1"/>
  <c r="B1089" i="2"/>
  <c r="D1089" i="2" s="1"/>
  <c r="B1090" i="2"/>
  <c r="D1090" i="2" s="1"/>
  <c r="B1091" i="2"/>
  <c r="D1091" i="2" s="1"/>
  <c r="B1092" i="2"/>
  <c r="D1092" i="2" s="1"/>
  <c r="B1093" i="2"/>
  <c r="D1093" i="2" s="1"/>
  <c r="B1094" i="2"/>
  <c r="D1094" i="2" s="1"/>
  <c r="B1095" i="2"/>
  <c r="D1095" i="2" s="1"/>
  <c r="B1096" i="2"/>
  <c r="D1096" i="2" s="1"/>
  <c r="B1097" i="2"/>
  <c r="D1097" i="2" s="1"/>
  <c r="B1098" i="2"/>
  <c r="D1098" i="2" s="1"/>
  <c r="B1099" i="2"/>
  <c r="D1099" i="2" s="1"/>
  <c r="B1100" i="2"/>
  <c r="D1100" i="2" s="1"/>
  <c r="B1101" i="2"/>
  <c r="D1101" i="2" s="1"/>
  <c r="B1102" i="2"/>
  <c r="D1102" i="2" s="1"/>
  <c r="B1103" i="2"/>
  <c r="D1103" i="2" s="1"/>
  <c r="B1104" i="2"/>
  <c r="D1104" i="2" s="1"/>
  <c r="B1105" i="2"/>
  <c r="D1105" i="2" s="1"/>
  <c r="B1106" i="2"/>
  <c r="D1106" i="2" s="1"/>
  <c r="B1107" i="2"/>
  <c r="D1107" i="2" s="1"/>
  <c r="B1108" i="2"/>
  <c r="D1108" i="2" s="1"/>
  <c r="B1109" i="2"/>
  <c r="D1109" i="2" s="1"/>
  <c r="B1110" i="2"/>
  <c r="D1110" i="2" s="1"/>
  <c r="B1111" i="2"/>
  <c r="D1111" i="2" s="1"/>
  <c r="B1112" i="2"/>
  <c r="D1112" i="2" s="1"/>
  <c r="B1113" i="2"/>
  <c r="D1113" i="2" s="1"/>
  <c r="B1114" i="2"/>
  <c r="D1114" i="2" s="1"/>
  <c r="B1115" i="2"/>
  <c r="D1115" i="2" s="1"/>
  <c r="B1116" i="2"/>
  <c r="D1116" i="2" s="1"/>
  <c r="B1117" i="2"/>
  <c r="D1117" i="2" s="1"/>
  <c r="B1118" i="2"/>
  <c r="D1118" i="2" s="1"/>
  <c r="B1119" i="2"/>
  <c r="D1119" i="2" s="1"/>
  <c r="B1120" i="2"/>
  <c r="D1120" i="2" s="1"/>
  <c r="B1121" i="2"/>
  <c r="D1121" i="2" s="1"/>
  <c r="B1122" i="2"/>
  <c r="D1122" i="2" s="1"/>
  <c r="B1123" i="2"/>
  <c r="D1123" i="2" s="1"/>
  <c r="B1124" i="2"/>
  <c r="D1124" i="2" s="1"/>
  <c r="B1125" i="2"/>
  <c r="D1125" i="2" s="1"/>
  <c r="B1126" i="2"/>
  <c r="D1126" i="2" s="1"/>
  <c r="B1127" i="2"/>
  <c r="D1127" i="2" s="1"/>
  <c r="B1128" i="2"/>
  <c r="D1128" i="2" s="1"/>
  <c r="B1129" i="2"/>
  <c r="D1129" i="2" s="1"/>
  <c r="B1130" i="2"/>
  <c r="D1130" i="2" s="1"/>
  <c r="B1131" i="2"/>
  <c r="D1131" i="2" s="1"/>
  <c r="B1132" i="2"/>
  <c r="D1132" i="2" s="1"/>
  <c r="B1133" i="2"/>
  <c r="D1133" i="2" s="1"/>
  <c r="B1134" i="2"/>
  <c r="D1134" i="2" s="1"/>
  <c r="B1135" i="2"/>
  <c r="D1135" i="2" s="1"/>
  <c r="B1136" i="2"/>
  <c r="D1136" i="2" s="1"/>
  <c r="B1137" i="2"/>
  <c r="D1137" i="2" s="1"/>
  <c r="B1138" i="2"/>
  <c r="D1138" i="2" s="1"/>
  <c r="B1139" i="2"/>
  <c r="D1139" i="2" s="1"/>
  <c r="B1140" i="2"/>
  <c r="D1140" i="2" s="1"/>
  <c r="B1141" i="2"/>
  <c r="D1141" i="2" s="1"/>
  <c r="B1142" i="2"/>
  <c r="D1142" i="2" s="1"/>
  <c r="B1143" i="2"/>
  <c r="D1143" i="2" s="1"/>
  <c r="B1144" i="2"/>
  <c r="D1144" i="2" s="1"/>
  <c r="B1145" i="2"/>
  <c r="D1145" i="2" s="1"/>
  <c r="B1146" i="2"/>
  <c r="D1146" i="2" s="1"/>
  <c r="B1147" i="2"/>
  <c r="D1147" i="2" s="1"/>
  <c r="B1148" i="2"/>
  <c r="D1148" i="2" s="1"/>
  <c r="B1149" i="2"/>
  <c r="D1149" i="2" s="1"/>
  <c r="B1150" i="2"/>
  <c r="D1150" i="2" s="1"/>
  <c r="B1151" i="2"/>
  <c r="D1151" i="2" s="1"/>
  <c r="B1152" i="2"/>
  <c r="D1152" i="2" s="1"/>
  <c r="B1153" i="2"/>
  <c r="D1153" i="2" s="1"/>
  <c r="B1154" i="2"/>
  <c r="D1154" i="2" s="1"/>
  <c r="B1155" i="2"/>
  <c r="D1155" i="2" s="1"/>
  <c r="B1156" i="2"/>
  <c r="D1156" i="2" s="1"/>
  <c r="B1157" i="2"/>
  <c r="D1157" i="2" s="1"/>
  <c r="B1158" i="2"/>
  <c r="D1158" i="2" s="1"/>
  <c r="B1159" i="2"/>
  <c r="D1159" i="2" s="1"/>
  <c r="B1160" i="2"/>
  <c r="D1160" i="2" s="1"/>
  <c r="B1161" i="2"/>
  <c r="D1161" i="2" s="1"/>
  <c r="B1162" i="2"/>
  <c r="D1162" i="2" s="1"/>
  <c r="B1163" i="2"/>
  <c r="D1163" i="2" s="1"/>
  <c r="B1164" i="2"/>
  <c r="D1164" i="2" s="1"/>
  <c r="B1165" i="2"/>
  <c r="D1165" i="2" s="1"/>
  <c r="B1166" i="2"/>
  <c r="D1166" i="2" s="1"/>
  <c r="B1167" i="2"/>
  <c r="D1167" i="2" s="1"/>
  <c r="B1168" i="2"/>
  <c r="D1168" i="2" s="1"/>
  <c r="B1169" i="2"/>
  <c r="D1169" i="2" s="1"/>
  <c r="B1170" i="2"/>
  <c r="D1170" i="2" s="1"/>
  <c r="B1171" i="2"/>
  <c r="D1171" i="2" s="1"/>
  <c r="B1172" i="2"/>
  <c r="D1172" i="2" s="1"/>
  <c r="B1173" i="2"/>
  <c r="D1173" i="2" s="1"/>
  <c r="B1174" i="2"/>
  <c r="D1174" i="2" s="1"/>
  <c r="B1175" i="2"/>
  <c r="D1175" i="2" s="1"/>
  <c r="B1176" i="2"/>
  <c r="D1176" i="2" s="1"/>
  <c r="B1177" i="2"/>
  <c r="D1177" i="2" s="1"/>
  <c r="B1178" i="2"/>
  <c r="D1178" i="2" s="1"/>
  <c r="B1179" i="2"/>
  <c r="D1179" i="2" s="1"/>
  <c r="B1180" i="2"/>
  <c r="D1180" i="2" s="1"/>
  <c r="B1181" i="2"/>
  <c r="D1181" i="2" s="1"/>
  <c r="B1182" i="2"/>
  <c r="D1182" i="2" s="1"/>
  <c r="B1183" i="2"/>
  <c r="D1183" i="2" s="1"/>
  <c r="B1184" i="2"/>
  <c r="D1184" i="2" s="1"/>
  <c r="B1185" i="2"/>
  <c r="D1185" i="2" s="1"/>
  <c r="B1186" i="2"/>
  <c r="D1186" i="2" s="1"/>
  <c r="B1187" i="2"/>
  <c r="D1187" i="2" s="1"/>
  <c r="B1188" i="2"/>
  <c r="D1188" i="2" s="1"/>
  <c r="B1189" i="2"/>
  <c r="D1189" i="2" s="1"/>
  <c r="B1190" i="2"/>
  <c r="D1190" i="2" s="1"/>
  <c r="B1191" i="2"/>
  <c r="D1191" i="2" s="1"/>
  <c r="B1192" i="2"/>
  <c r="D1192" i="2" s="1"/>
  <c r="B1193" i="2"/>
  <c r="D1193" i="2" s="1"/>
  <c r="B1194" i="2"/>
  <c r="D1194" i="2" s="1"/>
  <c r="B1195" i="2"/>
  <c r="D1195" i="2" s="1"/>
  <c r="B1196" i="2"/>
  <c r="D1196" i="2" s="1"/>
  <c r="B1197" i="2"/>
  <c r="D1197" i="2" s="1"/>
  <c r="B1198" i="2"/>
  <c r="D1198" i="2" s="1"/>
  <c r="B1199" i="2"/>
  <c r="D1199" i="2" s="1"/>
  <c r="B1200" i="2"/>
  <c r="D1200" i="2" s="1"/>
  <c r="B1201" i="2"/>
  <c r="D1201" i="2" s="1"/>
  <c r="B1202" i="2"/>
  <c r="D1202" i="2" s="1"/>
  <c r="B1203" i="2"/>
  <c r="D1203" i="2" s="1"/>
  <c r="B1204" i="2"/>
  <c r="D1204" i="2" s="1"/>
  <c r="B1205" i="2"/>
  <c r="D1205" i="2" s="1"/>
  <c r="B1206" i="2"/>
  <c r="D1206" i="2" s="1"/>
  <c r="B1207" i="2"/>
  <c r="D1207" i="2" s="1"/>
  <c r="B1208" i="2"/>
  <c r="D1208" i="2" s="1"/>
  <c r="B1209" i="2"/>
  <c r="D1209" i="2" s="1"/>
  <c r="B1210" i="2"/>
  <c r="D1210" i="2" s="1"/>
  <c r="B1211" i="2"/>
  <c r="D1211" i="2" s="1"/>
  <c r="B1212" i="2"/>
  <c r="D1212" i="2" s="1"/>
  <c r="B1213" i="2"/>
  <c r="D1213" i="2" s="1"/>
  <c r="B1214" i="2"/>
  <c r="D1214" i="2" s="1"/>
  <c r="B1215" i="2"/>
  <c r="D1215" i="2" s="1"/>
  <c r="B1216" i="2"/>
  <c r="D1216" i="2" s="1"/>
  <c r="B1217" i="2"/>
  <c r="D1217" i="2" s="1"/>
  <c r="B1218" i="2"/>
  <c r="D1218" i="2" s="1"/>
  <c r="B1219" i="2"/>
  <c r="D1219" i="2" s="1"/>
  <c r="B1220" i="2"/>
  <c r="D1220" i="2" s="1"/>
  <c r="B1221" i="2"/>
  <c r="D1221" i="2" s="1"/>
  <c r="B1222" i="2"/>
  <c r="D1222" i="2" s="1"/>
  <c r="B1223" i="2"/>
  <c r="D1223" i="2" s="1"/>
  <c r="B1224" i="2"/>
  <c r="D1224" i="2" s="1"/>
  <c r="B1225" i="2"/>
  <c r="D1225" i="2" s="1"/>
  <c r="B1226" i="2"/>
  <c r="D1226" i="2" s="1"/>
  <c r="B1227" i="2"/>
  <c r="D1227" i="2" s="1"/>
  <c r="B1228" i="2"/>
  <c r="D1228" i="2" s="1"/>
  <c r="B1229" i="2"/>
  <c r="D1229" i="2" s="1"/>
  <c r="B1230" i="2"/>
  <c r="D1230" i="2" s="1"/>
  <c r="B1231" i="2"/>
  <c r="D1231" i="2" s="1"/>
  <c r="B1232" i="2"/>
  <c r="D1232" i="2" s="1"/>
  <c r="B1233" i="2"/>
  <c r="D1233" i="2" s="1"/>
  <c r="B1234" i="2"/>
  <c r="D1234" i="2" s="1"/>
  <c r="B1235" i="2"/>
  <c r="D1235" i="2" s="1"/>
  <c r="B1236" i="2"/>
  <c r="D1236" i="2" s="1"/>
  <c r="B1237" i="2"/>
  <c r="D1237" i="2" s="1"/>
  <c r="B1238" i="2"/>
  <c r="D1238" i="2" s="1"/>
  <c r="B1239" i="2"/>
  <c r="D1239" i="2" s="1"/>
  <c r="B1240" i="2"/>
  <c r="D1240" i="2" s="1"/>
  <c r="B1241" i="2"/>
  <c r="D1241" i="2" s="1"/>
  <c r="B1242" i="2"/>
  <c r="D1242" i="2" s="1"/>
  <c r="B1243" i="2"/>
  <c r="D1243" i="2" s="1"/>
  <c r="B1244" i="2"/>
  <c r="D1244" i="2" s="1"/>
  <c r="B1245" i="2"/>
  <c r="D1245" i="2" s="1"/>
  <c r="B1246" i="2"/>
  <c r="D1246" i="2" s="1"/>
  <c r="B1247" i="2"/>
  <c r="D1247" i="2" s="1"/>
  <c r="B1248" i="2"/>
  <c r="D1248" i="2" s="1"/>
  <c r="B1249" i="2"/>
  <c r="D1249" i="2" s="1"/>
  <c r="B1250" i="2"/>
  <c r="D1250" i="2" s="1"/>
  <c r="B1251" i="2"/>
  <c r="D1251" i="2" s="1"/>
  <c r="B1252" i="2"/>
  <c r="D1252" i="2" s="1"/>
  <c r="B1253" i="2"/>
  <c r="D1253" i="2" s="1"/>
  <c r="B1254" i="2"/>
  <c r="D1254" i="2" s="1"/>
  <c r="B1255" i="2"/>
  <c r="D1255" i="2" s="1"/>
  <c r="B1256" i="2"/>
  <c r="D1256" i="2" s="1"/>
  <c r="B1257" i="2"/>
  <c r="D1257" i="2" s="1"/>
  <c r="B1258" i="2"/>
  <c r="D1258" i="2" s="1"/>
  <c r="B1259" i="2"/>
  <c r="D1259" i="2" s="1"/>
  <c r="B1260" i="2"/>
  <c r="D1260" i="2" s="1"/>
  <c r="B1261" i="2"/>
  <c r="D1261" i="2" s="1"/>
  <c r="B1262" i="2"/>
  <c r="D1262" i="2" s="1"/>
  <c r="B1263" i="2"/>
  <c r="D1263" i="2" s="1"/>
  <c r="B1264" i="2"/>
  <c r="D1264" i="2" s="1"/>
  <c r="B1265" i="2"/>
  <c r="D1265" i="2" s="1"/>
  <c r="B1266" i="2"/>
  <c r="D1266" i="2" s="1"/>
  <c r="B1267" i="2"/>
  <c r="D1267" i="2" s="1"/>
  <c r="B1268" i="2"/>
  <c r="D1268" i="2" s="1"/>
  <c r="B1269" i="2"/>
  <c r="D1269" i="2" s="1"/>
  <c r="B1270" i="2"/>
  <c r="D1270" i="2" s="1"/>
  <c r="B1271" i="2"/>
  <c r="D1271" i="2" s="1"/>
  <c r="B1272" i="2"/>
  <c r="D1272" i="2" s="1"/>
  <c r="B1273" i="2"/>
  <c r="D1273" i="2" s="1"/>
  <c r="B1274" i="2"/>
  <c r="D1274" i="2" s="1"/>
  <c r="B1275" i="2"/>
  <c r="D1275" i="2" s="1"/>
  <c r="B1276" i="2"/>
  <c r="D1276" i="2" s="1"/>
  <c r="B1277" i="2"/>
  <c r="D1277" i="2" s="1"/>
  <c r="B1278" i="2"/>
  <c r="D1278" i="2" s="1"/>
  <c r="B1279" i="2"/>
  <c r="D1279" i="2" s="1"/>
  <c r="B1280" i="2"/>
  <c r="D1280" i="2" s="1"/>
  <c r="B1281" i="2"/>
  <c r="D1281" i="2" s="1"/>
  <c r="B1282" i="2"/>
  <c r="D1282" i="2" s="1"/>
  <c r="B1283" i="2"/>
  <c r="D1283" i="2" s="1"/>
  <c r="B1284" i="2"/>
  <c r="D1284" i="2" s="1"/>
  <c r="B1285" i="2"/>
  <c r="D1285" i="2" s="1"/>
  <c r="B1286" i="2"/>
  <c r="D1286" i="2" s="1"/>
  <c r="B1287" i="2"/>
  <c r="D1287" i="2" s="1"/>
  <c r="B1288" i="2"/>
  <c r="D1288" i="2" s="1"/>
  <c r="B1289" i="2"/>
  <c r="D1289" i="2" s="1"/>
  <c r="B1290" i="2"/>
  <c r="D1290" i="2" s="1"/>
  <c r="B1291" i="2"/>
  <c r="D1291" i="2" s="1"/>
  <c r="B1292" i="2"/>
  <c r="D1292" i="2" s="1"/>
  <c r="B1293" i="2"/>
  <c r="D1293" i="2" s="1"/>
  <c r="B1294" i="2"/>
  <c r="D1294" i="2" s="1"/>
  <c r="B1295" i="2"/>
  <c r="D1295" i="2" s="1"/>
  <c r="B1296" i="2"/>
  <c r="D1296" i="2" s="1"/>
  <c r="B1297" i="2"/>
  <c r="D1297" i="2" s="1"/>
  <c r="B1298" i="2"/>
  <c r="D1298" i="2" s="1"/>
  <c r="B1299" i="2"/>
  <c r="D1299" i="2" s="1"/>
  <c r="B1300" i="2"/>
  <c r="D1300" i="2" s="1"/>
  <c r="B1301" i="2"/>
  <c r="D1301" i="2" s="1"/>
  <c r="B1302" i="2"/>
  <c r="D1302" i="2" s="1"/>
  <c r="B1303" i="2"/>
  <c r="D1303" i="2" s="1"/>
  <c r="B1304" i="2"/>
  <c r="D1304" i="2" s="1"/>
  <c r="B1305" i="2"/>
  <c r="D1305" i="2" s="1"/>
  <c r="B1306" i="2"/>
  <c r="D1306" i="2" s="1"/>
  <c r="B1307" i="2"/>
  <c r="D1307" i="2" s="1"/>
  <c r="B1308" i="2"/>
  <c r="D1308" i="2" s="1"/>
  <c r="B1309" i="2"/>
  <c r="D1309" i="2" s="1"/>
  <c r="B1310" i="2"/>
  <c r="D1310" i="2" s="1"/>
  <c r="B1311" i="2"/>
  <c r="D1311" i="2" s="1"/>
  <c r="B1312" i="2"/>
  <c r="D1312" i="2" s="1"/>
  <c r="B1313" i="2"/>
  <c r="D1313" i="2" s="1"/>
  <c r="B1314" i="2"/>
  <c r="D1314" i="2" s="1"/>
  <c r="B1315" i="2"/>
  <c r="D1315" i="2" s="1"/>
  <c r="B1316" i="2"/>
  <c r="D1316" i="2" s="1"/>
  <c r="B1317" i="2"/>
  <c r="D1317" i="2" s="1"/>
  <c r="B1318" i="2"/>
  <c r="D1318" i="2" s="1"/>
  <c r="B1319" i="2"/>
  <c r="D1319" i="2" s="1"/>
  <c r="B1320" i="2"/>
  <c r="D1320" i="2" s="1"/>
  <c r="B1321" i="2"/>
  <c r="D1321" i="2" s="1"/>
  <c r="B1322" i="2"/>
  <c r="D1322" i="2" s="1"/>
  <c r="B1323" i="2"/>
  <c r="D1323" i="2" s="1"/>
  <c r="B1324" i="2"/>
  <c r="D1324" i="2" s="1"/>
  <c r="B1325" i="2"/>
  <c r="D1325" i="2" s="1"/>
  <c r="B1326" i="2"/>
  <c r="D1326" i="2" s="1"/>
  <c r="B1327" i="2"/>
  <c r="D1327" i="2" s="1"/>
  <c r="B1328" i="2"/>
  <c r="D1328" i="2" s="1"/>
  <c r="B1329" i="2"/>
  <c r="D1329" i="2" s="1"/>
  <c r="B1330" i="2"/>
  <c r="D1330" i="2" s="1"/>
  <c r="B1331" i="2"/>
  <c r="D1331" i="2" s="1"/>
  <c r="B1332" i="2"/>
  <c r="D1332" i="2" s="1"/>
  <c r="B1333" i="2"/>
  <c r="D1333" i="2" s="1"/>
  <c r="B1334" i="2"/>
  <c r="D1334" i="2" s="1"/>
  <c r="B1335" i="2"/>
  <c r="D1335" i="2" s="1"/>
  <c r="B1336" i="2"/>
  <c r="D1336" i="2" s="1"/>
  <c r="B1337" i="2"/>
  <c r="D1337" i="2" s="1"/>
  <c r="B1338" i="2"/>
  <c r="D1338" i="2" s="1"/>
  <c r="B1339" i="2"/>
  <c r="D1339" i="2" s="1"/>
  <c r="B1340" i="2"/>
  <c r="D1340" i="2" s="1"/>
  <c r="B1341" i="2"/>
  <c r="D1341" i="2" s="1"/>
  <c r="B1342" i="2"/>
  <c r="D1342" i="2" s="1"/>
  <c r="B1343" i="2"/>
  <c r="D1343" i="2" s="1"/>
  <c r="B1344" i="2"/>
  <c r="D1344" i="2" s="1"/>
  <c r="B1345" i="2"/>
  <c r="D1345" i="2" s="1"/>
  <c r="B1346" i="2"/>
  <c r="D1346" i="2" s="1"/>
  <c r="B1347" i="2"/>
  <c r="D1347" i="2" s="1"/>
  <c r="B1348" i="2"/>
  <c r="D1348" i="2" s="1"/>
  <c r="B1349" i="2"/>
  <c r="D1349" i="2" s="1"/>
  <c r="B1350" i="2"/>
  <c r="D1350" i="2" s="1"/>
  <c r="B1351" i="2"/>
  <c r="D1351" i="2" s="1"/>
  <c r="B1352" i="2"/>
  <c r="D1352" i="2" s="1"/>
  <c r="B1353" i="2"/>
  <c r="D1353" i="2" s="1"/>
  <c r="B1354" i="2"/>
  <c r="D1354" i="2" s="1"/>
  <c r="B1355" i="2"/>
  <c r="D1355" i="2" s="1"/>
  <c r="B1356" i="2"/>
  <c r="D1356" i="2" s="1"/>
  <c r="B1357" i="2"/>
  <c r="D1357" i="2" s="1"/>
  <c r="B1358" i="2"/>
  <c r="D1358" i="2" s="1"/>
  <c r="B1359" i="2"/>
  <c r="D1359" i="2" s="1"/>
  <c r="B1360" i="2"/>
  <c r="D1360" i="2" s="1"/>
  <c r="B1361" i="2"/>
  <c r="D1361" i="2" s="1"/>
  <c r="B1362" i="2"/>
  <c r="D1362" i="2" s="1"/>
  <c r="B1363" i="2"/>
  <c r="D1363" i="2" s="1"/>
  <c r="B1364" i="2"/>
  <c r="D1364" i="2" s="1"/>
  <c r="B1365" i="2"/>
  <c r="D1365" i="2" s="1"/>
  <c r="B1366" i="2"/>
  <c r="D1366" i="2" s="1"/>
  <c r="B1367" i="2"/>
  <c r="D1367" i="2" s="1"/>
  <c r="B1368" i="2"/>
  <c r="D1368" i="2" s="1"/>
  <c r="B1369" i="2"/>
  <c r="D1369" i="2" s="1"/>
  <c r="B1370" i="2"/>
  <c r="D1370" i="2" s="1"/>
  <c r="B1371" i="2"/>
  <c r="D1371" i="2" s="1"/>
  <c r="B1372" i="2"/>
  <c r="D1372" i="2" s="1"/>
  <c r="B1373" i="2"/>
  <c r="D1373" i="2" s="1"/>
  <c r="B1374" i="2"/>
  <c r="D1374" i="2" s="1"/>
  <c r="B1375" i="2"/>
  <c r="D1375" i="2" s="1"/>
  <c r="B1376" i="2"/>
  <c r="D1376" i="2" s="1"/>
  <c r="B1377" i="2"/>
  <c r="D1377" i="2" s="1"/>
  <c r="B1378" i="2"/>
  <c r="D1378" i="2" s="1"/>
  <c r="B1379" i="2"/>
  <c r="D1379" i="2" s="1"/>
  <c r="B1380" i="2"/>
  <c r="D1380" i="2" s="1"/>
  <c r="B1381" i="2"/>
  <c r="D1381" i="2" s="1"/>
  <c r="B1382" i="2"/>
  <c r="D1382" i="2" s="1"/>
  <c r="B1383" i="2"/>
  <c r="D1383" i="2" s="1"/>
  <c r="B1384" i="2"/>
  <c r="D1384" i="2" s="1"/>
  <c r="B1385" i="2"/>
  <c r="D1385" i="2" s="1"/>
  <c r="B1386" i="2"/>
  <c r="D1386" i="2" s="1"/>
  <c r="B1387" i="2"/>
  <c r="D1387" i="2" s="1"/>
  <c r="B1388" i="2"/>
  <c r="D1388" i="2" s="1"/>
  <c r="B1389" i="2"/>
  <c r="D1389" i="2" s="1"/>
  <c r="B1390" i="2"/>
  <c r="D1390" i="2" s="1"/>
  <c r="B1391" i="2"/>
  <c r="D1391" i="2" s="1"/>
  <c r="B1392" i="2"/>
  <c r="D1392" i="2" s="1"/>
  <c r="B1393" i="2"/>
  <c r="D1393" i="2" s="1"/>
  <c r="B1394" i="2"/>
  <c r="D1394" i="2" s="1"/>
  <c r="B1395" i="2"/>
  <c r="D1395" i="2" s="1"/>
  <c r="B1396" i="2"/>
  <c r="D1396" i="2" s="1"/>
  <c r="B1397" i="2"/>
  <c r="D1397" i="2" s="1"/>
  <c r="B1398" i="2"/>
  <c r="D1398" i="2" s="1"/>
  <c r="B1399" i="2"/>
  <c r="D1399" i="2" s="1"/>
  <c r="B1400" i="2"/>
  <c r="D1400" i="2" s="1"/>
  <c r="B1401" i="2"/>
  <c r="D1401" i="2" s="1"/>
  <c r="B1402" i="2"/>
  <c r="D1402" i="2" s="1"/>
  <c r="B1403" i="2"/>
  <c r="D1403" i="2" s="1"/>
  <c r="B1404" i="2"/>
  <c r="D1404" i="2" s="1"/>
  <c r="B1405" i="2"/>
  <c r="D1405" i="2" s="1"/>
  <c r="B1406" i="2"/>
  <c r="D1406" i="2" s="1"/>
  <c r="B1407" i="2"/>
  <c r="D1407" i="2" s="1"/>
  <c r="B1408" i="2"/>
  <c r="D1408" i="2" s="1"/>
  <c r="B1409" i="2"/>
  <c r="D1409" i="2" s="1"/>
  <c r="B1410" i="2"/>
  <c r="D1410" i="2" s="1"/>
  <c r="B1411" i="2"/>
  <c r="D1411" i="2" s="1"/>
  <c r="B1412" i="2"/>
  <c r="D1412" i="2" s="1"/>
  <c r="B1413" i="2"/>
  <c r="D1413" i="2" s="1"/>
  <c r="B1414" i="2"/>
  <c r="D1414" i="2" s="1"/>
  <c r="B1415" i="2"/>
  <c r="D1415" i="2" s="1"/>
  <c r="B1416" i="2"/>
  <c r="D1416" i="2" s="1"/>
  <c r="B1417" i="2"/>
  <c r="D1417" i="2" s="1"/>
  <c r="B1418" i="2"/>
  <c r="D1418" i="2" s="1"/>
  <c r="B1419" i="2"/>
  <c r="D1419" i="2" s="1"/>
  <c r="B1420" i="2"/>
  <c r="D1420" i="2" s="1"/>
  <c r="B1421" i="2"/>
  <c r="D1421" i="2" s="1"/>
  <c r="B1422" i="2"/>
  <c r="D1422" i="2" s="1"/>
  <c r="B1423" i="2"/>
  <c r="D1423" i="2" s="1"/>
  <c r="B1424" i="2"/>
  <c r="D1424" i="2" s="1"/>
  <c r="B1425" i="2"/>
  <c r="D1425" i="2" s="1"/>
  <c r="B1426" i="2"/>
  <c r="D1426" i="2" s="1"/>
  <c r="B1427" i="2"/>
  <c r="D1427" i="2" s="1"/>
  <c r="B1428" i="2"/>
  <c r="D1428" i="2" s="1"/>
  <c r="B1429" i="2"/>
  <c r="D1429" i="2" s="1"/>
  <c r="B1430" i="2"/>
  <c r="D1430" i="2" s="1"/>
  <c r="B1431" i="2"/>
  <c r="D1431" i="2" s="1"/>
  <c r="B1432" i="2"/>
  <c r="D1432" i="2" s="1"/>
  <c r="B1433" i="2"/>
  <c r="D1433" i="2" s="1"/>
  <c r="B1434" i="2"/>
  <c r="D1434" i="2" s="1"/>
  <c r="B1435" i="2"/>
  <c r="D1435" i="2" s="1"/>
  <c r="B1436" i="2"/>
  <c r="D1436" i="2" s="1"/>
  <c r="B1437" i="2"/>
  <c r="D1437" i="2" s="1"/>
  <c r="B1438" i="2"/>
  <c r="D1438" i="2" s="1"/>
  <c r="B1439" i="2"/>
  <c r="D1439" i="2" s="1"/>
  <c r="B1440" i="2"/>
  <c r="D1440" i="2" s="1"/>
  <c r="B1441" i="2"/>
  <c r="D1441" i="2" s="1"/>
  <c r="B1442" i="2"/>
  <c r="D1442" i="2" s="1"/>
  <c r="B1443" i="2"/>
  <c r="D1443" i="2" s="1"/>
  <c r="B1444" i="2"/>
  <c r="D1444" i="2" s="1"/>
  <c r="B1445" i="2"/>
  <c r="D1445" i="2" s="1"/>
  <c r="B1446" i="2"/>
  <c r="D1446" i="2" s="1"/>
  <c r="B1447" i="2"/>
  <c r="D1447" i="2" s="1"/>
  <c r="B1448" i="2"/>
  <c r="D1448" i="2" s="1"/>
  <c r="B1449" i="2"/>
  <c r="D1449" i="2" s="1"/>
  <c r="B1450" i="2"/>
  <c r="D1450" i="2" s="1"/>
  <c r="B1451" i="2"/>
  <c r="D1451" i="2" s="1"/>
  <c r="B1452" i="2"/>
  <c r="D1452" i="2" s="1"/>
  <c r="B1453" i="2"/>
  <c r="D1453" i="2" s="1"/>
  <c r="B1454" i="2"/>
  <c r="D1454" i="2" s="1"/>
  <c r="B1455" i="2"/>
  <c r="D1455" i="2" s="1"/>
  <c r="B1456" i="2"/>
  <c r="D1456" i="2" s="1"/>
  <c r="B1457" i="2"/>
  <c r="D1457" i="2" s="1"/>
  <c r="B1458" i="2"/>
  <c r="D1458" i="2" s="1"/>
  <c r="B1459" i="2"/>
  <c r="D1459" i="2" s="1"/>
  <c r="B1460" i="2"/>
  <c r="D1460" i="2" s="1"/>
  <c r="B1461" i="2"/>
  <c r="D1461" i="2" s="1"/>
  <c r="B2" i="2"/>
  <c r="D2" i="2" s="1"/>
</calcChain>
</file>

<file path=xl/sharedStrings.xml><?xml version="1.0" encoding="utf-8"?>
<sst xmlns="http://schemas.openxmlformats.org/spreadsheetml/2006/main" count="63742" uniqueCount="338">
  <si>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</si>
  <si>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</si>
  <si>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</si>
  <si>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</si>
  <si>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</si>
  <si>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</si>
  <si>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</si>
  <si>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</si>
  <si>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</si>
  <si>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</si>
  <si>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</si>
  <si>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</si>
  <si>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</si>
  <si>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</si>
  <si>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</si>
  <si>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</si>
  <si>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</si>
  <si>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</si>
  <si>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</si>
  <si>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</si>
  <si>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</si>
  <si>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</si>
  <si>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</si>
  <si>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</si>
  <si>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</si>
  <si>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</si>
  <si>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</si>
  <si>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</si>
  <si>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</si>
  <si>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</si>
  <si>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</si>
  <si>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</si>
  <si>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</si>
  <si>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</si>
  <si>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</si>
  <si>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</si>
  <si>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</si>
  <si>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</si>
  <si>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</si>
  <si>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</si>
  <si>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</si>
  <si>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</si>
  <si>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</si>
  <si>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</si>
  <si>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</si>
  <si>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</si>
  <si>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</si>
  <si>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</si>
  <si>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</si>
  <si>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</si>
  <si>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</si>
  <si>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</si>
  <si>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</si>
  <si>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</si>
  <si>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</si>
  <si>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</si>
  <si>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</si>
  <si>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</si>
  <si>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</si>
  <si>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</si>
  <si>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</si>
  <si>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</si>
  <si>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</si>
  <si>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</si>
  <si>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</si>
  <si>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</si>
  <si>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</si>
  <si>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</si>
  <si>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</si>
  <si>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</si>
  <si>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</si>
  <si>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</si>
  <si>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</si>
  <si>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</si>
  <si>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</si>
  <si>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</si>
  <si>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</si>
  <si>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</si>
  <si>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</si>
  <si>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</si>
  <si>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</si>
  <si>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</si>
  <si>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</si>
  <si>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</si>
  <si>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</si>
  <si>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</si>
  <si>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</si>
  <si>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</si>
  <si>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</si>
  <si>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</si>
  <si>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</si>
  <si>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</si>
  <si>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</si>
  <si>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</si>
  <si>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</si>
  <si>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</si>
  <si>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</si>
  <si>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</si>
  <si>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</si>
  <si>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</si>
  <si>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</si>
  <si>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</si>
  <si>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</si>
  <si>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</si>
  <si>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</si>
  <si>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</si>
  <si>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</si>
  <si>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</si>
  <si>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</si>
  <si>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</si>
  <si>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</si>
  <si>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</si>
  <si>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</si>
  <si>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</si>
  <si>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</si>
  <si>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</si>
  <si>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</si>
  <si>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</si>
  <si>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</si>
  <si>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</si>
  <si>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</si>
  <si>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</si>
  <si>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</si>
  <si>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</si>
  <si>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</si>
  <si>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</si>
  <si>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</si>
  <si>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</si>
  <si>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</si>
  <si>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</si>
  <si>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</si>
  <si>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</si>
  <si>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</si>
  <si>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</si>
  <si>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</si>
  <si>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</si>
  <si>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</si>
  <si>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</si>
  <si>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</si>
  <si>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</si>
  <si>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</si>
  <si>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</si>
  <si>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</si>
  <si>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</si>
  <si>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</si>
  <si>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</si>
  <si>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</si>
  <si>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</si>
  <si>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</si>
  <si>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</si>
  <si>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</si>
  <si>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</si>
  <si>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</si>
  <si>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</si>
  <si>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</si>
  <si>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</si>
  <si>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</si>
  <si>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</si>
  <si>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</si>
  <si>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</si>
  <si>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</si>
  <si>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</si>
  <si>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</si>
  <si>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</si>
  <si>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</si>
  <si>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</si>
  <si>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</si>
  <si>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</si>
  <si>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</si>
  <si>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</si>
  <si>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</si>
  <si>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</si>
  <si>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</si>
  <si>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</si>
  <si>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</si>
  <si>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</si>
  <si>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</si>
  <si>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</si>
  <si>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</si>
  <si>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</si>
  <si>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</si>
  <si>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</si>
  <si>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</si>
  <si>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</si>
  <si>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</si>
  <si>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</si>
  <si>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</si>
  <si>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</si>
  <si>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</si>
  <si>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</si>
  <si>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</si>
  <si>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</si>
  <si>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</si>
  <si>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</si>
  <si>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</si>
  <si>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</si>
  <si>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</si>
  <si>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</si>
  <si>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</si>
  <si>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</si>
  <si>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</si>
  <si>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</si>
  <si>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</si>
  <si>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</si>
  <si>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</si>
  <si>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</si>
  <si>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</si>
  <si>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</si>
  <si>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</si>
  <si>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</si>
  <si>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</si>
  <si>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</si>
  <si>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</si>
  <si>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</si>
  <si>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</si>
  <si>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</si>
  <si>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</si>
  <si>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</si>
  <si>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</si>
  <si>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</si>
  <si>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</si>
  <si>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</si>
  <si>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</si>
  <si>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</si>
  <si>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</si>
  <si>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</si>
  <si>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</si>
  <si>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</si>
  <si>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</si>
  <si>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</si>
  <si>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</si>
  <si>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</si>
  <si>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</si>
  <si>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</si>
  <si>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</si>
  <si>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</si>
  <si>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</si>
  <si>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</si>
  <si>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</si>
  <si>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</si>
  <si>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</si>
  <si>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</si>
  <si>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</si>
  <si>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</si>
  <si>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</si>
  <si>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</si>
  <si>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</si>
  <si>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</si>
  <si>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</si>
  <si>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</si>
  <si>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</si>
  <si>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</si>
  <si>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</si>
  <si>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</si>
  <si>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</si>
  <si>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</si>
  <si>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 xml:space="preserve">Group 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</si>
  <si>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</si>
  <si>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</si>
  <si>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</si>
  <si>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</si>
  <si>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</si>
  <si>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</si>
  <si>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</si>
  <si>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</si>
  <si>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</si>
  <si>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</si>
  <si>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</si>
  <si>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</si>
  <si>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</si>
  <si>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Descriptive Stats</t>
  </si>
  <si>
    <t>Row Labels</t>
  </si>
  <si>
    <t>Grand Total</t>
  </si>
  <si>
    <t>Sum of SalePrice</t>
  </si>
  <si>
    <t>A</t>
  </si>
  <si>
    <t>B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</si>
  <si>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</si>
  <si>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</si>
  <si>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</si>
  <si>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</si>
  <si>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</si>
  <si>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</si>
  <si>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</si>
  <si>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</si>
  <si>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</si>
  <si>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</si>
  <si>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r>
      <t>H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: </t>
    </r>
    <r>
      <rPr>
        <sz val="11"/>
        <color theme="1"/>
        <rFont val="Calibri"/>
        <family val="2"/>
      </rPr>
      <t>µ</t>
    </r>
    <r>
      <rPr>
        <vertAlign val="subscript"/>
        <sz val="11"/>
        <color theme="1"/>
        <rFont val="Calibri"/>
        <family val="2"/>
      </rPr>
      <t>1</t>
    </r>
    <r>
      <rPr>
        <sz val="11"/>
        <color theme="1"/>
        <rFont val="Calibri"/>
        <family val="2"/>
      </rPr>
      <t xml:space="preserve"> - µ</t>
    </r>
    <r>
      <rPr>
        <vertAlign val="subscript"/>
        <sz val="11"/>
        <color theme="1"/>
        <rFont val="Calibri"/>
        <family val="2"/>
      </rPr>
      <t>2</t>
    </r>
    <r>
      <rPr>
        <sz val="11"/>
        <color theme="1"/>
        <rFont val="Calibri"/>
        <family val="2"/>
      </rPr>
      <t xml:space="preserve"> = 0 
H</t>
    </r>
    <r>
      <rPr>
        <vertAlign val="subscript"/>
        <sz val="11"/>
        <color theme="1"/>
        <rFont val="Calibri"/>
        <family val="2"/>
      </rPr>
      <t>a</t>
    </r>
    <r>
      <rPr>
        <sz val="11"/>
        <color theme="1"/>
        <rFont val="Calibri"/>
        <family val="2"/>
      </rPr>
      <t xml:space="preserve"> : µ</t>
    </r>
    <r>
      <rPr>
        <vertAlign val="subscript"/>
        <sz val="11"/>
        <color theme="1"/>
        <rFont val="Calibri"/>
        <family val="2"/>
      </rPr>
      <t>1</t>
    </r>
    <r>
      <rPr>
        <sz val="11"/>
        <color theme="1"/>
        <rFont val="Calibri"/>
        <family val="2"/>
      </rPr>
      <t xml:space="preserve"> - µ</t>
    </r>
    <r>
      <rPr>
        <vertAlign val="subscript"/>
        <sz val="11"/>
        <color theme="1"/>
        <rFont val="Calibri"/>
        <family val="2"/>
      </rPr>
      <t>2</t>
    </r>
    <r>
      <rPr>
        <sz val="11"/>
        <color theme="1"/>
        <rFont val="Calibri"/>
        <family val="2"/>
      </rPr>
      <t xml:space="preserve"> ≠ 0 </t>
    </r>
  </si>
  <si>
    <t>Sample Size</t>
  </si>
  <si>
    <t xml:space="preserve">Mean difference </t>
  </si>
  <si>
    <t xml:space="preserve">Standard error of Difference </t>
  </si>
  <si>
    <t xml:space="preserve">Confidence Interval </t>
  </si>
  <si>
    <t>s pooled</t>
  </si>
  <si>
    <t>cohen's d</t>
  </si>
  <si>
    <t>Lower Limit</t>
  </si>
  <si>
    <t xml:space="preserve">Upper Limit </t>
  </si>
  <si>
    <t>Age</t>
  </si>
  <si>
    <t>RemodelYrs</t>
  </si>
  <si>
    <t xml:space="preserve">Adjusted SalePrice </t>
  </si>
  <si>
    <t xml:space="preserve">Descriptive Stats </t>
  </si>
  <si>
    <t xml:space="preserve">Sum of Adjusted SalePrice </t>
  </si>
  <si>
    <t>SUMMARY OUTPUT</t>
  </si>
  <si>
    <t>Regression Statistics</t>
  </si>
  <si>
    <t>Multiple R</t>
  </si>
  <si>
    <t>R Square</t>
  </si>
  <si>
    <t>Adjusted R Square</t>
  </si>
  <si>
    <t>ANOVA</t>
  </si>
  <si>
    <t>Regression</t>
  </si>
  <si>
    <t>Residual</t>
  </si>
  <si>
    <t>Total</t>
  </si>
  <si>
    <t>Intercept</t>
  </si>
  <si>
    <t>SS</t>
  </si>
  <si>
    <t>MS</t>
  </si>
  <si>
    <t>F</t>
  </si>
  <si>
    <t>Significance F</t>
  </si>
  <si>
    <t>Coefficients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</si>
  <si>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</si>
  <si>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</si>
  <si>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</si>
  <si>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</si>
  <si>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</si>
  <si>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</si>
  <si>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</si>
  <si>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SalePrice</t>
  </si>
  <si>
    <t>Residuals</t>
  </si>
  <si>
    <t xml:space="preserve">Predicted Adjusted SalePrice </t>
  </si>
  <si>
    <t>Standard error</t>
  </si>
  <si>
    <t>length of c.i.</t>
  </si>
  <si>
    <t xml:space="preserve">B </t>
  </si>
  <si>
    <t xml:space="preserve">Reject the Null hypothesis that there is no difference between the means of two groups </t>
  </si>
  <si>
    <r>
      <t xml:space="preserve">And the difference is statistically significant at </t>
    </r>
    <r>
      <rPr>
        <b/>
        <sz val="11"/>
        <color theme="1"/>
        <rFont val="Calibri"/>
        <family val="2"/>
      </rPr>
      <t>α</t>
    </r>
    <r>
      <rPr>
        <b/>
        <sz val="9.8000000000000007"/>
        <color theme="1"/>
        <rFont val="Calibri"/>
        <family val="2"/>
      </rPr>
      <t xml:space="preserve">= 0.05. </t>
    </r>
  </si>
  <si>
    <t>Adjusted SalePrice *</t>
  </si>
  <si>
    <t>Year</t>
  </si>
  <si>
    <t>% change</t>
  </si>
  <si>
    <t>Price Adjustment Data (External Data)</t>
  </si>
  <si>
    <t>US Median Home Price (in $)</t>
  </si>
  <si>
    <t>Adjustment Factor</t>
  </si>
  <si>
    <t>N/A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</si>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</sst>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bscript"/>
      <sz val="11"/>
      <color theme="1"/>
      <name val="Calibri"/>
      <family val="2"/>
    </font>
    <font>
      <vertAlign val="subscript"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9.8000000000000007"/>
      <color theme="1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wrapText="1"/>
    </xf>
    <xf numFmtId="0" fontId="0" fillId="0" borderId="0" xfId="0" applyFill="1"/>
    <xf numFmtId="0" fontId="0" fillId="33" borderId="0" xfId="0" applyFill="1"/>
    <xf numFmtId="164" fontId="0" fillId="0" borderId="0" xfId="0" applyNumberFormat="1"/>
    <xf numFmtId="0" fontId="18" fillId="0" borderId="11" xfId="0" applyFont="1" applyFill="1" applyBorder="1" applyAlignment="1">
      <alignment horizontal="centerContinuous"/>
    </xf>
    <xf numFmtId="0" fontId="0" fillId="0" borderId="12" xfId="0" applyBorder="1" applyAlignment="1">
      <alignment horizontal="center"/>
    </xf>
    <xf numFmtId="0" fontId="0" fillId="34" borderId="0" xfId="0" applyFill="1"/>
    <xf numFmtId="0" fontId="16" fillId="34" borderId="0" xfId="0" applyFont="1" applyFill="1"/>
    <xf numFmtId="164" fontId="0" fillId="0" borderId="0" xfId="0" applyNumberFormat="1" applyFill="1"/>
    <xf numFmtId="0" fontId="0" fillId="0" borderId="0" xfId="0" applyFont="1"/>
    <xf numFmtId="0" fontId="0" fillId="0" borderId="0" xfId="0" quotePrefix="1" applyFont="1" applyAlignment="1">
      <alignment horizontal="right"/>
    </xf>
    <xf numFmtId="0" fontId="0" fillId="0" borderId="0" xfId="0" applyFont="1" applyAlignment="1">
      <alignment horizontal="right"/>
    </xf>
    <xf numFmtId="0" fontId="0" fillId="0" borderId="0" xfId="0"/>
    <xf numFmtId="0" fontId="16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'Age Visualisation'!$C$7:$D$7</c:f>
                <c:numCache>
                  <c:formatCode>General</c:formatCode>
                  <c:ptCount val="2"/>
                  <c:pt idx="0">
                    <c:v>5746.9145492212319</c:v>
                  </c:pt>
                  <c:pt idx="1">
                    <c:v>3316.2616506992463</c:v>
                  </c:pt>
                </c:numCache>
              </c:numRef>
            </c:plus>
            <c:minus>
              <c:numRef>
                <c:f>'Age Visualisation'!$C$8:$D$8</c:f>
                <c:numCache>
                  <c:formatCode>General</c:formatCode>
                  <c:ptCount val="2"/>
                  <c:pt idx="0">
                    <c:v>5746.9145492212319</c:v>
                  </c:pt>
                  <c:pt idx="1">
                    <c:v>3316.2616506992463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'Age Visualisation'!$C$2:$D$2</c:f>
              <c:strCache>
                <c:ptCount val="2"/>
                <c:pt idx="0">
                  <c:v>A</c:v>
                </c:pt>
                <c:pt idx="1">
                  <c:v>B </c:v>
                </c:pt>
              </c:strCache>
            </c:strRef>
          </c:cat>
          <c:val>
            <c:numRef>
              <c:f>'Age Visualisation'!$C$3:$D$3</c:f>
              <c:numCache>
                <c:formatCode>General</c:formatCode>
                <c:ptCount val="2"/>
                <c:pt idx="0">
                  <c:v>201856.42060123108</c:v>
                </c:pt>
                <c:pt idx="1">
                  <c:v>126811.82102962954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0C9-B08C-BB2D855AF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3068704"/>
        <c:axId val="953067456"/>
      </c:barChart>
      <c:catAx>
        <c:axId val="95306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067456"/>
        <c:crosses val="autoZero"/>
        <c:auto val="1"/>
        <c:lblAlgn val="ctr"/>
        <c:lblOffset val="100"/>
        <c:noMultiLvlLbl val="0"/>
      </c:catAx>
      <c:valAx>
        <c:axId val="95306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06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'Quality visualisation'!$C$7:$D$7</c:f>
                <c:numCache>
                  <c:formatCode>General</c:formatCode>
                  <c:ptCount val="2"/>
                  <c:pt idx="0">
                    <c:v>7107.4759535901885</c:v>
                  </c:pt>
                  <c:pt idx="1">
                    <c:v>2444.05684108381</c:v>
                  </c:pt>
                </c:numCache>
              </c:numRef>
            </c:plus>
            <c:minus>
              <c:numRef>
                <c:f>'Quality visualisation'!$C$8:$D$8</c:f>
                <c:numCache>
                  <c:formatCode>General</c:formatCode>
                  <c:ptCount val="2"/>
                  <c:pt idx="0">
                    <c:v>7107.4759535901885</c:v>
                  </c:pt>
                  <c:pt idx="1">
                    <c:v>2444.05684108381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'Quality visualisation'!$C$2:$D$2</c:f>
              <c:strCache>
                <c:ptCount val="2"/>
                <c:pt idx="0">
                  <c:v>A</c:v>
                </c:pt>
                <c:pt idx="1">
                  <c:v>B </c:v>
                </c:pt>
              </c:strCache>
            </c:strRef>
          </c:cat>
          <c:val>
            <c:numRef>
              <c:f>'Quality visualisation'!$C$3:$D$3</c:f>
              <c:numCache>
                <c:formatCode>General</c:formatCode>
                <c:ptCount val="2"/>
                <c:pt idx="0">
                  <c:v>248384.59854014599</c:v>
                </c:pt>
                <c:pt idx="1">
                  <c:v>140383.97587719298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A6-4CE2-B394-CB59CAE34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0416880"/>
        <c:axId val="1150413968"/>
      </c:barChart>
      <c:catAx>
        <c:axId val="115041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413968"/>
        <c:crosses val="autoZero"/>
        <c:auto val="1"/>
        <c:lblAlgn val="ctr"/>
        <c:lblOffset val="100"/>
        <c:noMultiLvlLbl val="0"/>
      </c:catAx>
      <c:valAx>
        <c:axId val="115041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416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'Lot Area visualisation '!$C$7:$D$7</c:f>
                <c:numCache>
                  <c:formatCode>General</c:formatCode>
                  <c:ptCount val="2"/>
                  <c:pt idx="0">
                    <c:v>7323.4827865015141</c:v>
                  </c:pt>
                  <c:pt idx="1">
                    <c:v>3671.3762337767444</c:v>
                  </c:pt>
                </c:numCache>
              </c:numRef>
            </c:plus>
            <c:minus>
              <c:numRef>
                <c:f>'Lot Area visualisation '!$C$8:$D$8</c:f>
                <c:numCache>
                  <c:formatCode>General</c:formatCode>
                  <c:ptCount val="2"/>
                  <c:pt idx="0">
                    <c:v>7323.4827865015141</c:v>
                  </c:pt>
                  <c:pt idx="1">
                    <c:v>3671.3762337767444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'Lot Area visualisation '!$C$2:$D$2</c:f>
              <c:strCache>
                <c:ptCount val="2"/>
                <c:pt idx="0">
                  <c:v>A</c:v>
                </c:pt>
                <c:pt idx="1">
                  <c:v>B </c:v>
                </c:pt>
              </c:strCache>
            </c:strRef>
          </c:cat>
          <c:val>
            <c:numRef>
              <c:f>'Lot Area visualisation '!$C$3:$D$3</c:f>
              <c:numCache>
                <c:formatCode>General</c:formatCode>
                <c:ptCount val="2"/>
                <c:pt idx="0">
                  <c:v>217323.68932038834</c:v>
                </c:pt>
                <c:pt idx="1">
                  <c:v>154202.97624703089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D0-483E-B327-8757917F6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3415360"/>
        <c:axId val="953413696"/>
      </c:barChart>
      <c:catAx>
        <c:axId val="95341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413696"/>
        <c:crosses val="autoZero"/>
        <c:auto val="1"/>
        <c:lblAlgn val="ctr"/>
        <c:lblOffset val="100"/>
        <c:noMultiLvlLbl val="0"/>
      </c:catAx>
      <c:valAx>
        <c:axId val="95341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415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'Bedroom visualisation'!$C$7:$D$7</c:f>
                <c:numCache>
                  <c:formatCode>General</c:formatCode>
                  <c:ptCount val="2"/>
                  <c:pt idx="0">
                    <c:v>4670.2005997099741</c:v>
                  </c:pt>
                  <c:pt idx="1">
                    <c:v>7933.0011731162185</c:v>
                  </c:pt>
                </c:numCache>
              </c:numRef>
            </c:plus>
            <c:minus>
              <c:numRef>
                <c:f>'Bedroom visualisation'!$C$8:$D$8</c:f>
                <c:numCache>
                  <c:formatCode>General</c:formatCode>
                  <c:ptCount val="2"/>
                  <c:pt idx="0">
                    <c:v>4670.2005997099741</c:v>
                  </c:pt>
                  <c:pt idx="1">
                    <c:v>7933.0011731162185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'Bedroom visualisation'!$C$2:$D$2</c:f>
              <c:strCache>
                <c:ptCount val="2"/>
                <c:pt idx="0">
                  <c:v>A</c:v>
                </c:pt>
                <c:pt idx="1">
                  <c:v>B </c:v>
                </c:pt>
              </c:strCache>
            </c:strRef>
          </c:cat>
          <c:val>
            <c:numRef>
              <c:f>'Bedroom visualisation'!$C$3:$D$3</c:f>
              <c:numCache>
                <c:formatCode>General</c:formatCode>
                <c:ptCount val="2"/>
                <c:pt idx="0">
                  <c:v>188836.61950286807</c:v>
                </c:pt>
                <c:pt idx="1">
                  <c:v>160922.32367149758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72-4EED-8BF5-1E49AD7C2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9044112"/>
        <c:axId val="1139044528"/>
      </c:barChart>
      <c:catAx>
        <c:axId val="113904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44528"/>
        <c:crosses val="autoZero"/>
        <c:auto val="1"/>
        <c:lblAlgn val="ctr"/>
        <c:lblOffset val="100"/>
        <c:noMultiLvlLbl val="0"/>
      </c:catAx>
      <c:valAx>
        <c:axId val="113904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44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'Garage Cars visualisation'!$C$7:$D$7</c:f>
                <c:numCache>
                  <c:formatCode>General</c:formatCode>
                  <c:ptCount val="2"/>
                  <c:pt idx="0">
                    <c:v>4994.7381706611195</c:v>
                  </c:pt>
                  <c:pt idx="1">
                    <c:v>2983.3902570486007</c:v>
                  </c:pt>
                </c:numCache>
              </c:numRef>
            </c:plus>
            <c:minus>
              <c:numRef>
                <c:f>'Garage Cars visualisation'!$C$8:$D$8</c:f>
                <c:numCache>
                  <c:formatCode>General</c:formatCode>
                  <c:ptCount val="2"/>
                  <c:pt idx="0">
                    <c:v>4994.7381706611195</c:v>
                  </c:pt>
                  <c:pt idx="1">
                    <c:v>2983.3902570486007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'Garage Cars visualisation'!$C$2:$D$2</c:f>
              <c:strCache>
                <c:ptCount val="2"/>
                <c:pt idx="0">
                  <c:v>A</c:v>
                </c:pt>
                <c:pt idx="1">
                  <c:v>B </c:v>
                </c:pt>
              </c:strCache>
            </c:strRef>
          </c:cat>
          <c:val>
            <c:numRef>
              <c:f>'Garage Cars visualisation'!$C$3:$D$3</c:f>
              <c:numCache>
                <c:formatCode>General</c:formatCode>
                <c:ptCount val="2"/>
                <c:pt idx="0">
                  <c:v>206436.81980198019</c:v>
                </c:pt>
                <c:pt idx="1">
                  <c:v>123652.79555555555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C3-4104-B927-984A6CF1E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9965024"/>
        <c:axId val="409964192"/>
      </c:barChart>
      <c:catAx>
        <c:axId val="40996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964192"/>
        <c:crosses val="autoZero"/>
        <c:auto val="1"/>
        <c:lblAlgn val="ctr"/>
        <c:lblOffset val="100"/>
        <c:noMultiLvlLbl val="0"/>
      </c:catAx>
      <c:valAx>
        <c:axId val="40996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965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485775</xdr:colOff>
      <xdr:row>1</xdr:row>
      <xdr:rowOff>23812</xdr:rowOff>
    </xdr:from>
    <xdr:to>
      <xdr:col>13</xdr:col>
      <xdr:colOff>180975</xdr:colOff>
      <xdr:row>15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E7FFEB-2A15-4795-82A7-56300569FC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2</xdr:row>
      <xdr:rowOff>4762</xdr:rowOff>
    </xdr:from>
    <xdr:to>
      <xdr:col>13</xdr:col>
      <xdr:colOff>57150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A17CDE-DF15-4609-9413-02B6FC9A1B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4</xdr:row>
      <xdr:rowOff>4762</xdr:rowOff>
    </xdr:from>
    <xdr:to>
      <xdr:col>12</xdr:col>
      <xdr:colOff>552450</xdr:colOff>
      <xdr:row>18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7FD093-A7DB-4800-8C23-0DE90CF40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4</xdr:row>
      <xdr:rowOff>4762</xdr:rowOff>
    </xdr:from>
    <xdr:to>
      <xdr:col>12</xdr:col>
      <xdr:colOff>552450</xdr:colOff>
      <xdr:row>18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78FFD5-2733-4CC8-A7C3-758A2CD42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1</xdr:row>
      <xdr:rowOff>14287</xdr:rowOff>
    </xdr:from>
    <xdr:to>
      <xdr:col>13</xdr:col>
      <xdr:colOff>38100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4E747D-2816-40FC-84E1-CA69DE6EB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njan Sood" refreshedDate="44423.791874652779" createdVersion="7" refreshedVersion="7" minRefreshableVersion="3" recordCount="1460" xr:uid="{00000000-000A-0000-FFFF-FFFF04000000}">
  <cacheSource type="worksheet">
    <worksheetSource ref="A1:D1461" sheet="Lot area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LotArea" numFmtId="0">
      <sharedItems containsSemiMixedTypes="0" containsString="0" containsNumber="1" containsInteger="1" minValue="1300" maxValue="215245"/>
    </cacheField>
    <cacheField name="SalePrice" numFmtId="0">
      <sharedItems containsSemiMixedTypes="0" containsString="0" containsNumber="1" containsInteger="1" minValue="34900" maxValue="755000"/>
    </cacheField>
    <cacheField name="Group " numFmtId="0">
      <sharedItems count="2">
        <s v="B"/>
        <s v="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njan Sood" refreshedDate="44423.823042592594" createdVersion="7" refreshedVersion="7" minRefreshableVersion="3" recordCount="1460" xr:uid="{00000000-000A-0000-FFFF-FFFF09000000}">
  <cacheSource type="worksheet">
    <worksheetSource ref="A1:D1461" sheet="Bedrooms 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BedroomAbvGr" numFmtId="0">
      <sharedItems containsSemiMixedTypes="0" containsString="0" containsNumber="1" containsInteger="1" minValue="0" maxValue="8"/>
    </cacheField>
    <cacheField name="SalePrice" numFmtId="0">
      <sharedItems containsSemiMixedTypes="0" containsString="0" containsNumber="1" containsInteger="1" minValue="34900" maxValue="755000"/>
    </cacheField>
    <cacheField name="Group " numFmtId="0">
      <sharedItems count="2">
        <s v="A"/>
        <s v="B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njan Sood" refreshedDate="44423.835126157406" createdVersion="7" refreshedVersion="7" minRefreshableVersion="3" recordCount="1460" xr:uid="{00000000-000A-0000-FFFF-FFFF0E000000}">
  <cacheSource type="worksheet">
    <worksheetSource ref="A1:D1461" sheet="Garage Cars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GarageCars" numFmtId="0">
      <sharedItems containsSemiMixedTypes="0" containsString="0" containsNumber="1" containsInteger="1" minValue="0" maxValue="4"/>
    </cacheField>
    <cacheField name="SalePrice" numFmtId="0">
      <sharedItems containsSemiMixedTypes="0" containsString="0" containsNumber="1" containsInteger="1" minValue="34900" maxValue="755000"/>
    </cacheField>
    <cacheField name="Group " numFmtId="0">
      <sharedItems count="2">
        <s v="A"/>
        <s v="B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njan Sood" refreshedDate="44427.799155439818" createdVersion="7" refreshedVersion="7" minRefreshableVersion="3" recordCount="1460" xr:uid="{00000000-000A-0000-FFFF-FFFF2C000000}">
  <cacheSource type="worksheet">
    <worksheetSource ref="A1:D1461" sheet="Age 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Age" numFmtId="0">
      <sharedItems containsSemiMixedTypes="0" containsString="0" containsNumber="1" containsInteger="1" minValue="11" maxValue="149"/>
    </cacheField>
    <cacheField name="Adjusted SalePrice " numFmtId="164">
      <sharedItems containsSemiMixedTypes="0" containsString="0" containsNumber="1" minValue="28576.12" maxValue="748431.5"/>
    </cacheField>
    <cacheField name="Group " numFmtId="0">
      <sharedItems count="2">
        <s v="A"/>
        <s v="B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njan Sood" refreshedDate="44427.840039351853" createdVersion="7" refreshedVersion="7" minRefreshableVersion="3" recordCount="1460" xr:uid="{00000000-000A-0000-FFFF-FFFF31000000}">
  <cacheSource type="worksheet">
    <worksheetSource ref="A1:D1461" sheet="Quality "/>
  </cacheSource>
  <cacheFields count="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OverallQual" numFmtId="0">
      <sharedItems containsSemiMixedTypes="0" containsString="0" containsNumber="1" containsInteger="1" minValue="1" maxValue="10"/>
    </cacheField>
    <cacheField name="SalePrice" numFmtId="0">
      <sharedItems containsSemiMixedTypes="0" containsString="0" containsNumber="1" containsInteger="1" minValue="34900" maxValue="755000"/>
    </cacheField>
    <cacheField name="Group " numFmtId="0">
      <sharedItems count="2">
        <s v="A"/>
        <s v="B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0">
  <r>
    <x v="0"/>
    <n v="8450"/>
    <n v="208500"/>
    <x v="0"/>
  </r>
  <r>
    <x v="1"/>
    <n v="9600"/>
    <n v="181500"/>
    <x v="0"/>
  </r>
  <r>
    <x v="2"/>
    <n v="11250"/>
    <n v="223500"/>
    <x v="1"/>
  </r>
  <r>
    <x v="3"/>
    <n v="9550"/>
    <n v="140000"/>
    <x v="0"/>
  </r>
  <r>
    <x v="4"/>
    <n v="14260"/>
    <n v="250000"/>
    <x v="1"/>
  </r>
  <r>
    <x v="5"/>
    <n v="14115"/>
    <n v="143000"/>
    <x v="1"/>
  </r>
  <r>
    <x v="6"/>
    <n v="10084"/>
    <n v="307000"/>
    <x v="1"/>
  </r>
  <r>
    <x v="7"/>
    <n v="10382"/>
    <n v="200000"/>
    <x v="1"/>
  </r>
  <r>
    <x v="8"/>
    <n v="6120"/>
    <n v="129900"/>
    <x v="0"/>
  </r>
  <r>
    <x v="9"/>
    <n v="7420"/>
    <n v="118000"/>
    <x v="0"/>
  </r>
  <r>
    <x v="10"/>
    <n v="11200"/>
    <n v="129500"/>
    <x v="1"/>
  </r>
  <r>
    <x v="11"/>
    <n v="11924"/>
    <n v="345000"/>
    <x v="1"/>
  </r>
  <r>
    <x v="12"/>
    <n v="12968"/>
    <n v="144000"/>
    <x v="1"/>
  </r>
  <r>
    <x v="13"/>
    <n v="10652"/>
    <n v="279500"/>
    <x v="1"/>
  </r>
  <r>
    <x v="14"/>
    <n v="10920"/>
    <n v="157000"/>
    <x v="1"/>
  </r>
  <r>
    <x v="15"/>
    <n v="6120"/>
    <n v="132000"/>
    <x v="0"/>
  </r>
  <r>
    <x v="16"/>
    <n v="11241"/>
    <n v="149000"/>
    <x v="1"/>
  </r>
  <r>
    <x v="17"/>
    <n v="10791"/>
    <n v="90000"/>
    <x v="1"/>
  </r>
  <r>
    <x v="18"/>
    <n v="13695"/>
    <n v="159000"/>
    <x v="1"/>
  </r>
  <r>
    <x v="19"/>
    <n v="7560"/>
    <n v="139000"/>
    <x v="0"/>
  </r>
  <r>
    <x v="20"/>
    <n v="14215"/>
    <n v="325300"/>
    <x v="1"/>
  </r>
  <r>
    <x v="21"/>
    <n v="7449"/>
    <n v="139400"/>
    <x v="0"/>
  </r>
  <r>
    <x v="22"/>
    <n v="9742"/>
    <n v="230000"/>
    <x v="0"/>
  </r>
  <r>
    <x v="23"/>
    <n v="4224"/>
    <n v="129900"/>
    <x v="0"/>
  </r>
  <r>
    <x v="24"/>
    <n v="8246"/>
    <n v="154000"/>
    <x v="0"/>
  </r>
  <r>
    <x v="25"/>
    <n v="14230"/>
    <n v="256300"/>
    <x v="1"/>
  </r>
  <r>
    <x v="26"/>
    <n v="7200"/>
    <n v="134800"/>
    <x v="0"/>
  </r>
  <r>
    <x v="27"/>
    <n v="11478"/>
    <n v="306000"/>
    <x v="1"/>
  </r>
  <r>
    <x v="28"/>
    <n v="16321"/>
    <n v="207500"/>
    <x v="1"/>
  </r>
  <r>
    <x v="29"/>
    <n v="6324"/>
    <n v="68500"/>
    <x v="0"/>
  </r>
  <r>
    <x v="30"/>
    <n v="8500"/>
    <n v="40000"/>
    <x v="0"/>
  </r>
  <r>
    <x v="31"/>
    <n v="8544"/>
    <n v="149350"/>
    <x v="0"/>
  </r>
  <r>
    <x v="32"/>
    <n v="11049"/>
    <n v="179900"/>
    <x v="1"/>
  </r>
  <r>
    <x v="33"/>
    <n v="10552"/>
    <n v="165500"/>
    <x v="1"/>
  </r>
  <r>
    <x v="34"/>
    <n v="7313"/>
    <n v="277500"/>
    <x v="0"/>
  </r>
  <r>
    <x v="35"/>
    <n v="13418"/>
    <n v="309000"/>
    <x v="1"/>
  </r>
  <r>
    <x v="36"/>
    <n v="10859"/>
    <n v="145000"/>
    <x v="1"/>
  </r>
  <r>
    <x v="37"/>
    <n v="8532"/>
    <n v="153000"/>
    <x v="0"/>
  </r>
  <r>
    <x v="38"/>
    <n v="7922"/>
    <n v="109000"/>
    <x v="0"/>
  </r>
  <r>
    <x v="39"/>
    <n v="6040"/>
    <n v="82000"/>
    <x v="0"/>
  </r>
  <r>
    <x v="40"/>
    <n v="8658"/>
    <n v="160000"/>
    <x v="0"/>
  </r>
  <r>
    <x v="41"/>
    <n v="16905"/>
    <n v="170000"/>
    <x v="1"/>
  </r>
  <r>
    <x v="42"/>
    <n v="9180"/>
    <n v="144000"/>
    <x v="0"/>
  </r>
  <r>
    <x v="43"/>
    <n v="9200"/>
    <n v="130250"/>
    <x v="0"/>
  </r>
  <r>
    <x v="44"/>
    <n v="7945"/>
    <n v="141000"/>
    <x v="0"/>
  </r>
  <r>
    <x v="45"/>
    <n v="7658"/>
    <n v="319900"/>
    <x v="0"/>
  </r>
  <r>
    <x v="46"/>
    <n v="12822"/>
    <n v="239686"/>
    <x v="1"/>
  </r>
  <r>
    <x v="47"/>
    <n v="11096"/>
    <n v="249700"/>
    <x v="1"/>
  </r>
  <r>
    <x v="48"/>
    <n v="4456"/>
    <n v="113000"/>
    <x v="0"/>
  </r>
  <r>
    <x v="49"/>
    <n v="7742"/>
    <n v="127000"/>
    <x v="0"/>
  </r>
  <r>
    <x v="50"/>
    <n v="13869"/>
    <n v="177000"/>
    <x v="1"/>
  </r>
  <r>
    <x v="51"/>
    <n v="6240"/>
    <n v="114500"/>
    <x v="0"/>
  </r>
  <r>
    <x v="52"/>
    <n v="8472"/>
    <n v="110000"/>
    <x v="0"/>
  </r>
  <r>
    <x v="53"/>
    <n v="50271"/>
    <n v="385000"/>
    <x v="1"/>
  </r>
  <r>
    <x v="54"/>
    <n v="7134"/>
    <n v="130000"/>
    <x v="0"/>
  </r>
  <r>
    <x v="55"/>
    <n v="10175"/>
    <n v="180500"/>
    <x v="1"/>
  </r>
  <r>
    <x v="56"/>
    <n v="2645"/>
    <n v="172500"/>
    <x v="0"/>
  </r>
  <r>
    <x v="57"/>
    <n v="11645"/>
    <n v="196500"/>
    <x v="1"/>
  </r>
  <r>
    <x v="58"/>
    <n v="13682"/>
    <n v="438780"/>
    <x v="1"/>
  </r>
  <r>
    <x v="59"/>
    <n v="7200"/>
    <n v="124900"/>
    <x v="0"/>
  </r>
  <r>
    <x v="60"/>
    <n v="13072"/>
    <n v="158000"/>
    <x v="1"/>
  </r>
  <r>
    <x v="61"/>
    <n v="7200"/>
    <n v="101000"/>
    <x v="0"/>
  </r>
  <r>
    <x v="62"/>
    <n v="6442"/>
    <n v="202500"/>
    <x v="0"/>
  </r>
  <r>
    <x v="63"/>
    <n v="10300"/>
    <n v="140000"/>
    <x v="1"/>
  </r>
  <r>
    <x v="64"/>
    <n v="9375"/>
    <n v="219500"/>
    <x v="0"/>
  </r>
  <r>
    <x v="65"/>
    <n v="9591"/>
    <n v="317000"/>
    <x v="0"/>
  </r>
  <r>
    <x v="66"/>
    <n v="19900"/>
    <n v="180000"/>
    <x v="1"/>
  </r>
  <r>
    <x v="67"/>
    <n v="10665"/>
    <n v="226000"/>
    <x v="1"/>
  </r>
  <r>
    <x v="68"/>
    <n v="4608"/>
    <n v="80000"/>
    <x v="0"/>
  </r>
  <r>
    <x v="69"/>
    <n v="15593"/>
    <n v="225000"/>
    <x v="1"/>
  </r>
  <r>
    <x v="70"/>
    <n v="13651"/>
    <n v="244000"/>
    <x v="1"/>
  </r>
  <r>
    <x v="71"/>
    <n v="7599"/>
    <n v="129500"/>
    <x v="0"/>
  </r>
  <r>
    <x v="72"/>
    <n v="10141"/>
    <n v="185000"/>
    <x v="1"/>
  </r>
  <r>
    <x v="73"/>
    <n v="10200"/>
    <n v="144900"/>
    <x v="1"/>
  </r>
  <r>
    <x v="74"/>
    <n v="5790"/>
    <n v="107400"/>
    <x v="0"/>
  </r>
  <r>
    <x v="75"/>
    <n v="1596"/>
    <n v="91000"/>
    <x v="0"/>
  </r>
  <r>
    <x v="76"/>
    <n v="8475"/>
    <n v="135750"/>
    <x v="0"/>
  </r>
  <r>
    <x v="77"/>
    <n v="8635"/>
    <n v="127000"/>
    <x v="0"/>
  </r>
  <r>
    <x v="78"/>
    <n v="10778"/>
    <n v="136500"/>
    <x v="1"/>
  </r>
  <r>
    <x v="79"/>
    <n v="10440"/>
    <n v="110000"/>
    <x v="1"/>
  </r>
  <r>
    <x v="80"/>
    <n v="13000"/>
    <n v="193500"/>
    <x v="1"/>
  </r>
  <r>
    <x v="81"/>
    <n v="4500"/>
    <n v="153500"/>
    <x v="0"/>
  </r>
  <r>
    <x v="82"/>
    <n v="10206"/>
    <n v="245000"/>
    <x v="1"/>
  </r>
  <r>
    <x v="83"/>
    <n v="8892"/>
    <n v="126500"/>
    <x v="0"/>
  </r>
  <r>
    <x v="84"/>
    <n v="8530"/>
    <n v="168500"/>
    <x v="0"/>
  </r>
  <r>
    <x v="85"/>
    <n v="16059"/>
    <n v="260000"/>
    <x v="1"/>
  </r>
  <r>
    <x v="86"/>
    <n v="11911"/>
    <n v="174000"/>
    <x v="1"/>
  </r>
  <r>
    <x v="87"/>
    <n v="3951"/>
    <n v="164500"/>
    <x v="0"/>
  </r>
  <r>
    <x v="88"/>
    <n v="8470"/>
    <n v="85000"/>
    <x v="0"/>
  </r>
  <r>
    <x v="89"/>
    <n v="8070"/>
    <n v="123600"/>
    <x v="0"/>
  </r>
  <r>
    <x v="90"/>
    <n v="7200"/>
    <n v="109900"/>
    <x v="0"/>
  </r>
  <r>
    <x v="91"/>
    <n v="8500"/>
    <n v="98600"/>
    <x v="0"/>
  </r>
  <r>
    <x v="92"/>
    <n v="13360"/>
    <n v="163500"/>
    <x v="1"/>
  </r>
  <r>
    <x v="93"/>
    <n v="7200"/>
    <n v="133900"/>
    <x v="0"/>
  </r>
  <r>
    <x v="94"/>
    <n v="9337"/>
    <n v="204750"/>
    <x v="0"/>
  </r>
  <r>
    <x v="95"/>
    <n v="9765"/>
    <n v="185000"/>
    <x v="0"/>
  </r>
  <r>
    <x v="96"/>
    <n v="10264"/>
    <n v="214000"/>
    <x v="1"/>
  </r>
  <r>
    <x v="97"/>
    <n v="10921"/>
    <n v="94750"/>
    <x v="1"/>
  </r>
  <r>
    <x v="98"/>
    <n v="10625"/>
    <n v="83000"/>
    <x v="1"/>
  </r>
  <r>
    <x v="99"/>
    <n v="9320"/>
    <n v="128950"/>
    <x v="0"/>
  </r>
  <r>
    <x v="100"/>
    <n v="10603"/>
    <n v="205000"/>
    <x v="1"/>
  </r>
  <r>
    <x v="101"/>
    <n v="9206"/>
    <n v="178000"/>
    <x v="0"/>
  </r>
  <r>
    <x v="102"/>
    <n v="7018"/>
    <n v="118964"/>
    <x v="0"/>
  </r>
  <r>
    <x v="103"/>
    <n v="10402"/>
    <n v="198900"/>
    <x v="1"/>
  </r>
  <r>
    <x v="104"/>
    <n v="7758"/>
    <n v="169500"/>
    <x v="0"/>
  </r>
  <r>
    <x v="105"/>
    <n v="9375"/>
    <n v="250000"/>
    <x v="0"/>
  </r>
  <r>
    <x v="106"/>
    <n v="10800"/>
    <n v="100000"/>
    <x v="1"/>
  </r>
  <r>
    <x v="107"/>
    <n v="6000"/>
    <n v="115000"/>
    <x v="0"/>
  </r>
  <r>
    <x v="108"/>
    <n v="8500"/>
    <n v="115000"/>
    <x v="0"/>
  </r>
  <r>
    <x v="109"/>
    <n v="11751"/>
    <n v="190000"/>
    <x v="1"/>
  </r>
  <r>
    <x v="110"/>
    <n v="9525"/>
    <n v="136900"/>
    <x v="0"/>
  </r>
  <r>
    <x v="111"/>
    <n v="7750"/>
    <n v="180000"/>
    <x v="0"/>
  </r>
  <r>
    <x v="112"/>
    <n v="9965"/>
    <n v="383970"/>
    <x v="0"/>
  </r>
  <r>
    <x v="113"/>
    <n v="21000"/>
    <n v="217000"/>
    <x v="1"/>
  </r>
  <r>
    <x v="114"/>
    <n v="7259"/>
    <n v="259500"/>
    <x v="0"/>
  </r>
  <r>
    <x v="115"/>
    <n v="3230"/>
    <n v="176000"/>
    <x v="0"/>
  </r>
  <r>
    <x v="116"/>
    <n v="11616"/>
    <n v="139000"/>
    <x v="1"/>
  </r>
  <r>
    <x v="117"/>
    <n v="8536"/>
    <n v="155000"/>
    <x v="0"/>
  </r>
  <r>
    <x v="118"/>
    <n v="12376"/>
    <n v="320000"/>
    <x v="1"/>
  </r>
  <r>
    <x v="119"/>
    <n v="8461"/>
    <n v="163990"/>
    <x v="0"/>
  </r>
  <r>
    <x v="120"/>
    <n v="21453"/>
    <n v="180000"/>
    <x v="1"/>
  </r>
  <r>
    <x v="121"/>
    <n v="6060"/>
    <n v="100000"/>
    <x v="0"/>
  </r>
  <r>
    <x v="122"/>
    <n v="9464"/>
    <n v="136000"/>
    <x v="0"/>
  </r>
  <r>
    <x v="123"/>
    <n v="7892"/>
    <n v="153900"/>
    <x v="0"/>
  </r>
  <r>
    <x v="124"/>
    <n v="17043"/>
    <n v="181000"/>
    <x v="1"/>
  </r>
  <r>
    <x v="125"/>
    <n v="6780"/>
    <n v="84500"/>
    <x v="0"/>
  </r>
  <r>
    <x v="126"/>
    <n v="4928"/>
    <n v="128000"/>
    <x v="0"/>
  </r>
  <r>
    <x v="127"/>
    <n v="4388"/>
    <n v="87000"/>
    <x v="0"/>
  </r>
  <r>
    <x v="128"/>
    <n v="7590"/>
    <n v="155000"/>
    <x v="0"/>
  </r>
  <r>
    <x v="129"/>
    <n v="8973"/>
    <n v="150000"/>
    <x v="0"/>
  </r>
  <r>
    <x v="130"/>
    <n v="14200"/>
    <n v="226000"/>
    <x v="1"/>
  </r>
  <r>
    <x v="131"/>
    <n v="12224"/>
    <n v="244000"/>
    <x v="1"/>
  </r>
  <r>
    <x v="132"/>
    <n v="7388"/>
    <n v="150750"/>
    <x v="0"/>
  </r>
  <r>
    <x v="133"/>
    <n v="6853"/>
    <n v="220000"/>
    <x v="0"/>
  </r>
  <r>
    <x v="134"/>
    <n v="10335"/>
    <n v="180000"/>
    <x v="1"/>
  </r>
  <r>
    <x v="135"/>
    <n v="10400"/>
    <n v="174000"/>
    <x v="1"/>
  </r>
  <r>
    <x v="136"/>
    <n v="10355"/>
    <n v="143000"/>
    <x v="1"/>
  </r>
  <r>
    <x v="137"/>
    <n v="11070"/>
    <n v="171000"/>
    <x v="1"/>
  </r>
  <r>
    <x v="138"/>
    <n v="9066"/>
    <n v="230000"/>
    <x v="0"/>
  </r>
  <r>
    <x v="139"/>
    <n v="15426"/>
    <n v="231500"/>
    <x v="1"/>
  </r>
  <r>
    <x v="140"/>
    <n v="10500"/>
    <n v="115000"/>
    <x v="1"/>
  </r>
  <r>
    <x v="141"/>
    <n v="11645"/>
    <n v="260000"/>
    <x v="1"/>
  </r>
  <r>
    <x v="142"/>
    <n v="8520"/>
    <n v="166000"/>
    <x v="0"/>
  </r>
  <r>
    <x v="143"/>
    <n v="10335"/>
    <n v="204000"/>
    <x v="1"/>
  </r>
  <r>
    <x v="144"/>
    <n v="9100"/>
    <n v="125000"/>
    <x v="0"/>
  </r>
  <r>
    <x v="145"/>
    <n v="2522"/>
    <n v="130000"/>
    <x v="0"/>
  </r>
  <r>
    <x v="146"/>
    <n v="6120"/>
    <n v="105000"/>
    <x v="0"/>
  </r>
  <r>
    <x v="147"/>
    <n v="9505"/>
    <n v="222500"/>
    <x v="0"/>
  </r>
  <r>
    <x v="148"/>
    <n v="7500"/>
    <n v="141000"/>
    <x v="0"/>
  </r>
  <r>
    <x v="149"/>
    <n v="6240"/>
    <n v="115000"/>
    <x v="0"/>
  </r>
  <r>
    <x v="150"/>
    <n v="10356"/>
    <n v="122000"/>
    <x v="1"/>
  </r>
  <r>
    <x v="151"/>
    <n v="13891"/>
    <n v="372402"/>
    <x v="1"/>
  </r>
  <r>
    <x v="152"/>
    <n v="14803"/>
    <n v="190000"/>
    <x v="1"/>
  </r>
  <r>
    <x v="153"/>
    <n v="13500"/>
    <n v="235000"/>
    <x v="1"/>
  </r>
  <r>
    <x v="154"/>
    <n v="11340"/>
    <n v="125000"/>
    <x v="1"/>
  </r>
  <r>
    <x v="155"/>
    <n v="9600"/>
    <n v="79000"/>
    <x v="0"/>
  </r>
  <r>
    <x v="156"/>
    <n v="7200"/>
    <n v="109500"/>
    <x v="0"/>
  </r>
  <r>
    <x v="157"/>
    <n v="12003"/>
    <n v="269500"/>
    <x v="1"/>
  </r>
  <r>
    <x v="158"/>
    <n v="12552"/>
    <n v="254900"/>
    <x v="1"/>
  </r>
  <r>
    <x v="159"/>
    <n v="19378"/>
    <n v="320000"/>
    <x v="1"/>
  </r>
  <r>
    <x v="160"/>
    <n v="11120"/>
    <n v="162500"/>
    <x v="1"/>
  </r>
  <r>
    <x v="161"/>
    <n v="13688"/>
    <n v="412500"/>
    <x v="1"/>
  </r>
  <r>
    <x v="162"/>
    <n v="12182"/>
    <n v="220000"/>
    <x v="1"/>
  </r>
  <r>
    <x v="163"/>
    <n v="5500"/>
    <n v="103200"/>
    <x v="0"/>
  </r>
  <r>
    <x v="164"/>
    <n v="5400"/>
    <n v="152000"/>
    <x v="0"/>
  </r>
  <r>
    <x v="165"/>
    <n v="10106"/>
    <n v="127500"/>
    <x v="1"/>
  </r>
  <r>
    <x v="166"/>
    <n v="10708"/>
    <n v="190000"/>
    <x v="1"/>
  </r>
  <r>
    <x v="167"/>
    <n v="10562"/>
    <n v="325624"/>
    <x v="1"/>
  </r>
  <r>
    <x v="168"/>
    <n v="8244"/>
    <n v="183500"/>
    <x v="0"/>
  </r>
  <r>
    <x v="169"/>
    <n v="16669"/>
    <n v="228000"/>
    <x v="1"/>
  </r>
  <r>
    <x v="170"/>
    <n v="12358"/>
    <n v="128500"/>
    <x v="1"/>
  </r>
  <r>
    <x v="171"/>
    <n v="31770"/>
    <n v="215000"/>
    <x v="1"/>
  </r>
  <r>
    <x v="172"/>
    <n v="5306"/>
    <n v="239000"/>
    <x v="0"/>
  </r>
  <r>
    <x v="173"/>
    <n v="10197"/>
    <n v="163000"/>
    <x v="1"/>
  </r>
  <r>
    <x v="174"/>
    <n v="12416"/>
    <n v="184000"/>
    <x v="1"/>
  </r>
  <r>
    <x v="175"/>
    <n v="12615"/>
    <n v="243000"/>
    <x v="1"/>
  </r>
  <r>
    <x v="176"/>
    <n v="10029"/>
    <n v="211000"/>
    <x v="1"/>
  </r>
  <r>
    <x v="177"/>
    <n v="13650"/>
    <n v="172500"/>
    <x v="1"/>
  </r>
  <r>
    <x v="178"/>
    <n v="17423"/>
    <n v="501837"/>
    <x v="1"/>
  </r>
  <r>
    <x v="179"/>
    <n v="8520"/>
    <n v="100000"/>
    <x v="0"/>
  </r>
  <r>
    <x v="180"/>
    <n v="2117"/>
    <n v="177000"/>
    <x v="0"/>
  </r>
  <r>
    <x v="181"/>
    <n v="7588"/>
    <n v="200100"/>
    <x v="0"/>
  </r>
  <r>
    <x v="182"/>
    <n v="9060"/>
    <n v="120000"/>
    <x v="0"/>
  </r>
  <r>
    <x v="183"/>
    <n v="11426"/>
    <n v="200000"/>
    <x v="1"/>
  </r>
  <r>
    <x v="184"/>
    <n v="7438"/>
    <n v="127000"/>
    <x v="0"/>
  </r>
  <r>
    <x v="185"/>
    <n v="22950"/>
    <n v="475000"/>
    <x v="1"/>
  </r>
  <r>
    <x v="186"/>
    <n v="9947"/>
    <n v="173000"/>
    <x v="0"/>
  </r>
  <r>
    <x v="187"/>
    <n v="10410"/>
    <n v="135000"/>
    <x v="1"/>
  </r>
  <r>
    <x v="188"/>
    <n v="7018"/>
    <n v="153337"/>
    <x v="0"/>
  </r>
  <r>
    <x v="189"/>
    <n v="4923"/>
    <n v="286000"/>
    <x v="0"/>
  </r>
  <r>
    <x v="190"/>
    <n v="10570"/>
    <n v="315000"/>
    <x v="1"/>
  </r>
  <r>
    <x v="191"/>
    <n v="7472"/>
    <n v="184000"/>
    <x v="0"/>
  </r>
  <r>
    <x v="192"/>
    <n v="9017"/>
    <n v="192000"/>
    <x v="0"/>
  </r>
  <r>
    <x v="193"/>
    <n v="2522"/>
    <n v="130000"/>
    <x v="0"/>
  </r>
  <r>
    <x v="194"/>
    <n v="7180"/>
    <n v="127000"/>
    <x v="0"/>
  </r>
  <r>
    <x v="195"/>
    <n v="2280"/>
    <n v="148500"/>
    <x v="0"/>
  </r>
  <r>
    <x v="196"/>
    <n v="9416"/>
    <n v="311872"/>
    <x v="0"/>
  </r>
  <r>
    <x v="197"/>
    <n v="25419"/>
    <n v="235000"/>
    <x v="1"/>
  </r>
  <r>
    <x v="198"/>
    <n v="5520"/>
    <n v="104000"/>
    <x v="0"/>
  </r>
  <r>
    <x v="199"/>
    <n v="9591"/>
    <n v="274900"/>
    <x v="0"/>
  </r>
  <r>
    <x v="200"/>
    <n v="8546"/>
    <n v="140000"/>
    <x v="0"/>
  </r>
  <r>
    <x v="201"/>
    <n v="10125"/>
    <n v="171500"/>
    <x v="1"/>
  </r>
  <r>
    <x v="202"/>
    <n v="7000"/>
    <n v="112000"/>
    <x v="0"/>
  </r>
  <r>
    <x v="203"/>
    <n v="4438"/>
    <n v="149000"/>
    <x v="0"/>
  </r>
  <r>
    <x v="204"/>
    <n v="3500"/>
    <n v="110000"/>
    <x v="0"/>
  </r>
  <r>
    <x v="205"/>
    <n v="11851"/>
    <n v="180500"/>
    <x v="1"/>
  </r>
  <r>
    <x v="206"/>
    <n v="13673"/>
    <n v="143900"/>
    <x v="1"/>
  </r>
  <r>
    <x v="207"/>
    <n v="12493"/>
    <n v="141000"/>
    <x v="1"/>
  </r>
  <r>
    <x v="208"/>
    <n v="14364"/>
    <n v="277000"/>
    <x v="1"/>
  </r>
  <r>
    <x v="209"/>
    <n v="8250"/>
    <n v="145000"/>
    <x v="0"/>
  </r>
  <r>
    <x v="210"/>
    <n v="5604"/>
    <n v="98000"/>
    <x v="0"/>
  </r>
  <r>
    <x v="211"/>
    <n v="10420"/>
    <n v="186000"/>
    <x v="1"/>
  </r>
  <r>
    <x v="212"/>
    <n v="8640"/>
    <n v="252678"/>
    <x v="0"/>
  </r>
  <r>
    <x v="213"/>
    <n v="13568"/>
    <n v="156000"/>
    <x v="1"/>
  </r>
  <r>
    <x v="214"/>
    <n v="10900"/>
    <n v="161750"/>
    <x v="1"/>
  </r>
  <r>
    <x v="215"/>
    <n v="10011"/>
    <n v="134450"/>
    <x v="1"/>
  </r>
  <r>
    <x v="216"/>
    <n v="8450"/>
    <n v="210000"/>
    <x v="0"/>
  </r>
  <r>
    <x v="217"/>
    <n v="9906"/>
    <n v="107000"/>
    <x v="0"/>
  </r>
  <r>
    <x v="218"/>
    <n v="15660"/>
    <n v="311500"/>
    <x v="1"/>
  </r>
  <r>
    <x v="219"/>
    <n v="3010"/>
    <n v="167240"/>
    <x v="0"/>
  </r>
  <r>
    <x v="220"/>
    <n v="8990"/>
    <n v="204900"/>
    <x v="0"/>
  </r>
  <r>
    <x v="221"/>
    <n v="8068"/>
    <n v="200000"/>
    <x v="0"/>
  </r>
  <r>
    <x v="222"/>
    <n v="11475"/>
    <n v="179900"/>
    <x v="1"/>
  </r>
  <r>
    <x v="223"/>
    <n v="10500"/>
    <n v="97000"/>
    <x v="1"/>
  </r>
  <r>
    <x v="224"/>
    <n v="13472"/>
    <n v="386250"/>
    <x v="1"/>
  </r>
  <r>
    <x v="225"/>
    <n v="1680"/>
    <n v="112000"/>
    <x v="0"/>
  </r>
  <r>
    <x v="226"/>
    <n v="9950"/>
    <n v="290000"/>
    <x v="0"/>
  </r>
  <r>
    <x v="227"/>
    <n v="1869"/>
    <n v="106000"/>
    <x v="0"/>
  </r>
  <r>
    <x v="228"/>
    <n v="8521"/>
    <n v="125000"/>
    <x v="0"/>
  </r>
  <r>
    <x v="229"/>
    <n v="3182"/>
    <n v="192500"/>
    <x v="0"/>
  </r>
  <r>
    <x v="230"/>
    <n v="8760"/>
    <n v="148000"/>
    <x v="0"/>
  </r>
  <r>
    <x v="231"/>
    <n v="15138"/>
    <n v="403000"/>
    <x v="1"/>
  </r>
  <r>
    <x v="232"/>
    <n v="1680"/>
    <n v="94500"/>
    <x v="0"/>
  </r>
  <r>
    <x v="233"/>
    <n v="10650"/>
    <n v="128200"/>
    <x v="1"/>
  </r>
  <r>
    <x v="234"/>
    <n v="7851"/>
    <n v="216500"/>
    <x v="0"/>
  </r>
  <r>
    <x v="235"/>
    <n v="1680"/>
    <n v="89500"/>
    <x v="0"/>
  </r>
  <r>
    <x v="236"/>
    <n v="8773"/>
    <n v="185500"/>
    <x v="0"/>
  </r>
  <r>
    <x v="237"/>
    <n v="9453"/>
    <n v="194500"/>
    <x v="0"/>
  </r>
  <r>
    <x v="238"/>
    <n v="12030"/>
    <n v="318000"/>
    <x v="1"/>
  </r>
  <r>
    <x v="239"/>
    <n v="8741"/>
    <n v="113000"/>
    <x v="0"/>
  </r>
  <r>
    <x v="240"/>
    <n v="9000"/>
    <n v="262500"/>
    <x v="0"/>
  </r>
  <r>
    <x v="241"/>
    <n v="3880"/>
    <n v="110500"/>
    <x v="0"/>
  </r>
  <r>
    <x v="242"/>
    <n v="5000"/>
    <n v="79000"/>
    <x v="0"/>
  </r>
  <r>
    <x v="243"/>
    <n v="10762"/>
    <n v="120000"/>
    <x v="1"/>
  </r>
  <r>
    <x v="244"/>
    <n v="8880"/>
    <n v="205000"/>
    <x v="0"/>
  </r>
  <r>
    <x v="245"/>
    <n v="10400"/>
    <n v="241500"/>
    <x v="1"/>
  </r>
  <r>
    <x v="246"/>
    <n v="9142"/>
    <n v="137000"/>
    <x v="0"/>
  </r>
  <r>
    <x v="247"/>
    <n v="11310"/>
    <n v="140000"/>
    <x v="1"/>
  </r>
  <r>
    <x v="248"/>
    <n v="11317"/>
    <n v="180000"/>
    <x v="1"/>
  </r>
  <r>
    <x v="249"/>
    <n v="159000"/>
    <n v="277000"/>
    <x v="1"/>
  </r>
  <r>
    <x v="250"/>
    <n v="5350"/>
    <n v="76500"/>
    <x v="0"/>
  </r>
  <r>
    <x v="251"/>
    <n v="4750"/>
    <n v="235000"/>
    <x v="0"/>
  </r>
  <r>
    <x v="252"/>
    <n v="8366"/>
    <n v="173000"/>
    <x v="0"/>
  </r>
  <r>
    <x v="253"/>
    <n v="9350"/>
    <n v="158000"/>
    <x v="0"/>
  </r>
  <r>
    <x v="254"/>
    <n v="8400"/>
    <n v="145000"/>
    <x v="0"/>
  </r>
  <r>
    <x v="255"/>
    <n v="8738"/>
    <n v="230000"/>
    <x v="0"/>
  </r>
  <r>
    <x v="256"/>
    <n v="8791"/>
    <n v="207500"/>
    <x v="0"/>
  </r>
  <r>
    <x v="257"/>
    <n v="8814"/>
    <n v="220000"/>
    <x v="0"/>
  </r>
  <r>
    <x v="258"/>
    <n v="12435"/>
    <n v="231500"/>
    <x v="1"/>
  </r>
  <r>
    <x v="259"/>
    <n v="12702"/>
    <n v="97000"/>
    <x v="1"/>
  </r>
  <r>
    <x v="260"/>
    <n v="19296"/>
    <n v="176000"/>
    <x v="1"/>
  </r>
  <r>
    <x v="261"/>
    <n v="9588"/>
    <n v="276000"/>
    <x v="0"/>
  </r>
  <r>
    <x v="262"/>
    <n v="8471"/>
    <n v="151000"/>
    <x v="0"/>
  </r>
  <r>
    <x v="263"/>
    <n v="5500"/>
    <n v="130000"/>
    <x v="0"/>
  </r>
  <r>
    <x v="264"/>
    <n v="5232"/>
    <n v="73000"/>
    <x v="0"/>
  </r>
  <r>
    <x v="265"/>
    <n v="12090"/>
    <n v="175500"/>
    <x v="1"/>
  </r>
  <r>
    <x v="266"/>
    <n v="11207"/>
    <n v="185000"/>
    <x v="1"/>
  </r>
  <r>
    <x v="267"/>
    <n v="8400"/>
    <n v="179500"/>
    <x v="0"/>
  </r>
  <r>
    <x v="268"/>
    <n v="6900"/>
    <n v="120500"/>
    <x v="0"/>
  </r>
  <r>
    <x v="269"/>
    <n v="7917"/>
    <n v="148000"/>
    <x v="0"/>
  </r>
  <r>
    <x v="270"/>
    <n v="10728"/>
    <n v="266000"/>
    <x v="1"/>
  </r>
  <r>
    <x v="271"/>
    <n v="39104"/>
    <n v="241500"/>
    <x v="1"/>
  </r>
  <r>
    <x v="272"/>
    <n v="11764"/>
    <n v="290000"/>
    <x v="1"/>
  </r>
  <r>
    <x v="273"/>
    <n v="9600"/>
    <n v="139000"/>
    <x v="0"/>
  </r>
  <r>
    <x v="274"/>
    <n v="8314"/>
    <n v="124500"/>
    <x v="0"/>
  </r>
  <r>
    <x v="275"/>
    <n v="7264"/>
    <n v="205000"/>
    <x v="0"/>
  </r>
  <r>
    <x v="276"/>
    <n v="9196"/>
    <n v="201000"/>
    <x v="0"/>
  </r>
  <r>
    <x v="277"/>
    <n v="19138"/>
    <n v="141000"/>
    <x v="1"/>
  </r>
  <r>
    <x v="278"/>
    <n v="14450"/>
    <n v="415298"/>
    <x v="1"/>
  </r>
  <r>
    <x v="279"/>
    <n v="10005"/>
    <n v="192000"/>
    <x v="1"/>
  </r>
  <r>
    <x v="280"/>
    <n v="11287"/>
    <n v="228500"/>
    <x v="1"/>
  </r>
  <r>
    <x v="281"/>
    <n v="7200"/>
    <n v="185000"/>
    <x v="0"/>
  </r>
  <r>
    <x v="282"/>
    <n v="5063"/>
    <n v="207500"/>
    <x v="0"/>
  </r>
  <r>
    <x v="283"/>
    <n v="9612"/>
    <n v="244600"/>
    <x v="0"/>
  </r>
  <r>
    <x v="284"/>
    <n v="8012"/>
    <n v="179200"/>
    <x v="0"/>
  </r>
  <r>
    <x v="285"/>
    <n v="4251"/>
    <n v="164700"/>
    <x v="0"/>
  </r>
  <r>
    <x v="286"/>
    <n v="9786"/>
    <n v="159000"/>
    <x v="0"/>
  </r>
  <r>
    <x v="287"/>
    <n v="8125"/>
    <n v="88000"/>
    <x v="0"/>
  </r>
  <r>
    <x v="288"/>
    <n v="9819"/>
    <n v="122000"/>
    <x v="0"/>
  </r>
  <r>
    <x v="289"/>
    <n v="8730"/>
    <n v="153575"/>
    <x v="0"/>
  </r>
  <r>
    <x v="290"/>
    <n v="15611"/>
    <n v="233230"/>
    <x v="1"/>
  </r>
  <r>
    <x v="291"/>
    <n v="5687"/>
    <n v="135900"/>
    <x v="0"/>
  </r>
  <r>
    <x v="292"/>
    <n v="11409"/>
    <n v="131000"/>
    <x v="1"/>
  </r>
  <r>
    <x v="293"/>
    <n v="16659"/>
    <n v="235000"/>
    <x v="1"/>
  </r>
  <r>
    <x v="294"/>
    <n v="9600"/>
    <n v="167000"/>
    <x v="0"/>
  </r>
  <r>
    <x v="295"/>
    <n v="7937"/>
    <n v="142500"/>
    <x v="0"/>
  </r>
  <r>
    <x v="296"/>
    <n v="13710"/>
    <n v="152000"/>
    <x v="1"/>
  </r>
  <r>
    <x v="297"/>
    <n v="7399"/>
    <n v="239000"/>
    <x v="0"/>
  </r>
  <r>
    <x v="298"/>
    <n v="11700"/>
    <n v="175000"/>
    <x v="1"/>
  </r>
  <r>
    <x v="299"/>
    <n v="14000"/>
    <n v="158500"/>
    <x v="1"/>
  </r>
  <r>
    <x v="300"/>
    <n v="15750"/>
    <n v="157000"/>
    <x v="1"/>
  </r>
  <r>
    <x v="301"/>
    <n v="16226"/>
    <n v="267000"/>
    <x v="1"/>
  </r>
  <r>
    <x v="302"/>
    <n v="13704"/>
    <n v="205000"/>
    <x v="1"/>
  </r>
  <r>
    <x v="303"/>
    <n v="9800"/>
    <n v="149900"/>
    <x v="0"/>
  </r>
  <r>
    <x v="304"/>
    <n v="18386"/>
    <n v="295000"/>
    <x v="1"/>
  </r>
  <r>
    <x v="305"/>
    <n v="10386"/>
    <n v="305900"/>
    <x v="1"/>
  </r>
  <r>
    <x v="306"/>
    <n v="13474"/>
    <n v="225000"/>
    <x v="1"/>
  </r>
  <r>
    <x v="307"/>
    <n v="7920"/>
    <n v="89500"/>
    <x v="0"/>
  </r>
  <r>
    <x v="308"/>
    <n v="12342"/>
    <n v="82500"/>
    <x v="1"/>
  </r>
  <r>
    <x v="309"/>
    <n v="12378"/>
    <n v="360000"/>
    <x v="1"/>
  </r>
  <r>
    <x v="310"/>
    <n v="7685"/>
    <n v="165600"/>
    <x v="0"/>
  </r>
  <r>
    <x v="311"/>
    <n v="8000"/>
    <n v="132000"/>
    <x v="0"/>
  </r>
  <r>
    <x v="312"/>
    <n v="7800"/>
    <n v="119900"/>
    <x v="0"/>
  </r>
  <r>
    <x v="313"/>
    <n v="215245"/>
    <n v="375000"/>
    <x v="1"/>
  </r>
  <r>
    <x v="314"/>
    <n v="9600"/>
    <n v="178000"/>
    <x v="0"/>
  </r>
  <r>
    <x v="315"/>
    <n v="7795"/>
    <n v="188500"/>
    <x v="0"/>
  </r>
  <r>
    <x v="316"/>
    <n v="13005"/>
    <n v="260000"/>
    <x v="1"/>
  </r>
  <r>
    <x v="317"/>
    <n v="9000"/>
    <n v="270000"/>
    <x v="0"/>
  </r>
  <r>
    <x v="318"/>
    <n v="9900"/>
    <n v="260000"/>
    <x v="0"/>
  </r>
  <r>
    <x v="319"/>
    <n v="14115"/>
    <n v="187500"/>
    <x v="1"/>
  </r>
  <r>
    <x v="320"/>
    <n v="16259"/>
    <n v="342643"/>
    <x v="1"/>
  </r>
  <r>
    <x v="321"/>
    <n v="12099"/>
    <n v="354000"/>
    <x v="1"/>
  </r>
  <r>
    <x v="322"/>
    <n v="10380"/>
    <n v="301000"/>
    <x v="1"/>
  </r>
  <r>
    <x v="323"/>
    <n v="5820"/>
    <n v="126175"/>
    <x v="0"/>
  </r>
  <r>
    <x v="324"/>
    <n v="11275"/>
    <n v="242000"/>
    <x v="1"/>
  </r>
  <r>
    <x v="325"/>
    <n v="5000"/>
    <n v="87000"/>
    <x v="0"/>
  </r>
  <r>
    <x v="326"/>
    <n v="10846"/>
    <n v="324000"/>
    <x v="1"/>
  </r>
  <r>
    <x v="327"/>
    <n v="11600"/>
    <n v="145250"/>
    <x v="1"/>
  </r>
  <r>
    <x v="328"/>
    <n v="11888"/>
    <n v="214500"/>
    <x v="1"/>
  </r>
  <r>
    <x v="329"/>
    <n v="6402"/>
    <n v="78000"/>
    <x v="0"/>
  </r>
  <r>
    <x v="330"/>
    <n v="10624"/>
    <n v="119000"/>
    <x v="1"/>
  </r>
  <r>
    <x v="331"/>
    <n v="8176"/>
    <n v="139000"/>
    <x v="0"/>
  </r>
  <r>
    <x v="332"/>
    <n v="10655"/>
    <n v="284000"/>
    <x v="1"/>
  </r>
  <r>
    <x v="333"/>
    <n v="8198"/>
    <n v="207000"/>
    <x v="0"/>
  </r>
  <r>
    <x v="334"/>
    <n v="9042"/>
    <n v="192000"/>
    <x v="0"/>
  </r>
  <r>
    <x v="335"/>
    <n v="164660"/>
    <n v="228950"/>
    <x v="1"/>
  </r>
  <r>
    <x v="336"/>
    <n v="14157"/>
    <n v="377426"/>
    <x v="1"/>
  </r>
  <r>
    <x v="337"/>
    <n v="9135"/>
    <n v="214000"/>
    <x v="0"/>
  </r>
  <r>
    <x v="338"/>
    <n v="14145"/>
    <n v="202500"/>
    <x v="1"/>
  </r>
  <r>
    <x v="339"/>
    <n v="12400"/>
    <n v="155000"/>
    <x v="1"/>
  </r>
  <r>
    <x v="340"/>
    <n v="14191"/>
    <n v="202900"/>
    <x v="1"/>
  </r>
  <r>
    <x v="341"/>
    <n v="8400"/>
    <n v="82000"/>
    <x v="0"/>
  </r>
  <r>
    <x v="342"/>
    <n v="8544"/>
    <n v="87500"/>
    <x v="0"/>
  </r>
  <r>
    <x v="343"/>
    <n v="8849"/>
    <n v="266000"/>
    <x v="0"/>
  </r>
  <r>
    <x v="344"/>
    <n v="2592"/>
    <n v="85000"/>
    <x v="0"/>
  </r>
  <r>
    <x v="345"/>
    <n v="6435"/>
    <n v="140200"/>
    <x v="0"/>
  </r>
  <r>
    <x v="346"/>
    <n v="12772"/>
    <n v="151500"/>
    <x v="1"/>
  </r>
  <r>
    <x v="347"/>
    <n v="17600"/>
    <n v="157500"/>
    <x v="1"/>
  </r>
  <r>
    <x v="348"/>
    <n v="2448"/>
    <n v="154000"/>
    <x v="0"/>
  </r>
  <r>
    <x v="349"/>
    <n v="20431"/>
    <n v="437154"/>
    <x v="1"/>
  </r>
  <r>
    <x v="350"/>
    <n v="7820"/>
    <n v="318061"/>
    <x v="0"/>
  </r>
  <r>
    <x v="351"/>
    <n v="5271"/>
    <n v="190000"/>
    <x v="0"/>
  </r>
  <r>
    <x v="352"/>
    <n v="9084"/>
    <n v="95000"/>
    <x v="0"/>
  </r>
  <r>
    <x v="353"/>
    <n v="8520"/>
    <n v="105900"/>
    <x v="0"/>
  </r>
  <r>
    <x v="354"/>
    <n v="8400"/>
    <n v="140000"/>
    <x v="0"/>
  </r>
  <r>
    <x v="355"/>
    <n v="11249"/>
    <n v="177500"/>
    <x v="1"/>
  </r>
  <r>
    <x v="356"/>
    <n v="9248"/>
    <n v="173000"/>
    <x v="0"/>
  </r>
  <r>
    <x v="357"/>
    <n v="4224"/>
    <n v="134000"/>
    <x v="0"/>
  </r>
  <r>
    <x v="358"/>
    <n v="6930"/>
    <n v="130000"/>
    <x v="0"/>
  </r>
  <r>
    <x v="359"/>
    <n v="12011"/>
    <n v="280000"/>
    <x v="1"/>
  </r>
  <r>
    <x v="360"/>
    <n v="7540"/>
    <n v="156000"/>
    <x v="0"/>
  </r>
  <r>
    <x v="361"/>
    <n v="9144"/>
    <n v="145000"/>
    <x v="0"/>
  </r>
  <r>
    <x v="362"/>
    <n v="7301"/>
    <n v="198500"/>
    <x v="0"/>
  </r>
  <r>
    <x v="363"/>
    <n v="1680"/>
    <n v="118000"/>
    <x v="0"/>
  </r>
  <r>
    <x v="364"/>
    <n v="18800"/>
    <n v="190000"/>
    <x v="1"/>
  </r>
  <r>
    <x v="365"/>
    <n v="10690"/>
    <n v="147000"/>
    <x v="1"/>
  </r>
  <r>
    <x v="366"/>
    <n v="9500"/>
    <n v="159000"/>
    <x v="0"/>
  </r>
  <r>
    <x v="367"/>
    <n v="9150"/>
    <n v="165000"/>
    <x v="0"/>
  </r>
  <r>
    <x v="368"/>
    <n v="7800"/>
    <n v="132000"/>
    <x v="0"/>
  </r>
  <r>
    <x v="369"/>
    <n v="9830"/>
    <n v="162000"/>
    <x v="0"/>
  </r>
  <r>
    <x v="370"/>
    <n v="8121"/>
    <n v="172400"/>
    <x v="0"/>
  </r>
  <r>
    <x v="371"/>
    <n v="17120"/>
    <n v="134432"/>
    <x v="1"/>
  </r>
  <r>
    <x v="372"/>
    <n v="7175"/>
    <n v="125000"/>
    <x v="0"/>
  </r>
  <r>
    <x v="373"/>
    <n v="10634"/>
    <n v="123000"/>
    <x v="1"/>
  </r>
  <r>
    <x v="374"/>
    <n v="8200"/>
    <n v="219500"/>
    <x v="0"/>
  </r>
  <r>
    <x v="375"/>
    <n v="10020"/>
    <n v="61000"/>
    <x v="1"/>
  </r>
  <r>
    <x v="376"/>
    <n v="8846"/>
    <n v="148000"/>
    <x v="0"/>
  </r>
  <r>
    <x v="377"/>
    <n v="11143"/>
    <n v="340000"/>
    <x v="1"/>
  </r>
  <r>
    <x v="378"/>
    <n v="11394"/>
    <n v="394432"/>
    <x v="1"/>
  </r>
  <r>
    <x v="379"/>
    <n v="8123"/>
    <n v="179000"/>
    <x v="0"/>
  </r>
  <r>
    <x v="380"/>
    <n v="5000"/>
    <n v="127000"/>
    <x v="0"/>
  </r>
  <r>
    <x v="381"/>
    <n v="7200"/>
    <n v="187750"/>
    <x v="0"/>
  </r>
  <r>
    <x v="382"/>
    <n v="9245"/>
    <n v="213500"/>
    <x v="0"/>
  </r>
  <r>
    <x v="383"/>
    <n v="9000"/>
    <n v="76000"/>
    <x v="0"/>
  </r>
  <r>
    <x v="384"/>
    <n v="53107"/>
    <n v="240000"/>
    <x v="1"/>
  </r>
  <r>
    <x v="385"/>
    <n v="3182"/>
    <n v="192000"/>
    <x v="0"/>
  </r>
  <r>
    <x v="386"/>
    <n v="8410"/>
    <n v="81000"/>
    <x v="0"/>
  </r>
  <r>
    <x v="387"/>
    <n v="7200"/>
    <n v="125000"/>
    <x v="0"/>
  </r>
  <r>
    <x v="388"/>
    <n v="9382"/>
    <n v="191000"/>
    <x v="0"/>
  </r>
  <r>
    <x v="389"/>
    <n v="12474"/>
    <n v="426000"/>
    <x v="1"/>
  </r>
  <r>
    <x v="390"/>
    <n v="8405"/>
    <n v="119000"/>
    <x v="0"/>
  </r>
  <r>
    <x v="391"/>
    <n v="12209"/>
    <n v="215000"/>
    <x v="1"/>
  </r>
  <r>
    <x v="392"/>
    <n v="8339"/>
    <n v="106500"/>
    <x v="0"/>
  </r>
  <r>
    <x v="393"/>
    <n v="7446"/>
    <n v="100000"/>
    <x v="0"/>
  </r>
  <r>
    <x v="394"/>
    <n v="10134"/>
    <n v="109000"/>
    <x v="1"/>
  </r>
  <r>
    <x v="395"/>
    <n v="9571"/>
    <n v="129000"/>
    <x v="0"/>
  </r>
  <r>
    <x v="396"/>
    <n v="7200"/>
    <n v="123000"/>
    <x v="0"/>
  </r>
  <r>
    <x v="397"/>
    <n v="7590"/>
    <n v="169500"/>
    <x v="0"/>
  </r>
  <r>
    <x v="398"/>
    <n v="8967"/>
    <n v="67000"/>
    <x v="0"/>
  </r>
  <r>
    <x v="399"/>
    <n v="8125"/>
    <n v="241000"/>
    <x v="0"/>
  </r>
  <r>
    <x v="400"/>
    <n v="14963"/>
    <n v="245500"/>
    <x v="1"/>
  </r>
  <r>
    <x v="401"/>
    <n v="8767"/>
    <n v="164990"/>
    <x v="0"/>
  </r>
  <r>
    <x v="402"/>
    <n v="10200"/>
    <n v="108000"/>
    <x v="1"/>
  </r>
  <r>
    <x v="403"/>
    <n v="12090"/>
    <n v="258000"/>
    <x v="1"/>
  </r>
  <r>
    <x v="404"/>
    <n v="10364"/>
    <n v="168000"/>
    <x v="1"/>
  </r>
  <r>
    <x v="405"/>
    <n v="9991"/>
    <n v="150000"/>
    <x v="0"/>
  </r>
  <r>
    <x v="406"/>
    <n v="10480"/>
    <n v="115000"/>
    <x v="1"/>
  </r>
  <r>
    <x v="407"/>
    <n v="15576"/>
    <n v="177000"/>
    <x v="1"/>
  </r>
  <r>
    <x v="408"/>
    <n v="14154"/>
    <n v="280000"/>
    <x v="1"/>
  </r>
  <r>
    <x v="409"/>
    <n v="10800"/>
    <n v="339750"/>
    <x v="1"/>
  </r>
  <r>
    <x v="410"/>
    <n v="9571"/>
    <n v="60000"/>
    <x v="0"/>
  </r>
  <r>
    <x v="411"/>
    <n v="34650"/>
    <n v="145000"/>
    <x v="1"/>
  </r>
  <r>
    <x v="412"/>
    <n v="4403"/>
    <n v="222000"/>
    <x v="0"/>
  </r>
  <r>
    <x v="413"/>
    <n v="8960"/>
    <n v="115000"/>
    <x v="0"/>
  </r>
  <r>
    <x v="414"/>
    <n v="11228"/>
    <n v="228000"/>
    <x v="1"/>
  </r>
  <r>
    <x v="415"/>
    <n v="8899"/>
    <n v="181134"/>
    <x v="0"/>
  </r>
  <r>
    <x v="416"/>
    <n v="7844"/>
    <n v="149500"/>
    <x v="0"/>
  </r>
  <r>
    <x v="417"/>
    <n v="22420"/>
    <n v="239000"/>
    <x v="1"/>
  </r>
  <r>
    <x v="418"/>
    <n v="8160"/>
    <n v="126000"/>
    <x v="0"/>
  </r>
  <r>
    <x v="419"/>
    <n v="8450"/>
    <n v="142000"/>
    <x v="0"/>
  </r>
  <r>
    <x v="420"/>
    <n v="7060"/>
    <n v="206300"/>
    <x v="0"/>
  </r>
  <r>
    <x v="421"/>
    <n v="16635"/>
    <n v="215000"/>
    <x v="1"/>
  </r>
  <r>
    <x v="422"/>
    <n v="21750"/>
    <n v="113000"/>
    <x v="1"/>
  </r>
  <r>
    <x v="423"/>
    <n v="9200"/>
    <n v="315000"/>
    <x v="0"/>
  </r>
  <r>
    <x v="424"/>
    <n v="9000"/>
    <n v="139000"/>
    <x v="0"/>
  </r>
  <r>
    <x v="425"/>
    <n v="3378"/>
    <n v="135000"/>
    <x v="0"/>
  </r>
  <r>
    <x v="426"/>
    <n v="12800"/>
    <n v="275000"/>
    <x v="1"/>
  </r>
  <r>
    <x v="427"/>
    <n v="8593"/>
    <n v="109008"/>
    <x v="0"/>
  </r>
  <r>
    <x v="428"/>
    <n v="6762"/>
    <n v="195400"/>
    <x v="0"/>
  </r>
  <r>
    <x v="429"/>
    <n v="11457"/>
    <n v="175000"/>
    <x v="1"/>
  </r>
  <r>
    <x v="430"/>
    <n v="1680"/>
    <n v="85400"/>
    <x v="0"/>
  </r>
  <r>
    <x v="431"/>
    <n v="5586"/>
    <n v="79900"/>
    <x v="0"/>
  </r>
  <r>
    <x v="432"/>
    <n v="1920"/>
    <n v="122500"/>
    <x v="0"/>
  </r>
  <r>
    <x v="433"/>
    <n v="10839"/>
    <n v="181000"/>
    <x v="1"/>
  </r>
  <r>
    <x v="434"/>
    <n v="1890"/>
    <n v="81000"/>
    <x v="0"/>
  </r>
  <r>
    <x v="435"/>
    <n v="10667"/>
    <n v="212000"/>
    <x v="1"/>
  </r>
  <r>
    <x v="436"/>
    <n v="4400"/>
    <n v="116000"/>
    <x v="0"/>
  </r>
  <r>
    <x v="437"/>
    <n v="6000"/>
    <n v="119000"/>
    <x v="0"/>
  </r>
  <r>
    <x v="438"/>
    <n v="4280"/>
    <n v="90350"/>
    <x v="0"/>
  </r>
  <r>
    <x v="439"/>
    <n v="12354"/>
    <n v="110000"/>
    <x v="1"/>
  </r>
  <r>
    <x v="440"/>
    <n v="15431"/>
    <n v="555000"/>
    <x v="1"/>
  </r>
  <r>
    <x v="441"/>
    <n v="12108"/>
    <n v="118000"/>
    <x v="1"/>
  </r>
  <r>
    <x v="442"/>
    <n v="6240"/>
    <n v="162900"/>
    <x v="0"/>
  </r>
  <r>
    <x v="443"/>
    <n v="3922"/>
    <n v="172500"/>
    <x v="0"/>
  </r>
  <r>
    <x v="444"/>
    <n v="8750"/>
    <n v="210000"/>
    <x v="0"/>
  </r>
  <r>
    <x v="445"/>
    <n v="9855"/>
    <n v="127500"/>
    <x v="0"/>
  </r>
  <r>
    <x v="446"/>
    <n v="16492"/>
    <n v="190000"/>
    <x v="1"/>
  </r>
  <r>
    <x v="447"/>
    <n v="11214"/>
    <n v="199900"/>
    <x v="1"/>
  </r>
  <r>
    <x v="448"/>
    <n v="8600"/>
    <n v="119500"/>
    <x v="0"/>
  </r>
  <r>
    <x v="449"/>
    <n v="6000"/>
    <n v="120000"/>
    <x v="0"/>
  </r>
  <r>
    <x v="450"/>
    <n v="5684"/>
    <n v="110000"/>
    <x v="0"/>
  </r>
  <r>
    <x v="451"/>
    <n v="70761"/>
    <n v="280000"/>
    <x v="1"/>
  </r>
  <r>
    <x v="452"/>
    <n v="9303"/>
    <n v="204000"/>
    <x v="0"/>
  </r>
  <r>
    <x v="453"/>
    <n v="9000"/>
    <n v="210000"/>
    <x v="0"/>
  </r>
  <r>
    <x v="454"/>
    <n v="9297"/>
    <n v="188000"/>
    <x v="0"/>
  </r>
  <r>
    <x v="455"/>
    <n v="9600"/>
    <n v="175500"/>
    <x v="0"/>
  </r>
  <r>
    <x v="456"/>
    <n v="4571"/>
    <n v="98000"/>
    <x v="0"/>
  </r>
  <r>
    <x v="457"/>
    <n v="53227"/>
    <n v="256000"/>
    <x v="1"/>
  </r>
  <r>
    <x v="458"/>
    <n v="5100"/>
    <n v="161000"/>
    <x v="0"/>
  </r>
  <r>
    <x v="459"/>
    <n v="7015"/>
    <n v="110000"/>
    <x v="0"/>
  </r>
  <r>
    <x v="460"/>
    <n v="8004"/>
    <n v="263435"/>
    <x v="0"/>
  </r>
  <r>
    <x v="461"/>
    <n v="7200"/>
    <n v="155000"/>
    <x v="0"/>
  </r>
  <r>
    <x v="462"/>
    <n v="8281"/>
    <n v="62383"/>
    <x v="0"/>
  </r>
  <r>
    <x v="463"/>
    <n v="11988"/>
    <n v="188700"/>
    <x v="1"/>
  </r>
  <r>
    <x v="464"/>
    <n v="8430"/>
    <n v="124000"/>
    <x v="0"/>
  </r>
  <r>
    <x v="465"/>
    <n v="3072"/>
    <n v="178740"/>
    <x v="0"/>
  </r>
  <r>
    <x v="466"/>
    <n v="10628"/>
    <n v="167000"/>
    <x v="1"/>
  </r>
  <r>
    <x v="467"/>
    <n v="9480"/>
    <n v="146500"/>
    <x v="0"/>
  </r>
  <r>
    <x v="468"/>
    <n v="11428"/>
    <n v="250000"/>
    <x v="1"/>
  </r>
  <r>
    <x v="469"/>
    <n v="9291"/>
    <n v="187000"/>
    <x v="0"/>
  </r>
  <r>
    <x v="470"/>
    <n v="6820"/>
    <n v="212000"/>
    <x v="0"/>
  </r>
  <r>
    <x v="471"/>
    <n v="11952"/>
    <n v="190000"/>
    <x v="1"/>
  </r>
  <r>
    <x v="472"/>
    <n v="3675"/>
    <n v="148000"/>
    <x v="0"/>
  </r>
  <r>
    <x v="473"/>
    <n v="14977"/>
    <n v="440000"/>
    <x v="1"/>
  </r>
  <r>
    <x v="474"/>
    <n v="5330"/>
    <n v="251000"/>
    <x v="0"/>
  </r>
  <r>
    <x v="475"/>
    <n v="8480"/>
    <n v="132500"/>
    <x v="0"/>
  </r>
  <r>
    <x v="476"/>
    <n v="13125"/>
    <n v="208900"/>
    <x v="1"/>
  </r>
  <r>
    <x v="477"/>
    <n v="13693"/>
    <n v="380000"/>
    <x v="1"/>
  </r>
  <r>
    <x v="478"/>
    <n v="10637"/>
    <n v="297000"/>
    <x v="1"/>
  </r>
  <r>
    <x v="479"/>
    <n v="5925"/>
    <n v="89471"/>
    <x v="0"/>
  </r>
  <r>
    <x v="480"/>
    <n v="16033"/>
    <n v="326000"/>
    <x v="1"/>
  </r>
  <r>
    <x v="481"/>
    <n v="11846"/>
    <n v="374000"/>
    <x v="1"/>
  </r>
  <r>
    <x v="482"/>
    <n v="2500"/>
    <n v="155000"/>
    <x v="0"/>
  </r>
  <r>
    <x v="483"/>
    <n v="4500"/>
    <n v="164000"/>
    <x v="0"/>
  </r>
  <r>
    <x v="484"/>
    <n v="7758"/>
    <n v="132500"/>
    <x v="0"/>
  </r>
  <r>
    <x v="485"/>
    <n v="9600"/>
    <n v="147000"/>
    <x v="0"/>
  </r>
  <r>
    <x v="486"/>
    <n v="10289"/>
    <n v="156000"/>
    <x v="1"/>
  </r>
  <r>
    <x v="487"/>
    <n v="12243"/>
    <n v="175000"/>
    <x v="1"/>
  </r>
  <r>
    <x v="488"/>
    <n v="10800"/>
    <n v="160000"/>
    <x v="1"/>
  </r>
  <r>
    <x v="489"/>
    <n v="1526"/>
    <n v="86000"/>
    <x v="0"/>
  </r>
  <r>
    <x v="490"/>
    <n v="2665"/>
    <n v="115000"/>
    <x v="0"/>
  </r>
  <r>
    <x v="491"/>
    <n v="9490"/>
    <n v="133000"/>
    <x v="0"/>
  </r>
  <r>
    <x v="492"/>
    <n v="15578"/>
    <n v="172785"/>
    <x v="1"/>
  </r>
  <r>
    <x v="493"/>
    <n v="7931"/>
    <n v="155000"/>
    <x v="0"/>
  </r>
  <r>
    <x v="494"/>
    <n v="5784"/>
    <n v="91300"/>
    <x v="0"/>
  </r>
  <r>
    <x v="495"/>
    <n v="7879"/>
    <n v="34900"/>
    <x v="0"/>
  </r>
  <r>
    <x v="496"/>
    <n v="12692"/>
    <n v="430000"/>
    <x v="1"/>
  </r>
  <r>
    <x v="497"/>
    <n v="9120"/>
    <n v="184000"/>
    <x v="0"/>
  </r>
  <r>
    <x v="498"/>
    <n v="7800"/>
    <n v="130000"/>
    <x v="0"/>
  </r>
  <r>
    <x v="499"/>
    <n v="7535"/>
    <n v="120000"/>
    <x v="0"/>
  </r>
  <r>
    <x v="500"/>
    <n v="1890"/>
    <n v="113000"/>
    <x v="0"/>
  </r>
  <r>
    <x v="501"/>
    <n v="9803"/>
    <n v="226700"/>
    <x v="0"/>
  </r>
  <r>
    <x v="502"/>
    <n v="9170"/>
    <n v="140000"/>
    <x v="0"/>
  </r>
  <r>
    <x v="503"/>
    <n v="15602"/>
    <n v="289000"/>
    <x v="1"/>
  </r>
  <r>
    <x v="504"/>
    <n v="2308"/>
    <n v="147000"/>
    <x v="0"/>
  </r>
  <r>
    <x v="505"/>
    <n v="7596"/>
    <n v="124500"/>
    <x v="0"/>
  </r>
  <r>
    <x v="506"/>
    <n v="9554"/>
    <n v="215000"/>
    <x v="0"/>
  </r>
  <r>
    <x v="507"/>
    <n v="7862"/>
    <n v="208300"/>
    <x v="0"/>
  </r>
  <r>
    <x v="508"/>
    <n v="9600"/>
    <n v="161000"/>
    <x v="0"/>
  </r>
  <r>
    <x v="509"/>
    <n v="9600"/>
    <n v="124500"/>
    <x v="0"/>
  </r>
  <r>
    <x v="510"/>
    <n v="14559"/>
    <n v="164900"/>
    <x v="1"/>
  </r>
  <r>
    <x v="511"/>
    <n v="6792"/>
    <n v="202665"/>
    <x v="0"/>
  </r>
  <r>
    <x v="512"/>
    <n v="9100"/>
    <n v="129900"/>
    <x v="0"/>
  </r>
  <r>
    <x v="513"/>
    <n v="9187"/>
    <n v="134000"/>
    <x v="0"/>
  </r>
  <r>
    <x v="514"/>
    <n v="10594"/>
    <n v="96500"/>
    <x v="1"/>
  </r>
  <r>
    <x v="515"/>
    <n v="12220"/>
    <n v="402861"/>
    <x v="1"/>
  </r>
  <r>
    <x v="516"/>
    <n v="10448"/>
    <n v="158000"/>
    <x v="1"/>
  </r>
  <r>
    <x v="517"/>
    <n v="10208"/>
    <n v="265000"/>
    <x v="1"/>
  </r>
  <r>
    <x v="518"/>
    <n v="9531"/>
    <n v="211000"/>
    <x v="0"/>
  </r>
  <r>
    <x v="519"/>
    <n v="10918"/>
    <n v="234000"/>
    <x v="1"/>
  </r>
  <r>
    <x v="520"/>
    <n v="10800"/>
    <n v="106250"/>
    <x v="1"/>
  </r>
  <r>
    <x v="521"/>
    <n v="11988"/>
    <n v="150000"/>
    <x v="1"/>
  </r>
  <r>
    <x v="522"/>
    <n v="5000"/>
    <n v="159000"/>
    <x v="0"/>
  </r>
  <r>
    <x v="523"/>
    <n v="40094"/>
    <n v="184750"/>
    <x v="1"/>
  </r>
  <r>
    <x v="524"/>
    <n v="11787"/>
    <n v="315750"/>
    <x v="1"/>
  </r>
  <r>
    <x v="525"/>
    <n v="7500"/>
    <n v="176000"/>
    <x v="0"/>
  </r>
  <r>
    <x v="526"/>
    <n v="13300"/>
    <n v="132000"/>
    <x v="1"/>
  </r>
  <r>
    <x v="527"/>
    <n v="14948"/>
    <n v="446261"/>
    <x v="1"/>
  </r>
  <r>
    <x v="528"/>
    <n v="9098"/>
    <n v="86000"/>
    <x v="0"/>
  </r>
  <r>
    <x v="529"/>
    <n v="32668"/>
    <n v="200624"/>
    <x v="1"/>
  </r>
  <r>
    <x v="530"/>
    <n v="10200"/>
    <n v="175000"/>
    <x v="1"/>
  </r>
  <r>
    <x v="531"/>
    <n v="6155"/>
    <n v="128000"/>
    <x v="0"/>
  </r>
  <r>
    <x v="532"/>
    <n v="7200"/>
    <n v="107500"/>
    <x v="0"/>
  </r>
  <r>
    <x v="533"/>
    <n v="5000"/>
    <n v="39300"/>
    <x v="0"/>
  </r>
  <r>
    <x v="534"/>
    <n v="9056"/>
    <n v="178000"/>
    <x v="0"/>
  </r>
  <r>
    <x v="535"/>
    <n v="7000"/>
    <n v="107500"/>
    <x v="0"/>
  </r>
  <r>
    <x v="536"/>
    <n v="8924"/>
    <n v="188000"/>
    <x v="0"/>
  </r>
  <r>
    <x v="537"/>
    <n v="12735"/>
    <n v="111250"/>
    <x v="1"/>
  </r>
  <r>
    <x v="538"/>
    <n v="11553"/>
    <n v="158000"/>
    <x v="1"/>
  </r>
  <r>
    <x v="539"/>
    <n v="11423"/>
    <n v="272000"/>
    <x v="1"/>
  </r>
  <r>
    <x v="540"/>
    <n v="14601"/>
    <n v="315000"/>
    <x v="1"/>
  </r>
  <r>
    <x v="541"/>
    <n v="11000"/>
    <n v="248000"/>
    <x v="1"/>
  </r>
  <r>
    <x v="542"/>
    <n v="10140"/>
    <n v="213250"/>
    <x v="1"/>
  </r>
  <r>
    <x v="543"/>
    <n v="4058"/>
    <n v="133000"/>
    <x v="0"/>
  </r>
  <r>
    <x v="544"/>
    <n v="17104"/>
    <n v="179665"/>
    <x v="1"/>
  </r>
  <r>
    <x v="545"/>
    <n v="13837"/>
    <n v="229000"/>
    <x v="1"/>
  </r>
  <r>
    <x v="546"/>
    <n v="8737"/>
    <n v="210000"/>
    <x v="0"/>
  </r>
  <r>
    <x v="547"/>
    <n v="7244"/>
    <n v="129500"/>
    <x v="0"/>
  </r>
  <r>
    <x v="548"/>
    <n v="8235"/>
    <n v="125000"/>
    <x v="0"/>
  </r>
  <r>
    <x v="549"/>
    <n v="9375"/>
    <n v="263000"/>
    <x v="0"/>
  </r>
  <r>
    <x v="550"/>
    <n v="4043"/>
    <n v="140000"/>
    <x v="0"/>
  </r>
  <r>
    <x v="551"/>
    <n v="6000"/>
    <n v="112500"/>
    <x v="0"/>
  </r>
  <r>
    <x v="552"/>
    <n v="11146"/>
    <n v="255500"/>
    <x v="1"/>
  </r>
  <r>
    <x v="553"/>
    <n v="8777"/>
    <n v="108000"/>
    <x v="0"/>
  </r>
  <r>
    <x v="554"/>
    <n v="10625"/>
    <n v="284000"/>
    <x v="1"/>
  </r>
  <r>
    <x v="555"/>
    <n v="6380"/>
    <n v="113000"/>
    <x v="0"/>
  </r>
  <r>
    <x v="556"/>
    <n v="14850"/>
    <n v="141000"/>
    <x v="1"/>
  </r>
  <r>
    <x v="557"/>
    <n v="11040"/>
    <n v="108000"/>
    <x v="1"/>
  </r>
  <r>
    <x v="558"/>
    <n v="21872"/>
    <n v="175000"/>
    <x v="1"/>
  </r>
  <r>
    <x v="559"/>
    <n v="3196"/>
    <n v="234000"/>
    <x v="0"/>
  </r>
  <r>
    <x v="560"/>
    <n v="11341"/>
    <n v="121500"/>
    <x v="1"/>
  </r>
  <r>
    <x v="561"/>
    <n v="10010"/>
    <n v="170000"/>
    <x v="1"/>
  </r>
  <r>
    <x v="562"/>
    <n v="13907"/>
    <n v="108000"/>
    <x v="1"/>
  </r>
  <r>
    <x v="563"/>
    <n v="21780"/>
    <n v="185000"/>
    <x v="1"/>
  </r>
  <r>
    <x v="564"/>
    <n v="13346"/>
    <n v="268000"/>
    <x v="1"/>
  </r>
  <r>
    <x v="565"/>
    <n v="6858"/>
    <n v="128000"/>
    <x v="0"/>
  </r>
  <r>
    <x v="566"/>
    <n v="11198"/>
    <n v="325000"/>
    <x v="1"/>
  </r>
  <r>
    <x v="567"/>
    <n v="10171"/>
    <n v="214000"/>
    <x v="1"/>
  </r>
  <r>
    <x v="568"/>
    <n v="12327"/>
    <n v="316600"/>
    <x v="1"/>
  </r>
  <r>
    <x v="569"/>
    <n v="7032"/>
    <n v="135960"/>
    <x v="0"/>
  </r>
  <r>
    <x v="570"/>
    <n v="13101"/>
    <n v="142600"/>
    <x v="1"/>
  </r>
  <r>
    <x v="571"/>
    <n v="7332"/>
    <n v="120000"/>
    <x v="0"/>
  </r>
  <r>
    <x v="572"/>
    <n v="13159"/>
    <n v="224500"/>
    <x v="1"/>
  </r>
  <r>
    <x v="573"/>
    <n v="9967"/>
    <n v="170000"/>
    <x v="0"/>
  </r>
  <r>
    <x v="574"/>
    <n v="10500"/>
    <n v="139000"/>
    <x v="1"/>
  </r>
  <r>
    <x v="575"/>
    <n v="8480"/>
    <n v="118500"/>
    <x v="0"/>
  </r>
  <r>
    <x v="576"/>
    <n v="6292"/>
    <n v="145000"/>
    <x v="0"/>
  </r>
  <r>
    <x v="577"/>
    <n v="11777"/>
    <n v="164500"/>
    <x v="1"/>
  </r>
  <r>
    <x v="578"/>
    <n v="3604"/>
    <n v="146000"/>
    <x v="0"/>
  </r>
  <r>
    <x v="579"/>
    <n v="12150"/>
    <n v="131500"/>
    <x v="1"/>
  </r>
  <r>
    <x v="580"/>
    <n v="14585"/>
    <n v="181900"/>
    <x v="1"/>
  </r>
  <r>
    <x v="581"/>
    <n v="12704"/>
    <n v="253293"/>
    <x v="1"/>
  </r>
  <r>
    <x v="582"/>
    <n v="11841"/>
    <n v="118500"/>
    <x v="1"/>
  </r>
  <r>
    <x v="583"/>
    <n v="13500"/>
    <n v="325000"/>
    <x v="1"/>
  </r>
  <r>
    <x v="584"/>
    <n v="6120"/>
    <n v="133000"/>
    <x v="0"/>
  </r>
  <r>
    <x v="585"/>
    <n v="11443"/>
    <n v="369900"/>
    <x v="1"/>
  </r>
  <r>
    <x v="586"/>
    <n v="10267"/>
    <n v="130000"/>
    <x v="1"/>
  </r>
  <r>
    <x v="587"/>
    <n v="8740"/>
    <n v="137000"/>
    <x v="0"/>
  </r>
  <r>
    <x v="588"/>
    <n v="25095"/>
    <n v="143000"/>
    <x v="1"/>
  </r>
  <r>
    <x v="589"/>
    <n v="9100"/>
    <n v="79500"/>
    <x v="0"/>
  </r>
  <r>
    <x v="590"/>
    <n v="8320"/>
    <n v="185900"/>
    <x v="0"/>
  </r>
  <r>
    <x v="591"/>
    <n v="13478"/>
    <n v="451950"/>
    <x v="1"/>
  </r>
  <r>
    <x v="592"/>
    <n v="6600"/>
    <n v="138000"/>
    <x v="0"/>
  </r>
  <r>
    <x v="593"/>
    <n v="4435"/>
    <n v="140000"/>
    <x v="0"/>
  </r>
  <r>
    <x v="594"/>
    <n v="7990"/>
    <n v="110000"/>
    <x v="0"/>
  </r>
  <r>
    <x v="595"/>
    <n v="11302"/>
    <n v="319000"/>
    <x v="1"/>
  </r>
  <r>
    <x v="596"/>
    <n v="3600"/>
    <n v="114504"/>
    <x v="0"/>
  </r>
  <r>
    <x v="597"/>
    <n v="3922"/>
    <n v="194201"/>
    <x v="0"/>
  </r>
  <r>
    <x v="598"/>
    <n v="12984"/>
    <n v="217500"/>
    <x v="1"/>
  </r>
  <r>
    <x v="599"/>
    <n v="1950"/>
    <n v="151000"/>
    <x v="0"/>
  </r>
  <r>
    <x v="600"/>
    <n v="10927"/>
    <n v="275000"/>
    <x v="1"/>
  </r>
  <r>
    <x v="601"/>
    <n v="9000"/>
    <n v="141000"/>
    <x v="0"/>
  </r>
  <r>
    <x v="602"/>
    <n v="10041"/>
    <n v="220000"/>
    <x v="1"/>
  </r>
  <r>
    <x v="603"/>
    <n v="3182"/>
    <n v="151000"/>
    <x v="0"/>
  </r>
  <r>
    <x v="604"/>
    <n v="12803"/>
    <n v="221000"/>
    <x v="1"/>
  </r>
  <r>
    <x v="605"/>
    <n v="13600"/>
    <n v="205000"/>
    <x v="1"/>
  </r>
  <r>
    <x v="606"/>
    <n v="12464"/>
    <n v="152000"/>
    <x v="1"/>
  </r>
  <r>
    <x v="607"/>
    <n v="7800"/>
    <n v="225000"/>
    <x v="0"/>
  </r>
  <r>
    <x v="608"/>
    <n v="12168"/>
    <n v="359100"/>
    <x v="1"/>
  </r>
  <r>
    <x v="609"/>
    <n v="7943"/>
    <n v="118500"/>
    <x v="0"/>
  </r>
  <r>
    <x v="610"/>
    <n v="11050"/>
    <n v="313000"/>
    <x v="1"/>
  </r>
  <r>
    <x v="611"/>
    <n v="10395"/>
    <n v="148000"/>
    <x v="1"/>
  </r>
  <r>
    <x v="612"/>
    <n v="11885"/>
    <n v="261500"/>
    <x v="1"/>
  </r>
  <r>
    <x v="613"/>
    <n v="8402"/>
    <n v="147000"/>
    <x v="0"/>
  </r>
  <r>
    <x v="614"/>
    <n v="1491"/>
    <n v="75500"/>
    <x v="0"/>
  </r>
  <r>
    <x v="615"/>
    <n v="8800"/>
    <n v="137500"/>
    <x v="0"/>
  </r>
  <r>
    <x v="616"/>
    <n v="7861"/>
    <n v="183200"/>
    <x v="0"/>
  </r>
  <r>
    <x v="617"/>
    <n v="7227"/>
    <n v="105500"/>
    <x v="0"/>
  </r>
  <r>
    <x v="618"/>
    <n v="11694"/>
    <n v="314813"/>
    <x v="1"/>
  </r>
  <r>
    <x v="619"/>
    <n v="12244"/>
    <n v="305000"/>
    <x v="1"/>
  </r>
  <r>
    <x v="620"/>
    <n v="8248"/>
    <n v="67000"/>
    <x v="0"/>
  </r>
  <r>
    <x v="621"/>
    <n v="10800"/>
    <n v="240000"/>
    <x v="1"/>
  </r>
  <r>
    <x v="622"/>
    <n v="7064"/>
    <n v="135000"/>
    <x v="0"/>
  </r>
  <r>
    <x v="623"/>
    <n v="2117"/>
    <n v="168500"/>
    <x v="0"/>
  </r>
  <r>
    <x v="624"/>
    <n v="10400"/>
    <n v="165150"/>
    <x v="1"/>
  </r>
  <r>
    <x v="625"/>
    <n v="10000"/>
    <n v="160000"/>
    <x v="0"/>
  </r>
  <r>
    <x v="626"/>
    <n v="12342"/>
    <n v="139900"/>
    <x v="1"/>
  </r>
  <r>
    <x v="627"/>
    <n v="9600"/>
    <n v="153000"/>
    <x v="0"/>
  </r>
  <r>
    <x v="628"/>
    <n v="11606"/>
    <n v="135000"/>
    <x v="1"/>
  </r>
  <r>
    <x v="629"/>
    <n v="9020"/>
    <n v="168500"/>
    <x v="0"/>
  </r>
  <r>
    <x v="630"/>
    <n v="9000"/>
    <n v="124000"/>
    <x v="0"/>
  </r>
  <r>
    <x v="631"/>
    <n v="4590"/>
    <n v="209500"/>
    <x v="0"/>
  </r>
  <r>
    <x v="632"/>
    <n v="11900"/>
    <n v="82500"/>
    <x v="1"/>
  </r>
  <r>
    <x v="633"/>
    <n v="9250"/>
    <n v="139400"/>
    <x v="0"/>
  </r>
  <r>
    <x v="634"/>
    <n v="6979"/>
    <n v="144000"/>
    <x v="0"/>
  </r>
  <r>
    <x v="635"/>
    <n v="10896"/>
    <n v="200000"/>
    <x v="1"/>
  </r>
  <r>
    <x v="636"/>
    <n v="6120"/>
    <n v="60000"/>
    <x v="0"/>
  </r>
  <r>
    <x v="637"/>
    <n v="6000"/>
    <n v="93000"/>
    <x v="0"/>
  </r>
  <r>
    <x v="638"/>
    <n v="8777"/>
    <n v="85000"/>
    <x v="0"/>
  </r>
  <r>
    <x v="639"/>
    <n v="3982"/>
    <n v="264561"/>
    <x v="0"/>
  </r>
  <r>
    <x v="640"/>
    <n v="12677"/>
    <n v="274000"/>
    <x v="1"/>
  </r>
  <r>
    <x v="641"/>
    <n v="7050"/>
    <n v="226000"/>
    <x v="0"/>
  </r>
  <r>
    <x v="642"/>
    <n v="13860"/>
    <n v="345000"/>
    <x v="1"/>
  </r>
  <r>
    <x v="643"/>
    <n v="10793"/>
    <n v="152000"/>
    <x v="1"/>
  </r>
  <r>
    <x v="644"/>
    <n v="9187"/>
    <n v="370878"/>
    <x v="0"/>
  </r>
  <r>
    <x v="645"/>
    <n v="10530"/>
    <n v="143250"/>
    <x v="1"/>
  </r>
  <r>
    <x v="646"/>
    <n v="7200"/>
    <n v="98300"/>
    <x v="0"/>
  </r>
  <r>
    <x v="647"/>
    <n v="10452"/>
    <n v="155000"/>
    <x v="1"/>
  </r>
  <r>
    <x v="648"/>
    <n v="7700"/>
    <n v="155000"/>
    <x v="0"/>
  </r>
  <r>
    <x v="649"/>
    <n v="1936"/>
    <n v="84500"/>
    <x v="0"/>
  </r>
  <r>
    <x v="650"/>
    <n v="8125"/>
    <n v="205950"/>
    <x v="0"/>
  </r>
  <r>
    <x v="651"/>
    <n v="9084"/>
    <n v="108000"/>
    <x v="0"/>
  </r>
  <r>
    <x v="652"/>
    <n v="8750"/>
    <n v="191000"/>
    <x v="0"/>
  </r>
  <r>
    <x v="653"/>
    <n v="10320"/>
    <n v="135000"/>
    <x v="1"/>
  </r>
  <r>
    <x v="654"/>
    <n v="10437"/>
    <n v="350000"/>
    <x v="1"/>
  </r>
  <r>
    <x v="655"/>
    <n v="1680"/>
    <n v="88000"/>
    <x v="0"/>
  </r>
  <r>
    <x v="656"/>
    <n v="10007"/>
    <n v="145500"/>
    <x v="1"/>
  </r>
  <r>
    <x v="657"/>
    <n v="7200"/>
    <n v="149000"/>
    <x v="0"/>
  </r>
  <r>
    <x v="658"/>
    <n v="17503"/>
    <n v="97500"/>
    <x v="1"/>
  </r>
  <r>
    <x v="659"/>
    <n v="9937"/>
    <n v="167000"/>
    <x v="0"/>
  </r>
  <r>
    <x v="660"/>
    <n v="12384"/>
    <n v="197900"/>
    <x v="1"/>
  </r>
  <r>
    <x v="661"/>
    <n v="46589"/>
    <n v="402000"/>
    <x v="1"/>
  </r>
  <r>
    <x v="662"/>
    <n v="13560"/>
    <n v="110000"/>
    <x v="1"/>
  </r>
  <r>
    <x v="663"/>
    <n v="10012"/>
    <n v="137500"/>
    <x v="1"/>
  </r>
  <r>
    <x v="664"/>
    <n v="20896"/>
    <n v="423000"/>
    <x v="1"/>
  </r>
  <r>
    <x v="665"/>
    <n v="11194"/>
    <n v="230500"/>
    <x v="1"/>
  </r>
  <r>
    <x v="666"/>
    <n v="18450"/>
    <n v="129000"/>
    <x v="1"/>
  </r>
  <r>
    <x v="667"/>
    <n v="8125"/>
    <n v="193500"/>
    <x v="0"/>
  </r>
  <r>
    <x v="668"/>
    <n v="14175"/>
    <n v="168000"/>
    <x v="1"/>
  </r>
  <r>
    <x v="669"/>
    <n v="11600"/>
    <n v="137500"/>
    <x v="1"/>
  </r>
  <r>
    <x v="670"/>
    <n v="8633"/>
    <n v="173500"/>
    <x v="0"/>
  </r>
  <r>
    <x v="671"/>
    <n v="6629"/>
    <n v="103600"/>
    <x v="0"/>
  </r>
  <r>
    <x v="672"/>
    <n v="11250"/>
    <n v="165000"/>
    <x v="1"/>
  </r>
  <r>
    <x v="673"/>
    <n v="14442"/>
    <n v="257500"/>
    <x v="1"/>
  </r>
  <r>
    <x v="674"/>
    <n v="9200"/>
    <n v="140000"/>
    <x v="0"/>
  </r>
  <r>
    <x v="675"/>
    <n v="2289"/>
    <n v="148500"/>
    <x v="0"/>
  </r>
  <r>
    <x v="676"/>
    <n v="9600"/>
    <n v="87000"/>
    <x v="0"/>
  </r>
  <r>
    <x v="677"/>
    <n v="9022"/>
    <n v="109500"/>
    <x v="0"/>
  </r>
  <r>
    <x v="678"/>
    <n v="11844"/>
    <n v="372500"/>
    <x v="1"/>
  </r>
  <r>
    <x v="679"/>
    <n v="9945"/>
    <n v="128500"/>
    <x v="0"/>
  </r>
  <r>
    <x v="680"/>
    <n v="8012"/>
    <n v="143000"/>
    <x v="0"/>
  </r>
  <r>
    <x v="681"/>
    <n v="4500"/>
    <n v="159434"/>
    <x v="0"/>
  </r>
  <r>
    <x v="682"/>
    <n v="2887"/>
    <n v="173000"/>
    <x v="0"/>
  </r>
  <r>
    <x v="683"/>
    <n v="11248"/>
    <n v="285000"/>
    <x v="1"/>
  </r>
  <r>
    <x v="684"/>
    <n v="16770"/>
    <n v="221000"/>
    <x v="1"/>
  </r>
  <r>
    <x v="685"/>
    <n v="5062"/>
    <n v="207500"/>
    <x v="0"/>
  </r>
  <r>
    <x v="686"/>
    <n v="10207"/>
    <n v="227875"/>
    <x v="1"/>
  </r>
  <r>
    <x v="687"/>
    <n v="5105"/>
    <n v="148800"/>
    <x v="0"/>
  </r>
  <r>
    <x v="688"/>
    <n v="8089"/>
    <n v="392000"/>
    <x v="0"/>
  </r>
  <r>
    <x v="689"/>
    <n v="7577"/>
    <n v="194700"/>
    <x v="0"/>
  </r>
  <r>
    <x v="690"/>
    <n v="4426"/>
    <n v="141000"/>
    <x v="0"/>
  </r>
  <r>
    <x v="691"/>
    <n v="21535"/>
    <n v="755000"/>
    <x v="1"/>
  </r>
  <r>
    <x v="692"/>
    <n v="26178"/>
    <n v="335000"/>
    <x v="1"/>
  </r>
  <r>
    <x v="693"/>
    <n v="5400"/>
    <n v="108480"/>
    <x v="0"/>
  </r>
  <r>
    <x v="694"/>
    <n v="6120"/>
    <n v="141500"/>
    <x v="0"/>
  </r>
  <r>
    <x v="695"/>
    <n v="13811"/>
    <n v="176000"/>
    <x v="1"/>
  </r>
  <r>
    <x v="696"/>
    <n v="6000"/>
    <n v="89000"/>
    <x v="0"/>
  </r>
  <r>
    <x v="697"/>
    <n v="6420"/>
    <n v="123500"/>
    <x v="0"/>
  </r>
  <r>
    <x v="698"/>
    <n v="8450"/>
    <n v="138500"/>
    <x v="0"/>
  </r>
  <r>
    <x v="699"/>
    <n v="4282"/>
    <n v="196000"/>
    <x v="0"/>
  </r>
  <r>
    <x v="700"/>
    <n v="14331"/>
    <n v="312500"/>
    <x v="1"/>
  </r>
  <r>
    <x v="701"/>
    <n v="9600"/>
    <n v="140000"/>
    <x v="0"/>
  </r>
  <r>
    <x v="702"/>
    <n v="12438"/>
    <n v="361919"/>
    <x v="1"/>
  </r>
  <r>
    <x v="703"/>
    <n v="7630"/>
    <n v="140000"/>
    <x v="0"/>
  </r>
  <r>
    <x v="704"/>
    <n v="8400"/>
    <n v="213000"/>
    <x v="0"/>
  </r>
  <r>
    <x v="705"/>
    <n v="5600"/>
    <n v="55000"/>
    <x v="0"/>
  </r>
  <r>
    <x v="706"/>
    <n v="115149"/>
    <n v="302000"/>
    <x v="1"/>
  </r>
  <r>
    <x v="707"/>
    <n v="6240"/>
    <n v="254000"/>
    <x v="0"/>
  </r>
  <r>
    <x v="708"/>
    <n v="9018"/>
    <n v="179540"/>
    <x v="0"/>
  </r>
  <r>
    <x v="709"/>
    <n v="7162"/>
    <n v="109900"/>
    <x v="0"/>
  </r>
  <r>
    <x v="710"/>
    <n v="4130"/>
    <n v="52000"/>
    <x v="0"/>
  </r>
  <r>
    <x v="711"/>
    <n v="8712"/>
    <n v="102776"/>
    <x v="0"/>
  </r>
  <r>
    <x v="712"/>
    <n v="4671"/>
    <n v="189000"/>
    <x v="0"/>
  </r>
  <r>
    <x v="713"/>
    <n v="9873"/>
    <n v="129000"/>
    <x v="0"/>
  </r>
  <r>
    <x v="714"/>
    <n v="13517"/>
    <n v="130500"/>
    <x v="1"/>
  </r>
  <r>
    <x v="715"/>
    <n v="10140"/>
    <n v="165000"/>
    <x v="1"/>
  </r>
  <r>
    <x v="716"/>
    <n v="10800"/>
    <n v="159500"/>
    <x v="1"/>
  </r>
  <r>
    <x v="717"/>
    <n v="10000"/>
    <n v="157000"/>
    <x v="0"/>
  </r>
  <r>
    <x v="718"/>
    <n v="10542"/>
    <n v="341000"/>
    <x v="1"/>
  </r>
  <r>
    <x v="719"/>
    <n v="9920"/>
    <n v="128500"/>
    <x v="0"/>
  </r>
  <r>
    <x v="720"/>
    <n v="6563"/>
    <n v="275000"/>
    <x v="0"/>
  </r>
  <r>
    <x v="721"/>
    <n v="4426"/>
    <n v="143000"/>
    <x v="0"/>
  </r>
  <r>
    <x v="722"/>
    <n v="8120"/>
    <n v="124500"/>
    <x v="0"/>
  </r>
  <r>
    <x v="723"/>
    <n v="8172"/>
    <n v="135000"/>
    <x v="0"/>
  </r>
  <r>
    <x v="724"/>
    <n v="13286"/>
    <n v="320000"/>
    <x v="1"/>
  </r>
  <r>
    <x v="725"/>
    <n v="6960"/>
    <n v="120500"/>
    <x v="0"/>
  </r>
  <r>
    <x v="726"/>
    <n v="21695"/>
    <n v="222000"/>
    <x v="1"/>
  </r>
  <r>
    <x v="727"/>
    <n v="7314"/>
    <n v="194500"/>
    <x v="0"/>
  </r>
  <r>
    <x v="728"/>
    <n v="11475"/>
    <n v="110000"/>
    <x v="1"/>
  </r>
  <r>
    <x v="729"/>
    <n v="6240"/>
    <n v="103000"/>
    <x v="0"/>
  </r>
  <r>
    <x v="730"/>
    <n v="5389"/>
    <n v="236500"/>
    <x v="0"/>
  </r>
  <r>
    <x v="731"/>
    <n v="9590"/>
    <n v="187500"/>
    <x v="0"/>
  </r>
  <r>
    <x v="732"/>
    <n v="11404"/>
    <n v="222500"/>
    <x v="1"/>
  </r>
  <r>
    <x v="733"/>
    <n v="10000"/>
    <n v="131400"/>
    <x v="0"/>
  </r>
  <r>
    <x v="734"/>
    <n v="8978"/>
    <n v="108000"/>
    <x v="0"/>
  </r>
  <r>
    <x v="735"/>
    <n v="10800"/>
    <n v="163000"/>
    <x v="1"/>
  </r>
  <r>
    <x v="736"/>
    <n v="8544"/>
    <n v="93500"/>
    <x v="0"/>
  </r>
  <r>
    <x v="737"/>
    <n v="10463"/>
    <n v="239900"/>
    <x v="1"/>
  </r>
  <r>
    <x v="738"/>
    <n v="10800"/>
    <n v="179000"/>
    <x v="1"/>
  </r>
  <r>
    <x v="739"/>
    <n v="9313"/>
    <n v="190000"/>
    <x v="0"/>
  </r>
  <r>
    <x v="740"/>
    <n v="9600"/>
    <n v="132000"/>
    <x v="0"/>
  </r>
  <r>
    <x v="741"/>
    <n v="6768"/>
    <n v="142000"/>
    <x v="0"/>
  </r>
  <r>
    <x v="742"/>
    <n v="8450"/>
    <n v="179000"/>
    <x v="0"/>
  </r>
  <r>
    <x v="743"/>
    <n v="12886"/>
    <n v="175000"/>
    <x v="1"/>
  </r>
  <r>
    <x v="744"/>
    <n v="5395"/>
    <n v="180000"/>
    <x v="0"/>
  </r>
  <r>
    <x v="745"/>
    <n v="8963"/>
    <n v="299800"/>
    <x v="0"/>
  </r>
  <r>
    <x v="746"/>
    <n v="8795"/>
    <n v="236000"/>
    <x v="0"/>
  </r>
  <r>
    <x v="747"/>
    <n v="11700"/>
    <n v="265979"/>
    <x v="1"/>
  </r>
  <r>
    <x v="748"/>
    <n v="10593"/>
    <n v="260400"/>
    <x v="1"/>
  </r>
  <r>
    <x v="749"/>
    <n v="8405"/>
    <n v="98000"/>
    <x v="0"/>
  </r>
  <r>
    <x v="750"/>
    <n v="8800"/>
    <n v="96500"/>
    <x v="0"/>
  </r>
  <r>
    <x v="751"/>
    <n v="7750"/>
    <n v="162000"/>
    <x v="0"/>
  </r>
  <r>
    <x v="752"/>
    <n v="9236"/>
    <n v="217000"/>
    <x v="0"/>
  </r>
  <r>
    <x v="753"/>
    <n v="10240"/>
    <n v="275500"/>
    <x v="1"/>
  </r>
  <r>
    <x v="754"/>
    <n v="7930"/>
    <n v="156000"/>
    <x v="0"/>
  </r>
  <r>
    <x v="755"/>
    <n v="3230"/>
    <n v="172500"/>
    <x v="0"/>
  </r>
  <r>
    <x v="756"/>
    <n v="10769"/>
    <n v="212000"/>
    <x v="1"/>
  </r>
  <r>
    <x v="757"/>
    <n v="11616"/>
    <n v="158900"/>
    <x v="1"/>
  </r>
  <r>
    <x v="758"/>
    <n v="2280"/>
    <n v="179400"/>
    <x v="0"/>
  </r>
  <r>
    <x v="759"/>
    <n v="12257"/>
    <n v="290000"/>
    <x v="1"/>
  </r>
  <r>
    <x v="760"/>
    <n v="9100"/>
    <n v="127500"/>
    <x v="0"/>
  </r>
  <r>
    <x v="761"/>
    <n v="6911"/>
    <n v="100000"/>
    <x v="0"/>
  </r>
  <r>
    <x v="762"/>
    <n v="8640"/>
    <n v="215200"/>
    <x v="0"/>
  </r>
  <r>
    <x v="763"/>
    <n v="9430"/>
    <n v="337000"/>
    <x v="0"/>
  </r>
  <r>
    <x v="764"/>
    <n v="9549"/>
    <n v="270000"/>
    <x v="0"/>
  </r>
  <r>
    <x v="765"/>
    <n v="14587"/>
    <n v="264132"/>
    <x v="1"/>
  </r>
  <r>
    <x v="766"/>
    <n v="10421"/>
    <n v="196500"/>
    <x v="1"/>
  </r>
  <r>
    <x v="767"/>
    <n v="12508"/>
    <n v="160000"/>
    <x v="1"/>
  </r>
  <r>
    <x v="768"/>
    <n v="9100"/>
    <n v="216837"/>
    <x v="0"/>
  </r>
  <r>
    <x v="769"/>
    <n v="53504"/>
    <n v="538000"/>
    <x v="1"/>
  </r>
  <r>
    <x v="770"/>
    <n v="7252"/>
    <n v="134900"/>
    <x v="0"/>
  </r>
  <r>
    <x v="771"/>
    <n v="8877"/>
    <n v="102000"/>
    <x v="0"/>
  </r>
  <r>
    <x v="772"/>
    <n v="7819"/>
    <n v="107000"/>
    <x v="0"/>
  </r>
  <r>
    <x v="773"/>
    <n v="10150"/>
    <n v="114500"/>
    <x v="1"/>
  </r>
  <r>
    <x v="774"/>
    <n v="14226"/>
    <n v="395000"/>
    <x v="1"/>
  </r>
  <r>
    <x v="775"/>
    <n v="4500"/>
    <n v="162000"/>
    <x v="0"/>
  </r>
  <r>
    <x v="776"/>
    <n v="11210"/>
    <n v="221500"/>
    <x v="1"/>
  </r>
  <r>
    <x v="777"/>
    <n v="13350"/>
    <n v="142500"/>
    <x v="1"/>
  </r>
  <r>
    <x v="778"/>
    <n v="8400"/>
    <n v="144000"/>
    <x v="0"/>
  </r>
  <r>
    <x v="779"/>
    <n v="10530"/>
    <n v="135000"/>
    <x v="1"/>
  </r>
  <r>
    <x v="780"/>
    <n v="7875"/>
    <n v="176000"/>
    <x v="0"/>
  </r>
  <r>
    <x v="781"/>
    <n v="7153"/>
    <n v="175900"/>
    <x v="0"/>
  </r>
  <r>
    <x v="782"/>
    <n v="16285"/>
    <n v="187100"/>
    <x v="1"/>
  </r>
  <r>
    <x v="783"/>
    <n v="9101"/>
    <n v="165500"/>
    <x v="0"/>
  </r>
  <r>
    <x v="784"/>
    <n v="6300"/>
    <n v="128000"/>
    <x v="0"/>
  </r>
  <r>
    <x v="785"/>
    <n v="9790"/>
    <n v="161500"/>
    <x v="0"/>
  </r>
  <r>
    <x v="786"/>
    <n v="10800"/>
    <n v="139000"/>
    <x v="1"/>
  </r>
  <r>
    <x v="787"/>
    <n v="10142"/>
    <n v="233000"/>
    <x v="1"/>
  </r>
  <r>
    <x v="788"/>
    <n v="6000"/>
    <n v="107900"/>
    <x v="0"/>
  </r>
  <r>
    <x v="789"/>
    <n v="12205"/>
    <n v="187500"/>
    <x v="1"/>
  </r>
  <r>
    <x v="790"/>
    <n v="3182"/>
    <n v="160200"/>
    <x v="0"/>
  </r>
  <r>
    <x v="791"/>
    <n v="11333"/>
    <n v="146800"/>
    <x v="1"/>
  </r>
  <r>
    <x v="792"/>
    <n v="9920"/>
    <n v="269790"/>
    <x v="0"/>
  </r>
  <r>
    <x v="793"/>
    <n v="9158"/>
    <n v="225000"/>
    <x v="0"/>
  </r>
  <r>
    <x v="794"/>
    <n v="10832"/>
    <n v="194500"/>
    <x v="1"/>
  </r>
  <r>
    <x v="795"/>
    <n v="8400"/>
    <n v="171000"/>
    <x v="0"/>
  </r>
  <r>
    <x v="796"/>
    <n v="8197"/>
    <n v="143500"/>
    <x v="0"/>
  </r>
  <r>
    <x v="797"/>
    <n v="7677"/>
    <n v="110000"/>
    <x v="0"/>
  </r>
  <r>
    <x v="798"/>
    <n v="13518"/>
    <n v="485000"/>
    <x v="1"/>
  </r>
  <r>
    <x v="799"/>
    <n v="7200"/>
    <n v="175000"/>
    <x v="0"/>
  </r>
  <r>
    <x v="800"/>
    <n v="12798"/>
    <n v="200000"/>
    <x v="1"/>
  </r>
  <r>
    <x v="801"/>
    <n v="4800"/>
    <n v="109900"/>
    <x v="0"/>
  </r>
  <r>
    <x v="802"/>
    <n v="8199"/>
    <n v="189000"/>
    <x v="0"/>
  </r>
  <r>
    <x v="803"/>
    <n v="13891"/>
    <n v="582933"/>
    <x v="1"/>
  </r>
  <r>
    <x v="804"/>
    <n v="9000"/>
    <n v="118000"/>
    <x v="0"/>
  </r>
  <r>
    <x v="805"/>
    <n v="12274"/>
    <n v="227680"/>
    <x v="1"/>
  </r>
  <r>
    <x v="806"/>
    <n v="9750"/>
    <n v="135500"/>
    <x v="0"/>
  </r>
  <r>
    <x v="807"/>
    <n v="21384"/>
    <n v="223500"/>
    <x v="1"/>
  </r>
  <r>
    <x v="808"/>
    <n v="13400"/>
    <n v="159950"/>
    <x v="1"/>
  </r>
  <r>
    <x v="809"/>
    <n v="8100"/>
    <n v="106000"/>
    <x v="0"/>
  </r>
  <r>
    <x v="810"/>
    <n v="10140"/>
    <n v="181000"/>
    <x v="1"/>
  </r>
  <r>
    <x v="811"/>
    <n v="4438"/>
    <n v="144500"/>
    <x v="0"/>
  </r>
  <r>
    <x v="812"/>
    <n v="8712"/>
    <n v="55993"/>
    <x v="0"/>
  </r>
  <r>
    <x v="813"/>
    <n v="9750"/>
    <n v="157900"/>
    <x v="0"/>
  </r>
  <r>
    <x v="814"/>
    <n v="8248"/>
    <n v="116000"/>
    <x v="0"/>
  </r>
  <r>
    <x v="815"/>
    <n v="12137"/>
    <n v="224900"/>
    <x v="1"/>
  </r>
  <r>
    <x v="816"/>
    <n v="11425"/>
    <n v="137000"/>
    <x v="1"/>
  </r>
  <r>
    <x v="817"/>
    <n v="13265"/>
    <n v="271000"/>
    <x v="1"/>
  </r>
  <r>
    <x v="818"/>
    <n v="8816"/>
    <n v="155000"/>
    <x v="0"/>
  </r>
  <r>
    <x v="819"/>
    <n v="6371"/>
    <n v="224000"/>
    <x v="0"/>
  </r>
  <r>
    <x v="820"/>
    <n v="7226"/>
    <n v="183000"/>
    <x v="0"/>
  </r>
  <r>
    <x v="821"/>
    <n v="6000"/>
    <n v="93000"/>
    <x v="0"/>
  </r>
  <r>
    <x v="822"/>
    <n v="12394"/>
    <n v="225000"/>
    <x v="1"/>
  </r>
  <r>
    <x v="823"/>
    <n v="9900"/>
    <n v="139500"/>
    <x v="0"/>
  </r>
  <r>
    <x v="824"/>
    <n v="11216"/>
    <n v="232600"/>
    <x v="1"/>
  </r>
  <r>
    <x v="825"/>
    <n v="14803"/>
    <n v="385000"/>
    <x v="1"/>
  </r>
  <r>
    <x v="826"/>
    <n v="6130"/>
    <n v="109500"/>
    <x v="0"/>
  </r>
  <r>
    <x v="827"/>
    <n v="8529"/>
    <n v="189000"/>
    <x v="0"/>
  </r>
  <r>
    <x v="828"/>
    <n v="28698"/>
    <n v="185000"/>
    <x v="1"/>
  </r>
  <r>
    <x v="829"/>
    <n v="2544"/>
    <n v="147400"/>
    <x v="0"/>
  </r>
  <r>
    <x v="830"/>
    <n v="11900"/>
    <n v="166000"/>
    <x v="1"/>
  </r>
  <r>
    <x v="831"/>
    <n v="3180"/>
    <n v="151000"/>
    <x v="0"/>
  </r>
  <r>
    <x v="832"/>
    <n v="9548"/>
    <n v="237000"/>
    <x v="0"/>
  </r>
  <r>
    <x v="833"/>
    <n v="10004"/>
    <n v="167000"/>
    <x v="1"/>
  </r>
  <r>
    <x v="834"/>
    <n v="7875"/>
    <n v="139950"/>
    <x v="0"/>
  </r>
  <r>
    <x v="835"/>
    <n v="9600"/>
    <n v="128000"/>
    <x v="0"/>
  </r>
  <r>
    <x v="836"/>
    <n v="8100"/>
    <n v="153500"/>
    <x v="0"/>
  </r>
  <r>
    <x v="837"/>
    <n v="1680"/>
    <n v="100000"/>
    <x v="0"/>
  </r>
  <r>
    <x v="838"/>
    <n v="9525"/>
    <n v="144000"/>
    <x v="0"/>
  </r>
  <r>
    <x v="839"/>
    <n v="11767"/>
    <n v="130500"/>
    <x v="1"/>
  </r>
  <r>
    <x v="840"/>
    <n v="12155"/>
    <n v="140000"/>
    <x v="1"/>
  </r>
  <r>
    <x v="841"/>
    <n v="10440"/>
    <n v="157500"/>
    <x v="1"/>
  </r>
  <r>
    <x v="842"/>
    <n v="9020"/>
    <n v="174900"/>
    <x v="0"/>
  </r>
  <r>
    <x v="843"/>
    <n v="8000"/>
    <n v="141000"/>
    <x v="0"/>
  </r>
  <r>
    <x v="844"/>
    <n v="12665"/>
    <n v="153900"/>
    <x v="1"/>
  </r>
  <r>
    <x v="845"/>
    <n v="16647"/>
    <n v="171000"/>
    <x v="1"/>
  </r>
  <r>
    <x v="846"/>
    <n v="9317"/>
    <n v="213000"/>
    <x v="0"/>
  </r>
  <r>
    <x v="847"/>
    <n v="15523"/>
    <n v="133500"/>
    <x v="1"/>
  </r>
  <r>
    <x v="848"/>
    <n v="45600"/>
    <n v="240000"/>
    <x v="1"/>
  </r>
  <r>
    <x v="849"/>
    <n v="9600"/>
    <n v="187000"/>
    <x v="0"/>
  </r>
  <r>
    <x v="850"/>
    <n v="4435"/>
    <n v="131500"/>
    <x v="0"/>
  </r>
  <r>
    <x v="851"/>
    <n v="3196"/>
    <n v="215000"/>
    <x v="0"/>
  </r>
  <r>
    <x v="852"/>
    <n v="7128"/>
    <n v="164000"/>
    <x v="0"/>
  </r>
  <r>
    <x v="853"/>
    <n v="12095"/>
    <n v="158000"/>
    <x v="1"/>
  </r>
  <r>
    <x v="854"/>
    <n v="17920"/>
    <n v="170000"/>
    <x v="1"/>
  </r>
  <r>
    <x v="855"/>
    <n v="6897"/>
    <n v="127000"/>
    <x v="0"/>
  </r>
  <r>
    <x v="856"/>
    <n v="10970"/>
    <n v="147000"/>
    <x v="1"/>
  </r>
  <r>
    <x v="857"/>
    <n v="8125"/>
    <n v="174000"/>
    <x v="0"/>
  </r>
  <r>
    <x v="858"/>
    <n v="10400"/>
    <n v="152000"/>
    <x v="1"/>
  </r>
  <r>
    <x v="859"/>
    <n v="11029"/>
    <n v="250000"/>
    <x v="1"/>
  </r>
  <r>
    <x v="860"/>
    <n v="7642"/>
    <n v="189950"/>
    <x v="0"/>
  </r>
  <r>
    <x v="861"/>
    <n v="11625"/>
    <n v="131500"/>
    <x v="1"/>
  </r>
  <r>
    <x v="862"/>
    <n v="9672"/>
    <n v="152000"/>
    <x v="0"/>
  </r>
  <r>
    <x v="863"/>
    <n v="7931"/>
    <n v="132500"/>
    <x v="0"/>
  </r>
  <r>
    <x v="864"/>
    <n v="8640"/>
    <n v="250580"/>
    <x v="0"/>
  </r>
  <r>
    <x v="865"/>
    <n v="8750"/>
    <n v="148500"/>
    <x v="0"/>
  </r>
  <r>
    <x v="866"/>
    <n v="10656"/>
    <n v="248900"/>
    <x v="1"/>
  </r>
  <r>
    <x v="867"/>
    <n v="6970"/>
    <n v="129000"/>
    <x v="0"/>
  </r>
  <r>
    <x v="868"/>
    <n v="14762"/>
    <n v="169000"/>
    <x v="1"/>
  </r>
  <r>
    <x v="869"/>
    <n v="9938"/>
    <n v="236000"/>
    <x v="0"/>
  </r>
  <r>
    <x v="870"/>
    <n v="6600"/>
    <n v="109500"/>
    <x v="0"/>
  </r>
  <r>
    <x v="871"/>
    <n v="8750"/>
    <n v="200500"/>
    <x v="0"/>
  </r>
  <r>
    <x v="872"/>
    <n v="8892"/>
    <n v="116000"/>
    <x v="0"/>
  </r>
  <r>
    <x v="873"/>
    <n v="12144"/>
    <n v="133000"/>
    <x v="1"/>
  </r>
  <r>
    <x v="874"/>
    <n v="5720"/>
    <n v="66500"/>
    <x v="0"/>
  </r>
  <r>
    <x v="875"/>
    <n v="9000"/>
    <n v="303477"/>
    <x v="0"/>
  </r>
  <r>
    <x v="876"/>
    <n v="25286"/>
    <n v="132250"/>
    <x v="1"/>
  </r>
  <r>
    <x v="877"/>
    <n v="8834"/>
    <n v="350000"/>
    <x v="0"/>
  </r>
  <r>
    <x v="878"/>
    <n v="11782"/>
    <n v="148000"/>
    <x v="1"/>
  </r>
  <r>
    <x v="879"/>
    <n v="7000"/>
    <n v="136500"/>
    <x v="0"/>
  </r>
  <r>
    <x v="880"/>
    <n v="7024"/>
    <n v="157000"/>
    <x v="0"/>
  </r>
  <r>
    <x v="881"/>
    <n v="13758"/>
    <n v="187500"/>
    <x v="1"/>
  </r>
  <r>
    <x v="882"/>
    <n v="9636"/>
    <n v="178000"/>
    <x v="0"/>
  </r>
  <r>
    <x v="883"/>
    <n v="6204"/>
    <n v="118500"/>
    <x v="0"/>
  </r>
  <r>
    <x v="884"/>
    <n v="7150"/>
    <n v="100000"/>
    <x v="0"/>
  </r>
  <r>
    <x v="885"/>
    <n v="5119"/>
    <n v="328900"/>
    <x v="0"/>
  </r>
  <r>
    <x v="886"/>
    <n v="8393"/>
    <n v="145000"/>
    <x v="0"/>
  </r>
  <r>
    <x v="887"/>
    <n v="16466"/>
    <n v="135500"/>
    <x v="1"/>
  </r>
  <r>
    <x v="888"/>
    <n v="15865"/>
    <n v="268000"/>
    <x v="1"/>
  </r>
  <r>
    <x v="889"/>
    <n v="12160"/>
    <n v="149500"/>
    <x v="1"/>
  </r>
  <r>
    <x v="890"/>
    <n v="8064"/>
    <n v="122900"/>
    <x v="0"/>
  </r>
  <r>
    <x v="891"/>
    <n v="11184"/>
    <n v="172500"/>
    <x v="1"/>
  </r>
  <r>
    <x v="892"/>
    <n v="8414"/>
    <n v="154500"/>
    <x v="0"/>
  </r>
  <r>
    <x v="893"/>
    <n v="13284"/>
    <n v="165000"/>
    <x v="1"/>
  </r>
  <r>
    <x v="894"/>
    <n v="7018"/>
    <n v="118858"/>
    <x v="0"/>
  </r>
  <r>
    <x v="895"/>
    <n v="7056"/>
    <n v="140000"/>
    <x v="0"/>
  </r>
  <r>
    <x v="896"/>
    <n v="8765"/>
    <n v="106500"/>
    <x v="0"/>
  </r>
  <r>
    <x v="897"/>
    <n v="7018"/>
    <n v="142953"/>
    <x v="0"/>
  </r>
  <r>
    <x v="898"/>
    <n v="12919"/>
    <n v="611657"/>
    <x v="1"/>
  </r>
  <r>
    <x v="899"/>
    <n v="6993"/>
    <n v="135000"/>
    <x v="0"/>
  </r>
  <r>
    <x v="900"/>
    <n v="7340"/>
    <n v="110000"/>
    <x v="0"/>
  </r>
  <r>
    <x v="901"/>
    <n v="8712"/>
    <n v="153000"/>
    <x v="0"/>
  </r>
  <r>
    <x v="902"/>
    <n v="7875"/>
    <n v="180000"/>
    <x v="0"/>
  </r>
  <r>
    <x v="903"/>
    <n v="14859"/>
    <n v="240000"/>
    <x v="1"/>
  </r>
  <r>
    <x v="904"/>
    <n v="6173"/>
    <n v="125500"/>
    <x v="0"/>
  </r>
  <r>
    <x v="905"/>
    <n v="9920"/>
    <n v="128000"/>
    <x v="0"/>
  </r>
  <r>
    <x v="906"/>
    <n v="13501"/>
    <n v="255000"/>
    <x v="1"/>
  </r>
  <r>
    <x v="907"/>
    <n v="11500"/>
    <n v="250000"/>
    <x v="1"/>
  </r>
  <r>
    <x v="908"/>
    <n v="8885"/>
    <n v="131000"/>
    <x v="0"/>
  </r>
  <r>
    <x v="909"/>
    <n v="12589"/>
    <n v="174000"/>
    <x v="1"/>
  </r>
  <r>
    <x v="910"/>
    <n v="11600"/>
    <n v="154300"/>
    <x v="1"/>
  </r>
  <r>
    <x v="911"/>
    <n v="9286"/>
    <n v="143500"/>
    <x v="0"/>
  </r>
  <r>
    <x v="912"/>
    <n v="6120"/>
    <n v="88000"/>
    <x v="0"/>
  </r>
  <r>
    <x v="913"/>
    <n v="6270"/>
    <n v="145000"/>
    <x v="0"/>
  </r>
  <r>
    <x v="914"/>
    <n v="3000"/>
    <n v="173733"/>
    <x v="0"/>
  </r>
  <r>
    <x v="915"/>
    <n v="2001"/>
    <n v="75000"/>
    <x v="0"/>
  </r>
  <r>
    <x v="916"/>
    <n v="9000"/>
    <n v="35311"/>
    <x v="0"/>
  </r>
  <r>
    <x v="917"/>
    <n v="17140"/>
    <n v="135000"/>
    <x v="1"/>
  </r>
  <r>
    <x v="918"/>
    <n v="13125"/>
    <n v="238000"/>
    <x v="1"/>
  </r>
  <r>
    <x v="919"/>
    <n v="11029"/>
    <n v="176500"/>
    <x v="1"/>
  </r>
  <r>
    <x v="920"/>
    <n v="8462"/>
    <n v="201000"/>
    <x v="0"/>
  </r>
  <r>
    <x v="921"/>
    <n v="8777"/>
    <n v="145900"/>
    <x v="0"/>
  </r>
  <r>
    <x v="922"/>
    <n v="10237"/>
    <n v="169990"/>
    <x v="1"/>
  </r>
  <r>
    <x v="923"/>
    <n v="8012"/>
    <n v="193000"/>
    <x v="0"/>
  </r>
  <r>
    <x v="924"/>
    <n v="10240"/>
    <n v="207500"/>
    <x v="1"/>
  </r>
  <r>
    <x v="925"/>
    <n v="15611"/>
    <n v="175000"/>
    <x v="1"/>
  </r>
  <r>
    <x v="926"/>
    <n v="11999"/>
    <n v="285000"/>
    <x v="1"/>
  </r>
  <r>
    <x v="927"/>
    <n v="9900"/>
    <n v="176000"/>
    <x v="0"/>
  </r>
  <r>
    <x v="928"/>
    <n v="11838"/>
    <n v="236500"/>
    <x v="1"/>
  </r>
  <r>
    <x v="929"/>
    <n v="13006"/>
    <n v="222000"/>
    <x v="1"/>
  </r>
  <r>
    <x v="930"/>
    <n v="8925"/>
    <n v="201000"/>
    <x v="0"/>
  </r>
  <r>
    <x v="931"/>
    <n v="9100"/>
    <n v="117500"/>
    <x v="0"/>
  </r>
  <r>
    <x v="932"/>
    <n v="11670"/>
    <n v="320000"/>
    <x v="1"/>
  </r>
  <r>
    <x v="933"/>
    <n v="8487"/>
    <n v="190000"/>
    <x v="0"/>
  </r>
  <r>
    <x v="934"/>
    <n v="27650"/>
    <n v="242000"/>
    <x v="1"/>
  </r>
  <r>
    <x v="935"/>
    <n v="5825"/>
    <n v="79900"/>
    <x v="0"/>
  </r>
  <r>
    <x v="936"/>
    <n v="10083"/>
    <n v="184900"/>
    <x v="1"/>
  </r>
  <r>
    <x v="937"/>
    <n v="9675"/>
    <n v="253000"/>
    <x v="0"/>
  </r>
  <r>
    <x v="938"/>
    <n v="8760"/>
    <n v="239799"/>
    <x v="0"/>
  </r>
  <r>
    <x v="939"/>
    <n v="24090"/>
    <n v="244400"/>
    <x v="1"/>
  </r>
  <r>
    <x v="940"/>
    <n v="12640"/>
    <n v="150900"/>
    <x v="1"/>
  </r>
  <r>
    <x v="941"/>
    <n v="8755"/>
    <n v="214000"/>
    <x v="0"/>
  </r>
  <r>
    <x v="942"/>
    <n v="7711"/>
    <n v="150000"/>
    <x v="0"/>
  </r>
  <r>
    <x v="943"/>
    <n v="25000"/>
    <n v="143000"/>
    <x v="1"/>
  </r>
  <r>
    <x v="944"/>
    <n v="14375"/>
    <n v="137500"/>
    <x v="1"/>
  </r>
  <r>
    <x v="945"/>
    <n v="8820"/>
    <n v="124900"/>
    <x v="0"/>
  </r>
  <r>
    <x v="946"/>
    <n v="8163"/>
    <n v="143000"/>
    <x v="0"/>
  </r>
  <r>
    <x v="947"/>
    <n v="14536"/>
    <n v="270000"/>
    <x v="1"/>
  </r>
  <r>
    <x v="948"/>
    <n v="14006"/>
    <n v="192500"/>
    <x v="1"/>
  </r>
  <r>
    <x v="949"/>
    <n v="9360"/>
    <n v="197500"/>
    <x v="0"/>
  </r>
  <r>
    <x v="950"/>
    <n v="7200"/>
    <n v="129000"/>
    <x v="0"/>
  </r>
  <r>
    <x v="951"/>
    <n v="7800"/>
    <n v="119900"/>
    <x v="0"/>
  </r>
  <r>
    <x v="952"/>
    <n v="7200"/>
    <n v="133900"/>
    <x v="0"/>
  </r>
  <r>
    <x v="953"/>
    <n v="11075"/>
    <n v="172000"/>
    <x v="1"/>
  </r>
  <r>
    <x v="954"/>
    <n v="9400"/>
    <n v="127500"/>
    <x v="0"/>
  </r>
  <r>
    <x v="955"/>
    <n v="7136"/>
    <n v="145000"/>
    <x v="0"/>
  </r>
  <r>
    <x v="956"/>
    <n v="1300"/>
    <n v="124000"/>
    <x v="0"/>
  </r>
  <r>
    <x v="957"/>
    <n v="7420"/>
    <n v="132000"/>
    <x v="0"/>
  </r>
  <r>
    <x v="958"/>
    <n v="8450"/>
    <n v="185000"/>
    <x v="0"/>
  </r>
  <r>
    <x v="959"/>
    <n v="2572"/>
    <n v="155000"/>
    <x v="0"/>
  </r>
  <r>
    <x v="960"/>
    <n v="7207"/>
    <n v="116500"/>
    <x v="0"/>
  </r>
  <r>
    <x v="961"/>
    <n v="12227"/>
    <n v="272000"/>
    <x v="1"/>
  </r>
  <r>
    <x v="962"/>
    <n v="2308"/>
    <n v="155000"/>
    <x v="0"/>
  </r>
  <r>
    <x v="963"/>
    <n v="11923"/>
    <n v="239000"/>
    <x v="1"/>
  </r>
  <r>
    <x v="964"/>
    <n v="11316"/>
    <n v="214900"/>
    <x v="1"/>
  </r>
  <r>
    <x v="965"/>
    <n v="10237"/>
    <n v="178900"/>
    <x v="1"/>
  </r>
  <r>
    <x v="966"/>
    <n v="9600"/>
    <n v="160000"/>
    <x v="0"/>
  </r>
  <r>
    <x v="967"/>
    <n v="7390"/>
    <n v="135000"/>
    <x v="0"/>
  </r>
  <r>
    <x v="968"/>
    <n v="5925"/>
    <n v="37900"/>
    <x v="0"/>
  </r>
  <r>
    <x v="969"/>
    <n v="10382"/>
    <n v="140000"/>
    <x v="1"/>
  </r>
  <r>
    <x v="970"/>
    <n v="10800"/>
    <n v="135000"/>
    <x v="1"/>
  </r>
  <r>
    <x v="971"/>
    <n v="2268"/>
    <n v="173000"/>
    <x v="0"/>
  </r>
  <r>
    <x v="972"/>
    <n v="7892"/>
    <n v="99500"/>
    <x v="0"/>
  </r>
  <r>
    <x v="973"/>
    <n v="11639"/>
    <n v="182000"/>
    <x v="1"/>
  </r>
  <r>
    <x v="974"/>
    <n v="11414"/>
    <n v="167500"/>
    <x v="1"/>
  </r>
  <r>
    <x v="975"/>
    <n v="2651"/>
    <n v="165000"/>
    <x v="0"/>
  </r>
  <r>
    <x v="976"/>
    <n v="5900"/>
    <n v="85500"/>
    <x v="0"/>
  </r>
  <r>
    <x v="977"/>
    <n v="4274"/>
    <n v="199900"/>
    <x v="0"/>
  </r>
  <r>
    <x v="978"/>
    <n v="9450"/>
    <n v="110000"/>
    <x v="0"/>
  </r>
  <r>
    <x v="979"/>
    <n v="8816"/>
    <n v="139000"/>
    <x v="0"/>
  </r>
  <r>
    <x v="980"/>
    <n v="12122"/>
    <n v="178400"/>
    <x v="1"/>
  </r>
  <r>
    <x v="981"/>
    <n v="12203"/>
    <n v="336000"/>
    <x v="1"/>
  </r>
  <r>
    <x v="982"/>
    <n v="3182"/>
    <n v="159895"/>
    <x v="0"/>
  </r>
  <r>
    <x v="983"/>
    <n v="11250"/>
    <n v="255900"/>
    <x v="1"/>
  </r>
  <r>
    <x v="984"/>
    <n v="10125"/>
    <n v="126000"/>
    <x v="1"/>
  </r>
  <r>
    <x v="985"/>
    <n v="10880"/>
    <n v="125000"/>
    <x v="1"/>
  </r>
  <r>
    <x v="986"/>
    <n v="5310"/>
    <n v="117000"/>
    <x v="0"/>
  </r>
  <r>
    <x v="987"/>
    <n v="10159"/>
    <n v="395192"/>
    <x v="1"/>
  </r>
  <r>
    <x v="988"/>
    <n v="12046"/>
    <n v="195000"/>
    <x v="1"/>
  </r>
  <r>
    <x v="989"/>
    <n v="8125"/>
    <n v="197000"/>
    <x v="0"/>
  </r>
  <r>
    <x v="990"/>
    <n v="9452"/>
    <n v="348000"/>
    <x v="0"/>
  </r>
  <r>
    <x v="991"/>
    <n v="17671"/>
    <n v="168000"/>
    <x v="1"/>
  </r>
  <r>
    <x v="992"/>
    <n v="9760"/>
    <n v="187000"/>
    <x v="0"/>
  </r>
  <r>
    <x v="993"/>
    <n v="8846"/>
    <n v="173900"/>
    <x v="0"/>
  </r>
  <r>
    <x v="994"/>
    <n v="12456"/>
    <n v="337500"/>
    <x v="1"/>
  </r>
  <r>
    <x v="995"/>
    <n v="4712"/>
    <n v="121600"/>
    <x v="0"/>
  </r>
  <r>
    <x v="996"/>
    <n v="10659"/>
    <n v="136500"/>
    <x v="1"/>
  </r>
  <r>
    <x v="997"/>
    <n v="11717"/>
    <n v="185000"/>
    <x v="1"/>
  </r>
  <r>
    <x v="998"/>
    <n v="9786"/>
    <n v="91000"/>
    <x v="0"/>
  </r>
  <r>
    <x v="999"/>
    <n v="6762"/>
    <n v="206000"/>
    <x v="0"/>
  </r>
  <r>
    <x v="1000"/>
    <n v="10206"/>
    <n v="82000"/>
    <x v="1"/>
  </r>
  <r>
    <x v="1001"/>
    <n v="5400"/>
    <n v="86000"/>
    <x v="0"/>
  </r>
  <r>
    <x v="1002"/>
    <n v="11957"/>
    <n v="232000"/>
    <x v="1"/>
  </r>
  <r>
    <x v="1003"/>
    <n v="11500"/>
    <n v="136905"/>
    <x v="1"/>
  </r>
  <r>
    <x v="1004"/>
    <n v="3182"/>
    <n v="181000"/>
    <x v="0"/>
  </r>
  <r>
    <x v="1005"/>
    <n v="8385"/>
    <n v="149900"/>
    <x v="0"/>
  </r>
  <r>
    <x v="1006"/>
    <n v="12155"/>
    <n v="163500"/>
    <x v="1"/>
  </r>
  <r>
    <x v="1007"/>
    <n v="2217"/>
    <n v="88000"/>
    <x v="0"/>
  </r>
  <r>
    <x v="1008"/>
    <n v="12118"/>
    <n v="240000"/>
    <x v="1"/>
  </r>
  <r>
    <x v="1009"/>
    <n v="6000"/>
    <n v="102000"/>
    <x v="0"/>
  </r>
  <r>
    <x v="1010"/>
    <n v="21286"/>
    <n v="135000"/>
    <x v="1"/>
  </r>
  <r>
    <x v="1011"/>
    <n v="9825"/>
    <n v="100000"/>
    <x v="0"/>
  </r>
  <r>
    <x v="1012"/>
    <n v="10592"/>
    <n v="165000"/>
    <x v="1"/>
  </r>
  <r>
    <x v="1013"/>
    <n v="7200"/>
    <n v="85000"/>
    <x v="0"/>
  </r>
  <r>
    <x v="1014"/>
    <n v="11664"/>
    <n v="119200"/>
    <x v="1"/>
  </r>
  <r>
    <x v="1015"/>
    <n v="8400"/>
    <n v="227000"/>
    <x v="0"/>
  </r>
  <r>
    <x v="1016"/>
    <n v="11883"/>
    <n v="203000"/>
    <x v="1"/>
  </r>
  <r>
    <x v="1017"/>
    <n v="5814"/>
    <n v="187500"/>
    <x v="0"/>
  </r>
  <r>
    <x v="1018"/>
    <n v="10784"/>
    <n v="160000"/>
    <x v="1"/>
  </r>
  <r>
    <x v="1019"/>
    <n v="3013"/>
    <n v="213490"/>
    <x v="0"/>
  </r>
  <r>
    <x v="1020"/>
    <n v="7024"/>
    <n v="176000"/>
    <x v="0"/>
  </r>
  <r>
    <x v="1021"/>
    <n v="7406"/>
    <n v="194000"/>
    <x v="0"/>
  </r>
  <r>
    <x v="1022"/>
    <n v="9439"/>
    <n v="87000"/>
    <x v="0"/>
  </r>
  <r>
    <x v="1023"/>
    <n v="3182"/>
    <n v="191000"/>
    <x v="0"/>
  </r>
  <r>
    <x v="1024"/>
    <n v="15498"/>
    <n v="287000"/>
    <x v="1"/>
  </r>
  <r>
    <x v="1025"/>
    <n v="7700"/>
    <n v="112500"/>
    <x v="0"/>
  </r>
  <r>
    <x v="1026"/>
    <n v="9300"/>
    <n v="167500"/>
    <x v="0"/>
  </r>
  <r>
    <x v="1027"/>
    <n v="9520"/>
    <n v="293077"/>
    <x v="0"/>
  </r>
  <r>
    <x v="1028"/>
    <n v="9492"/>
    <n v="105000"/>
    <x v="0"/>
  </r>
  <r>
    <x v="1029"/>
    <n v="1680"/>
    <n v="118000"/>
    <x v="0"/>
  </r>
  <r>
    <x v="1030"/>
    <n v="7082"/>
    <n v="160000"/>
    <x v="0"/>
  </r>
  <r>
    <x v="1031"/>
    <n v="15863"/>
    <n v="197000"/>
    <x v="1"/>
  </r>
  <r>
    <x v="1032"/>
    <n v="14541"/>
    <n v="310000"/>
    <x v="1"/>
  </r>
  <r>
    <x v="1033"/>
    <n v="8125"/>
    <n v="230000"/>
    <x v="0"/>
  </r>
  <r>
    <x v="1034"/>
    <n v="6305"/>
    <n v="119750"/>
    <x v="0"/>
  </r>
  <r>
    <x v="1035"/>
    <n v="11500"/>
    <n v="84000"/>
    <x v="1"/>
  </r>
  <r>
    <x v="1036"/>
    <n v="12898"/>
    <n v="315500"/>
    <x v="1"/>
  </r>
  <r>
    <x v="1037"/>
    <n v="9240"/>
    <n v="287000"/>
    <x v="0"/>
  </r>
  <r>
    <x v="1038"/>
    <n v="1533"/>
    <n v="97000"/>
    <x v="0"/>
  </r>
  <r>
    <x v="1039"/>
    <n v="1477"/>
    <n v="80000"/>
    <x v="0"/>
  </r>
  <r>
    <x v="1040"/>
    <n v="13125"/>
    <n v="155000"/>
    <x v="1"/>
  </r>
  <r>
    <x v="1041"/>
    <n v="9130"/>
    <n v="173000"/>
    <x v="0"/>
  </r>
  <r>
    <x v="1042"/>
    <n v="5381"/>
    <n v="196000"/>
    <x v="0"/>
  </r>
  <r>
    <x v="1043"/>
    <n v="11839"/>
    <n v="262280"/>
    <x v="1"/>
  </r>
  <r>
    <x v="1044"/>
    <n v="9600"/>
    <n v="278000"/>
    <x v="0"/>
  </r>
  <r>
    <x v="1045"/>
    <n v="13680"/>
    <n v="139600"/>
    <x v="1"/>
  </r>
  <r>
    <x v="1046"/>
    <n v="16056"/>
    <n v="556581"/>
    <x v="1"/>
  </r>
  <r>
    <x v="1047"/>
    <n v="9245"/>
    <n v="145000"/>
    <x v="0"/>
  </r>
  <r>
    <x v="1048"/>
    <n v="21750"/>
    <n v="115000"/>
    <x v="1"/>
  </r>
  <r>
    <x v="1049"/>
    <n v="11100"/>
    <n v="84900"/>
    <x v="1"/>
  </r>
  <r>
    <x v="1050"/>
    <n v="8993"/>
    <n v="176485"/>
    <x v="0"/>
  </r>
  <r>
    <x v="1051"/>
    <n v="11175"/>
    <n v="200141"/>
    <x v="1"/>
  </r>
  <r>
    <x v="1052"/>
    <n v="9500"/>
    <n v="165000"/>
    <x v="0"/>
  </r>
  <r>
    <x v="1053"/>
    <n v="8562"/>
    <n v="144500"/>
    <x v="0"/>
  </r>
  <r>
    <x v="1054"/>
    <n v="11367"/>
    <n v="255000"/>
    <x v="1"/>
  </r>
  <r>
    <x v="1055"/>
    <n v="11361"/>
    <n v="180000"/>
    <x v="1"/>
  </r>
  <r>
    <x v="1056"/>
    <n v="7052"/>
    <n v="185850"/>
    <x v="0"/>
  </r>
  <r>
    <x v="1057"/>
    <n v="29959"/>
    <n v="248000"/>
    <x v="1"/>
  </r>
  <r>
    <x v="1058"/>
    <n v="11308"/>
    <n v="335000"/>
    <x v="1"/>
  </r>
  <r>
    <x v="1059"/>
    <n v="11275"/>
    <n v="220000"/>
    <x v="1"/>
  </r>
  <r>
    <x v="1060"/>
    <n v="4920"/>
    <n v="213500"/>
    <x v="0"/>
  </r>
  <r>
    <x v="1061"/>
    <n v="18000"/>
    <n v="81000"/>
    <x v="1"/>
  </r>
  <r>
    <x v="1062"/>
    <n v="13600"/>
    <n v="90000"/>
    <x v="1"/>
  </r>
  <r>
    <x v="1063"/>
    <n v="6000"/>
    <n v="110500"/>
    <x v="0"/>
  </r>
  <r>
    <x v="1064"/>
    <n v="11000"/>
    <n v="154000"/>
    <x v="1"/>
  </r>
  <r>
    <x v="1065"/>
    <n v="14000"/>
    <n v="328000"/>
    <x v="1"/>
  </r>
  <r>
    <x v="1066"/>
    <n v="7837"/>
    <n v="178000"/>
    <x v="0"/>
  </r>
  <r>
    <x v="1067"/>
    <n v="9760"/>
    <n v="167900"/>
    <x v="0"/>
  </r>
  <r>
    <x v="1068"/>
    <n v="3964"/>
    <n v="151400"/>
    <x v="0"/>
  </r>
  <r>
    <x v="1069"/>
    <n v="9600"/>
    <n v="135000"/>
    <x v="0"/>
  </r>
  <r>
    <x v="1070"/>
    <n v="10152"/>
    <n v="135000"/>
    <x v="1"/>
  </r>
  <r>
    <x v="1071"/>
    <n v="11700"/>
    <n v="154000"/>
    <x v="1"/>
  </r>
  <r>
    <x v="1072"/>
    <n v="7585"/>
    <n v="91500"/>
    <x v="0"/>
  </r>
  <r>
    <x v="1073"/>
    <n v="7950"/>
    <n v="159500"/>
    <x v="0"/>
  </r>
  <r>
    <x v="1074"/>
    <n v="8556"/>
    <n v="194000"/>
    <x v="0"/>
  </r>
  <r>
    <x v="1075"/>
    <n v="13125"/>
    <n v="219500"/>
    <x v="1"/>
  </r>
  <r>
    <x v="1076"/>
    <n v="10800"/>
    <n v="170000"/>
    <x v="1"/>
  </r>
  <r>
    <x v="1077"/>
    <n v="15870"/>
    <n v="138800"/>
    <x v="1"/>
  </r>
  <r>
    <x v="1078"/>
    <n v="4435"/>
    <n v="155900"/>
    <x v="0"/>
  </r>
  <r>
    <x v="1079"/>
    <n v="8775"/>
    <n v="126000"/>
    <x v="0"/>
  </r>
  <r>
    <x v="1080"/>
    <n v="11040"/>
    <n v="145000"/>
    <x v="1"/>
  </r>
  <r>
    <x v="1081"/>
    <n v="7500"/>
    <n v="133000"/>
    <x v="0"/>
  </r>
  <r>
    <x v="1082"/>
    <n v="8749"/>
    <n v="192000"/>
    <x v="0"/>
  </r>
  <r>
    <x v="1083"/>
    <n v="8800"/>
    <n v="160000"/>
    <x v="0"/>
  </r>
  <r>
    <x v="1084"/>
    <n v="13031"/>
    <n v="187500"/>
    <x v="1"/>
  </r>
  <r>
    <x v="1085"/>
    <n v="9069"/>
    <n v="147000"/>
    <x v="0"/>
  </r>
  <r>
    <x v="1086"/>
    <n v="1974"/>
    <n v="83500"/>
    <x v="0"/>
  </r>
  <r>
    <x v="1087"/>
    <n v="10574"/>
    <n v="252000"/>
    <x v="1"/>
  </r>
  <r>
    <x v="1088"/>
    <n v="2522"/>
    <n v="137500"/>
    <x v="0"/>
  </r>
  <r>
    <x v="1089"/>
    <n v="3316"/>
    <n v="197000"/>
    <x v="0"/>
  </r>
  <r>
    <x v="1090"/>
    <n v="8544"/>
    <n v="92900"/>
    <x v="0"/>
  </r>
  <r>
    <x v="1091"/>
    <n v="2160"/>
    <n v="160000"/>
    <x v="0"/>
  </r>
  <r>
    <x v="1092"/>
    <n v="8400"/>
    <n v="136500"/>
    <x v="0"/>
  </r>
  <r>
    <x v="1093"/>
    <n v="9230"/>
    <n v="146000"/>
    <x v="0"/>
  </r>
  <r>
    <x v="1094"/>
    <n v="5868"/>
    <n v="129000"/>
    <x v="0"/>
  </r>
  <r>
    <x v="1095"/>
    <n v="9317"/>
    <n v="176432"/>
    <x v="0"/>
  </r>
  <r>
    <x v="1096"/>
    <n v="6882"/>
    <n v="127000"/>
    <x v="0"/>
  </r>
  <r>
    <x v="1097"/>
    <n v="3696"/>
    <n v="170000"/>
    <x v="0"/>
  </r>
  <r>
    <x v="1098"/>
    <n v="6000"/>
    <n v="128000"/>
    <x v="0"/>
  </r>
  <r>
    <x v="1099"/>
    <n v="11880"/>
    <n v="157000"/>
    <x v="1"/>
  </r>
  <r>
    <x v="1100"/>
    <n v="8400"/>
    <n v="60000"/>
    <x v="0"/>
  </r>
  <r>
    <x v="1101"/>
    <n v="9758"/>
    <n v="119500"/>
    <x v="0"/>
  </r>
  <r>
    <x v="1102"/>
    <n v="7000"/>
    <n v="135000"/>
    <x v="0"/>
  </r>
  <r>
    <x v="1103"/>
    <n v="8910"/>
    <n v="159500"/>
    <x v="0"/>
  </r>
  <r>
    <x v="1104"/>
    <n v="2016"/>
    <n v="106000"/>
    <x v="0"/>
  </r>
  <r>
    <x v="1105"/>
    <n v="12256"/>
    <n v="325000"/>
    <x v="1"/>
  </r>
  <r>
    <x v="1106"/>
    <n v="10357"/>
    <n v="179900"/>
    <x v="1"/>
  </r>
  <r>
    <x v="1107"/>
    <n v="23257"/>
    <n v="274725"/>
    <x v="1"/>
  </r>
  <r>
    <x v="1108"/>
    <n v="8063"/>
    <n v="181000"/>
    <x v="0"/>
  </r>
  <r>
    <x v="1109"/>
    <n v="11362"/>
    <n v="280000"/>
    <x v="1"/>
  </r>
  <r>
    <x v="1110"/>
    <n v="8000"/>
    <n v="188000"/>
    <x v="0"/>
  </r>
  <r>
    <x v="1111"/>
    <n v="10480"/>
    <n v="205000"/>
    <x v="1"/>
  </r>
  <r>
    <x v="1112"/>
    <n v="7100"/>
    <n v="129900"/>
    <x v="0"/>
  </r>
  <r>
    <x v="1113"/>
    <n v="8923"/>
    <n v="134500"/>
    <x v="0"/>
  </r>
  <r>
    <x v="1114"/>
    <n v="5400"/>
    <n v="117000"/>
    <x v="0"/>
  </r>
  <r>
    <x v="1115"/>
    <n v="12085"/>
    <n v="318000"/>
    <x v="1"/>
  </r>
  <r>
    <x v="1116"/>
    <n v="7750"/>
    <n v="184100"/>
    <x v="0"/>
  </r>
  <r>
    <x v="1117"/>
    <n v="9764"/>
    <n v="130000"/>
    <x v="0"/>
  </r>
  <r>
    <x v="1118"/>
    <n v="13825"/>
    <n v="140000"/>
    <x v="1"/>
  </r>
  <r>
    <x v="1119"/>
    <n v="7560"/>
    <n v="133700"/>
    <x v="0"/>
  </r>
  <r>
    <x v="1120"/>
    <n v="8263"/>
    <n v="118400"/>
    <x v="0"/>
  </r>
  <r>
    <x v="1121"/>
    <n v="10084"/>
    <n v="212900"/>
    <x v="1"/>
  </r>
  <r>
    <x v="1122"/>
    <n v="8926"/>
    <n v="112000"/>
    <x v="0"/>
  </r>
  <r>
    <x v="1123"/>
    <n v="9405"/>
    <n v="118000"/>
    <x v="0"/>
  </r>
  <r>
    <x v="1124"/>
    <n v="9125"/>
    <n v="163900"/>
    <x v="0"/>
  </r>
  <r>
    <x v="1125"/>
    <n v="10434"/>
    <n v="115000"/>
    <x v="1"/>
  </r>
  <r>
    <x v="1126"/>
    <n v="3684"/>
    <n v="174000"/>
    <x v="0"/>
  </r>
  <r>
    <x v="1127"/>
    <n v="14572"/>
    <n v="259000"/>
    <x v="1"/>
  </r>
  <r>
    <x v="1128"/>
    <n v="11796"/>
    <n v="215000"/>
    <x v="1"/>
  </r>
  <r>
    <x v="1129"/>
    <n v="7200"/>
    <n v="140000"/>
    <x v="0"/>
  </r>
  <r>
    <x v="1130"/>
    <n v="7804"/>
    <n v="135000"/>
    <x v="0"/>
  </r>
  <r>
    <x v="1131"/>
    <n v="10712"/>
    <n v="93500"/>
    <x v="1"/>
  </r>
  <r>
    <x v="1132"/>
    <n v="9900"/>
    <n v="117500"/>
    <x v="0"/>
  </r>
  <r>
    <x v="1133"/>
    <n v="9828"/>
    <n v="239500"/>
    <x v="0"/>
  </r>
  <r>
    <x v="1134"/>
    <n v="8773"/>
    <n v="169000"/>
    <x v="0"/>
  </r>
  <r>
    <x v="1135"/>
    <n v="6180"/>
    <n v="102000"/>
    <x v="0"/>
  </r>
  <r>
    <x v="1136"/>
    <n v="9600"/>
    <n v="119000"/>
    <x v="0"/>
  </r>
  <r>
    <x v="1137"/>
    <n v="6342"/>
    <n v="94000"/>
    <x v="0"/>
  </r>
  <r>
    <x v="1138"/>
    <n v="9819"/>
    <n v="196000"/>
    <x v="0"/>
  </r>
  <r>
    <x v="1139"/>
    <n v="8731"/>
    <n v="144000"/>
    <x v="0"/>
  </r>
  <r>
    <x v="1140"/>
    <n v="7350"/>
    <n v="139000"/>
    <x v="0"/>
  </r>
  <r>
    <x v="1141"/>
    <n v="10304"/>
    <n v="197500"/>
    <x v="1"/>
  </r>
  <r>
    <x v="1142"/>
    <n v="9965"/>
    <n v="424870"/>
    <x v="0"/>
  </r>
  <r>
    <x v="1143"/>
    <n v="9000"/>
    <n v="80000"/>
    <x v="0"/>
  </r>
  <r>
    <x v="1144"/>
    <n v="12180"/>
    <n v="80000"/>
    <x v="1"/>
  </r>
  <r>
    <x v="1145"/>
    <n v="6240"/>
    <n v="149000"/>
    <x v="0"/>
  </r>
  <r>
    <x v="1146"/>
    <n v="11200"/>
    <n v="180000"/>
    <x v="1"/>
  </r>
  <r>
    <x v="1147"/>
    <n v="12000"/>
    <n v="174500"/>
    <x v="1"/>
  </r>
  <r>
    <x v="1148"/>
    <n v="5700"/>
    <n v="116900"/>
    <x v="0"/>
  </r>
  <r>
    <x v="1149"/>
    <n v="9000"/>
    <n v="143000"/>
    <x v="0"/>
  </r>
  <r>
    <x v="1150"/>
    <n v="8280"/>
    <n v="124000"/>
    <x v="0"/>
  </r>
  <r>
    <x v="1151"/>
    <n v="17755"/>
    <n v="149900"/>
    <x v="1"/>
  </r>
  <r>
    <x v="1152"/>
    <n v="14115"/>
    <n v="230000"/>
    <x v="1"/>
  </r>
  <r>
    <x v="1153"/>
    <n v="5890"/>
    <n v="120500"/>
    <x v="0"/>
  </r>
  <r>
    <x v="1154"/>
    <n v="13700"/>
    <n v="201800"/>
    <x v="1"/>
  </r>
  <r>
    <x v="1155"/>
    <n v="10768"/>
    <n v="218000"/>
    <x v="1"/>
  </r>
  <r>
    <x v="1156"/>
    <n v="9350"/>
    <n v="179900"/>
    <x v="0"/>
  </r>
  <r>
    <x v="1157"/>
    <n v="5001"/>
    <n v="230000"/>
    <x v="0"/>
  </r>
  <r>
    <x v="1158"/>
    <n v="11932"/>
    <n v="235128"/>
    <x v="1"/>
  </r>
  <r>
    <x v="1159"/>
    <n v="9120"/>
    <n v="185000"/>
    <x v="0"/>
  </r>
  <r>
    <x v="1160"/>
    <n v="2280"/>
    <n v="146000"/>
    <x v="0"/>
  </r>
  <r>
    <x v="1161"/>
    <n v="14778"/>
    <n v="224000"/>
    <x v="1"/>
  </r>
  <r>
    <x v="1162"/>
    <n v="8724"/>
    <n v="129000"/>
    <x v="0"/>
  </r>
  <r>
    <x v="1163"/>
    <n v="12900"/>
    <n v="108959"/>
    <x v="1"/>
  </r>
  <r>
    <x v="1164"/>
    <n v="16157"/>
    <n v="194000"/>
    <x v="1"/>
  </r>
  <r>
    <x v="1165"/>
    <n v="9541"/>
    <n v="233170"/>
    <x v="0"/>
  </r>
  <r>
    <x v="1166"/>
    <n v="10475"/>
    <n v="245350"/>
    <x v="1"/>
  </r>
  <r>
    <x v="1167"/>
    <n v="10852"/>
    <n v="173000"/>
    <x v="1"/>
  </r>
  <r>
    <x v="1168"/>
    <n v="13728"/>
    <n v="235000"/>
    <x v="1"/>
  </r>
  <r>
    <x v="1169"/>
    <n v="35760"/>
    <n v="625000"/>
    <x v="1"/>
  </r>
  <r>
    <x v="1170"/>
    <n v="9880"/>
    <n v="171000"/>
    <x v="0"/>
  </r>
  <r>
    <x v="1171"/>
    <n v="9120"/>
    <n v="163000"/>
    <x v="0"/>
  </r>
  <r>
    <x v="1172"/>
    <n v="4017"/>
    <n v="171900"/>
    <x v="0"/>
  </r>
  <r>
    <x v="1173"/>
    <n v="18030"/>
    <n v="200500"/>
    <x v="1"/>
  </r>
  <r>
    <x v="1174"/>
    <n v="16560"/>
    <n v="239000"/>
    <x v="1"/>
  </r>
  <r>
    <x v="1175"/>
    <n v="10678"/>
    <n v="285000"/>
    <x v="1"/>
  </r>
  <r>
    <x v="1176"/>
    <n v="6951"/>
    <n v="119500"/>
    <x v="0"/>
  </r>
  <r>
    <x v="1177"/>
    <n v="3950"/>
    <n v="115000"/>
    <x v="0"/>
  </r>
  <r>
    <x v="1178"/>
    <n v="7681"/>
    <n v="154900"/>
    <x v="0"/>
  </r>
  <r>
    <x v="1179"/>
    <n v="8335"/>
    <n v="93000"/>
    <x v="0"/>
  </r>
  <r>
    <x v="1180"/>
    <n v="11170"/>
    <n v="250000"/>
    <x v="1"/>
  </r>
  <r>
    <x v="1181"/>
    <n v="5587"/>
    <n v="392500"/>
    <x v="0"/>
  </r>
  <r>
    <x v="1182"/>
    <n v="15623"/>
    <n v="745000"/>
    <x v="1"/>
  </r>
  <r>
    <x v="1183"/>
    <n v="10800"/>
    <n v="120000"/>
    <x v="1"/>
  </r>
  <r>
    <x v="1184"/>
    <n v="35133"/>
    <n v="186700"/>
    <x v="1"/>
  </r>
  <r>
    <x v="1185"/>
    <n v="9738"/>
    <n v="104900"/>
    <x v="0"/>
  </r>
  <r>
    <x v="1186"/>
    <n v="10615"/>
    <n v="95000"/>
    <x v="1"/>
  </r>
  <r>
    <x v="1187"/>
    <n v="12461"/>
    <n v="262000"/>
    <x v="1"/>
  </r>
  <r>
    <x v="1188"/>
    <n v="8935"/>
    <n v="195000"/>
    <x v="0"/>
  </r>
  <r>
    <x v="1189"/>
    <n v="7500"/>
    <n v="189000"/>
    <x v="0"/>
  </r>
  <r>
    <x v="1190"/>
    <n v="32463"/>
    <n v="168000"/>
    <x v="1"/>
  </r>
  <r>
    <x v="1191"/>
    <n v="2645"/>
    <n v="174000"/>
    <x v="0"/>
  </r>
  <r>
    <x v="1192"/>
    <n v="9600"/>
    <n v="125000"/>
    <x v="0"/>
  </r>
  <r>
    <x v="1193"/>
    <n v="4500"/>
    <n v="165000"/>
    <x v="0"/>
  </r>
  <r>
    <x v="1194"/>
    <n v="9364"/>
    <n v="158000"/>
    <x v="0"/>
  </r>
  <r>
    <x v="1195"/>
    <n v="8029"/>
    <n v="176000"/>
    <x v="0"/>
  </r>
  <r>
    <x v="1196"/>
    <n v="14054"/>
    <n v="219210"/>
    <x v="1"/>
  </r>
  <r>
    <x v="1197"/>
    <n v="8850"/>
    <n v="144000"/>
    <x v="0"/>
  </r>
  <r>
    <x v="1198"/>
    <n v="9100"/>
    <n v="178000"/>
    <x v="0"/>
  </r>
  <r>
    <x v="1199"/>
    <n v="11235"/>
    <n v="148000"/>
    <x v="1"/>
  </r>
  <r>
    <x v="1200"/>
    <n v="9353"/>
    <n v="116050"/>
    <x v="0"/>
  </r>
  <r>
    <x v="1201"/>
    <n v="10400"/>
    <n v="197900"/>
    <x v="1"/>
  </r>
  <r>
    <x v="1202"/>
    <n v="6000"/>
    <n v="117000"/>
    <x v="0"/>
  </r>
  <r>
    <x v="1203"/>
    <n v="9750"/>
    <n v="213000"/>
    <x v="0"/>
  </r>
  <r>
    <x v="1204"/>
    <n v="10140"/>
    <n v="153500"/>
    <x v="1"/>
  </r>
  <r>
    <x v="1205"/>
    <n v="14684"/>
    <n v="271900"/>
    <x v="1"/>
  </r>
  <r>
    <x v="1206"/>
    <n v="8900"/>
    <n v="107000"/>
    <x v="0"/>
  </r>
  <r>
    <x v="1207"/>
    <n v="9135"/>
    <n v="200000"/>
    <x v="0"/>
  </r>
  <r>
    <x v="1208"/>
    <n v="7763"/>
    <n v="140000"/>
    <x v="0"/>
  </r>
  <r>
    <x v="1209"/>
    <n v="10182"/>
    <n v="290000"/>
    <x v="1"/>
  </r>
  <r>
    <x v="1210"/>
    <n v="11218"/>
    <n v="189000"/>
    <x v="1"/>
  </r>
  <r>
    <x v="1211"/>
    <n v="12134"/>
    <n v="164000"/>
    <x v="1"/>
  </r>
  <r>
    <x v="1212"/>
    <n v="9340"/>
    <n v="113000"/>
    <x v="0"/>
  </r>
  <r>
    <x v="1213"/>
    <n v="10246"/>
    <n v="145000"/>
    <x v="1"/>
  </r>
  <r>
    <x v="1214"/>
    <n v="10205"/>
    <n v="134500"/>
    <x v="1"/>
  </r>
  <r>
    <x v="1215"/>
    <n v="7094"/>
    <n v="125000"/>
    <x v="0"/>
  </r>
  <r>
    <x v="1216"/>
    <n v="8930"/>
    <n v="112000"/>
    <x v="0"/>
  </r>
  <r>
    <x v="1217"/>
    <n v="8640"/>
    <n v="229456"/>
    <x v="0"/>
  </r>
  <r>
    <x v="1218"/>
    <n v="6240"/>
    <n v="80500"/>
    <x v="0"/>
  </r>
  <r>
    <x v="1219"/>
    <n v="1680"/>
    <n v="91500"/>
    <x v="0"/>
  </r>
  <r>
    <x v="1220"/>
    <n v="7800"/>
    <n v="115000"/>
    <x v="0"/>
  </r>
  <r>
    <x v="1221"/>
    <n v="8250"/>
    <n v="134000"/>
    <x v="0"/>
  </r>
  <r>
    <x v="1222"/>
    <n v="10496"/>
    <n v="143000"/>
    <x v="1"/>
  </r>
  <r>
    <x v="1223"/>
    <n v="10680"/>
    <n v="137900"/>
    <x v="1"/>
  </r>
  <r>
    <x v="1224"/>
    <n v="15384"/>
    <n v="184000"/>
    <x v="1"/>
  </r>
  <r>
    <x v="1225"/>
    <n v="10482"/>
    <n v="145000"/>
    <x v="1"/>
  </r>
  <r>
    <x v="1226"/>
    <n v="14598"/>
    <n v="214000"/>
    <x v="1"/>
  </r>
  <r>
    <x v="1227"/>
    <n v="8872"/>
    <n v="147000"/>
    <x v="0"/>
  </r>
  <r>
    <x v="1228"/>
    <n v="8769"/>
    <n v="367294"/>
    <x v="0"/>
  </r>
  <r>
    <x v="1229"/>
    <n v="7910"/>
    <n v="127000"/>
    <x v="0"/>
  </r>
  <r>
    <x v="1230"/>
    <n v="18890"/>
    <n v="190000"/>
    <x v="1"/>
  </r>
  <r>
    <x v="1231"/>
    <n v="7728"/>
    <n v="132500"/>
    <x v="0"/>
  </r>
  <r>
    <x v="1232"/>
    <n v="9842"/>
    <n v="101800"/>
    <x v="0"/>
  </r>
  <r>
    <x v="1233"/>
    <n v="12160"/>
    <n v="142000"/>
    <x v="1"/>
  </r>
  <r>
    <x v="1234"/>
    <n v="8525"/>
    <n v="130000"/>
    <x v="0"/>
  </r>
  <r>
    <x v="1235"/>
    <n v="13132"/>
    <n v="138887"/>
    <x v="1"/>
  </r>
  <r>
    <x v="1236"/>
    <n v="2628"/>
    <n v="175500"/>
    <x v="0"/>
  </r>
  <r>
    <x v="1237"/>
    <n v="12393"/>
    <n v="195000"/>
    <x v="1"/>
  </r>
  <r>
    <x v="1238"/>
    <n v="13072"/>
    <n v="142500"/>
    <x v="1"/>
  </r>
  <r>
    <x v="1239"/>
    <n v="9037"/>
    <n v="265900"/>
    <x v="0"/>
  </r>
  <r>
    <x v="1240"/>
    <n v="8158"/>
    <n v="224900"/>
    <x v="0"/>
  </r>
  <r>
    <x v="1241"/>
    <n v="9849"/>
    <n v="248328"/>
    <x v="0"/>
  </r>
  <r>
    <x v="1242"/>
    <n v="10625"/>
    <n v="170000"/>
    <x v="1"/>
  </r>
  <r>
    <x v="1243"/>
    <n v="13891"/>
    <n v="465000"/>
    <x v="1"/>
  </r>
  <r>
    <x v="1244"/>
    <n v="11435"/>
    <n v="230000"/>
    <x v="1"/>
  </r>
  <r>
    <x v="1245"/>
    <n v="12090"/>
    <n v="178000"/>
    <x v="1"/>
  </r>
  <r>
    <x v="1246"/>
    <n v="8125"/>
    <n v="186500"/>
    <x v="0"/>
  </r>
  <r>
    <x v="1247"/>
    <n v="12328"/>
    <n v="169900"/>
    <x v="1"/>
  </r>
  <r>
    <x v="1248"/>
    <n v="9600"/>
    <n v="129500"/>
    <x v="0"/>
  </r>
  <r>
    <x v="1249"/>
    <n v="7200"/>
    <n v="119000"/>
    <x v="0"/>
  </r>
  <r>
    <x v="1250"/>
    <n v="11160"/>
    <n v="244000"/>
    <x v="1"/>
  </r>
  <r>
    <x v="1251"/>
    <n v="3136"/>
    <n v="171750"/>
    <x v="0"/>
  </r>
  <r>
    <x v="1252"/>
    <n v="9858"/>
    <n v="130000"/>
    <x v="0"/>
  </r>
  <r>
    <x v="1253"/>
    <n v="17542"/>
    <n v="294000"/>
    <x v="1"/>
  </r>
  <r>
    <x v="1254"/>
    <n v="6931"/>
    <n v="165400"/>
    <x v="0"/>
  </r>
  <r>
    <x v="1255"/>
    <n v="6240"/>
    <n v="127500"/>
    <x v="0"/>
  </r>
  <r>
    <x v="1256"/>
    <n v="14303"/>
    <n v="301500"/>
    <x v="1"/>
  </r>
  <r>
    <x v="1257"/>
    <n v="4060"/>
    <n v="99900"/>
    <x v="0"/>
  </r>
  <r>
    <x v="1258"/>
    <n v="9587"/>
    <n v="190000"/>
    <x v="0"/>
  </r>
  <r>
    <x v="1259"/>
    <n v="9750"/>
    <n v="151000"/>
    <x v="0"/>
  </r>
  <r>
    <x v="1260"/>
    <n v="24682"/>
    <n v="181000"/>
    <x v="1"/>
  </r>
  <r>
    <x v="1261"/>
    <n v="9600"/>
    <n v="128900"/>
    <x v="0"/>
  </r>
  <r>
    <x v="1262"/>
    <n v="11250"/>
    <n v="161500"/>
    <x v="1"/>
  </r>
  <r>
    <x v="1263"/>
    <n v="13515"/>
    <n v="180500"/>
    <x v="1"/>
  </r>
  <r>
    <x v="1264"/>
    <n v="4060"/>
    <n v="181000"/>
    <x v="0"/>
  </r>
  <r>
    <x v="1265"/>
    <n v="3735"/>
    <n v="183900"/>
    <x v="0"/>
  </r>
  <r>
    <x v="1266"/>
    <n v="10120"/>
    <n v="122000"/>
    <x v="1"/>
  </r>
  <r>
    <x v="1267"/>
    <n v="13214"/>
    <n v="378500"/>
    <x v="1"/>
  </r>
  <r>
    <x v="1268"/>
    <n v="14100"/>
    <n v="381000"/>
    <x v="1"/>
  </r>
  <r>
    <x v="1269"/>
    <n v="11344"/>
    <n v="144000"/>
    <x v="1"/>
  </r>
  <r>
    <x v="1270"/>
    <n v="23595"/>
    <n v="260000"/>
    <x v="1"/>
  </r>
  <r>
    <x v="1271"/>
    <n v="9156"/>
    <n v="185750"/>
    <x v="0"/>
  </r>
  <r>
    <x v="1272"/>
    <n v="13526"/>
    <n v="137000"/>
    <x v="1"/>
  </r>
  <r>
    <x v="1273"/>
    <n v="11512"/>
    <n v="177000"/>
    <x v="1"/>
  </r>
  <r>
    <x v="1274"/>
    <n v="5362"/>
    <n v="139000"/>
    <x v="0"/>
  </r>
  <r>
    <x v="1275"/>
    <n v="11345"/>
    <n v="137000"/>
    <x v="1"/>
  </r>
  <r>
    <x v="1276"/>
    <n v="12936"/>
    <n v="162000"/>
    <x v="1"/>
  </r>
  <r>
    <x v="1277"/>
    <n v="17871"/>
    <n v="197900"/>
    <x v="1"/>
  </r>
  <r>
    <x v="1278"/>
    <n v="9473"/>
    <n v="237000"/>
    <x v="0"/>
  </r>
  <r>
    <x v="1279"/>
    <n v="7500"/>
    <n v="68400"/>
    <x v="0"/>
  </r>
  <r>
    <x v="1280"/>
    <n v="9808"/>
    <n v="227000"/>
    <x v="0"/>
  </r>
  <r>
    <x v="1281"/>
    <n v="8049"/>
    <n v="180000"/>
    <x v="0"/>
  </r>
  <r>
    <x v="1282"/>
    <n v="8800"/>
    <n v="150500"/>
    <x v="0"/>
  </r>
  <r>
    <x v="1283"/>
    <n v="9400"/>
    <n v="139000"/>
    <x v="0"/>
  </r>
  <r>
    <x v="1284"/>
    <n v="9638"/>
    <n v="169000"/>
    <x v="0"/>
  </r>
  <r>
    <x v="1285"/>
    <n v="6000"/>
    <n v="132500"/>
    <x v="0"/>
  </r>
  <r>
    <x v="1286"/>
    <n v="9790"/>
    <n v="143000"/>
    <x v="0"/>
  </r>
  <r>
    <x v="1287"/>
    <n v="36500"/>
    <n v="190000"/>
    <x v="1"/>
  </r>
  <r>
    <x v="1288"/>
    <n v="5664"/>
    <n v="278000"/>
    <x v="0"/>
  </r>
  <r>
    <x v="1289"/>
    <n v="11065"/>
    <n v="281000"/>
    <x v="1"/>
  </r>
  <r>
    <x v="1290"/>
    <n v="14112"/>
    <n v="180500"/>
    <x v="1"/>
  </r>
  <r>
    <x v="1291"/>
    <n v="1680"/>
    <n v="119500"/>
    <x v="0"/>
  </r>
  <r>
    <x v="1292"/>
    <n v="6600"/>
    <n v="107500"/>
    <x v="0"/>
  </r>
  <r>
    <x v="1293"/>
    <n v="10140"/>
    <n v="162900"/>
    <x v="1"/>
  </r>
  <r>
    <x v="1294"/>
    <n v="8172"/>
    <n v="115000"/>
    <x v="0"/>
  </r>
  <r>
    <x v="1295"/>
    <n v="8400"/>
    <n v="138500"/>
    <x v="0"/>
  </r>
  <r>
    <x v="1296"/>
    <n v="8700"/>
    <n v="155000"/>
    <x v="0"/>
  </r>
  <r>
    <x v="1297"/>
    <n v="3675"/>
    <n v="140000"/>
    <x v="0"/>
  </r>
  <r>
    <x v="1298"/>
    <n v="63887"/>
    <n v="160000"/>
    <x v="1"/>
  </r>
  <r>
    <x v="1299"/>
    <n v="7500"/>
    <n v="154000"/>
    <x v="0"/>
  </r>
  <r>
    <x v="1300"/>
    <n v="10762"/>
    <n v="225000"/>
    <x v="1"/>
  </r>
  <r>
    <x v="1301"/>
    <n v="7500"/>
    <n v="177500"/>
    <x v="0"/>
  </r>
  <r>
    <x v="1302"/>
    <n v="10120"/>
    <n v="290000"/>
    <x v="1"/>
  </r>
  <r>
    <x v="1303"/>
    <n v="8688"/>
    <n v="232000"/>
    <x v="0"/>
  </r>
  <r>
    <x v="1304"/>
    <n v="3363"/>
    <n v="130000"/>
    <x v="0"/>
  </r>
  <r>
    <x v="1305"/>
    <n v="13173"/>
    <n v="325000"/>
    <x v="1"/>
  </r>
  <r>
    <x v="1306"/>
    <n v="6955"/>
    <n v="202500"/>
    <x v="0"/>
  </r>
  <r>
    <x v="1307"/>
    <n v="8072"/>
    <n v="138000"/>
    <x v="0"/>
  </r>
  <r>
    <x v="1308"/>
    <n v="12000"/>
    <n v="147000"/>
    <x v="1"/>
  </r>
  <r>
    <x v="1309"/>
    <n v="7153"/>
    <n v="179200"/>
    <x v="0"/>
  </r>
  <r>
    <x v="1310"/>
    <n v="17500"/>
    <n v="335000"/>
    <x v="1"/>
  </r>
  <r>
    <x v="1311"/>
    <n v="8814"/>
    <n v="203000"/>
    <x v="0"/>
  </r>
  <r>
    <x v="1312"/>
    <n v="9572"/>
    <n v="302000"/>
    <x v="0"/>
  </r>
  <r>
    <x v="1313"/>
    <n v="14774"/>
    <n v="333168"/>
    <x v="1"/>
  </r>
  <r>
    <x v="1314"/>
    <n v="8190"/>
    <n v="119000"/>
    <x v="0"/>
  </r>
  <r>
    <x v="1315"/>
    <n v="11075"/>
    <n v="206900"/>
    <x v="1"/>
  </r>
  <r>
    <x v="1316"/>
    <n v="10226"/>
    <n v="295493"/>
    <x v="1"/>
  </r>
  <r>
    <x v="1317"/>
    <n v="4230"/>
    <n v="208900"/>
    <x v="0"/>
  </r>
  <r>
    <x v="1318"/>
    <n v="14781"/>
    <n v="275000"/>
    <x v="1"/>
  </r>
  <r>
    <x v="1319"/>
    <n v="10215"/>
    <n v="111000"/>
    <x v="1"/>
  </r>
  <r>
    <x v="1320"/>
    <n v="8400"/>
    <n v="156500"/>
    <x v="0"/>
  </r>
  <r>
    <x v="1321"/>
    <n v="6627"/>
    <n v="72500"/>
    <x v="0"/>
  </r>
  <r>
    <x v="1322"/>
    <n v="10186"/>
    <n v="190000"/>
    <x v="1"/>
  </r>
  <r>
    <x v="1323"/>
    <n v="5330"/>
    <n v="82500"/>
    <x v="0"/>
  </r>
  <r>
    <x v="1324"/>
    <n v="9986"/>
    <n v="147000"/>
    <x v="0"/>
  </r>
  <r>
    <x v="1325"/>
    <n v="3636"/>
    <n v="55000"/>
    <x v="0"/>
  </r>
  <r>
    <x v="1326"/>
    <n v="4270"/>
    <n v="79000"/>
    <x v="0"/>
  </r>
  <r>
    <x v="1327"/>
    <n v="6600"/>
    <n v="130500"/>
    <x v="0"/>
  </r>
  <r>
    <x v="1328"/>
    <n v="10440"/>
    <n v="256000"/>
    <x v="1"/>
  </r>
  <r>
    <x v="1329"/>
    <n v="9084"/>
    <n v="176500"/>
    <x v="0"/>
  </r>
  <r>
    <x v="1330"/>
    <n v="10000"/>
    <n v="227000"/>
    <x v="0"/>
  </r>
  <r>
    <x v="1331"/>
    <n v="10780"/>
    <n v="132500"/>
    <x v="1"/>
  </r>
  <r>
    <x v="1332"/>
    <n v="8877"/>
    <n v="100000"/>
    <x v="0"/>
  </r>
  <r>
    <x v="1333"/>
    <n v="7200"/>
    <n v="125500"/>
    <x v="0"/>
  </r>
  <r>
    <x v="1334"/>
    <n v="2368"/>
    <n v="125000"/>
    <x v="0"/>
  </r>
  <r>
    <x v="1335"/>
    <n v="9650"/>
    <n v="167900"/>
    <x v="0"/>
  </r>
  <r>
    <x v="1336"/>
    <n v="9246"/>
    <n v="135000"/>
    <x v="0"/>
  </r>
  <r>
    <x v="1337"/>
    <n v="4118"/>
    <n v="52500"/>
    <x v="0"/>
  </r>
  <r>
    <x v="1338"/>
    <n v="13450"/>
    <n v="200000"/>
    <x v="1"/>
  </r>
  <r>
    <x v="1339"/>
    <n v="9560"/>
    <n v="128500"/>
    <x v="0"/>
  </r>
  <r>
    <x v="1340"/>
    <n v="8294"/>
    <n v="123000"/>
    <x v="0"/>
  </r>
  <r>
    <x v="1341"/>
    <n v="13695"/>
    <n v="155000"/>
    <x v="1"/>
  </r>
  <r>
    <x v="1342"/>
    <n v="9375"/>
    <n v="228500"/>
    <x v="0"/>
  </r>
  <r>
    <x v="1343"/>
    <n v="7558"/>
    <n v="177000"/>
    <x v="0"/>
  </r>
  <r>
    <x v="1344"/>
    <n v="11103"/>
    <n v="155835"/>
    <x v="1"/>
  </r>
  <r>
    <x v="1345"/>
    <n v="6000"/>
    <n v="108500"/>
    <x v="0"/>
  </r>
  <r>
    <x v="1346"/>
    <n v="20781"/>
    <n v="262500"/>
    <x v="1"/>
  </r>
  <r>
    <x v="1347"/>
    <n v="15306"/>
    <n v="283463"/>
    <x v="1"/>
  </r>
  <r>
    <x v="1348"/>
    <n v="16196"/>
    <n v="215000"/>
    <x v="1"/>
  </r>
  <r>
    <x v="1349"/>
    <n v="5250"/>
    <n v="122000"/>
    <x v="0"/>
  </r>
  <r>
    <x v="1350"/>
    <n v="11643"/>
    <n v="200000"/>
    <x v="1"/>
  </r>
  <r>
    <x v="1351"/>
    <n v="9247"/>
    <n v="171000"/>
    <x v="0"/>
  </r>
  <r>
    <x v="1352"/>
    <n v="6000"/>
    <n v="134900"/>
    <x v="0"/>
  </r>
  <r>
    <x v="1353"/>
    <n v="14720"/>
    <n v="410000"/>
    <x v="1"/>
  </r>
  <r>
    <x v="1354"/>
    <n v="10316"/>
    <n v="235000"/>
    <x v="1"/>
  </r>
  <r>
    <x v="1355"/>
    <n v="10192"/>
    <n v="170000"/>
    <x v="1"/>
  </r>
  <r>
    <x v="1356"/>
    <n v="9477"/>
    <n v="110000"/>
    <x v="0"/>
  </r>
  <r>
    <x v="1357"/>
    <n v="12537"/>
    <n v="149900"/>
    <x v="1"/>
  </r>
  <r>
    <x v="1358"/>
    <n v="2117"/>
    <n v="177500"/>
    <x v="0"/>
  </r>
  <r>
    <x v="1359"/>
    <n v="16737"/>
    <n v="315000"/>
    <x v="1"/>
  </r>
  <r>
    <x v="1360"/>
    <n v="9842"/>
    <n v="189000"/>
    <x v="0"/>
  </r>
  <r>
    <x v="1361"/>
    <n v="16158"/>
    <n v="260000"/>
    <x v="1"/>
  </r>
  <r>
    <x v="1362"/>
    <n v="12513"/>
    <n v="104900"/>
    <x v="1"/>
  </r>
  <r>
    <x v="1363"/>
    <n v="8499"/>
    <n v="156932"/>
    <x v="0"/>
  </r>
  <r>
    <x v="1364"/>
    <n v="3180"/>
    <n v="144152"/>
    <x v="0"/>
  </r>
  <r>
    <x v="1365"/>
    <n v="7500"/>
    <n v="216000"/>
    <x v="0"/>
  </r>
  <r>
    <x v="1366"/>
    <n v="9179"/>
    <n v="193000"/>
    <x v="0"/>
  </r>
  <r>
    <x v="1367"/>
    <n v="2665"/>
    <n v="127000"/>
    <x v="0"/>
  </r>
  <r>
    <x v="1368"/>
    <n v="4435"/>
    <n v="144000"/>
    <x v="0"/>
  </r>
  <r>
    <x v="1369"/>
    <n v="10635"/>
    <n v="232000"/>
    <x v="1"/>
  </r>
  <r>
    <x v="1370"/>
    <n v="5400"/>
    <n v="105000"/>
    <x v="0"/>
  </r>
  <r>
    <x v="1371"/>
    <n v="9600"/>
    <n v="165500"/>
    <x v="0"/>
  </r>
  <r>
    <x v="1372"/>
    <n v="9750"/>
    <n v="274300"/>
    <x v="0"/>
  </r>
  <r>
    <x v="1373"/>
    <n v="11400"/>
    <n v="466500"/>
    <x v="1"/>
  </r>
  <r>
    <x v="1374"/>
    <n v="10625"/>
    <n v="250000"/>
    <x v="1"/>
  </r>
  <r>
    <x v="1375"/>
    <n v="10991"/>
    <n v="239000"/>
    <x v="1"/>
  </r>
  <r>
    <x v="1376"/>
    <n v="6292"/>
    <n v="91000"/>
    <x v="0"/>
  </r>
  <r>
    <x v="1377"/>
    <n v="10998"/>
    <n v="117000"/>
    <x v="1"/>
  </r>
  <r>
    <x v="1378"/>
    <n v="1953"/>
    <n v="83000"/>
    <x v="0"/>
  </r>
  <r>
    <x v="1379"/>
    <n v="9735"/>
    <n v="167500"/>
    <x v="0"/>
  </r>
  <r>
    <x v="1380"/>
    <n v="8212"/>
    <n v="58500"/>
    <x v="0"/>
  </r>
  <r>
    <x v="1381"/>
    <n v="12925"/>
    <n v="237500"/>
    <x v="1"/>
  </r>
  <r>
    <x v="1382"/>
    <n v="7200"/>
    <n v="157000"/>
    <x v="0"/>
  </r>
  <r>
    <x v="1383"/>
    <n v="25339"/>
    <n v="112000"/>
    <x v="1"/>
  </r>
  <r>
    <x v="1384"/>
    <n v="9060"/>
    <n v="105000"/>
    <x v="0"/>
  </r>
  <r>
    <x v="1385"/>
    <n v="5436"/>
    <n v="125500"/>
    <x v="0"/>
  </r>
  <r>
    <x v="1386"/>
    <n v="16692"/>
    <n v="250000"/>
    <x v="1"/>
  </r>
  <r>
    <x v="1387"/>
    <n v="8520"/>
    <n v="136000"/>
    <x v="0"/>
  </r>
  <r>
    <x v="1388"/>
    <n v="14892"/>
    <n v="377500"/>
    <x v="1"/>
  </r>
  <r>
    <x v="1389"/>
    <n v="6000"/>
    <n v="131000"/>
    <x v="0"/>
  </r>
  <r>
    <x v="1390"/>
    <n v="9100"/>
    <n v="235000"/>
    <x v="0"/>
  </r>
  <r>
    <x v="1391"/>
    <n v="8944"/>
    <n v="124000"/>
    <x v="0"/>
  </r>
  <r>
    <x v="1392"/>
    <n v="7838"/>
    <n v="123000"/>
    <x v="0"/>
  </r>
  <r>
    <x v="1393"/>
    <n v="10800"/>
    <n v="163000"/>
    <x v="1"/>
  </r>
  <r>
    <x v="1394"/>
    <n v="4045"/>
    <n v="246578"/>
    <x v="0"/>
  </r>
  <r>
    <x v="1395"/>
    <n v="12665"/>
    <n v="281213"/>
    <x v="1"/>
  </r>
  <r>
    <x v="1396"/>
    <n v="57200"/>
    <n v="160000"/>
    <x v="1"/>
  </r>
  <r>
    <x v="1397"/>
    <n v="6120"/>
    <n v="137500"/>
    <x v="0"/>
  </r>
  <r>
    <x v="1398"/>
    <n v="7200"/>
    <n v="138000"/>
    <x v="0"/>
  </r>
  <r>
    <x v="1399"/>
    <n v="6171"/>
    <n v="137450"/>
    <x v="0"/>
  </r>
  <r>
    <x v="1400"/>
    <n v="6000"/>
    <n v="120000"/>
    <x v="0"/>
  </r>
  <r>
    <x v="1401"/>
    <n v="7415"/>
    <n v="193000"/>
    <x v="0"/>
  </r>
  <r>
    <x v="1402"/>
    <n v="6762"/>
    <n v="193879"/>
    <x v="0"/>
  </r>
  <r>
    <x v="1403"/>
    <n v="15256"/>
    <n v="282922"/>
    <x v="1"/>
  </r>
  <r>
    <x v="1404"/>
    <n v="10410"/>
    <n v="105000"/>
    <x v="1"/>
  </r>
  <r>
    <x v="1405"/>
    <n v="3842"/>
    <n v="275000"/>
    <x v="0"/>
  </r>
  <r>
    <x v="1406"/>
    <n v="8445"/>
    <n v="133000"/>
    <x v="0"/>
  </r>
  <r>
    <x v="1407"/>
    <n v="8780"/>
    <n v="112000"/>
    <x v="0"/>
  </r>
  <r>
    <x v="1408"/>
    <n v="7740"/>
    <n v="125500"/>
    <x v="0"/>
  </r>
  <r>
    <x v="1409"/>
    <n v="20544"/>
    <n v="215000"/>
    <x v="1"/>
  </r>
  <r>
    <x v="1410"/>
    <n v="12420"/>
    <n v="230000"/>
    <x v="1"/>
  </r>
  <r>
    <x v="1411"/>
    <n v="9600"/>
    <n v="140000"/>
    <x v="0"/>
  </r>
  <r>
    <x v="1412"/>
    <n v="7200"/>
    <n v="90000"/>
    <x v="0"/>
  </r>
  <r>
    <x v="1413"/>
    <n v="10994"/>
    <n v="257000"/>
    <x v="1"/>
  </r>
  <r>
    <x v="1414"/>
    <n v="13053"/>
    <n v="207000"/>
    <x v="1"/>
  </r>
  <r>
    <x v="1415"/>
    <n v="3635"/>
    <n v="175900"/>
    <x v="0"/>
  </r>
  <r>
    <x v="1416"/>
    <n v="11340"/>
    <n v="122500"/>
    <x v="1"/>
  </r>
  <r>
    <x v="1417"/>
    <n v="16545"/>
    <n v="340000"/>
    <x v="1"/>
  </r>
  <r>
    <x v="1418"/>
    <n v="9204"/>
    <n v="124000"/>
    <x v="0"/>
  </r>
  <r>
    <x v="1419"/>
    <n v="16381"/>
    <n v="223000"/>
    <x v="1"/>
  </r>
  <r>
    <x v="1420"/>
    <n v="11700"/>
    <n v="179900"/>
    <x v="1"/>
  </r>
  <r>
    <x v="1421"/>
    <n v="4043"/>
    <n v="127500"/>
    <x v="0"/>
  </r>
  <r>
    <x v="1422"/>
    <n v="4435"/>
    <n v="136500"/>
    <x v="0"/>
  </r>
  <r>
    <x v="1423"/>
    <n v="19690"/>
    <n v="274970"/>
    <x v="1"/>
  </r>
  <r>
    <x v="1424"/>
    <n v="9503"/>
    <n v="144000"/>
    <x v="0"/>
  </r>
  <r>
    <x v="1425"/>
    <n v="10721"/>
    <n v="142000"/>
    <x v="1"/>
  </r>
  <r>
    <x v="1426"/>
    <n v="10944"/>
    <n v="271000"/>
    <x v="1"/>
  </r>
  <r>
    <x v="1427"/>
    <n v="10930"/>
    <n v="140000"/>
    <x v="1"/>
  </r>
  <r>
    <x v="1428"/>
    <n v="7200"/>
    <n v="119000"/>
    <x v="0"/>
  </r>
  <r>
    <x v="1429"/>
    <n v="12546"/>
    <n v="182900"/>
    <x v="1"/>
  </r>
  <r>
    <x v="1430"/>
    <n v="21930"/>
    <n v="192140"/>
    <x v="1"/>
  </r>
  <r>
    <x v="1431"/>
    <n v="4928"/>
    <n v="143750"/>
    <x v="0"/>
  </r>
  <r>
    <x v="1432"/>
    <n v="10800"/>
    <n v="64500"/>
    <x v="1"/>
  </r>
  <r>
    <x v="1433"/>
    <n v="10261"/>
    <n v="186500"/>
    <x v="1"/>
  </r>
  <r>
    <x v="1434"/>
    <n v="17400"/>
    <n v="160000"/>
    <x v="1"/>
  </r>
  <r>
    <x v="1435"/>
    <n v="8400"/>
    <n v="174000"/>
    <x v="0"/>
  </r>
  <r>
    <x v="1436"/>
    <n v="9000"/>
    <n v="120500"/>
    <x v="0"/>
  </r>
  <r>
    <x v="1437"/>
    <n v="12444"/>
    <n v="394617"/>
    <x v="1"/>
  </r>
  <r>
    <x v="1438"/>
    <n v="7407"/>
    <n v="149700"/>
    <x v="0"/>
  </r>
  <r>
    <x v="1439"/>
    <n v="11584"/>
    <n v="197000"/>
    <x v="1"/>
  </r>
  <r>
    <x v="1440"/>
    <n v="11526"/>
    <n v="191000"/>
    <x v="1"/>
  </r>
  <r>
    <x v="1441"/>
    <n v="4426"/>
    <n v="149300"/>
    <x v="0"/>
  </r>
  <r>
    <x v="1442"/>
    <n v="11003"/>
    <n v="310000"/>
    <x v="1"/>
  </r>
  <r>
    <x v="1443"/>
    <n v="8854"/>
    <n v="121000"/>
    <x v="0"/>
  </r>
  <r>
    <x v="1444"/>
    <n v="8500"/>
    <n v="179600"/>
    <x v="0"/>
  </r>
  <r>
    <x v="1445"/>
    <n v="8400"/>
    <n v="129000"/>
    <x v="0"/>
  </r>
  <r>
    <x v="1446"/>
    <n v="26142"/>
    <n v="157900"/>
    <x v="1"/>
  </r>
  <r>
    <x v="1447"/>
    <n v="10000"/>
    <n v="240000"/>
    <x v="0"/>
  </r>
  <r>
    <x v="1448"/>
    <n v="11767"/>
    <n v="112000"/>
    <x v="1"/>
  </r>
  <r>
    <x v="1449"/>
    <n v="1533"/>
    <n v="92000"/>
    <x v="0"/>
  </r>
  <r>
    <x v="1450"/>
    <n v="9000"/>
    <n v="136000"/>
    <x v="0"/>
  </r>
  <r>
    <x v="1451"/>
    <n v="9262"/>
    <n v="287090"/>
    <x v="0"/>
  </r>
  <r>
    <x v="1452"/>
    <n v="3675"/>
    <n v="145000"/>
    <x v="0"/>
  </r>
  <r>
    <x v="1453"/>
    <n v="17217"/>
    <n v="84500"/>
    <x v="1"/>
  </r>
  <r>
    <x v="1454"/>
    <n v="7500"/>
    <n v="185000"/>
    <x v="0"/>
  </r>
  <r>
    <x v="1455"/>
    <n v="7917"/>
    <n v="175000"/>
    <x v="0"/>
  </r>
  <r>
    <x v="1456"/>
    <n v="13175"/>
    <n v="210000"/>
    <x v="1"/>
  </r>
  <r>
    <x v="1457"/>
    <n v="9042"/>
    <n v="266500"/>
    <x v="0"/>
  </r>
  <r>
    <x v="1458"/>
    <n v="9717"/>
    <n v="142125"/>
    <x v="0"/>
  </r>
  <r>
    <x v="1459"/>
    <n v="9937"/>
    <n v="1475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60">
  <r>
    <x v="0"/>
    <n v="3"/>
    <n v="208500"/>
    <x v="0"/>
  </r>
  <r>
    <x v="1"/>
    <n v="3"/>
    <n v="181500"/>
    <x v="0"/>
  </r>
  <r>
    <x v="2"/>
    <n v="3"/>
    <n v="223500"/>
    <x v="0"/>
  </r>
  <r>
    <x v="3"/>
    <n v="3"/>
    <n v="140000"/>
    <x v="0"/>
  </r>
  <r>
    <x v="4"/>
    <n v="4"/>
    <n v="250000"/>
    <x v="0"/>
  </r>
  <r>
    <x v="5"/>
    <n v="1"/>
    <n v="143000"/>
    <x v="1"/>
  </r>
  <r>
    <x v="6"/>
    <n v="3"/>
    <n v="307000"/>
    <x v="0"/>
  </r>
  <r>
    <x v="7"/>
    <n v="3"/>
    <n v="200000"/>
    <x v="0"/>
  </r>
  <r>
    <x v="8"/>
    <n v="2"/>
    <n v="129900"/>
    <x v="1"/>
  </r>
  <r>
    <x v="9"/>
    <n v="2"/>
    <n v="118000"/>
    <x v="1"/>
  </r>
  <r>
    <x v="10"/>
    <n v="3"/>
    <n v="129500"/>
    <x v="0"/>
  </r>
  <r>
    <x v="11"/>
    <n v="4"/>
    <n v="345000"/>
    <x v="0"/>
  </r>
  <r>
    <x v="12"/>
    <n v="2"/>
    <n v="144000"/>
    <x v="1"/>
  </r>
  <r>
    <x v="13"/>
    <n v="3"/>
    <n v="279500"/>
    <x v="0"/>
  </r>
  <r>
    <x v="14"/>
    <n v="2"/>
    <n v="157000"/>
    <x v="1"/>
  </r>
  <r>
    <x v="15"/>
    <n v="2"/>
    <n v="132000"/>
    <x v="1"/>
  </r>
  <r>
    <x v="16"/>
    <n v="2"/>
    <n v="149000"/>
    <x v="1"/>
  </r>
  <r>
    <x v="17"/>
    <n v="2"/>
    <n v="90000"/>
    <x v="1"/>
  </r>
  <r>
    <x v="18"/>
    <n v="3"/>
    <n v="159000"/>
    <x v="0"/>
  </r>
  <r>
    <x v="19"/>
    <n v="3"/>
    <n v="139000"/>
    <x v="0"/>
  </r>
  <r>
    <x v="20"/>
    <n v="4"/>
    <n v="325300"/>
    <x v="0"/>
  </r>
  <r>
    <x v="21"/>
    <n v="3"/>
    <n v="139400"/>
    <x v="0"/>
  </r>
  <r>
    <x v="22"/>
    <n v="3"/>
    <n v="230000"/>
    <x v="0"/>
  </r>
  <r>
    <x v="23"/>
    <n v="3"/>
    <n v="129900"/>
    <x v="0"/>
  </r>
  <r>
    <x v="24"/>
    <n v="3"/>
    <n v="154000"/>
    <x v="0"/>
  </r>
  <r>
    <x v="25"/>
    <n v="3"/>
    <n v="256300"/>
    <x v="0"/>
  </r>
  <r>
    <x v="26"/>
    <n v="3"/>
    <n v="134800"/>
    <x v="0"/>
  </r>
  <r>
    <x v="27"/>
    <n v="3"/>
    <n v="306000"/>
    <x v="0"/>
  </r>
  <r>
    <x v="28"/>
    <n v="2"/>
    <n v="207500"/>
    <x v="1"/>
  </r>
  <r>
    <x v="29"/>
    <n v="1"/>
    <n v="68500"/>
    <x v="1"/>
  </r>
  <r>
    <x v="30"/>
    <n v="3"/>
    <n v="40000"/>
    <x v="0"/>
  </r>
  <r>
    <x v="31"/>
    <n v="3"/>
    <n v="149350"/>
    <x v="0"/>
  </r>
  <r>
    <x v="32"/>
    <n v="3"/>
    <n v="179900"/>
    <x v="0"/>
  </r>
  <r>
    <x v="33"/>
    <n v="4"/>
    <n v="165500"/>
    <x v="0"/>
  </r>
  <r>
    <x v="34"/>
    <n v="2"/>
    <n v="277500"/>
    <x v="1"/>
  </r>
  <r>
    <x v="35"/>
    <n v="4"/>
    <n v="309000"/>
    <x v="0"/>
  </r>
  <r>
    <x v="36"/>
    <n v="3"/>
    <n v="145000"/>
    <x v="0"/>
  </r>
  <r>
    <x v="37"/>
    <n v="3"/>
    <n v="153000"/>
    <x v="0"/>
  </r>
  <r>
    <x v="38"/>
    <n v="3"/>
    <n v="109000"/>
    <x v="0"/>
  </r>
  <r>
    <x v="39"/>
    <n v="2"/>
    <n v="82000"/>
    <x v="1"/>
  </r>
  <r>
    <x v="40"/>
    <n v="3"/>
    <n v="160000"/>
    <x v="0"/>
  </r>
  <r>
    <x v="41"/>
    <n v="2"/>
    <n v="170000"/>
    <x v="1"/>
  </r>
  <r>
    <x v="42"/>
    <n v="2"/>
    <n v="144000"/>
    <x v="1"/>
  </r>
  <r>
    <x v="43"/>
    <n v="3"/>
    <n v="130250"/>
    <x v="0"/>
  </r>
  <r>
    <x v="44"/>
    <n v="3"/>
    <n v="141000"/>
    <x v="0"/>
  </r>
  <r>
    <x v="45"/>
    <n v="2"/>
    <n v="319900"/>
    <x v="1"/>
  </r>
  <r>
    <x v="46"/>
    <n v="1"/>
    <n v="239686"/>
    <x v="1"/>
  </r>
  <r>
    <x v="47"/>
    <n v="3"/>
    <n v="249700"/>
    <x v="0"/>
  </r>
  <r>
    <x v="48"/>
    <n v="2"/>
    <n v="113000"/>
    <x v="1"/>
  </r>
  <r>
    <x v="49"/>
    <n v="3"/>
    <n v="127000"/>
    <x v="0"/>
  </r>
  <r>
    <x v="50"/>
    <n v="3"/>
    <n v="177000"/>
    <x v="0"/>
  </r>
  <r>
    <x v="51"/>
    <n v="3"/>
    <n v="114500"/>
    <x v="0"/>
  </r>
  <r>
    <x v="52"/>
    <n v="2"/>
    <n v="110000"/>
    <x v="1"/>
  </r>
  <r>
    <x v="53"/>
    <n v="0"/>
    <n v="385000"/>
    <x v="1"/>
  </r>
  <r>
    <x v="54"/>
    <n v="3"/>
    <n v="130000"/>
    <x v="0"/>
  </r>
  <r>
    <x v="55"/>
    <n v="3"/>
    <n v="180500"/>
    <x v="0"/>
  </r>
  <r>
    <x v="56"/>
    <n v="3"/>
    <n v="172500"/>
    <x v="0"/>
  </r>
  <r>
    <x v="57"/>
    <n v="3"/>
    <n v="196500"/>
    <x v="0"/>
  </r>
  <r>
    <x v="58"/>
    <n v="3"/>
    <n v="438780"/>
    <x v="0"/>
  </r>
  <r>
    <x v="59"/>
    <n v="2"/>
    <n v="124900"/>
    <x v="1"/>
  </r>
  <r>
    <x v="60"/>
    <n v="3"/>
    <n v="158000"/>
    <x v="0"/>
  </r>
  <r>
    <x v="61"/>
    <n v="3"/>
    <n v="101000"/>
    <x v="0"/>
  </r>
  <r>
    <x v="62"/>
    <n v="2"/>
    <n v="202500"/>
    <x v="1"/>
  </r>
  <r>
    <x v="63"/>
    <n v="3"/>
    <n v="140000"/>
    <x v="0"/>
  </r>
  <r>
    <x v="64"/>
    <n v="3"/>
    <n v="219500"/>
    <x v="0"/>
  </r>
  <r>
    <x v="65"/>
    <n v="4"/>
    <n v="317000"/>
    <x v="0"/>
  </r>
  <r>
    <x v="66"/>
    <n v="3"/>
    <n v="180000"/>
    <x v="0"/>
  </r>
  <r>
    <x v="67"/>
    <n v="3"/>
    <n v="226000"/>
    <x v="0"/>
  </r>
  <r>
    <x v="68"/>
    <n v="2"/>
    <n v="80000"/>
    <x v="1"/>
  </r>
  <r>
    <x v="69"/>
    <n v="3"/>
    <n v="225000"/>
    <x v="0"/>
  </r>
  <r>
    <x v="70"/>
    <n v="3"/>
    <n v="244000"/>
    <x v="0"/>
  </r>
  <r>
    <x v="71"/>
    <n v="2"/>
    <n v="129500"/>
    <x v="1"/>
  </r>
  <r>
    <x v="72"/>
    <n v="3"/>
    <n v="185000"/>
    <x v="0"/>
  </r>
  <r>
    <x v="73"/>
    <n v="3"/>
    <n v="144900"/>
    <x v="0"/>
  </r>
  <r>
    <x v="74"/>
    <n v="3"/>
    <n v="107400"/>
    <x v="0"/>
  </r>
  <r>
    <x v="75"/>
    <n v="2"/>
    <n v="91000"/>
    <x v="1"/>
  </r>
  <r>
    <x v="76"/>
    <n v="2"/>
    <n v="135750"/>
    <x v="1"/>
  </r>
  <r>
    <x v="77"/>
    <n v="2"/>
    <n v="127000"/>
    <x v="1"/>
  </r>
  <r>
    <x v="78"/>
    <n v="4"/>
    <n v="136500"/>
    <x v="0"/>
  </r>
  <r>
    <x v="79"/>
    <n v="2"/>
    <n v="110000"/>
    <x v="1"/>
  </r>
  <r>
    <x v="80"/>
    <n v="4"/>
    <n v="193500"/>
    <x v="0"/>
  </r>
  <r>
    <x v="81"/>
    <n v="2"/>
    <n v="153500"/>
    <x v="1"/>
  </r>
  <r>
    <x v="82"/>
    <n v="3"/>
    <n v="245000"/>
    <x v="0"/>
  </r>
  <r>
    <x v="83"/>
    <n v="3"/>
    <n v="126500"/>
    <x v="0"/>
  </r>
  <r>
    <x v="84"/>
    <n v="3"/>
    <n v="168500"/>
    <x v="0"/>
  </r>
  <r>
    <x v="85"/>
    <n v="4"/>
    <n v="260000"/>
    <x v="0"/>
  </r>
  <r>
    <x v="86"/>
    <n v="3"/>
    <n v="174000"/>
    <x v="0"/>
  </r>
  <r>
    <x v="87"/>
    <n v="2"/>
    <n v="164500"/>
    <x v="1"/>
  </r>
  <r>
    <x v="88"/>
    <n v="2"/>
    <n v="85000"/>
    <x v="1"/>
  </r>
  <r>
    <x v="89"/>
    <n v="3"/>
    <n v="123600"/>
    <x v="0"/>
  </r>
  <r>
    <x v="90"/>
    <n v="2"/>
    <n v="109900"/>
    <x v="1"/>
  </r>
  <r>
    <x v="91"/>
    <n v="2"/>
    <n v="98600"/>
    <x v="1"/>
  </r>
  <r>
    <x v="92"/>
    <n v="2"/>
    <n v="163500"/>
    <x v="1"/>
  </r>
  <r>
    <x v="93"/>
    <n v="4"/>
    <n v="133900"/>
    <x v="0"/>
  </r>
  <r>
    <x v="94"/>
    <n v="3"/>
    <n v="204750"/>
    <x v="0"/>
  </r>
  <r>
    <x v="95"/>
    <n v="3"/>
    <n v="185000"/>
    <x v="0"/>
  </r>
  <r>
    <x v="96"/>
    <n v="3"/>
    <n v="214000"/>
    <x v="0"/>
  </r>
  <r>
    <x v="97"/>
    <n v="3"/>
    <n v="94750"/>
    <x v="0"/>
  </r>
  <r>
    <x v="98"/>
    <n v="2"/>
    <n v="83000"/>
    <x v="1"/>
  </r>
  <r>
    <x v="99"/>
    <n v="3"/>
    <n v="128950"/>
    <x v="0"/>
  </r>
  <r>
    <x v="100"/>
    <n v="3"/>
    <n v="205000"/>
    <x v="0"/>
  </r>
  <r>
    <x v="101"/>
    <n v="3"/>
    <n v="178000"/>
    <x v="0"/>
  </r>
  <r>
    <x v="102"/>
    <n v="4"/>
    <n v="118964"/>
    <x v="0"/>
  </r>
  <r>
    <x v="103"/>
    <n v="3"/>
    <n v="198900"/>
    <x v="0"/>
  </r>
  <r>
    <x v="104"/>
    <n v="4"/>
    <n v="169500"/>
    <x v="0"/>
  </r>
  <r>
    <x v="105"/>
    <n v="3"/>
    <n v="250000"/>
    <x v="0"/>
  </r>
  <r>
    <x v="106"/>
    <n v="2"/>
    <n v="100000"/>
    <x v="1"/>
  </r>
  <r>
    <x v="107"/>
    <n v="2"/>
    <n v="115000"/>
    <x v="1"/>
  </r>
  <r>
    <x v="108"/>
    <n v="3"/>
    <n v="115000"/>
    <x v="0"/>
  </r>
  <r>
    <x v="109"/>
    <n v="3"/>
    <n v="190000"/>
    <x v="0"/>
  </r>
  <r>
    <x v="110"/>
    <n v="4"/>
    <n v="136900"/>
    <x v="0"/>
  </r>
  <r>
    <x v="111"/>
    <n v="3"/>
    <n v="180000"/>
    <x v="0"/>
  </r>
  <r>
    <x v="112"/>
    <n v="4"/>
    <n v="383970"/>
    <x v="0"/>
  </r>
  <r>
    <x v="113"/>
    <n v="3"/>
    <n v="217000"/>
    <x v="0"/>
  </r>
  <r>
    <x v="114"/>
    <n v="3"/>
    <n v="259500"/>
    <x v="0"/>
  </r>
  <r>
    <x v="115"/>
    <n v="2"/>
    <n v="176000"/>
    <x v="1"/>
  </r>
  <r>
    <x v="116"/>
    <n v="3"/>
    <n v="139000"/>
    <x v="0"/>
  </r>
  <r>
    <x v="117"/>
    <n v="2"/>
    <n v="155000"/>
    <x v="1"/>
  </r>
  <r>
    <x v="118"/>
    <n v="5"/>
    <n v="320000"/>
    <x v="0"/>
  </r>
  <r>
    <x v="119"/>
    <n v="3"/>
    <n v="163990"/>
    <x v="0"/>
  </r>
  <r>
    <x v="120"/>
    <n v="1"/>
    <n v="180000"/>
    <x v="1"/>
  </r>
  <r>
    <x v="121"/>
    <n v="3"/>
    <n v="100000"/>
    <x v="0"/>
  </r>
  <r>
    <x v="122"/>
    <n v="3"/>
    <n v="136000"/>
    <x v="0"/>
  </r>
  <r>
    <x v="123"/>
    <n v="2"/>
    <n v="153900"/>
    <x v="1"/>
  </r>
  <r>
    <x v="124"/>
    <n v="3"/>
    <n v="181000"/>
    <x v="0"/>
  </r>
  <r>
    <x v="125"/>
    <n v="2"/>
    <n v="84500"/>
    <x v="1"/>
  </r>
  <r>
    <x v="126"/>
    <n v="2"/>
    <n v="128000"/>
    <x v="1"/>
  </r>
  <r>
    <x v="127"/>
    <n v="3"/>
    <n v="87000"/>
    <x v="0"/>
  </r>
  <r>
    <x v="128"/>
    <n v="3"/>
    <n v="155000"/>
    <x v="0"/>
  </r>
  <r>
    <x v="129"/>
    <n v="3"/>
    <n v="150000"/>
    <x v="0"/>
  </r>
  <r>
    <x v="130"/>
    <n v="4"/>
    <n v="226000"/>
    <x v="0"/>
  </r>
  <r>
    <x v="131"/>
    <n v="3"/>
    <n v="244000"/>
    <x v="0"/>
  </r>
  <r>
    <x v="132"/>
    <n v="3"/>
    <n v="150750"/>
    <x v="0"/>
  </r>
  <r>
    <x v="133"/>
    <n v="2"/>
    <n v="220000"/>
    <x v="1"/>
  </r>
  <r>
    <x v="134"/>
    <n v="3"/>
    <n v="180000"/>
    <x v="0"/>
  </r>
  <r>
    <x v="135"/>
    <n v="3"/>
    <n v="174000"/>
    <x v="0"/>
  </r>
  <r>
    <x v="136"/>
    <n v="3"/>
    <n v="143000"/>
    <x v="0"/>
  </r>
  <r>
    <x v="137"/>
    <n v="5"/>
    <n v="171000"/>
    <x v="0"/>
  </r>
  <r>
    <x v="138"/>
    <n v="3"/>
    <n v="230000"/>
    <x v="0"/>
  </r>
  <r>
    <x v="139"/>
    <n v="3"/>
    <n v="231500"/>
    <x v="0"/>
  </r>
  <r>
    <x v="140"/>
    <n v="3"/>
    <n v="115000"/>
    <x v="0"/>
  </r>
  <r>
    <x v="141"/>
    <n v="3"/>
    <n v="260000"/>
    <x v="0"/>
  </r>
  <r>
    <x v="142"/>
    <n v="4"/>
    <n v="166000"/>
    <x v="0"/>
  </r>
  <r>
    <x v="143"/>
    <n v="3"/>
    <n v="204000"/>
    <x v="0"/>
  </r>
  <r>
    <x v="144"/>
    <n v="6"/>
    <n v="125000"/>
    <x v="0"/>
  </r>
  <r>
    <x v="145"/>
    <n v="3"/>
    <n v="130000"/>
    <x v="0"/>
  </r>
  <r>
    <x v="146"/>
    <n v="2"/>
    <n v="105000"/>
    <x v="1"/>
  </r>
  <r>
    <x v="147"/>
    <n v="3"/>
    <n v="222500"/>
    <x v="0"/>
  </r>
  <r>
    <x v="148"/>
    <n v="3"/>
    <n v="141000"/>
    <x v="0"/>
  </r>
  <r>
    <x v="149"/>
    <n v="3"/>
    <n v="115000"/>
    <x v="0"/>
  </r>
  <r>
    <x v="150"/>
    <n v="3"/>
    <n v="122000"/>
    <x v="0"/>
  </r>
  <r>
    <x v="151"/>
    <n v="2"/>
    <n v="372402"/>
    <x v="1"/>
  </r>
  <r>
    <x v="152"/>
    <n v="4"/>
    <n v="190000"/>
    <x v="0"/>
  </r>
  <r>
    <x v="153"/>
    <n v="1"/>
    <n v="235000"/>
    <x v="1"/>
  </r>
  <r>
    <x v="154"/>
    <n v="4"/>
    <n v="125000"/>
    <x v="0"/>
  </r>
  <r>
    <x v="155"/>
    <n v="2"/>
    <n v="79000"/>
    <x v="1"/>
  </r>
  <r>
    <x v="156"/>
    <n v="2"/>
    <n v="109500"/>
    <x v="1"/>
  </r>
  <r>
    <x v="157"/>
    <n v="4"/>
    <n v="269500"/>
    <x v="0"/>
  </r>
  <r>
    <x v="158"/>
    <n v="3"/>
    <n v="254900"/>
    <x v="0"/>
  </r>
  <r>
    <x v="159"/>
    <n v="4"/>
    <n v="320000"/>
    <x v="0"/>
  </r>
  <r>
    <x v="160"/>
    <n v="3"/>
    <n v="162500"/>
    <x v="0"/>
  </r>
  <r>
    <x v="161"/>
    <n v="3"/>
    <n v="412500"/>
    <x v="0"/>
  </r>
  <r>
    <x v="162"/>
    <n v="3"/>
    <n v="220000"/>
    <x v="0"/>
  </r>
  <r>
    <x v="163"/>
    <n v="1"/>
    <n v="103200"/>
    <x v="1"/>
  </r>
  <r>
    <x v="164"/>
    <n v="3"/>
    <n v="152000"/>
    <x v="0"/>
  </r>
  <r>
    <x v="165"/>
    <n v="4"/>
    <n v="127500"/>
    <x v="0"/>
  </r>
  <r>
    <x v="166"/>
    <n v="2"/>
    <n v="190000"/>
    <x v="1"/>
  </r>
  <r>
    <x v="167"/>
    <n v="3"/>
    <n v="325624"/>
    <x v="0"/>
  </r>
  <r>
    <x v="168"/>
    <n v="3"/>
    <n v="183500"/>
    <x v="0"/>
  </r>
  <r>
    <x v="169"/>
    <n v="2"/>
    <n v="228000"/>
    <x v="1"/>
  </r>
  <r>
    <x v="170"/>
    <n v="2"/>
    <n v="128500"/>
    <x v="1"/>
  </r>
  <r>
    <x v="171"/>
    <n v="3"/>
    <n v="215000"/>
    <x v="0"/>
  </r>
  <r>
    <x v="172"/>
    <n v="2"/>
    <n v="239000"/>
    <x v="1"/>
  </r>
  <r>
    <x v="173"/>
    <n v="3"/>
    <n v="163000"/>
    <x v="0"/>
  </r>
  <r>
    <x v="174"/>
    <n v="3"/>
    <n v="184000"/>
    <x v="0"/>
  </r>
  <r>
    <x v="175"/>
    <n v="4"/>
    <n v="243000"/>
    <x v="0"/>
  </r>
  <r>
    <x v="176"/>
    <n v="4"/>
    <n v="211000"/>
    <x v="0"/>
  </r>
  <r>
    <x v="177"/>
    <n v="4"/>
    <n v="172500"/>
    <x v="0"/>
  </r>
  <r>
    <x v="178"/>
    <n v="1"/>
    <n v="501837"/>
    <x v="1"/>
  </r>
  <r>
    <x v="179"/>
    <n v="2"/>
    <n v="100000"/>
    <x v="1"/>
  </r>
  <r>
    <x v="180"/>
    <n v="3"/>
    <n v="177000"/>
    <x v="0"/>
  </r>
  <r>
    <x v="181"/>
    <n v="4"/>
    <n v="200100"/>
    <x v="0"/>
  </r>
  <r>
    <x v="182"/>
    <n v="3"/>
    <n v="120000"/>
    <x v="0"/>
  </r>
  <r>
    <x v="183"/>
    <n v="3"/>
    <n v="200000"/>
    <x v="0"/>
  </r>
  <r>
    <x v="184"/>
    <n v="3"/>
    <n v="127000"/>
    <x v="0"/>
  </r>
  <r>
    <x v="185"/>
    <n v="4"/>
    <n v="475000"/>
    <x v="0"/>
  </r>
  <r>
    <x v="186"/>
    <n v="3"/>
    <n v="173000"/>
    <x v="0"/>
  </r>
  <r>
    <x v="187"/>
    <n v="3"/>
    <n v="135000"/>
    <x v="0"/>
  </r>
  <r>
    <x v="188"/>
    <n v="2"/>
    <n v="153337"/>
    <x v="1"/>
  </r>
  <r>
    <x v="189"/>
    <n v="0"/>
    <n v="286000"/>
    <x v="1"/>
  </r>
  <r>
    <x v="190"/>
    <n v="3"/>
    <n v="315000"/>
    <x v="0"/>
  </r>
  <r>
    <x v="191"/>
    <n v="4"/>
    <n v="184000"/>
    <x v="0"/>
  </r>
  <r>
    <x v="192"/>
    <n v="3"/>
    <n v="192000"/>
    <x v="0"/>
  </r>
  <r>
    <x v="193"/>
    <n v="3"/>
    <n v="130000"/>
    <x v="0"/>
  </r>
  <r>
    <x v="194"/>
    <n v="3"/>
    <n v="127000"/>
    <x v="0"/>
  </r>
  <r>
    <x v="195"/>
    <n v="3"/>
    <n v="148500"/>
    <x v="0"/>
  </r>
  <r>
    <x v="196"/>
    <n v="3"/>
    <n v="311872"/>
    <x v="0"/>
  </r>
  <r>
    <x v="197"/>
    <n v="4"/>
    <n v="235000"/>
    <x v="0"/>
  </r>
  <r>
    <x v="198"/>
    <n v="5"/>
    <n v="104000"/>
    <x v="0"/>
  </r>
  <r>
    <x v="199"/>
    <n v="3"/>
    <n v="274900"/>
    <x v="0"/>
  </r>
  <r>
    <x v="200"/>
    <n v="2"/>
    <n v="140000"/>
    <x v="1"/>
  </r>
  <r>
    <x v="201"/>
    <n v="3"/>
    <n v="171500"/>
    <x v="0"/>
  </r>
  <r>
    <x v="202"/>
    <n v="2"/>
    <n v="112000"/>
    <x v="1"/>
  </r>
  <r>
    <x v="203"/>
    <n v="1"/>
    <n v="149000"/>
    <x v="1"/>
  </r>
  <r>
    <x v="204"/>
    <n v="2"/>
    <n v="110000"/>
    <x v="1"/>
  </r>
  <r>
    <x v="205"/>
    <n v="3"/>
    <n v="180500"/>
    <x v="0"/>
  </r>
  <r>
    <x v="206"/>
    <n v="3"/>
    <n v="143900"/>
    <x v="0"/>
  </r>
  <r>
    <x v="207"/>
    <n v="3"/>
    <n v="141000"/>
    <x v="0"/>
  </r>
  <r>
    <x v="208"/>
    <n v="3"/>
    <n v="277000"/>
    <x v="0"/>
  </r>
  <r>
    <x v="209"/>
    <n v="3"/>
    <n v="145000"/>
    <x v="0"/>
  </r>
  <r>
    <x v="210"/>
    <n v="2"/>
    <n v="98000"/>
    <x v="1"/>
  </r>
  <r>
    <x v="211"/>
    <n v="3"/>
    <n v="186000"/>
    <x v="0"/>
  </r>
  <r>
    <x v="212"/>
    <n v="3"/>
    <n v="252678"/>
    <x v="0"/>
  </r>
  <r>
    <x v="213"/>
    <n v="3"/>
    <n v="156000"/>
    <x v="0"/>
  </r>
  <r>
    <x v="214"/>
    <n v="3"/>
    <n v="161750"/>
    <x v="0"/>
  </r>
  <r>
    <x v="215"/>
    <n v="2"/>
    <n v="134450"/>
    <x v="1"/>
  </r>
  <r>
    <x v="216"/>
    <n v="3"/>
    <n v="210000"/>
    <x v="0"/>
  </r>
  <r>
    <x v="217"/>
    <n v="3"/>
    <n v="107000"/>
    <x v="0"/>
  </r>
  <r>
    <x v="218"/>
    <n v="3"/>
    <n v="311500"/>
    <x v="0"/>
  </r>
  <r>
    <x v="219"/>
    <n v="2"/>
    <n v="167240"/>
    <x v="1"/>
  </r>
  <r>
    <x v="220"/>
    <n v="2"/>
    <n v="204900"/>
    <x v="1"/>
  </r>
  <r>
    <x v="221"/>
    <n v="4"/>
    <n v="200000"/>
    <x v="0"/>
  </r>
  <r>
    <x v="222"/>
    <n v="3"/>
    <n v="179900"/>
    <x v="0"/>
  </r>
  <r>
    <x v="223"/>
    <n v="2"/>
    <n v="97000"/>
    <x v="1"/>
  </r>
  <r>
    <x v="224"/>
    <n v="3"/>
    <n v="386250"/>
    <x v="0"/>
  </r>
  <r>
    <x v="225"/>
    <n v="3"/>
    <n v="112000"/>
    <x v="0"/>
  </r>
  <r>
    <x v="226"/>
    <n v="4"/>
    <n v="290000"/>
    <x v="0"/>
  </r>
  <r>
    <x v="227"/>
    <n v="2"/>
    <n v="106000"/>
    <x v="1"/>
  </r>
  <r>
    <x v="228"/>
    <n v="3"/>
    <n v="125000"/>
    <x v="0"/>
  </r>
  <r>
    <x v="229"/>
    <n v="2"/>
    <n v="192500"/>
    <x v="1"/>
  </r>
  <r>
    <x v="230"/>
    <n v="3"/>
    <n v="148000"/>
    <x v="0"/>
  </r>
  <r>
    <x v="231"/>
    <n v="4"/>
    <n v="403000"/>
    <x v="0"/>
  </r>
  <r>
    <x v="232"/>
    <n v="2"/>
    <n v="94500"/>
    <x v="1"/>
  </r>
  <r>
    <x v="233"/>
    <n v="3"/>
    <n v="128200"/>
    <x v="0"/>
  </r>
  <r>
    <x v="234"/>
    <n v="4"/>
    <n v="216500"/>
    <x v="0"/>
  </r>
  <r>
    <x v="235"/>
    <n v="2"/>
    <n v="89500"/>
    <x v="1"/>
  </r>
  <r>
    <x v="236"/>
    <n v="3"/>
    <n v="185500"/>
    <x v="0"/>
  </r>
  <r>
    <x v="237"/>
    <n v="3"/>
    <n v="194500"/>
    <x v="0"/>
  </r>
  <r>
    <x v="238"/>
    <n v="3"/>
    <n v="318000"/>
    <x v="0"/>
  </r>
  <r>
    <x v="239"/>
    <n v="3"/>
    <n v="113000"/>
    <x v="0"/>
  </r>
  <r>
    <x v="240"/>
    <n v="3"/>
    <n v="262500"/>
    <x v="0"/>
  </r>
  <r>
    <x v="241"/>
    <n v="2"/>
    <n v="110500"/>
    <x v="1"/>
  </r>
  <r>
    <x v="242"/>
    <n v="3"/>
    <n v="79000"/>
    <x v="0"/>
  </r>
  <r>
    <x v="243"/>
    <n v="3"/>
    <n v="120000"/>
    <x v="0"/>
  </r>
  <r>
    <x v="244"/>
    <n v="3"/>
    <n v="205000"/>
    <x v="0"/>
  </r>
  <r>
    <x v="245"/>
    <n v="3"/>
    <n v="241500"/>
    <x v="0"/>
  </r>
  <r>
    <x v="246"/>
    <n v="4"/>
    <n v="137000"/>
    <x v="0"/>
  </r>
  <r>
    <x v="247"/>
    <n v="2"/>
    <n v="140000"/>
    <x v="1"/>
  </r>
  <r>
    <x v="248"/>
    <n v="3"/>
    <n v="180000"/>
    <x v="0"/>
  </r>
  <r>
    <x v="249"/>
    <n v="4"/>
    <n v="277000"/>
    <x v="0"/>
  </r>
  <r>
    <x v="250"/>
    <n v="3"/>
    <n v="76500"/>
    <x v="0"/>
  </r>
  <r>
    <x v="251"/>
    <n v="2"/>
    <n v="235000"/>
    <x v="1"/>
  </r>
  <r>
    <x v="252"/>
    <n v="3"/>
    <n v="173000"/>
    <x v="0"/>
  </r>
  <r>
    <x v="253"/>
    <n v="3"/>
    <n v="158000"/>
    <x v="0"/>
  </r>
  <r>
    <x v="254"/>
    <n v="3"/>
    <n v="145000"/>
    <x v="0"/>
  </r>
  <r>
    <x v="255"/>
    <n v="4"/>
    <n v="230000"/>
    <x v="0"/>
  </r>
  <r>
    <x v="256"/>
    <n v="3"/>
    <n v="207500"/>
    <x v="0"/>
  </r>
  <r>
    <x v="257"/>
    <n v="3"/>
    <n v="220000"/>
    <x v="0"/>
  </r>
  <r>
    <x v="258"/>
    <n v="3"/>
    <n v="231500"/>
    <x v="0"/>
  </r>
  <r>
    <x v="259"/>
    <n v="2"/>
    <n v="97000"/>
    <x v="1"/>
  </r>
  <r>
    <x v="260"/>
    <n v="3"/>
    <n v="176000"/>
    <x v="0"/>
  </r>
  <r>
    <x v="261"/>
    <n v="3"/>
    <n v="276000"/>
    <x v="0"/>
  </r>
  <r>
    <x v="262"/>
    <n v="3"/>
    <n v="151000"/>
    <x v="0"/>
  </r>
  <r>
    <x v="263"/>
    <n v="3"/>
    <n v="130000"/>
    <x v="0"/>
  </r>
  <r>
    <x v="264"/>
    <n v="2"/>
    <n v="73000"/>
    <x v="1"/>
  </r>
  <r>
    <x v="265"/>
    <n v="3"/>
    <n v="175500"/>
    <x v="0"/>
  </r>
  <r>
    <x v="266"/>
    <n v="3"/>
    <n v="185000"/>
    <x v="0"/>
  </r>
  <r>
    <x v="267"/>
    <n v="4"/>
    <n v="179500"/>
    <x v="0"/>
  </r>
  <r>
    <x v="268"/>
    <n v="2"/>
    <n v="120500"/>
    <x v="1"/>
  </r>
  <r>
    <x v="269"/>
    <n v="3"/>
    <n v="148000"/>
    <x v="0"/>
  </r>
  <r>
    <x v="270"/>
    <n v="3"/>
    <n v="266000"/>
    <x v="0"/>
  </r>
  <r>
    <x v="271"/>
    <n v="2"/>
    <n v="241500"/>
    <x v="1"/>
  </r>
  <r>
    <x v="272"/>
    <n v="4"/>
    <n v="290000"/>
    <x v="0"/>
  </r>
  <r>
    <x v="273"/>
    <n v="3"/>
    <n v="139000"/>
    <x v="0"/>
  </r>
  <r>
    <x v="274"/>
    <n v="2"/>
    <n v="124500"/>
    <x v="1"/>
  </r>
  <r>
    <x v="275"/>
    <n v="3"/>
    <n v="205000"/>
    <x v="0"/>
  </r>
  <r>
    <x v="276"/>
    <n v="3"/>
    <n v="201000"/>
    <x v="0"/>
  </r>
  <r>
    <x v="277"/>
    <n v="2"/>
    <n v="141000"/>
    <x v="1"/>
  </r>
  <r>
    <x v="278"/>
    <n v="3"/>
    <n v="415298"/>
    <x v="0"/>
  </r>
  <r>
    <x v="279"/>
    <n v="4"/>
    <n v="192000"/>
    <x v="0"/>
  </r>
  <r>
    <x v="280"/>
    <n v="3"/>
    <n v="228500"/>
    <x v="0"/>
  </r>
  <r>
    <x v="281"/>
    <n v="2"/>
    <n v="185000"/>
    <x v="1"/>
  </r>
  <r>
    <x v="282"/>
    <n v="2"/>
    <n v="207500"/>
    <x v="1"/>
  </r>
  <r>
    <x v="283"/>
    <n v="3"/>
    <n v="244600"/>
    <x v="0"/>
  </r>
  <r>
    <x v="284"/>
    <n v="2"/>
    <n v="179200"/>
    <x v="1"/>
  </r>
  <r>
    <x v="285"/>
    <n v="2"/>
    <n v="164700"/>
    <x v="1"/>
  </r>
  <r>
    <x v="286"/>
    <n v="3"/>
    <n v="159000"/>
    <x v="0"/>
  </r>
  <r>
    <x v="287"/>
    <n v="3"/>
    <n v="88000"/>
    <x v="0"/>
  </r>
  <r>
    <x v="288"/>
    <n v="3"/>
    <n v="122000"/>
    <x v="0"/>
  </r>
  <r>
    <x v="289"/>
    <n v="3"/>
    <n v="153575"/>
    <x v="0"/>
  </r>
  <r>
    <x v="290"/>
    <n v="3"/>
    <n v="233230"/>
    <x v="0"/>
  </r>
  <r>
    <x v="291"/>
    <n v="6"/>
    <n v="135900"/>
    <x v="0"/>
  </r>
  <r>
    <x v="292"/>
    <n v="3"/>
    <n v="131000"/>
    <x v="0"/>
  </r>
  <r>
    <x v="293"/>
    <n v="3"/>
    <n v="235000"/>
    <x v="0"/>
  </r>
  <r>
    <x v="294"/>
    <n v="3"/>
    <n v="167000"/>
    <x v="0"/>
  </r>
  <r>
    <x v="295"/>
    <n v="3"/>
    <n v="142500"/>
    <x v="0"/>
  </r>
  <r>
    <x v="296"/>
    <n v="4"/>
    <n v="152000"/>
    <x v="0"/>
  </r>
  <r>
    <x v="297"/>
    <n v="3"/>
    <n v="239000"/>
    <x v="0"/>
  </r>
  <r>
    <x v="298"/>
    <n v="3"/>
    <n v="175000"/>
    <x v="0"/>
  </r>
  <r>
    <x v="299"/>
    <n v="3"/>
    <n v="158500"/>
    <x v="0"/>
  </r>
  <r>
    <x v="300"/>
    <n v="2"/>
    <n v="157000"/>
    <x v="1"/>
  </r>
  <r>
    <x v="301"/>
    <n v="4"/>
    <n v="267000"/>
    <x v="0"/>
  </r>
  <r>
    <x v="302"/>
    <n v="3"/>
    <n v="205000"/>
    <x v="0"/>
  </r>
  <r>
    <x v="303"/>
    <n v="3"/>
    <n v="149900"/>
    <x v="0"/>
  </r>
  <r>
    <x v="304"/>
    <n v="3"/>
    <n v="295000"/>
    <x v="0"/>
  </r>
  <r>
    <x v="305"/>
    <n v="3"/>
    <n v="305900"/>
    <x v="0"/>
  </r>
  <r>
    <x v="306"/>
    <n v="4"/>
    <n v="225000"/>
    <x v="0"/>
  </r>
  <r>
    <x v="307"/>
    <n v="3"/>
    <n v="89500"/>
    <x v="0"/>
  </r>
  <r>
    <x v="308"/>
    <n v="1"/>
    <n v="82500"/>
    <x v="1"/>
  </r>
  <r>
    <x v="309"/>
    <n v="3"/>
    <n v="360000"/>
    <x v="0"/>
  </r>
  <r>
    <x v="310"/>
    <n v="3"/>
    <n v="165600"/>
    <x v="0"/>
  </r>
  <r>
    <x v="311"/>
    <n v="2"/>
    <n v="132000"/>
    <x v="1"/>
  </r>
  <r>
    <x v="312"/>
    <n v="3"/>
    <n v="119900"/>
    <x v="0"/>
  </r>
  <r>
    <x v="313"/>
    <n v="3"/>
    <n v="375000"/>
    <x v="0"/>
  </r>
  <r>
    <x v="314"/>
    <n v="3"/>
    <n v="178000"/>
    <x v="0"/>
  </r>
  <r>
    <x v="315"/>
    <n v="3"/>
    <n v="188500"/>
    <x v="0"/>
  </r>
  <r>
    <x v="316"/>
    <n v="4"/>
    <n v="260000"/>
    <x v="0"/>
  </r>
  <r>
    <x v="317"/>
    <n v="3"/>
    <n v="270000"/>
    <x v="0"/>
  </r>
  <r>
    <x v="318"/>
    <n v="4"/>
    <n v="260000"/>
    <x v="0"/>
  </r>
  <r>
    <x v="319"/>
    <n v="3"/>
    <n v="187500"/>
    <x v="0"/>
  </r>
  <r>
    <x v="320"/>
    <n v="4"/>
    <n v="342643"/>
    <x v="0"/>
  </r>
  <r>
    <x v="321"/>
    <n v="4"/>
    <n v="354000"/>
    <x v="0"/>
  </r>
  <r>
    <x v="322"/>
    <n v="4"/>
    <n v="301000"/>
    <x v="0"/>
  </r>
  <r>
    <x v="323"/>
    <n v="3"/>
    <n v="126175"/>
    <x v="0"/>
  </r>
  <r>
    <x v="324"/>
    <n v="5"/>
    <n v="242000"/>
    <x v="0"/>
  </r>
  <r>
    <x v="325"/>
    <n v="2"/>
    <n v="87000"/>
    <x v="1"/>
  </r>
  <r>
    <x v="326"/>
    <n v="1"/>
    <n v="324000"/>
    <x v="1"/>
  </r>
  <r>
    <x v="327"/>
    <n v="3"/>
    <n v="145250"/>
    <x v="0"/>
  </r>
  <r>
    <x v="328"/>
    <n v="5"/>
    <n v="214500"/>
    <x v="0"/>
  </r>
  <r>
    <x v="329"/>
    <n v="3"/>
    <n v="78000"/>
    <x v="0"/>
  </r>
  <r>
    <x v="330"/>
    <n v="6"/>
    <n v="119000"/>
    <x v="0"/>
  </r>
  <r>
    <x v="331"/>
    <n v="3"/>
    <n v="139000"/>
    <x v="0"/>
  </r>
  <r>
    <x v="332"/>
    <n v="3"/>
    <n v="284000"/>
    <x v="0"/>
  </r>
  <r>
    <x v="333"/>
    <n v="2"/>
    <n v="207000"/>
    <x v="1"/>
  </r>
  <r>
    <x v="334"/>
    <n v="3"/>
    <n v="192000"/>
    <x v="0"/>
  </r>
  <r>
    <x v="335"/>
    <n v="3"/>
    <n v="228950"/>
    <x v="0"/>
  </r>
  <r>
    <x v="336"/>
    <n v="3"/>
    <n v="377426"/>
    <x v="0"/>
  </r>
  <r>
    <x v="337"/>
    <n v="3"/>
    <n v="214000"/>
    <x v="0"/>
  </r>
  <r>
    <x v="338"/>
    <n v="3"/>
    <n v="202500"/>
    <x v="0"/>
  </r>
  <r>
    <x v="339"/>
    <n v="3"/>
    <n v="155000"/>
    <x v="0"/>
  </r>
  <r>
    <x v="340"/>
    <n v="4"/>
    <n v="202900"/>
    <x v="0"/>
  </r>
  <r>
    <x v="341"/>
    <n v="2"/>
    <n v="82000"/>
    <x v="1"/>
  </r>
  <r>
    <x v="342"/>
    <n v="2"/>
    <n v="87500"/>
    <x v="1"/>
  </r>
  <r>
    <x v="343"/>
    <n v="2"/>
    <n v="266000"/>
    <x v="1"/>
  </r>
  <r>
    <x v="344"/>
    <n v="3"/>
    <n v="85000"/>
    <x v="0"/>
  </r>
  <r>
    <x v="345"/>
    <n v="3"/>
    <n v="140200"/>
    <x v="0"/>
  </r>
  <r>
    <x v="346"/>
    <n v="2"/>
    <n v="151500"/>
    <x v="1"/>
  </r>
  <r>
    <x v="347"/>
    <n v="3"/>
    <n v="157500"/>
    <x v="0"/>
  </r>
  <r>
    <x v="348"/>
    <n v="2"/>
    <n v="154000"/>
    <x v="1"/>
  </r>
  <r>
    <x v="349"/>
    <n v="4"/>
    <n v="437154"/>
    <x v="0"/>
  </r>
  <r>
    <x v="350"/>
    <n v="2"/>
    <n v="318061"/>
    <x v="1"/>
  </r>
  <r>
    <x v="351"/>
    <n v="2"/>
    <n v="190000"/>
    <x v="1"/>
  </r>
  <r>
    <x v="352"/>
    <n v="3"/>
    <n v="95000"/>
    <x v="0"/>
  </r>
  <r>
    <x v="353"/>
    <n v="2"/>
    <n v="105900"/>
    <x v="1"/>
  </r>
  <r>
    <x v="354"/>
    <n v="2"/>
    <n v="140000"/>
    <x v="1"/>
  </r>
  <r>
    <x v="355"/>
    <n v="3"/>
    <n v="177500"/>
    <x v="0"/>
  </r>
  <r>
    <x v="356"/>
    <n v="3"/>
    <n v="173000"/>
    <x v="0"/>
  </r>
  <r>
    <x v="357"/>
    <n v="3"/>
    <n v="134000"/>
    <x v="0"/>
  </r>
  <r>
    <x v="358"/>
    <n v="3"/>
    <n v="130000"/>
    <x v="0"/>
  </r>
  <r>
    <x v="359"/>
    <n v="3"/>
    <n v="280000"/>
    <x v="0"/>
  </r>
  <r>
    <x v="360"/>
    <n v="2"/>
    <n v="156000"/>
    <x v="1"/>
  </r>
  <r>
    <x v="361"/>
    <n v="3"/>
    <n v="145000"/>
    <x v="0"/>
  </r>
  <r>
    <x v="362"/>
    <n v="4"/>
    <n v="198500"/>
    <x v="0"/>
  </r>
  <r>
    <x v="363"/>
    <n v="2"/>
    <n v="118000"/>
    <x v="1"/>
  </r>
  <r>
    <x v="364"/>
    <n v="3"/>
    <n v="190000"/>
    <x v="0"/>
  </r>
  <r>
    <x v="365"/>
    <n v="3"/>
    <n v="147000"/>
    <x v="0"/>
  </r>
  <r>
    <x v="366"/>
    <n v="3"/>
    <n v="159000"/>
    <x v="0"/>
  </r>
  <r>
    <x v="367"/>
    <n v="3"/>
    <n v="165000"/>
    <x v="0"/>
  </r>
  <r>
    <x v="368"/>
    <n v="2"/>
    <n v="132000"/>
    <x v="1"/>
  </r>
  <r>
    <x v="369"/>
    <n v="3"/>
    <n v="162000"/>
    <x v="0"/>
  </r>
  <r>
    <x v="370"/>
    <n v="3"/>
    <n v="172400"/>
    <x v="0"/>
  </r>
  <r>
    <x v="371"/>
    <n v="4"/>
    <n v="134432"/>
    <x v="0"/>
  </r>
  <r>
    <x v="372"/>
    <n v="2"/>
    <n v="125000"/>
    <x v="1"/>
  </r>
  <r>
    <x v="373"/>
    <n v="3"/>
    <n v="123000"/>
    <x v="0"/>
  </r>
  <r>
    <x v="374"/>
    <n v="4"/>
    <n v="219500"/>
    <x v="0"/>
  </r>
  <r>
    <x v="375"/>
    <n v="1"/>
    <n v="61000"/>
    <x v="1"/>
  </r>
  <r>
    <x v="376"/>
    <n v="2"/>
    <n v="148000"/>
    <x v="1"/>
  </r>
  <r>
    <x v="377"/>
    <n v="4"/>
    <n v="340000"/>
    <x v="0"/>
  </r>
  <r>
    <x v="378"/>
    <n v="1"/>
    <n v="394432"/>
    <x v="1"/>
  </r>
  <r>
    <x v="379"/>
    <n v="3"/>
    <n v="179000"/>
    <x v="0"/>
  </r>
  <r>
    <x v="380"/>
    <n v="3"/>
    <n v="127000"/>
    <x v="0"/>
  </r>
  <r>
    <x v="381"/>
    <n v="2"/>
    <n v="187750"/>
    <x v="1"/>
  </r>
  <r>
    <x v="382"/>
    <n v="3"/>
    <n v="213500"/>
    <x v="0"/>
  </r>
  <r>
    <x v="383"/>
    <n v="2"/>
    <n v="76000"/>
    <x v="1"/>
  </r>
  <r>
    <x v="384"/>
    <n v="3"/>
    <n v="240000"/>
    <x v="0"/>
  </r>
  <r>
    <x v="385"/>
    <n v="2"/>
    <n v="192000"/>
    <x v="1"/>
  </r>
  <r>
    <x v="386"/>
    <n v="5"/>
    <n v="81000"/>
    <x v="0"/>
  </r>
  <r>
    <x v="387"/>
    <n v="3"/>
    <n v="125000"/>
    <x v="0"/>
  </r>
  <r>
    <x v="388"/>
    <n v="3"/>
    <n v="191000"/>
    <x v="0"/>
  </r>
  <r>
    <x v="389"/>
    <n v="3"/>
    <n v="426000"/>
    <x v="0"/>
  </r>
  <r>
    <x v="390"/>
    <n v="4"/>
    <n v="119000"/>
    <x v="0"/>
  </r>
  <r>
    <x v="391"/>
    <n v="3"/>
    <n v="215000"/>
    <x v="0"/>
  </r>
  <r>
    <x v="392"/>
    <n v="3"/>
    <n v="106500"/>
    <x v="0"/>
  </r>
  <r>
    <x v="393"/>
    <n v="2"/>
    <n v="100000"/>
    <x v="1"/>
  </r>
  <r>
    <x v="394"/>
    <n v="2"/>
    <n v="109000"/>
    <x v="1"/>
  </r>
  <r>
    <x v="395"/>
    <n v="3"/>
    <n v="129000"/>
    <x v="0"/>
  </r>
  <r>
    <x v="396"/>
    <n v="2"/>
    <n v="123000"/>
    <x v="1"/>
  </r>
  <r>
    <x v="397"/>
    <n v="4"/>
    <n v="169500"/>
    <x v="0"/>
  </r>
  <r>
    <x v="398"/>
    <n v="2"/>
    <n v="67000"/>
    <x v="1"/>
  </r>
  <r>
    <x v="399"/>
    <n v="2"/>
    <n v="241000"/>
    <x v="1"/>
  </r>
  <r>
    <x v="400"/>
    <n v="1"/>
    <n v="245500"/>
    <x v="1"/>
  </r>
  <r>
    <x v="401"/>
    <n v="3"/>
    <n v="164990"/>
    <x v="0"/>
  </r>
  <r>
    <x v="402"/>
    <n v="2"/>
    <n v="108000"/>
    <x v="1"/>
  </r>
  <r>
    <x v="403"/>
    <n v="4"/>
    <n v="258000"/>
    <x v="0"/>
  </r>
  <r>
    <x v="404"/>
    <n v="3"/>
    <n v="168000"/>
    <x v="0"/>
  </r>
  <r>
    <x v="405"/>
    <n v="3"/>
    <n v="150000"/>
    <x v="0"/>
  </r>
  <r>
    <x v="406"/>
    <n v="3"/>
    <n v="115000"/>
    <x v="0"/>
  </r>
  <r>
    <x v="407"/>
    <n v="4"/>
    <n v="177000"/>
    <x v="0"/>
  </r>
  <r>
    <x v="408"/>
    <n v="3"/>
    <n v="280000"/>
    <x v="0"/>
  </r>
  <r>
    <x v="409"/>
    <n v="3"/>
    <n v="339750"/>
    <x v="0"/>
  </r>
  <r>
    <x v="410"/>
    <n v="3"/>
    <n v="60000"/>
    <x v="0"/>
  </r>
  <r>
    <x v="411"/>
    <n v="3"/>
    <n v="145000"/>
    <x v="0"/>
  </r>
  <r>
    <x v="412"/>
    <n v="2"/>
    <n v="222000"/>
    <x v="1"/>
  </r>
  <r>
    <x v="413"/>
    <n v="2"/>
    <n v="115000"/>
    <x v="1"/>
  </r>
  <r>
    <x v="414"/>
    <n v="3"/>
    <n v="228000"/>
    <x v="0"/>
  </r>
  <r>
    <x v="415"/>
    <n v="3"/>
    <n v="181134"/>
    <x v="0"/>
  </r>
  <r>
    <x v="416"/>
    <n v="3"/>
    <n v="149500"/>
    <x v="0"/>
  </r>
  <r>
    <x v="417"/>
    <n v="4"/>
    <n v="239000"/>
    <x v="0"/>
  </r>
  <r>
    <x v="418"/>
    <n v="3"/>
    <n v="126000"/>
    <x v="0"/>
  </r>
  <r>
    <x v="419"/>
    <n v="3"/>
    <n v="142000"/>
    <x v="0"/>
  </r>
  <r>
    <x v="420"/>
    <n v="2"/>
    <n v="206300"/>
    <x v="1"/>
  </r>
  <r>
    <x v="421"/>
    <n v="3"/>
    <n v="215000"/>
    <x v="0"/>
  </r>
  <r>
    <x v="422"/>
    <n v="2"/>
    <n v="113000"/>
    <x v="1"/>
  </r>
  <r>
    <x v="423"/>
    <n v="4"/>
    <n v="315000"/>
    <x v="0"/>
  </r>
  <r>
    <x v="424"/>
    <n v="2"/>
    <n v="139000"/>
    <x v="1"/>
  </r>
  <r>
    <x v="425"/>
    <n v="3"/>
    <n v="135000"/>
    <x v="0"/>
  </r>
  <r>
    <x v="426"/>
    <n v="2"/>
    <n v="275000"/>
    <x v="1"/>
  </r>
  <r>
    <x v="427"/>
    <n v="3"/>
    <n v="109008"/>
    <x v="0"/>
  </r>
  <r>
    <x v="428"/>
    <n v="2"/>
    <n v="195400"/>
    <x v="1"/>
  </r>
  <r>
    <x v="429"/>
    <n v="3"/>
    <n v="175000"/>
    <x v="0"/>
  </r>
  <r>
    <x v="430"/>
    <n v="2"/>
    <n v="85400"/>
    <x v="1"/>
  </r>
  <r>
    <x v="431"/>
    <n v="4"/>
    <n v="79900"/>
    <x v="0"/>
  </r>
  <r>
    <x v="432"/>
    <n v="2"/>
    <n v="122500"/>
    <x v="1"/>
  </r>
  <r>
    <x v="433"/>
    <n v="3"/>
    <n v="181000"/>
    <x v="0"/>
  </r>
  <r>
    <x v="434"/>
    <n v="1"/>
    <n v="81000"/>
    <x v="1"/>
  </r>
  <r>
    <x v="435"/>
    <n v="3"/>
    <n v="212000"/>
    <x v="0"/>
  </r>
  <r>
    <x v="436"/>
    <n v="2"/>
    <n v="116000"/>
    <x v="1"/>
  </r>
  <r>
    <x v="437"/>
    <n v="2"/>
    <n v="119000"/>
    <x v="1"/>
  </r>
  <r>
    <x v="438"/>
    <n v="2"/>
    <n v="90350"/>
    <x v="1"/>
  </r>
  <r>
    <x v="439"/>
    <n v="3"/>
    <n v="110000"/>
    <x v="0"/>
  </r>
  <r>
    <x v="440"/>
    <n v="2"/>
    <n v="555000"/>
    <x v="1"/>
  </r>
  <r>
    <x v="441"/>
    <n v="4"/>
    <n v="118000"/>
    <x v="0"/>
  </r>
  <r>
    <x v="442"/>
    <n v="3"/>
    <n v="162900"/>
    <x v="0"/>
  </r>
  <r>
    <x v="443"/>
    <n v="2"/>
    <n v="172500"/>
    <x v="1"/>
  </r>
  <r>
    <x v="444"/>
    <n v="4"/>
    <n v="210000"/>
    <x v="0"/>
  </r>
  <r>
    <x v="445"/>
    <n v="3"/>
    <n v="127500"/>
    <x v="0"/>
  </r>
  <r>
    <x v="446"/>
    <n v="2"/>
    <n v="190000"/>
    <x v="1"/>
  </r>
  <r>
    <x v="447"/>
    <n v="4"/>
    <n v="199900"/>
    <x v="0"/>
  </r>
  <r>
    <x v="448"/>
    <n v="3"/>
    <n v="119500"/>
    <x v="0"/>
  </r>
  <r>
    <x v="449"/>
    <n v="2"/>
    <n v="120000"/>
    <x v="1"/>
  </r>
  <r>
    <x v="450"/>
    <n v="2"/>
    <n v="110000"/>
    <x v="1"/>
  </r>
  <r>
    <x v="451"/>
    <n v="2"/>
    <n v="280000"/>
    <x v="1"/>
  </r>
  <r>
    <x v="452"/>
    <n v="3"/>
    <n v="204000"/>
    <x v="0"/>
  </r>
  <r>
    <x v="453"/>
    <n v="3"/>
    <n v="210000"/>
    <x v="0"/>
  </r>
  <r>
    <x v="454"/>
    <n v="4"/>
    <n v="188000"/>
    <x v="0"/>
  </r>
  <r>
    <x v="455"/>
    <n v="3"/>
    <n v="175500"/>
    <x v="0"/>
  </r>
  <r>
    <x v="456"/>
    <n v="4"/>
    <n v="98000"/>
    <x v="0"/>
  </r>
  <r>
    <x v="457"/>
    <n v="2"/>
    <n v="256000"/>
    <x v="1"/>
  </r>
  <r>
    <x v="458"/>
    <n v="3"/>
    <n v="161000"/>
    <x v="0"/>
  </r>
  <r>
    <x v="459"/>
    <n v="3"/>
    <n v="110000"/>
    <x v="0"/>
  </r>
  <r>
    <x v="460"/>
    <n v="3"/>
    <n v="263435"/>
    <x v="0"/>
  </r>
  <r>
    <x v="461"/>
    <n v="3"/>
    <n v="155000"/>
    <x v="0"/>
  </r>
  <r>
    <x v="462"/>
    <n v="3"/>
    <n v="62383"/>
    <x v="0"/>
  </r>
  <r>
    <x v="463"/>
    <n v="3"/>
    <n v="188700"/>
    <x v="0"/>
  </r>
  <r>
    <x v="464"/>
    <n v="3"/>
    <n v="124000"/>
    <x v="0"/>
  </r>
  <r>
    <x v="465"/>
    <n v="2"/>
    <n v="178740"/>
    <x v="1"/>
  </r>
  <r>
    <x v="466"/>
    <n v="2"/>
    <n v="167000"/>
    <x v="1"/>
  </r>
  <r>
    <x v="467"/>
    <n v="3"/>
    <n v="146500"/>
    <x v="0"/>
  </r>
  <r>
    <x v="468"/>
    <n v="3"/>
    <n v="250000"/>
    <x v="0"/>
  </r>
  <r>
    <x v="469"/>
    <n v="3"/>
    <n v="187000"/>
    <x v="0"/>
  </r>
  <r>
    <x v="470"/>
    <n v="1"/>
    <n v="212000"/>
    <x v="1"/>
  </r>
  <r>
    <x v="471"/>
    <n v="3"/>
    <n v="190000"/>
    <x v="0"/>
  </r>
  <r>
    <x v="472"/>
    <n v="2"/>
    <n v="148000"/>
    <x v="1"/>
  </r>
  <r>
    <x v="473"/>
    <n v="2"/>
    <n v="440000"/>
    <x v="1"/>
  </r>
  <r>
    <x v="474"/>
    <n v="2"/>
    <n v="251000"/>
    <x v="1"/>
  </r>
  <r>
    <x v="475"/>
    <n v="2"/>
    <n v="132500"/>
    <x v="1"/>
  </r>
  <r>
    <x v="476"/>
    <n v="3"/>
    <n v="208900"/>
    <x v="0"/>
  </r>
  <r>
    <x v="477"/>
    <n v="3"/>
    <n v="380000"/>
    <x v="0"/>
  </r>
  <r>
    <x v="478"/>
    <n v="3"/>
    <n v="297000"/>
    <x v="0"/>
  </r>
  <r>
    <x v="479"/>
    <n v="2"/>
    <n v="89471"/>
    <x v="1"/>
  </r>
  <r>
    <x v="480"/>
    <n v="3"/>
    <n v="326000"/>
    <x v="0"/>
  </r>
  <r>
    <x v="481"/>
    <n v="2"/>
    <n v="374000"/>
    <x v="1"/>
  </r>
  <r>
    <x v="482"/>
    <n v="4"/>
    <n v="155000"/>
    <x v="0"/>
  </r>
  <r>
    <x v="483"/>
    <n v="2"/>
    <n v="164000"/>
    <x v="1"/>
  </r>
  <r>
    <x v="484"/>
    <n v="3"/>
    <n v="132500"/>
    <x v="0"/>
  </r>
  <r>
    <x v="485"/>
    <n v="3"/>
    <n v="147000"/>
    <x v="0"/>
  </r>
  <r>
    <x v="486"/>
    <n v="3"/>
    <n v="156000"/>
    <x v="0"/>
  </r>
  <r>
    <x v="487"/>
    <n v="3"/>
    <n v="175000"/>
    <x v="0"/>
  </r>
  <r>
    <x v="488"/>
    <n v="3"/>
    <n v="160000"/>
    <x v="0"/>
  </r>
  <r>
    <x v="489"/>
    <n v="1"/>
    <n v="86000"/>
    <x v="1"/>
  </r>
  <r>
    <x v="490"/>
    <n v="3"/>
    <n v="115000"/>
    <x v="0"/>
  </r>
  <r>
    <x v="491"/>
    <n v="3"/>
    <n v="133000"/>
    <x v="0"/>
  </r>
  <r>
    <x v="492"/>
    <n v="3"/>
    <n v="172785"/>
    <x v="0"/>
  </r>
  <r>
    <x v="493"/>
    <n v="3"/>
    <n v="155000"/>
    <x v="0"/>
  </r>
  <r>
    <x v="494"/>
    <n v="2"/>
    <n v="91300"/>
    <x v="1"/>
  </r>
  <r>
    <x v="495"/>
    <n v="2"/>
    <n v="34900"/>
    <x v="1"/>
  </r>
  <r>
    <x v="496"/>
    <n v="4"/>
    <n v="430000"/>
    <x v="0"/>
  </r>
  <r>
    <x v="497"/>
    <n v="4"/>
    <n v="184000"/>
    <x v="0"/>
  </r>
  <r>
    <x v="498"/>
    <n v="3"/>
    <n v="130000"/>
    <x v="0"/>
  </r>
  <r>
    <x v="499"/>
    <n v="2"/>
    <n v="120000"/>
    <x v="1"/>
  </r>
  <r>
    <x v="500"/>
    <n v="3"/>
    <n v="113000"/>
    <x v="0"/>
  </r>
  <r>
    <x v="501"/>
    <n v="3"/>
    <n v="226700"/>
    <x v="0"/>
  </r>
  <r>
    <x v="502"/>
    <n v="2"/>
    <n v="140000"/>
    <x v="1"/>
  </r>
  <r>
    <x v="503"/>
    <n v="1"/>
    <n v="289000"/>
    <x v="1"/>
  </r>
  <r>
    <x v="504"/>
    <n v="3"/>
    <n v="147000"/>
    <x v="0"/>
  </r>
  <r>
    <x v="505"/>
    <n v="4"/>
    <n v="124500"/>
    <x v="0"/>
  </r>
  <r>
    <x v="506"/>
    <n v="3"/>
    <n v="215000"/>
    <x v="0"/>
  </r>
  <r>
    <x v="507"/>
    <n v="2"/>
    <n v="208300"/>
    <x v="1"/>
  </r>
  <r>
    <x v="508"/>
    <n v="3"/>
    <n v="161000"/>
    <x v="0"/>
  </r>
  <r>
    <x v="509"/>
    <n v="3"/>
    <n v="124500"/>
    <x v="0"/>
  </r>
  <r>
    <x v="510"/>
    <n v="2"/>
    <n v="164900"/>
    <x v="1"/>
  </r>
  <r>
    <x v="511"/>
    <n v="2"/>
    <n v="202665"/>
    <x v="1"/>
  </r>
  <r>
    <x v="512"/>
    <n v="3"/>
    <n v="129900"/>
    <x v="0"/>
  </r>
  <r>
    <x v="513"/>
    <n v="3"/>
    <n v="134000"/>
    <x v="0"/>
  </r>
  <r>
    <x v="514"/>
    <n v="2"/>
    <n v="96500"/>
    <x v="1"/>
  </r>
  <r>
    <x v="515"/>
    <n v="3"/>
    <n v="402861"/>
    <x v="0"/>
  </r>
  <r>
    <x v="516"/>
    <n v="3"/>
    <n v="158000"/>
    <x v="0"/>
  </r>
  <r>
    <x v="517"/>
    <n v="3"/>
    <n v="265000"/>
    <x v="0"/>
  </r>
  <r>
    <x v="518"/>
    <n v="3"/>
    <n v="211000"/>
    <x v="0"/>
  </r>
  <r>
    <x v="519"/>
    <n v="3"/>
    <n v="234000"/>
    <x v="0"/>
  </r>
  <r>
    <x v="520"/>
    <n v="3"/>
    <n v="106250"/>
    <x v="0"/>
  </r>
  <r>
    <x v="521"/>
    <n v="3"/>
    <n v="150000"/>
    <x v="0"/>
  </r>
  <r>
    <x v="522"/>
    <n v="3"/>
    <n v="159000"/>
    <x v="0"/>
  </r>
  <r>
    <x v="523"/>
    <n v="3"/>
    <n v="184750"/>
    <x v="0"/>
  </r>
  <r>
    <x v="524"/>
    <n v="3"/>
    <n v="315750"/>
    <x v="0"/>
  </r>
  <r>
    <x v="525"/>
    <n v="3"/>
    <n v="176000"/>
    <x v="0"/>
  </r>
  <r>
    <x v="526"/>
    <n v="2"/>
    <n v="132000"/>
    <x v="1"/>
  </r>
  <r>
    <x v="527"/>
    <n v="3"/>
    <n v="446261"/>
    <x v="0"/>
  </r>
  <r>
    <x v="528"/>
    <n v="2"/>
    <n v="86000"/>
    <x v="1"/>
  </r>
  <r>
    <x v="529"/>
    <n v="4"/>
    <n v="200624"/>
    <x v="0"/>
  </r>
  <r>
    <x v="530"/>
    <n v="3"/>
    <n v="175000"/>
    <x v="0"/>
  </r>
  <r>
    <x v="531"/>
    <n v="3"/>
    <n v="128000"/>
    <x v="0"/>
  </r>
  <r>
    <x v="532"/>
    <n v="2"/>
    <n v="107500"/>
    <x v="1"/>
  </r>
  <r>
    <x v="533"/>
    <n v="1"/>
    <n v="39300"/>
    <x v="1"/>
  </r>
  <r>
    <x v="534"/>
    <n v="3"/>
    <n v="178000"/>
    <x v="0"/>
  </r>
  <r>
    <x v="535"/>
    <n v="3"/>
    <n v="107500"/>
    <x v="0"/>
  </r>
  <r>
    <x v="536"/>
    <n v="3"/>
    <n v="188000"/>
    <x v="0"/>
  </r>
  <r>
    <x v="537"/>
    <n v="3"/>
    <n v="111250"/>
    <x v="0"/>
  </r>
  <r>
    <x v="538"/>
    <n v="3"/>
    <n v="158000"/>
    <x v="0"/>
  </r>
  <r>
    <x v="539"/>
    <n v="3"/>
    <n v="272000"/>
    <x v="0"/>
  </r>
  <r>
    <x v="540"/>
    <n v="2"/>
    <n v="315000"/>
    <x v="1"/>
  </r>
  <r>
    <x v="541"/>
    <n v="4"/>
    <n v="248000"/>
    <x v="0"/>
  </r>
  <r>
    <x v="542"/>
    <n v="3"/>
    <n v="213250"/>
    <x v="0"/>
  </r>
  <r>
    <x v="543"/>
    <n v="1"/>
    <n v="133000"/>
    <x v="1"/>
  </r>
  <r>
    <x v="544"/>
    <n v="3"/>
    <n v="179665"/>
    <x v="0"/>
  </r>
  <r>
    <x v="545"/>
    <n v="4"/>
    <n v="229000"/>
    <x v="0"/>
  </r>
  <r>
    <x v="546"/>
    <n v="3"/>
    <n v="210000"/>
    <x v="0"/>
  </r>
  <r>
    <x v="547"/>
    <n v="2"/>
    <n v="129500"/>
    <x v="1"/>
  </r>
  <r>
    <x v="548"/>
    <n v="2"/>
    <n v="125000"/>
    <x v="1"/>
  </r>
  <r>
    <x v="549"/>
    <n v="4"/>
    <n v="263000"/>
    <x v="0"/>
  </r>
  <r>
    <x v="550"/>
    <n v="2"/>
    <n v="140000"/>
    <x v="1"/>
  </r>
  <r>
    <x v="551"/>
    <n v="3"/>
    <n v="112500"/>
    <x v="0"/>
  </r>
  <r>
    <x v="552"/>
    <n v="3"/>
    <n v="255500"/>
    <x v="0"/>
  </r>
  <r>
    <x v="553"/>
    <n v="2"/>
    <n v="108000"/>
    <x v="1"/>
  </r>
  <r>
    <x v="554"/>
    <n v="3"/>
    <n v="284000"/>
    <x v="0"/>
  </r>
  <r>
    <x v="555"/>
    <n v="2"/>
    <n v="113000"/>
    <x v="1"/>
  </r>
  <r>
    <x v="556"/>
    <n v="2"/>
    <n v="141000"/>
    <x v="1"/>
  </r>
  <r>
    <x v="557"/>
    <n v="3"/>
    <n v="108000"/>
    <x v="0"/>
  </r>
  <r>
    <x v="558"/>
    <n v="3"/>
    <n v="175000"/>
    <x v="0"/>
  </r>
  <r>
    <x v="559"/>
    <n v="2"/>
    <n v="234000"/>
    <x v="1"/>
  </r>
  <r>
    <x v="560"/>
    <n v="3"/>
    <n v="121500"/>
    <x v="0"/>
  </r>
  <r>
    <x v="561"/>
    <n v="2"/>
    <n v="170000"/>
    <x v="1"/>
  </r>
  <r>
    <x v="562"/>
    <n v="3"/>
    <n v="108000"/>
    <x v="0"/>
  </r>
  <r>
    <x v="563"/>
    <n v="4"/>
    <n v="185000"/>
    <x v="0"/>
  </r>
  <r>
    <x v="564"/>
    <n v="4"/>
    <n v="268000"/>
    <x v="0"/>
  </r>
  <r>
    <x v="565"/>
    <n v="4"/>
    <n v="128000"/>
    <x v="0"/>
  </r>
  <r>
    <x v="566"/>
    <n v="4"/>
    <n v="325000"/>
    <x v="0"/>
  </r>
  <r>
    <x v="567"/>
    <n v="3"/>
    <n v="214000"/>
    <x v="0"/>
  </r>
  <r>
    <x v="568"/>
    <n v="1"/>
    <n v="316600"/>
    <x v="1"/>
  </r>
  <r>
    <x v="569"/>
    <n v="2"/>
    <n v="135960"/>
    <x v="1"/>
  </r>
  <r>
    <x v="570"/>
    <n v="6"/>
    <n v="142600"/>
    <x v="0"/>
  </r>
  <r>
    <x v="571"/>
    <n v="2"/>
    <n v="120000"/>
    <x v="1"/>
  </r>
  <r>
    <x v="572"/>
    <n v="3"/>
    <n v="224500"/>
    <x v="0"/>
  </r>
  <r>
    <x v="573"/>
    <n v="3"/>
    <n v="170000"/>
    <x v="0"/>
  </r>
  <r>
    <x v="574"/>
    <n v="3"/>
    <n v="139000"/>
    <x v="0"/>
  </r>
  <r>
    <x v="575"/>
    <n v="2"/>
    <n v="118500"/>
    <x v="1"/>
  </r>
  <r>
    <x v="576"/>
    <n v="3"/>
    <n v="145000"/>
    <x v="0"/>
  </r>
  <r>
    <x v="577"/>
    <n v="3"/>
    <n v="164500"/>
    <x v="0"/>
  </r>
  <r>
    <x v="578"/>
    <n v="2"/>
    <n v="146000"/>
    <x v="1"/>
  </r>
  <r>
    <x v="579"/>
    <n v="4"/>
    <n v="131500"/>
    <x v="0"/>
  </r>
  <r>
    <x v="580"/>
    <n v="3"/>
    <n v="181900"/>
    <x v="0"/>
  </r>
  <r>
    <x v="581"/>
    <n v="3"/>
    <n v="253293"/>
    <x v="0"/>
  </r>
  <r>
    <x v="582"/>
    <n v="3"/>
    <n v="118500"/>
    <x v="0"/>
  </r>
  <r>
    <x v="583"/>
    <n v="3"/>
    <n v="325000"/>
    <x v="0"/>
  </r>
  <r>
    <x v="584"/>
    <n v="3"/>
    <n v="133000"/>
    <x v="0"/>
  </r>
  <r>
    <x v="585"/>
    <n v="2"/>
    <n v="369900"/>
    <x v="1"/>
  </r>
  <r>
    <x v="586"/>
    <n v="2"/>
    <n v="130000"/>
    <x v="1"/>
  </r>
  <r>
    <x v="587"/>
    <n v="2"/>
    <n v="137000"/>
    <x v="1"/>
  </r>
  <r>
    <x v="588"/>
    <n v="1"/>
    <n v="143000"/>
    <x v="1"/>
  </r>
  <r>
    <x v="589"/>
    <n v="2"/>
    <n v="79500"/>
    <x v="1"/>
  </r>
  <r>
    <x v="590"/>
    <n v="3"/>
    <n v="185900"/>
    <x v="0"/>
  </r>
  <r>
    <x v="591"/>
    <n v="3"/>
    <n v="451950"/>
    <x v="0"/>
  </r>
  <r>
    <x v="592"/>
    <n v="2"/>
    <n v="138000"/>
    <x v="1"/>
  </r>
  <r>
    <x v="593"/>
    <n v="1"/>
    <n v="140000"/>
    <x v="1"/>
  </r>
  <r>
    <x v="594"/>
    <n v="3"/>
    <n v="110000"/>
    <x v="0"/>
  </r>
  <r>
    <x v="595"/>
    <n v="3"/>
    <n v="319000"/>
    <x v="0"/>
  </r>
  <r>
    <x v="596"/>
    <n v="3"/>
    <n v="114504"/>
    <x v="0"/>
  </r>
  <r>
    <x v="597"/>
    <n v="2"/>
    <n v="194201"/>
    <x v="1"/>
  </r>
  <r>
    <x v="598"/>
    <n v="3"/>
    <n v="217500"/>
    <x v="0"/>
  </r>
  <r>
    <x v="599"/>
    <n v="3"/>
    <n v="151000"/>
    <x v="0"/>
  </r>
  <r>
    <x v="600"/>
    <n v="3"/>
    <n v="275000"/>
    <x v="0"/>
  </r>
  <r>
    <x v="601"/>
    <n v="3"/>
    <n v="141000"/>
    <x v="0"/>
  </r>
  <r>
    <x v="602"/>
    <n v="3"/>
    <n v="220000"/>
    <x v="0"/>
  </r>
  <r>
    <x v="603"/>
    <n v="2"/>
    <n v="151000"/>
    <x v="1"/>
  </r>
  <r>
    <x v="604"/>
    <n v="3"/>
    <n v="221000"/>
    <x v="0"/>
  </r>
  <r>
    <x v="605"/>
    <n v="3"/>
    <n v="205000"/>
    <x v="0"/>
  </r>
  <r>
    <x v="606"/>
    <n v="3"/>
    <n v="152000"/>
    <x v="0"/>
  </r>
  <r>
    <x v="607"/>
    <n v="3"/>
    <n v="225000"/>
    <x v="0"/>
  </r>
  <r>
    <x v="608"/>
    <n v="4"/>
    <n v="359100"/>
    <x v="0"/>
  </r>
  <r>
    <x v="609"/>
    <n v="3"/>
    <n v="118500"/>
    <x v="0"/>
  </r>
  <r>
    <x v="610"/>
    <n v="3"/>
    <n v="313000"/>
    <x v="0"/>
  </r>
  <r>
    <x v="611"/>
    <n v="3"/>
    <n v="148000"/>
    <x v="0"/>
  </r>
  <r>
    <x v="612"/>
    <n v="3"/>
    <n v="261500"/>
    <x v="0"/>
  </r>
  <r>
    <x v="613"/>
    <n v="3"/>
    <n v="147000"/>
    <x v="0"/>
  </r>
  <r>
    <x v="614"/>
    <n v="1"/>
    <n v="75500"/>
    <x v="1"/>
  </r>
  <r>
    <x v="615"/>
    <n v="3"/>
    <n v="137500"/>
    <x v="0"/>
  </r>
  <r>
    <x v="616"/>
    <n v="3"/>
    <n v="183200"/>
    <x v="0"/>
  </r>
  <r>
    <x v="617"/>
    <n v="2"/>
    <n v="105500"/>
    <x v="1"/>
  </r>
  <r>
    <x v="618"/>
    <n v="3"/>
    <n v="314813"/>
    <x v="0"/>
  </r>
  <r>
    <x v="619"/>
    <n v="4"/>
    <n v="305000"/>
    <x v="0"/>
  </r>
  <r>
    <x v="620"/>
    <n v="2"/>
    <n v="67000"/>
    <x v="1"/>
  </r>
  <r>
    <x v="621"/>
    <n v="4"/>
    <n v="240000"/>
    <x v="0"/>
  </r>
  <r>
    <x v="622"/>
    <n v="3"/>
    <n v="135000"/>
    <x v="0"/>
  </r>
  <r>
    <x v="623"/>
    <n v="2"/>
    <n v="168500"/>
    <x v="1"/>
  </r>
  <r>
    <x v="624"/>
    <n v="4"/>
    <n v="165150"/>
    <x v="0"/>
  </r>
  <r>
    <x v="625"/>
    <n v="3"/>
    <n v="160000"/>
    <x v="0"/>
  </r>
  <r>
    <x v="626"/>
    <n v="3"/>
    <n v="139900"/>
    <x v="0"/>
  </r>
  <r>
    <x v="627"/>
    <n v="3"/>
    <n v="153000"/>
    <x v="0"/>
  </r>
  <r>
    <x v="628"/>
    <n v="5"/>
    <n v="135000"/>
    <x v="0"/>
  </r>
  <r>
    <x v="629"/>
    <n v="3"/>
    <n v="168500"/>
    <x v="0"/>
  </r>
  <r>
    <x v="630"/>
    <n v="3"/>
    <n v="124000"/>
    <x v="0"/>
  </r>
  <r>
    <x v="631"/>
    <n v="2"/>
    <n v="209500"/>
    <x v="1"/>
  </r>
  <r>
    <x v="632"/>
    <n v="3"/>
    <n v="82500"/>
    <x v="0"/>
  </r>
  <r>
    <x v="633"/>
    <n v="3"/>
    <n v="139400"/>
    <x v="0"/>
  </r>
  <r>
    <x v="634"/>
    <n v="0"/>
    <n v="144000"/>
    <x v="1"/>
  </r>
  <r>
    <x v="635"/>
    <n v="8"/>
    <n v="200000"/>
    <x v="0"/>
  </r>
  <r>
    <x v="636"/>
    <n v="1"/>
    <n v="60000"/>
    <x v="1"/>
  </r>
  <r>
    <x v="637"/>
    <n v="3"/>
    <n v="93000"/>
    <x v="0"/>
  </r>
  <r>
    <x v="638"/>
    <n v="2"/>
    <n v="85000"/>
    <x v="1"/>
  </r>
  <r>
    <x v="639"/>
    <n v="1"/>
    <n v="264561"/>
    <x v="1"/>
  </r>
  <r>
    <x v="640"/>
    <n v="1"/>
    <n v="274000"/>
    <x v="1"/>
  </r>
  <r>
    <x v="641"/>
    <n v="3"/>
    <n v="226000"/>
    <x v="0"/>
  </r>
  <r>
    <x v="642"/>
    <n v="4"/>
    <n v="345000"/>
    <x v="0"/>
  </r>
  <r>
    <x v="643"/>
    <n v="4"/>
    <n v="152000"/>
    <x v="0"/>
  </r>
  <r>
    <x v="644"/>
    <n v="2"/>
    <n v="370878"/>
    <x v="1"/>
  </r>
  <r>
    <x v="645"/>
    <n v="3"/>
    <n v="143250"/>
    <x v="0"/>
  </r>
  <r>
    <x v="646"/>
    <n v="3"/>
    <n v="98300"/>
    <x v="0"/>
  </r>
  <r>
    <x v="647"/>
    <n v="3"/>
    <n v="155000"/>
    <x v="0"/>
  </r>
  <r>
    <x v="648"/>
    <n v="4"/>
    <n v="155000"/>
    <x v="0"/>
  </r>
  <r>
    <x v="649"/>
    <n v="1"/>
    <n v="84500"/>
    <x v="1"/>
  </r>
  <r>
    <x v="650"/>
    <n v="3"/>
    <n v="205950"/>
    <x v="0"/>
  </r>
  <r>
    <x v="651"/>
    <n v="4"/>
    <n v="108000"/>
    <x v="0"/>
  </r>
  <r>
    <x v="652"/>
    <n v="2"/>
    <n v="191000"/>
    <x v="1"/>
  </r>
  <r>
    <x v="653"/>
    <n v="3"/>
    <n v="135000"/>
    <x v="0"/>
  </r>
  <r>
    <x v="654"/>
    <n v="2"/>
    <n v="350000"/>
    <x v="1"/>
  </r>
  <r>
    <x v="655"/>
    <n v="3"/>
    <n v="88000"/>
    <x v="0"/>
  </r>
  <r>
    <x v="656"/>
    <n v="3"/>
    <n v="145500"/>
    <x v="0"/>
  </r>
  <r>
    <x v="657"/>
    <n v="3"/>
    <n v="149000"/>
    <x v="0"/>
  </r>
  <r>
    <x v="658"/>
    <n v="3"/>
    <n v="97500"/>
    <x v="0"/>
  </r>
  <r>
    <x v="659"/>
    <n v="3"/>
    <n v="167000"/>
    <x v="0"/>
  </r>
  <r>
    <x v="660"/>
    <n v="3"/>
    <n v="197900"/>
    <x v="0"/>
  </r>
  <r>
    <x v="661"/>
    <n v="4"/>
    <n v="402000"/>
    <x v="0"/>
  </r>
  <r>
    <x v="662"/>
    <n v="2"/>
    <n v="110000"/>
    <x v="1"/>
  </r>
  <r>
    <x v="663"/>
    <n v="3"/>
    <n v="137500"/>
    <x v="0"/>
  </r>
  <r>
    <x v="664"/>
    <n v="1"/>
    <n v="423000"/>
    <x v="1"/>
  </r>
  <r>
    <x v="665"/>
    <n v="3"/>
    <n v="230500"/>
    <x v="0"/>
  </r>
  <r>
    <x v="666"/>
    <n v="3"/>
    <n v="129000"/>
    <x v="0"/>
  </r>
  <r>
    <x v="667"/>
    <n v="3"/>
    <n v="193500"/>
    <x v="0"/>
  </r>
  <r>
    <x v="668"/>
    <n v="3"/>
    <n v="168000"/>
    <x v="0"/>
  </r>
  <r>
    <x v="669"/>
    <n v="2"/>
    <n v="137500"/>
    <x v="1"/>
  </r>
  <r>
    <x v="670"/>
    <n v="3"/>
    <n v="173500"/>
    <x v="0"/>
  </r>
  <r>
    <x v="671"/>
    <n v="3"/>
    <n v="103600"/>
    <x v="0"/>
  </r>
  <r>
    <x v="672"/>
    <n v="3"/>
    <n v="165000"/>
    <x v="0"/>
  </r>
  <r>
    <x v="673"/>
    <n v="3"/>
    <n v="257500"/>
    <x v="0"/>
  </r>
  <r>
    <x v="674"/>
    <n v="3"/>
    <n v="140000"/>
    <x v="0"/>
  </r>
  <r>
    <x v="675"/>
    <n v="3"/>
    <n v="148500"/>
    <x v="0"/>
  </r>
  <r>
    <x v="676"/>
    <n v="4"/>
    <n v="87000"/>
    <x v="0"/>
  </r>
  <r>
    <x v="677"/>
    <n v="2"/>
    <n v="109500"/>
    <x v="1"/>
  </r>
  <r>
    <x v="678"/>
    <n v="3"/>
    <n v="372500"/>
    <x v="0"/>
  </r>
  <r>
    <x v="679"/>
    <n v="3"/>
    <n v="128500"/>
    <x v="0"/>
  </r>
  <r>
    <x v="680"/>
    <n v="2"/>
    <n v="143000"/>
    <x v="1"/>
  </r>
  <r>
    <x v="681"/>
    <n v="3"/>
    <n v="159434"/>
    <x v="0"/>
  </r>
  <r>
    <x v="682"/>
    <n v="2"/>
    <n v="173000"/>
    <x v="1"/>
  </r>
  <r>
    <x v="683"/>
    <n v="3"/>
    <n v="285000"/>
    <x v="0"/>
  </r>
  <r>
    <x v="684"/>
    <n v="4"/>
    <n v="221000"/>
    <x v="0"/>
  </r>
  <r>
    <x v="685"/>
    <n v="3"/>
    <n v="207500"/>
    <x v="0"/>
  </r>
  <r>
    <x v="686"/>
    <n v="3"/>
    <n v="227875"/>
    <x v="0"/>
  </r>
  <r>
    <x v="687"/>
    <n v="2"/>
    <n v="148800"/>
    <x v="1"/>
  </r>
  <r>
    <x v="688"/>
    <n v="2"/>
    <n v="392000"/>
    <x v="1"/>
  </r>
  <r>
    <x v="689"/>
    <n v="2"/>
    <n v="194700"/>
    <x v="1"/>
  </r>
  <r>
    <x v="690"/>
    <n v="1"/>
    <n v="141000"/>
    <x v="1"/>
  </r>
  <r>
    <x v="691"/>
    <n v="4"/>
    <n v="755000"/>
    <x v="0"/>
  </r>
  <r>
    <x v="692"/>
    <n v="4"/>
    <n v="335000"/>
    <x v="0"/>
  </r>
  <r>
    <x v="693"/>
    <n v="2"/>
    <n v="108480"/>
    <x v="1"/>
  </r>
  <r>
    <x v="694"/>
    <n v="3"/>
    <n v="141500"/>
    <x v="0"/>
  </r>
  <r>
    <x v="695"/>
    <n v="2"/>
    <n v="176000"/>
    <x v="1"/>
  </r>
  <r>
    <x v="696"/>
    <n v="2"/>
    <n v="89000"/>
    <x v="1"/>
  </r>
  <r>
    <x v="697"/>
    <n v="2"/>
    <n v="123500"/>
    <x v="1"/>
  </r>
  <r>
    <x v="698"/>
    <n v="3"/>
    <n v="138500"/>
    <x v="0"/>
  </r>
  <r>
    <x v="699"/>
    <n v="2"/>
    <n v="196000"/>
    <x v="1"/>
  </r>
  <r>
    <x v="700"/>
    <n v="3"/>
    <n v="312500"/>
    <x v="0"/>
  </r>
  <r>
    <x v="701"/>
    <n v="3"/>
    <n v="140000"/>
    <x v="0"/>
  </r>
  <r>
    <x v="702"/>
    <n v="4"/>
    <n v="361919"/>
    <x v="0"/>
  </r>
  <r>
    <x v="703"/>
    <n v="4"/>
    <n v="140000"/>
    <x v="0"/>
  </r>
  <r>
    <x v="704"/>
    <n v="3"/>
    <n v="213000"/>
    <x v="0"/>
  </r>
  <r>
    <x v="705"/>
    <n v="3"/>
    <n v="55000"/>
    <x v="0"/>
  </r>
  <r>
    <x v="706"/>
    <n v="2"/>
    <n v="302000"/>
    <x v="1"/>
  </r>
  <r>
    <x v="707"/>
    <n v="2"/>
    <n v="254000"/>
    <x v="1"/>
  </r>
  <r>
    <x v="708"/>
    <n v="3"/>
    <n v="179540"/>
    <x v="0"/>
  </r>
  <r>
    <x v="709"/>
    <n v="3"/>
    <n v="109900"/>
    <x v="0"/>
  </r>
  <r>
    <x v="710"/>
    <n v="2"/>
    <n v="52000"/>
    <x v="1"/>
  </r>
  <r>
    <x v="711"/>
    <n v="2"/>
    <n v="102776"/>
    <x v="1"/>
  </r>
  <r>
    <x v="712"/>
    <n v="2"/>
    <n v="189000"/>
    <x v="1"/>
  </r>
  <r>
    <x v="713"/>
    <n v="3"/>
    <n v="129000"/>
    <x v="0"/>
  </r>
  <r>
    <x v="714"/>
    <n v="3"/>
    <n v="130500"/>
    <x v="0"/>
  </r>
  <r>
    <x v="715"/>
    <n v="3"/>
    <n v="165000"/>
    <x v="0"/>
  </r>
  <r>
    <x v="716"/>
    <n v="3"/>
    <n v="159500"/>
    <x v="0"/>
  </r>
  <r>
    <x v="717"/>
    <n v="3"/>
    <n v="157000"/>
    <x v="0"/>
  </r>
  <r>
    <x v="718"/>
    <n v="3"/>
    <n v="341000"/>
    <x v="0"/>
  </r>
  <r>
    <x v="719"/>
    <n v="3"/>
    <n v="128500"/>
    <x v="0"/>
  </r>
  <r>
    <x v="720"/>
    <n v="2"/>
    <n v="275000"/>
    <x v="1"/>
  </r>
  <r>
    <x v="721"/>
    <n v="1"/>
    <n v="143000"/>
    <x v="1"/>
  </r>
  <r>
    <x v="722"/>
    <n v="3"/>
    <n v="124500"/>
    <x v="0"/>
  </r>
  <r>
    <x v="723"/>
    <n v="4"/>
    <n v="135000"/>
    <x v="0"/>
  </r>
  <r>
    <x v="724"/>
    <n v="3"/>
    <n v="320000"/>
    <x v="0"/>
  </r>
  <r>
    <x v="725"/>
    <n v="3"/>
    <n v="120500"/>
    <x v="0"/>
  </r>
  <r>
    <x v="726"/>
    <n v="3"/>
    <n v="222000"/>
    <x v="0"/>
  </r>
  <r>
    <x v="727"/>
    <n v="2"/>
    <n v="194500"/>
    <x v="1"/>
  </r>
  <r>
    <x v="728"/>
    <n v="4"/>
    <n v="110000"/>
    <x v="0"/>
  </r>
  <r>
    <x v="729"/>
    <n v="2"/>
    <n v="103000"/>
    <x v="1"/>
  </r>
  <r>
    <x v="730"/>
    <n v="2"/>
    <n v="236500"/>
    <x v="1"/>
  </r>
  <r>
    <x v="731"/>
    <n v="3"/>
    <n v="187500"/>
    <x v="0"/>
  </r>
  <r>
    <x v="732"/>
    <n v="3"/>
    <n v="222500"/>
    <x v="0"/>
  </r>
  <r>
    <x v="733"/>
    <n v="3"/>
    <n v="131400"/>
    <x v="0"/>
  </r>
  <r>
    <x v="734"/>
    <n v="3"/>
    <n v="108000"/>
    <x v="0"/>
  </r>
  <r>
    <x v="735"/>
    <n v="2"/>
    <n v="163000"/>
    <x v="1"/>
  </r>
  <r>
    <x v="736"/>
    <n v="2"/>
    <n v="93500"/>
    <x v="1"/>
  </r>
  <r>
    <x v="737"/>
    <n v="3"/>
    <n v="239900"/>
    <x v="0"/>
  </r>
  <r>
    <x v="738"/>
    <n v="3"/>
    <n v="179000"/>
    <x v="0"/>
  </r>
  <r>
    <x v="739"/>
    <n v="3"/>
    <n v="190000"/>
    <x v="0"/>
  </r>
  <r>
    <x v="740"/>
    <n v="2"/>
    <n v="132000"/>
    <x v="1"/>
  </r>
  <r>
    <x v="741"/>
    <n v="3"/>
    <n v="142000"/>
    <x v="0"/>
  </r>
  <r>
    <x v="742"/>
    <n v="3"/>
    <n v="179000"/>
    <x v="0"/>
  </r>
  <r>
    <x v="743"/>
    <n v="3"/>
    <n v="175000"/>
    <x v="0"/>
  </r>
  <r>
    <x v="744"/>
    <n v="2"/>
    <n v="180000"/>
    <x v="1"/>
  </r>
  <r>
    <x v="745"/>
    <n v="4"/>
    <n v="299800"/>
    <x v="0"/>
  </r>
  <r>
    <x v="746"/>
    <n v="4"/>
    <n v="236000"/>
    <x v="0"/>
  </r>
  <r>
    <x v="747"/>
    <n v="4"/>
    <n v="265979"/>
    <x v="0"/>
  </r>
  <r>
    <x v="748"/>
    <n v="3"/>
    <n v="260400"/>
    <x v="0"/>
  </r>
  <r>
    <x v="749"/>
    <n v="4"/>
    <n v="98000"/>
    <x v="0"/>
  </r>
  <r>
    <x v="750"/>
    <n v="3"/>
    <n v="96500"/>
    <x v="0"/>
  </r>
  <r>
    <x v="751"/>
    <n v="3"/>
    <n v="162000"/>
    <x v="0"/>
  </r>
  <r>
    <x v="752"/>
    <n v="3"/>
    <n v="217000"/>
    <x v="0"/>
  </r>
  <r>
    <x v="753"/>
    <n v="3"/>
    <n v="275500"/>
    <x v="0"/>
  </r>
  <r>
    <x v="754"/>
    <n v="3"/>
    <n v="156000"/>
    <x v="0"/>
  </r>
  <r>
    <x v="755"/>
    <n v="3"/>
    <n v="172500"/>
    <x v="0"/>
  </r>
  <r>
    <x v="756"/>
    <n v="3"/>
    <n v="212000"/>
    <x v="0"/>
  </r>
  <r>
    <x v="757"/>
    <n v="3"/>
    <n v="158900"/>
    <x v="0"/>
  </r>
  <r>
    <x v="758"/>
    <n v="3"/>
    <n v="179400"/>
    <x v="0"/>
  </r>
  <r>
    <x v="759"/>
    <n v="4"/>
    <n v="290000"/>
    <x v="0"/>
  </r>
  <r>
    <x v="760"/>
    <n v="2"/>
    <n v="127500"/>
    <x v="1"/>
  </r>
  <r>
    <x v="761"/>
    <n v="2"/>
    <n v="100000"/>
    <x v="1"/>
  </r>
  <r>
    <x v="762"/>
    <n v="3"/>
    <n v="215200"/>
    <x v="0"/>
  </r>
  <r>
    <x v="763"/>
    <n v="3"/>
    <n v="337000"/>
    <x v="0"/>
  </r>
  <r>
    <x v="764"/>
    <n v="2"/>
    <n v="270000"/>
    <x v="1"/>
  </r>
  <r>
    <x v="765"/>
    <n v="2"/>
    <n v="264132"/>
    <x v="1"/>
  </r>
  <r>
    <x v="766"/>
    <n v="3"/>
    <n v="196500"/>
    <x v="0"/>
  </r>
  <r>
    <x v="767"/>
    <n v="4"/>
    <n v="160000"/>
    <x v="0"/>
  </r>
  <r>
    <x v="768"/>
    <n v="3"/>
    <n v="216837"/>
    <x v="0"/>
  </r>
  <r>
    <x v="769"/>
    <n v="4"/>
    <n v="538000"/>
    <x v="0"/>
  </r>
  <r>
    <x v="770"/>
    <n v="2"/>
    <n v="134900"/>
    <x v="1"/>
  </r>
  <r>
    <x v="771"/>
    <n v="2"/>
    <n v="102000"/>
    <x v="1"/>
  </r>
  <r>
    <x v="772"/>
    <n v="3"/>
    <n v="107000"/>
    <x v="0"/>
  </r>
  <r>
    <x v="773"/>
    <n v="2"/>
    <n v="114500"/>
    <x v="1"/>
  </r>
  <r>
    <x v="774"/>
    <n v="3"/>
    <n v="395000"/>
    <x v="0"/>
  </r>
  <r>
    <x v="775"/>
    <n v="2"/>
    <n v="162000"/>
    <x v="1"/>
  </r>
  <r>
    <x v="776"/>
    <n v="3"/>
    <n v="221500"/>
    <x v="0"/>
  </r>
  <r>
    <x v="777"/>
    <n v="3"/>
    <n v="142500"/>
    <x v="0"/>
  </r>
  <r>
    <x v="778"/>
    <n v="4"/>
    <n v="144000"/>
    <x v="0"/>
  </r>
  <r>
    <x v="779"/>
    <n v="2"/>
    <n v="135000"/>
    <x v="1"/>
  </r>
  <r>
    <x v="780"/>
    <n v="3"/>
    <n v="176000"/>
    <x v="0"/>
  </r>
  <r>
    <x v="781"/>
    <n v="3"/>
    <n v="175900"/>
    <x v="0"/>
  </r>
  <r>
    <x v="782"/>
    <n v="3"/>
    <n v="187100"/>
    <x v="0"/>
  </r>
  <r>
    <x v="783"/>
    <n v="1"/>
    <n v="165500"/>
    <x v="1"/>
  </r>
  <r>
    <x v="784"/>
    <n v="3"/>
    <n v="128000"/>
    <x v="0"/>
  </r>
  <r>
    <x v="785"/>
    <n v="3"/>
    <n v="161500"/>
    <x v="0"/>
  </r>
  <r>
    <x v="786"/>
    <n v="4"/>
    <n v="139000"/>
    <x v="0"/>
  </r>
  <r>
    <x v="787"/>
    <n v="4"/>
    <n v="233000"/>
    <x v="0"/>
  </r>
  <r>
    <x v="788"/>
    <n v="2"/>
    <n v="107900"/>
    <x v="1"/>
  </r>
  <r>
    <x v="789"/>
    <n v="5"/>
    <n v="187500"/>
    <x v="0"/>
  </r>
  <r>
    <x v="790"/>
    <n v="2"/>
    <n v="160200"/>
    <x v="1"/>
  </r>
  <r>
    <x v="791"/>
    <n v="3"/>
    <n v="146800"/>
    <x v="0"/>
  </r>
  <r>
    <x v="792"/>
    <n v="3"/>
    <n v="269790"/>
    <x v="0"/>
  </r>
  <r>
    <x v="793"/>
    <n v="3"/>
    <n v="225000"/>
    <x v="0"/>
  </r>
  <r>
    <x v="794"/>
    <n v="3"/>
    <n v="194500"/>
    <x v="0"/>
  </r>
  <r>
    <x v="795"/>
    <n v="3"/>
    <n v="171000"/>
    <x v="0"/>
  </r>
  <r>
    <x v="796"/>
    <n v="3"/>
    <n v="143500"/>
    <x v="0"/>
  </r>
  <r>
    <x v="797"/>
    <n v="2"/>
    <n v="110000"/>
    <x v="1"/>
  </r>
  <r>
    <x v="798"/>
    <n v="4"/>
    <n v="485000"/>
    <x v="0"/>
  </r>
  <r>
    <x v="799"/>
    <n v="3"/>
    <n v="175000"/>
    <x v="0"/>
  </r>
  <r>
    <x v="800"/>
    <n v="4"/>
    <n v="200000"/>
    <x v="0"/>
  </r>
  <r>
    <x v="801"/>
    <n v="2"/>
    <n v="109900"/>
    <x v="1"/>
  </r>
  <r>
    <x v="802"/>
    <n v="3"/>
    <n v="189000"/>
    <x v="0"/>
  </r>
  <r>
    <x v="803"/>
    <n v="4"/>
    <n v="582933"/>
    <x v="0"/>
  </r>
  <r>
    <x v="804"/>
    <n v="2"/>
    <n v="118000"/>
    <x v="1"/>
  </r>
  <r>
    <x v="805"/>
    <n v="3"/>
    <n v="227680"/>
    <x v="0"/>
  </r>
  <r>
    <x v="806"/>
    <n v="3"/>
    <n v="135500"/>
    <x v="0"/>
  </r>
  <r>
    <x v="807"/>
    <n v="3"/>
    <n v="223500"/>
    <x v="0"/>
  </r>
  <r>
    <x v="808"/>
    <n v="3"/>
    <n v="159950"/>
    <x v="0"/>
  </r>
  <r>
    <x v="809"/>
    <n v="2"/>
    <n v="106000"/>
    <x v="1"/>
  </r>
  <r>
    <x v="810"/>
    <n v="3"/>
    <n v="181000"/>
    <x v="0"/>
  </r>
  <r>
    <x v="811"/>
    <n v="1"/>
    <n v="144500"/>
    <x v="1"/>
  </r>
  <r>
    <x v="812"/>
    <n v="2"/>
    <n v="55993"/>
    <x v="1"/>
  </r>
  <r>
    <x v="813"/>
    <n v="4"/>
    <n v="157900"/>
    <x v="0"/>
  </r>
  <r>
    <x v="814"/>
    <n v="3"/>
    <n v="116000"/>
    <x v="0"/>
  </r>
  <r>
    <x v="815"/>
    <n v="3"/>
    <n v="224900"/>
    <x v="0"/>
  </r>
  <r>
    <x v="816"/>
    <n v="2"/>
    <n v="137000"/>
    <x v="1"/>
  </r>
  <r>
    <x v="817"/>
    <n v="3"/>
    <n v="271000"/>
    <x v="0"/>
  </r>
  <r>
    <x v="818"/>
    <n v="3"/>
    <n v="155000"/>
    <x v="0"/>
  </r>
  <r>
    <x v="819"/>
    <n v="2"/>
    <n v="224000"/>
    <x v="1"/>
  </r>
  <r>
    <x v="820"/>
    <n v="3"/>
    <n v="183000"/>
    <x v="0"/>
  </r>
  <r>
    <x v="821"/>
    <n v="2"/>
    <n v="93000"/>
    <x v="1"/>
  </r>
  <r>
    <x v="822"/>
    <n v="3"/>
    <n v="225000"/>
    <x v="0"/>
  </r>
  <r>
    <x v="823"/>
    <n v="3"/>
    <n v="139500"/>
    <x v="0"/>
  </r>
  <r>
    <x v="824"/>
    <n v="3"/>
    <n v="232600"/>
    <x v="0"/>
  </r>
  <r>
    <x v="825"/>
    <n v="2"/>
    <n v="385000"/>
    <x v="1"/>
  </r>
  <r>
    <x v="826"/>
    <n v="2"/>
    <n v="109500"/>
    <x v="1"/>
  </r>
  <r>
    <x v="827"/>
    <n v="3"/>
    <n v="189000"/>
    <x v="0"/>
  </r>
  <r>
    <x v="828"/>
    <n v="3"/>
    <n v="185000"/>
    <x v="0"/>
  </r>
  <r>
    <x v="829"/>
    <n v="2"/>
    <n v="147400"/>
    <x v="1"/>
  </r>
  <r>
    <x v="830"/>
    <n v="3"/>
    <n v="166000"/>
    <x v="0"/>
  </r>
  <r>
    <x v="831"/>
    <n v="2"/>
    <n v="151000"/>
    <x v="1"/>
  </r>
  <r>
    <x v="832"/>
    <n v="3"/>
    <n v="237000"/>
    <x v="0"/>
  </r>
  <r>
    <x v="833"/>
    <n v="3"/>
    <n v="167000"/>
    <x v="0"/>
  </r>
  <r>
    <x v="834"/>
    <n v="3"/>
    <n v="139950"/>
    <x v="0"/>
  </r>
  <r>
    <x v="835"/>
    <n v="2"/>
    <n v="128000"/>
    <x v="1"/>
  </r>
  <r>
    <x v="836"/>
    <n v="2"/>
    <n v="153500"/>
    <x v="1"/>
  </r>
  <r>
    <x v="837"/>
    <n v="2"/>
    <n v="100000"/>
    <x v="1"/>
  </r>
  <r>
    <x v="838"/>
    <n v="3"/>
    <n v="144000"/>
    <x v="0"/>
  </r>
  <r>
    <x v="839"/>
    <n v="3"/>
    <n v="130500"/>
    <x v="0"/>
  </r>
  <r>
    <x v="840"/>
    <n v="4"/>
    <n v="140000"/>
    <x v="0"/>
  </r>
  <r>
    <x v="841"/>
    <n v="3"/>
    <n v="157500"/>
    <x v="0"/>
  </r>
  <r>
    <x v="842"/>
    <n v="3"/>
    <n v="174900"/>
    <x v="0"/>
  </r>
  <r>
    <x v="843"/>
    <n v="6"/>
    <n v="141000"/>
    <x v="0"/>
  </r>
  <r>
    <x v="844"/>
    <n v="4"/>
    <n v="153900"/>
    <x v="0"/>
  </r>
  <r>
    <x v="845"/>
    <n v="3"/>
    <n v="171000"/>
    <x v="0"/>
  </r>
  <r>
    <x v="846"/>
    <n v="3"/>
    <n v="213000"/>
    <x v="0"/>
  </r>
  <r>
    <x v="847"/>
    <n v="3"/>
    <n v="133500"/>
    <x v="0"/>
  </r>
  <r>
    <x v="848"/>
    <n v="5"/>
    <n v="240000"/>
    <x v="0"/>
  </r>
  <r>
    <x v="849"/>
    <n v="3"/>
    <n v="187000"/>
    <x v="0"/>
  </r>
  <r>
    <x v="850"/>
    <n v="1"/>
    <n v="131500"/>
    <x v="1"/>
  </r>
  <r>
    <x v="851"/>
    <n v="2"/>
    <n v="215000"/>
    <x v="1"/>
  </r>
  <r>
    <x v="852"/>
    <n v="4"/>
    <n v="164000"/>
    <x v="0"/>
  </r>
  <r>
    <x v="853"/>
    <n v="3"/>
    <n v="158000"/>
    <x v="0"/>
  </r>
  <r>
    <x v="854"/>
    <n v="3"/>
    <n v="170000"/>
    <x v="0"/>
  </r>
  <r>
    <x v="855"/>
    <n v="3"/>
    <n v="127000"/>
    <x v="0"/>
  </r>
  <r>
    <x v="856"/>
    <n v="3"/>
    <n v="147000"/>
    <x v="0"/>
  </r>
  <r>
    <x v="857"/>
    <n v="3"/>
    <n v="174000"/>
    <x v="0"/>
  </r>
  <r>
    <x v="858"/>
    <n v="3"/>
    <n v="152000"/>
    <x v="0"/>
  </r>
  <r>
    <x v="859"/>
    <n v="4"/>
    <n v="250000"/>
    <x v="0"/>
  </r>
  <r>
    <x v="860"/>
    <n v="3"/>
    <n v="189950"/>
    <x v="0"/>
  </r>
  <r>
    <x v="861"/>
    <n v="3"/>
    <n v="131500"/>
    <x v="0"/>
  </r>
  <r>
    <x v="862"/>
    <n v="3"/>
    <n v="152000"/>
    <x v="0"/>
  </r>
  <r>
    <x v="863"/>
    <n v="3"/>
    <n v="132500"/>
    <x v="0"/>
  </r>
  <r>
    <x v="864"/>
    <n v="3"/>
    <n v="250580"/>
    <x v="0"/>
  </r>
  <r>
    <x v="865"/>
    <n v="3"/>
    <n v="148500"/>
    <x v="0"/>
  </r>
  <r>
    <x v="866"/>
    <n v="3"/>
    <n v="248900"/>
    <x v="0"/>
  </r>
  <r>
    <x v="867"/>
    <n v="3"/>
    <n v="129000"/>
    <x v="0"/>
  </r>
  <r>
    <x v="868"/>
    <n v="2"/>
    <n v="169000"/>
    <x v="1"/>
  </r>
  <r>
    <x v="869"/>
    <n v="3"/>
    <n v="236000"/>
    <x v="0"/>
  </r>
  <r>
    <x v="870"/>
    <n v="2"/>
    <n v="109500"/>
    <x v="1"/>
  </r>
  <r>
    <x v="871"/>
    <n v="3"/>
    <n v="200500"/>
    <x v="0"/>
  </r>
  <r>
    <x v="872"/>
    <n v="3"/>
    <n v="116000"/>
    <x v="0"/>
  </r>
  <r>
    <x v="873"/>
    <n v="3"/>
    <n v="133000"/>
    <x v="0"/>
  </r>
  <r>
    <x v="874"/>
    <n v="3"/>
    <n v="66500"/>
    <x v="0"/>
  </r>
  <r>
    <x v="875"/>
    <n v="4"/>
    <n v="303477"/>
    <x v="0"/>
  </r>
  <r>
    <x v="876"/>
    <n v="3"/>
    <n v="132250"/>
    <x v="0"/>
  </r>
  <r>
    <x v="877"/>
    <n v="4"/>
    <n v="350000"/>
    <x v="0"/>
  </r>
  <r>
    <x v="878"/>
    <n v="3"/>
    <n v="148000"/>
    <x v="0"/>
  </r>
  <r>
    <x v="879"/>
    <n v="3"/>
    <n v="136500"/>
    <x v="0"/>
  </r>
  <r>
    <x v="880"/>
    <n v="2"/>
    <n v="157000"/>
    <x v="1"/>
  </r>
  <r>
    <x v="881"/>
    <n v="3"/>
    <n v="187500"/>
    <x v="0"/>
  </r>
  <r>
    <x v="882"/>
    <n v="3"/>
    <n v="178000"/>
    <x v="0"/>
  </r>
  <r>
    <x v="883"/>
    <n v="5"/>
    <n v="118500"/>
    <x v="0"/>
  </r>
  <r>
    <x v="884"/>
    <n v="3"/>
    <n v="100000"/>
    <x v="0"/>
  </r>
  <r>
    <x v="885"/>
    <n v="2"/>
    <n v="328900"/>
    <x v="1"/>
  </r>
  <r>
    <x v="886"/>
    <n v="4"/>
    <n v="145000"/>
    <x v="0"/>
  </r>
  <r>
    <x v="887"/>
    <n v="3"/>
    <n v="135500"/>
    <x v="0"/>
  </r>
  <r>
    <x v="888"/>
    <n v="4"/>
    <n v="268000"/>
    <x v="0"/>
  </r>
  <r>
    <x v="889"/>
    <n v="2"/>
    <n v="149500"/>
    <x v="1"/>
  </r>
  <r>
    <x v="890"/>
    <n v="3"/>
    <n v="122900"/>
    <x v="0"/>
  </r>
  <r>
    <x v="891"/>
    <n v="3"/>
    <n v="172500"/>
    <x v="0"/>
  </r>
  <r>
    <x v="892"/>
    <n v="3"/>
    <n v="154500"/>
    <x v="0"/>
  </r>
  <r>
    <x v="893"/>
    <n v="3"/>
    <n v="165000"/>
    <x v="0"/>
  </r>
  <r>
    <x v="894"/>
    <n v="4"/>
    <n v="118858"/>
    <x v="0"/>
  </r>
  <r>
    <x v="895"/>
    <n v="4"/>
    <n v="140000"/>
    <x v="0"/>
  </r>
  <r>
    <x v="896"/>
    <n v="2"/>
    <n v="106500"/>
    <x v="1"/>
  </r>
  <r>
    <x v="897"/>
    <n v="6"/>
    <n v="142953"/>
    <x v="0"/>
  </r>
  <r>
    <x v="898"/>
    <n v="2"/>
    <n v="611657"/>
    <x v="1"/>
  </r>
  <r>
    <x v="899"/>
    <n v="3"/>
    <n v="135000"/>
    <x v="0"/>
  </r>
  <r>
    <x v="900"/>
    <n v="2"/>
    <n v="110000"/>
    <x v="1"/>
  </r>
  <r>
    <x v="901"/>
    <n v="2"/>
    <n v="153000"/>
    <x v="1"/>
  </r>
  <r>
    <x v="902"/>
    <n v="3"/>
    <n v="180000"/>
    <x v="0"/>
  </r>
  <r>
    <x v="903"/>
    <n v="3"/>
    <n v="240000"/>
    <x v="0"/>
  </r>
  <r>
    <x v="904"/>
    <n v="3"/>
    <n v="125500"/>
    <x v="0"/>
  </r>
  <r>
    <x v="905"/>
    <n v="3"/>
    <n v="128000"/>
    <x v="0"/>
  </r>
  <r>
    <x v="906"/>
    <n v="3"/>
    <n v="255000"/>
    <x v="0"/>
  </r>
  <r>
    <x v="907"/>
    <n v="3"/>
    <n v="250000"/>
    <x v="0"/>
  </r>
  <r>
    <x v="908"/>
    <n v="2"/>
    <n v="131000"/>
    <x v="1"/>
  </r>
  <r>
    <x v="909"/>
    <n v="3"/>
    <n v="174000"/>
    <x v="0"/>
  </r>
  <r>
    <x v="910"/>
    <n v="5"/>
    <n v="154300"/>
    <x v="0"/>
  </r>
  <r>
    <x v="911"/>
    <n v="3"/>
    <n v="143500"/>
    <x v="0"/>
  </r>
  <r>
    <x v="912"/>
    <n v="3"/>
    <n v="88000"/>
    <x v="0"/>
  </r>
  <r>
    <x v="913"/>
    <n v="4"/>
    <n v="145000"/>
    <x v="0"/>
  </r>
  <r>
    <x v="914"/>
    <n v="2"/>
    <n v="173733"/>
    <x v="1"/>
  </r>
  <r>
    <x v="915"/>
    <n v="3"/>
    <n v="75000"/>
    <x v="0"/>
  </r>
  <r>
    <x v="916"/>
    <n v="1"/>
    <n v="35311"/>
    <x v="1"/>
  </r>
  <r>
    <x v="917"/>
    <n v="3"/>
    <n v="135000"/>
    <x v="0"/>
  </r>
  <r>
    <x v="918"/>
    <n v="4"/>
    <n v="238000"/>
    <x v="0"/>
  </r>
  <r>
    <x v="919"/>
    <n v="3"/>
    <n v="176500"/>
    <x v="0"/>
  </r>
  <r>
    <x v="920"/>
    <n v="3"/>
    <n v="201000"/>
    <x v="0"/>
  </r>
  <r>
    <x v="921"/>
    <n v="4"/>
    <n v="145900"/>
    <x v="0"/>
  </r>
  <r>
    <x v="922"/>
    <n v="3"/>
    <n v="169990"/>
    <x v="0"/>
  </r>
  <r>
    <x v="923"/>
    <n v="2"/>
    <n v="193000"/>
    <x v="1"/>
  </r>
  <r>
    <x v="924"/>
    <n v="3"/>
    <n v="207500"/>
    <x v="0"/>
  </r>
  <r>
    <x v="925"/>
    <n v="3"/>
    <n v="175000"/>
    <x v="0"/>
  </r>
  <r>
    <x v="926"/>
    <n v="4"/>
    <n v="285000"/>
    <x v="0"/>
  </r>
  <r>
    <x v="927"/>
    <n v="4"/>
    <n v="176000"/>
    <x v="0"/>
  </r>
  <r>
    <x v="928"/>
    <n v="3"/>
    <n v="236500"/>
    <x v="0"/>
  </r>
  <r>
    <x v="929"/>
    <n v="4"/>
    <n v="222000"/>
    <x v="0"/>
  </r>
  <r>
    <x v="930"/>
    <n v="3"/>
    <n v="201000"/>
    <x v="0"/>
  </r>
  <r>
    <x v="931"/>
    <n v="2"/>
    <n v="117500"/>
    <x v="1"/>
  </r>
  <r>
    <x v="932"/>
    <n v="3"/>
    <n v="320000"/>
    <x v="0"/>
  </r>
  <r>
    <x v="933"/>
    <n v="3"/>
    <n v="190000"/>
    <x v="0"/>
  </r>
  <r>
    <x v="934"/>
    <n v="4"/>
    <n v="242000"/>
    <x v="0"/>
  </r>
  <r>
    <x v="935"/>
    <n v="1"/>
    <n v="79900"/>
    <x v="1"/>
  </r>
  <r>
    <x v="936"/>
    <n v="2"/>
    <n v="184900"/>
    <x v="1"/>
  </r>
  <r>
    <x v="937"/>
    <n v="3"/>
    <n v="253000"/>
    <x v="0"/>
  </r>
  <r>
    <x v="938"/>
    <n v="3"/>
    <n v="239799"/>
    <x v="0"/>
  </r>
  <r>
    <x v="939"/>
    <n v="4"/>
    <n v="244400"/>
    <x v="0"/>
  </r>
  <r>
    <x v="940"/>
    <n v="4"/>
    <n v="150900"/>
    <x v="0"/>
  </r>
  <r>
    <x v="941"/>
    <n v="3"/>
    <n v="214000"/>
    <x v="0"/>
  </r>
  <r>
    <x v="942"/>
    <n v="4"/>
    <n v="150000"/>
    <x v="0"/>
  </r>
  <r>
    <x v="943"/>
    <n v="4"/>
    <n v="143000"/>
    <x v="0"/>
  </r>
  <r>
    <x v="944"/>
    <n v="3"/>
    <n v="137500"/>
    <x v="0"/>
  </r>
  <r>
    <x v="945"/>
    <n v="2"/>
    <n v="124900"/>
    <x v="1"/>
  </r>
  <r>
    <x v="946"/>
    <n v="3"/>
    <n v="143000"/>
    <x v="0"/>
  </r>
  <r>
    <x v="947"/>
    <n v="3"/>
    <n v="270000"/>
    <x v="0"/>
  </r>
  <r>
    <x v="948"/>
    <n v="3"/>
    <n v="192500"/>
    <x v="0"/>
  </r>
  <r>
    <x v="949"/>
    <n v="3"/>
    <n v="197500"/>
    <x v="0"/>
  </r>
  <r>
    <x v="950"/>
    <n v="3"/>
    <n v="129000"/>
    <x v="0"/>
  </r>
  <r>
    <x v="951"/>
    <n v="3"/>
    <n v="119900"/>
    <x v="0"/>
  </r>
  <r>
    <x v="952"/>
    <n v="2"/>
    <n v="133900"/>
    <x v="1"/>
  </r>
  <r>
    <x v="953"/>
    <n v="4"/>
    <n v="172000"/>
    <x v="0"/>
  </r>
  <r>
    <x v="954"/>
    <n v="4"/>
    <n v="127500"/>
    <x v="0"/>
  </r>
  <r>
    <x v="955"/>
    <n v="4"/>
    <n v="145000"/>
    <x v="0"/>
  </r>
  <r>
    <x v="956"/>
    <n v="2"/>
    <n v="124000"/>
    <x v="1"/>
  </r>
  <r>
    <x v="957"/>
    <n v="3"/>
    <n v="132000"/>
    <x v="0"/>
  </r>
  <r>
    <x v="958"/>
    <n v="3"/>
    <n v="185000"/>
    <x v="0"/>
  </r>
  <r>
    <x v="959"/>
    <n v="3"/>
    <n v="155000"/>
    <x v="0"/>
  </r>
  <r>
    <x v="960"/>
    <n v="2"/>
    <n v="116500"/>
    <x v="1"/>
  </r>
  <r>
    <x v="961"/>
    <n v="4"/>
    <n v="272000"/>
    <x v="0"/>
  </r>
  <r>
    <x v="962"/>
    <n v="3"/>
    <n v="155000"/>
    <x v="0"/>
  </r>
  <r>
    <x v="963"/>
    <n v="2"/>
    <n v="239000"/>
    <x v="1"/>
  </r>
  <r>
    <x v="964"/>
    <n v="4"/>
    <n v="214900"/>
    <x v="0"/>
  </r>
  <r>
    <x v="965"/>
    <n v="3"/>
    <n v="178900"/>
    <x v="0"/>
  </r>
  <r>
    <x v="966"/>
    <n v="2"/>
    <n v="160000"/>
    <x v="1"/>
  </r>
  <r>
    <x v="967"/>
    <n v="3"/>
    <n v="135000"/>
    <x v="0"/>
  </r>
  <r>
    <x v="968"/>
    <n v="2"/>
    <n v="37900"/>
    <x v="1"/>
  </r>
  <r>
    <x v="969"/>
    <n v="2"/>
    <n v="140000"/>
    <x v="1"/>
  </r>
  <r>
    <x v="970"/>
    <n v="4"/>
    <n v="135000"/>
    <x v="0"/>
  </r>
  <r>
    <x v="971"/>
    <n v="2"/>
    <n v="173000"/>
    <x v="1"/>
  </r>
  <r>
    <x v="972"/>
    <n v="2"/>
    <n v="99500"/>
    <x v="1"/>
  </r>
  <r>
    <x v="973"/>
    <n v="3"/>
    <n v="182000"/>
    <x v="0"/>
  </r>
  <r>
    <x v="974"/>
    <n v="3"/>
    <n v="167500"/>
    <x v="0"/>
  </r>
  <r>
    <x v="975"/>
    <n v="3"/>
    <n v="165000"/>
    <x v="0"/>
  </r>
  <r>
    <x v="976"/>
    <n v="2"/>
    <n v="85500"/>
    <x v="1"/>
  </r>
  <r>
    <x v="977"/>
    <n v="1"/>
    <n v="199900"/>
    <x v="1"/>
  </r>
  <r>
    <x v="978"/>
    <n v="3"/>
    <n v="110000"/>
    <x v="0"/>
  </r>
  <r>
    <x v="979"/>
    <n v="3"/>
    <n v="139000"/>
    <x v="0"/>
  </r>
  <r>
    <x v="980"/>
    <n v="3"/>
    <n v="178400"/>
    <x v="0"/>
  </r>
  <r>
    <x v="981"/>
    <n v="4"/>
    <n v="336000"/>
    <x v="0"/>
  </r>
  <r>
    <x v="982"/>
    <n v="2"/>
    <n v="159895"/>
    <x v="1"/>
  </r>
  <r>
    <x v="983"/>
    <n v="4"/>
    <n v="255900"/>
    <x v="0"/>
  </r>
  <r>
    <x v="984"/>
    <n v="4"/>
    <n v="126000"/>
    <x v="0"/>
  </r>
  <r>
    <x v="985"/>
    <n v="3"/>
    <n v="125000"/>
    <x v="0"/>
  </r>
  <r>
    <x v="986"/>
    <n v="2"/>
    <n v="117000"/>
    <x v="1"/>
  </r>
  <r>
    <x v="987"/>
    <n v="3"/>
    <n v="395192"/>
    <x v="0"/>
  </r>
  <r>
    <x v="988"/>
    <n v="4"/>
    <n v="195000"/>
    <x v="0"/>
  </r>
  <r>
    <x v="989"/>
    <n v="3"/>
    <n v="197000"/>
    <x v="0"/>
  </r>
  <r>
    <x v="990"/>
    <n v="3"/>
    <n v="348000"/>
    <x v="0"/>
  </r>
  <r>
    <x v="991"/>
    <n v="4"/>
    <n v="168000"/>
    <x v="0"/>
  </r>
  <r>
    <x v="992"/>
    <n v="3"/>
    <n v="187000"/>
    <x v="0"/>
  </r>
  <r>
    <x v="993"/>
    <n v="3"/>
    <n v="173900"/>
    <x v="0"/>
  </r>
  <r>
    <x v="994"/>
    <n v="3"/>
    <n v="337500"/>
    <x v="0"/>
  </r>
  <r>
    <x v="995"/>
    <n v="3"/>
    <n v="121600"/>
    <x v="0"/>
  </r>
  <r>
    <x v="996"/>
    <n v="3"/>
    <n v="136500"/>
    <x v="0"/>
  </r>
  <r>
    <x v="997"/>
    <n v="2"/>
    <n v="185000"/>
    <x v="1"/>
  </r>
  <r>
    <x v="998"/>
    <n v="3"/>
    <n v="91000"/>
    <x v="0"/>
  </r>
  <r>
    <x v="999"/>
    <n v="2"/>
    <n v="206000"/>
    <x v="1"/>
  </r>
  <r>
    <x v="1000"/>
    <n v="2"/>
    <n v="82000"/>
    <x v="1"/>
  </r>
  <r>
    <x v="1001"/>
    <n v="2"/>
    <n v="86000"/>
    <x v="1"/>
  </r>
  <r>
    <x v="1002"/>
    <n v="3"/>
    <n v="232000"/>
    <x v="0"/>
  </r>
  <r>
    <x v="1003"/>
    <n v="4"/>
    <n v="136905"/>
    <x v="0"/>
  </r>
  <r>
    <x v="1004"/>
    <n v="1"/>
    <n v="181000"/>
    <x v="1"/>
  </r>
  <r>
    <x v="1005"/>
    <n v="3"/>
    <n v="149900"/>
    <x v="0"/>
  </r>
  <r>
    <x v="1006"/>
    <n v="3"/>
    <n v="163500"/>
    <x v="0"/>
  </r>
  <r>
    <x v="1007"/>
    <n v="3"/>
    <n v="88000"/>
    <x v="0"/>
  </r>
  <r>
    <x v="1008"/>
    <n v="3"/>
    <n v="240000"/>
    <x v="0"/>
  </r>
  <r>
    <x v="1009"/>
    <n v="4"/>
    <n v="102000"/>
    <x v="0"/>
  </r>
  <r>
    <x v="1010"/>
    <n v="4"/>
    <n v="135000"/>
    <x v="0"/>
  </r>
  <r>
    <x v="1011"/>
    <n v="4"/>
    <n v="100000"/>
    <x v="0"/>
  </r>
  <r>
    <x v="1012"/>
    <n v="3"/>
    <n v="165000"/>
    <x v="0"/>
  </r>
  <r>
    <x v="1013"/>
    <n v="2"/>
    <n v="85000"/>
    <x v="1"/>
  </r>
  <r>
    <x v="1014"/>
    <n v="2"/>
    <n v="119200"/>
    <x v="1"/>
  </r>
  <r>
    <x v="1015"/>
    <n v="3"/>
    <n v="227000"/>
    <x v="0"/>
  </r>
  <r>
    <x v="1016"/>
    <n v="3"/>
    <n v="203000"/>
    <x v="0"/>
  </r>
  <r>
    <x v="1017"/>
    <n v="1"/>
    <n v="187500"/>
    <x v="1"/>
  </r>
  <r>
    <x v="1018"/>
    <n v="3"/>
    <n v="160000"/>
    <x v="0"/>
  </r>
  <r>
    <x v="1019"/>
    <n v="2"/>
    <n v="213490"/>
    <x v="1"/>
  </r>
  <r>
    <x v="1020"/>
    <n v="2"/>
    <n v="176000"/>
    <x v="1"/>
  </r>
  <r>
    <x v="1021"/>
    <n v="2"/>
    <n v="194000"/>
    <x v="1"/>
  </r>
  <r>
    <x v="1022"/>
    <n v="2"/>
    <n v="87000"/>
    <x v="1"/>
  </r>
  <r>
    <x v="1023"/>
    <n v="2"/>
    <n v="191000"/>
    <x v="1"/>
  </r>
  <r>
    <x v="1024"/>
    <n v="2"/>
    <n v="287000"/>
    <x v="1"/>
  </r>
  <r>
    <x v="1025"/>
    <n v="3"/>
    <n v="112500"/>
    <x v="0"/>
  </r>
  <r>
    <x v="1026"/>
    <n v="3"/>
    <n v="167500"/>
    <x v="0"/>
  </r>
  <r>
    <x v="1027"/>
    <n v="3"/>
    <n v="293077"/>
    <x v="0"/>
  </r>
  <r>
    <x v="1028"/>
    <n v="3"/>
    <n v="105000"/>
    <x v="0"/>
  </r>
  <r>
    <x v="1029"/>
    <n v="3"/>
    <n v="118000"/>
    <x v="0"/>
  </r>
  <r>
    <x v="1030"/>
    <n v="5"/>
    <n v="160000"/>
    <x v="0"/>
  </r>
  <r>
    <x v="1031"/>
    <n v="5"/>
    <n v="197000"/>
    <x v="0"/>
  </r>
  <r>
    <x v="1032"/>
    <n v="5"/>
    <n v="310000"/>
    <x v="0"/>
  </r>
  <r>
    <x v="1033"/>
    <n v="3"/>
    <n v="230000"/>
    <x v="0"/>
  </r>
  <r>
    <x v="1034"/>
    <n v="2"/>
    <n v="119750"/>
    <x v="1"/>
  </r>
  <r>
    <x v="1035"/>
    <n v="3"/>
    <n v="84000"/>
    <x v="0"/>
  </r>
  <r>
    <x v="1036"/>
    <n v="2"/>
    <n v="315500"/>
    <x v="1"/>
  </r>
  <r>
    <x v="1037"/>
    <n v="3"/>
    <n v="287000"/>
    <x v="0"/>
  </r>
  <r>
    <x v="1038"/>
    <n v="3"/>
    <n v="97000"/>
    <x v="0"/>
  </r>
  <r>
    <x v="1039"/>
    <n v="1"/>
    <n v="80000"/>
    <x v="1"/>
  </r>
  <r>
    <x v="1040"/>
    <n v="3"/>
    <n v="155000"/>
    <x v="0"/>
  </r>
  <r>
    <x v="1041"/>
    <n v="4"/>
    <n v="173000"/>
    <x v="0"/>
  </r>
  <r>
    <x v="1042"/>
    <n v="1"/>
    <n v="196000"/>
    <x v="1"/>
  </r>
  <r>
    <x v="1043"/>
    <n v="4"/>
    <n v="262280"/>
    <x v="0"/>
  </r>
  <r>
    <x v="1044"/>
    <n v="4"/>
    <n v="278000"/>
    <x v="0"/>
  </r>
  <r>
    <x v="1045"/>
    <n v="4"/>
    <n v="139600"/>
    <x v="0"/>
  </r>
  <r>
    <x v="1046"/>
    <n v="4"/>
    <n v="556581"/>
    <x v="0"/>
  </r>
  <r>
    <x v="1047"/>
    <n v="3"/>
    <n v="145000"/>
    <x v="0"/>
  </r>
  <r>
    <x v="1048"/>
    <n v="3"/>
    <n v="115000"/>
    <x v="0"/>
  </r>
  <r>
    <x v="1049"/>
    <n v="2"/>
    <n v="84900"/>
    <x v="1"/>
  </r>
  <r>
    <x v="1050"/>
    <n v="3"/>
    <n v="176485"/>
    <x v="0"/>
  </r>
  <r>
    <x v="1051"/>
    <n v="3"/>
    <n v="200141"/>
    <x v="0"/>
  </r>
  <r>
    <x v="1052"/>
    <n v="4"/>
    <n v="165000"/>
    <x v="0"/>
  </r>
  <r>
    <x v="1053"/>
    <n v="4"/>
    <n v="144500"/>
    <x v="0"/>
  </r>
  <r>
    <x v="1054"/>
    <n v="3"/>
    <n v="255000"/>
    <x v="0"/>
  </r>
  <r>
    <x v="1055"/>
    <n v="3"/>
    <n v="180000"/>
    <x v="0"/>
  </r>
  <r>
    <x v="1056"/>
    <n v="2"/>
    <n v="185850"/>
    <x v="1"/>
  </r>
  <r>
    <x v="1057"/>
    <n v="3"/>
    <n v="248000"/>
    <x v="0"/>
  </r>
  <r>
    <x v="1058"/>
    <n v="3"/>
    <n v="335000"/>
    <x v="0"/>
  </r>
  <r>
    <x v="1059"/>
    <n v="3"/>
    <n v="220000"/>
    <x v="0"/>
  </r>
  <r>
    <x v="1060"/>
    <n v="2"/>
    <n v="213500"/>
    <x v="1"/>
  </r>
  <r>
    <x v="1061"/>
    <n v="2"/>
    <n v="81000"/>
    <x v="1"/>
  </r>
  <r>
    <x v="1062"/>
    <n v="5"/>
    <n v="90000"/>
    <x v="0"/>
  </r>
  <r>
    <x v="1063"/>
    <n v="2"/>
    <n v="110500"/>
    <x v="1"/>
  </r>
  <r>
    <x v="1064"/>
    <n v="3"/>
    <n v="154000"/>
    <x v="0"/>
  </r>
  <r>
    <x v="1065"/>
    <n v="3"/>
    <n v="328000"/>
    <x v="0"/>
  </r>
  <r>
    <x v="1066"/>
    <n v="3"/>
    <n v="178000"/>
    <x v="0"/>
  </r>
  <r>
    <x v="1067"/>
    <n v="4"/>
    <n v="167900"/>
    <x v="0"/>
  </r>
  <r>
    <x v="1068"/>
    <n v="5"/>
    <n v="151400"/>
    <x v="0"/>
  </r>
  <r>
    <x v="1069"/>
    <n v="2"/>
    <n v="135000"/>
    <x v="1"/>
  </r>
  <r>
    <x v="1070"/>
    <n v="3"/>
    <n v="135000"/>
    <x v="0"/>
  </r>
  <r>
    <x v="1071"/>
    <n v="4"/>
    <n v="154000"/>
    <x v="0"/>
  </r>
  <r>
    <x v="1072"/>
    <n v="4"/>
    <n v="91500"/>
    <x v="0"/>
  </r>
  <r>
    <x v="1073"/>
    <n v="3"/>
    <n v="159500"/>
    <x v="0"/>
  </r>
  <r>
    <x v="1074"/>
    <n v="2"/>
    <n v="194000"/>
    <x v="1"/>
  </r>
  <r>
    <x v="1075"/>
    <n v="3"/>
    <n v="219500"/>
    <x v="0"/>
  </r>
  <r>
    <x v="1076"/>
    <n v="3"/>
    <n v="170000"/>
    <x v="0"/>
  </r>
  <r>
    <x v="1077"/>
    <n v="3"/>
    <n v="138800"/>
    <x v="0"/>
  </r>
  <r>
    <x v="1078"/>
    <n v="1"/>
    <n v="155900"/>
    <x v="1"/>
  </r>
  <r>
    <x v="1079"/>
    <n v="3"/>
    <n v="126000"/>
    <x v="0"/>
  </r>
  <r>
    <x v="1080"/>
    <n v="3"/>
    <n v="145000"/>
    <x v="0"/>
  </r>
  <r>
    <x v="1081"/>
    <n v="3"/>
    <n v="133000"/>
    <x v="0"/>
  </r>
  <r>
    <x v="1082"/>
    <n v="3"/>
    <n v="192000"/>
    <x v="0"/>
  </r>
  <r>
    <x v="1083"/>
    <n v="3"/>
    <n v="160000"/>
    <x v="0"/>
  </r>
  <r>
    <x v="1084"/>
    <n v="3"/>
    <n v="187500"/>
    <x v="0"/>
  </r>
  <r>
    <x v="1085"/>
    <n v="2"/>
    <n v="147000"/>
    <x v="1"/>
  </r>
  <r>
    <x v="1086"/>
    <n v="3"/>
    <n v="83500"/>
    <x v="0"/>
  </r>
  <r>
    <x v="1087"/>
    <n v="3"/>
    <n v="252000"/>
    <x v="0"/>
  </r>
  <r>
    <x v="1088"/>
    <n v="3"/>
    <n v="137500"/>
    <x v="0"/>
  </r>
  <r>
    <x v="1089"/>
    <n v="1"/>
    <n v="197000"/>
    <x v="1"/>
  </r>
  <r>
    <x v="1090"/>
    <n v="2"/>
    <n v="92900"/>
    <x v="1"/>
  </r>
  <r>
    <x v="1091"/>
    <n v="2"/>
    <n v="160000"/>
    <x v="1"/>
  </r>
  <r>
    <x v="1092"/>
    <n v="4"/>
    <n v="136500"/>
    <x v="0"/>
  </r>
  <r>
    <x v="1093"/>
    <n v="1"/>
    <n v="146000"/>
    <x v="1"/>
  </r>
  <r>
    <x v="1094"/>
    <n v="2"/>
    <n v="129000"/>
    <x v="1"/>
  </r>
  <r>
    <x v="1095"/>
    <n v="3"/>
    <n v="176432"/>
    <x v="0"/>
  </r>
  <r>
    <x v="1096"/>
    <n v="3"/>
    <n v="127000"/>
    <x v="0"/>
  </r>
  <r>
    <x v="1097"/>
    <n v="2"/>
    <n v="170000"/>
    <x v="1"/>
  </r>
  <r>
    <x v="1098"/>
    <n v="3"/>
    <n v="128000"/>
    <x v="0"/>
  </r>
  <r>
    <x v="1099"/>
    <n v="3"/>
    <n v="157000"/>
    <x v="0"/>
  </r>
  <r>
    <x v="1100"/>
    <n v="1"/>
    <n v="60000"/>
    <x v="1"/>
  </r>
  <r>
    <x v="1101"/>
    <n v="3"/>
    <n v="119500"/>
    <x v="0"/>
  </r>
  <r>
    <x v="1102"/>
    <n v="2"/>
    <n v="135000"/>
    <x v="1"/>
  </r>
  <r>
    <x v="1103"/>
    <n v="3"/>
    <n v="159500"/>
    <x v="0"/>
  </r>
  <r>
    <x v="1104"/>
    <n v="3"/>
    <n v="106000"/>
    <x v="0"/>
  </r>
  <r>
    <x v="1105"/>
    <n v="3"/>
    <n v="325000"/>
    <x v="0"/>
  </r>
  <r>
    <x v="1106"/>
    <n v="3"/>
    <n v="179900"/>
    <x v="0"/>
  </r>
  <r>
    <x v="1107"/>
    <n v="3"/>
    <n v="274725"/>
    <x v="0"/>
  </r>
  <r>
    <x v="1108"/>
    <n v="3"/>
    <n v="181000"/>
    <x v="0"/>
  </r>
  <r>
    <x v="1109"/>
    <n v="3"/>
    <n v="280000"/>
    <x v="0"/>
  </r>
  <r>
    <x v="1110"/>
    <n v="3"/>
    <n v="188000"/>
    <x v="0"/>
  </r>
  <r>
    <x v="1111"/>
    <n v="4"/>
    <n v="205000"/>
    <x v="0"/>
  </r>
  <r>
    <x v="1112"/>
    <n v="2"/>
    <n v="129900"/>
    <x v="1"/>
  </r>
  <r>
    <x v="1113"/>
    <n v="2"/>
    <n v="134500"/>
    <x v="1"/>
  </r>
  <r>
    <x v="1114"/>
    <n v="2"/>
    <n v="117000"/>
    <x v="1"/>
  </r>
  <r>
    <x v="1115"/>
    <n v="3"/>
    <n v="318000"/>
    <x v="0"/>
  </r>
  <r>
    <x v="1116"/>
    <n v="3"/>
    <n v="184100"/>
    <x v="0"/>
  </r>
  <r>
    <x v="1117"/>
    <n v="3"/>
    <n v="130000"/>
    <x v="0"/>
  </r>
  <r>
    <x v="1118"/>
    <n v="3"/>
    <n v="140000"/>
    <x v="0"/>
  </r>
  <r>
    <x v="1119"/>
    <n v="3"/>
    <n v="133700"/>
    <x v="0"/>
  </r>
  <r>
    <x v="1120"/>
    <n v="2"/>
    <n v="118400"/>
    <x v="1"/>
  </r>
  <r>
    <x v="1121"/>
    <n v="3"/>
    <n v="212900"/>
    <x v="0"/>
  </r>
  <r>
    <x v="1122"/>
    <n v="3"/>
    <n v="112000"/>
    <x v="0"/>
  </r>
  <r>
    <x v="1123"/>
    <n v="2"/>
    <n v="118000"/>
    <x v="1"/>
  </r>
  <r>
    <x v="1124"/>
    <n v="3"/>
    <n v="163900"/>
    <x v="0"/>
  </r>
  <r>
    <x v="1125"/>
    <n v="2"/>
    <n v="115000"/>
    <x v="1"/>
  </r>
  <r>
    <x v="1126"/>
    <n v="2"/>
    <n v="174000"/>
    <x v="1"/>
  </r>
  <r>
    <x v="1127"/>
    <n v="3"/>
    <n v="259000"/>
    <x v="0"/>
  </r>
  <r>
    <x v="1128"/>
    <n v="4"/>
    <n v="215000"/>
    <x v="0"/>
  </r>
  <r>
    <x v="1129"/>
    <n v="2"/>
    <n v="140000"/>
    <x v="1"/>
  </r>
  <r>
    <x v="1130"/>
    <n v="4"/>
    <n v="135000"/>
    <x v="0"/>
  </r>
  <r>
    <x v="1131"/>
    <n v="3"/>
    <n v="93500"/>
    <x v="0"/>
  </r>
  <r>
    <x v="1132"/>
    <n v="5"/>
    <n v="117500"/>
    <x v="0"/>
  </r>
  <r>
    <x v="1133"/>
    <n v="3"/>
    <n v="239500"/>
    <x v="0"/>
  </r>
  <r>
    <x v="1134"/>
    <n v="3"/>
    <n v="169000"/>
    <x v="0"/>
  </r>
  <r>
    <x v="1135"/>
    <n v="2"/>
    <n v="102000"/>
    <x v="1"/>
  </r>
  <r>
    <x v="1136"/>
    <n v="3"/>
    <n v="119000"/>
    <x v="0"/>
  </r>
  <r>
    <x v="1137"/>
    <n v="2"/>
    <n v="94000"/>
    <x v="1"/>
  </r>
  <r>
    <x v="1138"/>
    <n v="2"/>
    <n v="196000"/>
    <x v="1"/>
  </r>
  <r>
    <x v="1139"/>
    <n v="3"/>
    <n v="144000"/>
    <x v="0"/>
  </r>
  <r>
    <x v="1140"/>
    <n v="2"/>
    <n v="139000"/>
    <x v="1"/>
  </r>
  <r>
    <x v="1141"/>
    <n v="4"/>
    <n v="197500"/>
    <x v="0"/>
  </r>
  <r>
    <x v="1142"/>
    <n v="4"/>
    <n v="424870"/>
    <x v="0"/>
  </r>
  <r>
    <x v="1143"/>
    <n v="3"/>
    <n v="80000"/>
    <x v="0"/>
  </r>
  <r>
    <x v="1144"/>
    <n v="2"/>
    <n v="80000"/>
    <x v="1"/>
  </r>
  <r>
    <x v="1145"/>
    <n v="3"/>
    <n v="149000"/>
    <x v="0"/>
  </r>
  <r>
    <x v="1146"/>
    <n v="3"/>
    <n v="180000"/>
    <x v="0"/>
  </r>
  <r>
    <x v="1147"/>
    <n v="3"/>
    <n v="174500"/>
    <x v="0"/>
  </r>
  <r>
    <x v="1148"/>
    <n v="2"/>
    <n v="116900"/>
    <x v="1"/>
  </r>
  <r>
    <x v="1149"/>
    <n v="3"/>
    <n v="143000"/>
    <x v="0"/>
  </r>
  <r>
    <x v="1150"/>
    <n v="2"/>
    <n v="124000"/>
    <x v="1"/>
  </r>
  <r>
    <x v="1151"/>
    <n v="3"/>
    <n v="149900"/>
    <x v="0"/>
  </r>
  <r>
    <x v="1152"/>
    <n v="2"/>
    <n v="230000"/>
    <x v="1"/>
  </r>
  <r>
    <x v="1153"/>
    <n v="2"/>
    <n v="120500"/>
    <x v="1"/>
  </r>
  <r>
    <x v="1154"/>
    <n v="4"/>
    <n v="201800"/>
    <x v="0"/>
  </r>
  <r>
    <x v="1155"/>
    <n v="3"/>
    <n v="218000"/>
    <x v="0"/>
  </r>
  <r>
    <x v="1156"/>
    <n v="3"/>
    <n v="179900"/>
    <x v="0"/>
  </r>
  <r>
    <x v="1157"/>
    <n v="2"/>
    <n v="230000"/>
    <x v="1"/>
  </r>
  <r>
    <x v="1158"/>
    <n v="3"/>
    <n v="235128"/>
    <x v="0"/>
  </r>
  <r>
    <x v="1159"/>
    <n v="4"/>
    <n v="185000"/>
    <x v="0"/>
  </r>
  <r>
    <x v="1160"/>
    <n v="3"/>
    <n v="146000"/>
    <x v="0"/>
  </r>
  <r>
    <x v="1161"/>
    <n v="3"/>
    <n v="224000"/>
    <x v="0"/>
  </r>
  <r>
    <x v="1162"/>
    <n v="3"/>
    <n v="129000"/>
    <x v="0"/>
  </r>
  <r>
    <x v="1163"/>
    <n v="0"/>
    <n v="108959"/>
    <x v="1"/>
  </r>
  <r>
    <x v="1164"/>
    <n v="2"/>
    <n v="194000"/>
    <x v="1"/>
  </r>
  <r>
    <x v="1165"/>
    <n v="3"/>
    <n v="233170"/>
    <x v="0"/>
  </r>
  <r>
    <x v="1166"/>
    <n v="3"/>
    <n v="245350"/>
    <x v="0"/>
  </r>
  <r>
    <x v="1167"/>
    <n v="3"/>
    <n v="173000"/>
    <x v="0"/>
  </r>
  <r>
    <x v="1168"/>
    <n v="4"/>
    <n v="235000"/>
    <x v="0"/>
  </r>
  <r>
    <x v="1169"/>
    <n v="4"/>
    <n v="625000"/>
    <x v="0"/>
  </r>
  <r>
    <x v="1170"/>
    <n v="3"/>
    <n v="171000"/>
    <x v="0"/>
  </r>
  <r>
    <x v="1171"/>
    <n v="3"/>
    <n v="163000"/>
    <x v="0"/>
  </r>
  <r>
    <x v="1172"/>
    <n v="2"/>
    <n v="171900"/>
    <x v="1"/>
  </r>
  <r>
    <x v="1173"/>
    <n v="3"/>
    <n v="200500"/>
    <x v="0"/>
  </r>
  <r>
    <x v="1174"/>
    <n v="4"/>
    <n v="239000"/>
    <x v="0"/>
  </r>
  <r>
    <x v="1175"/>
    <n v="4"/>
    <n v="285000"/>
    <x v="0"/>
  </r>
  <r>
    <x v="1176"/>
    <n v="3"/>
    <n v="119500"/>
    <x v="0"/>
  </r>
  <r>
    <x v="1177"/>
    <n v="3"/>
    <n v="115000"/>
    <x v="0"/>
  </r>
  <r>
    <x v="1178"/>
    <n v="3"/>
    <n v="154900"/>
    <x v="0"/>
  </r>
  <r>
    <x v="1179"/>
    <n v="3"/>
    <n v="93000"/>
    <x v="0"/>
  </r>
  <r>
    <x v="1180"/>
    <n v="4"/>
    <n v="250000"/>
    <x v="0"/>
  </r>
  <r>
    <x v="1181"/>
    <n v="2"/>
    <n v="392500"/>
    <x v="1"/>
  </r>
  <r>
    <x v="1182"/>
    <n v="4"/>
    <n v="745000"/>
    <x v="0"/>
  </r>
  <r>
    <x v="1183"/>
    <n v="2"/>
    <n v="120000"/>
    <x v="1"/>
  </r>
  <r>
    <x v="1184"/>
    <n v="3"/>
    <n v="186700"/>
    <x v="0"/>
  </r>
  <r>
    <x v="1185"/>
    <n v="4"/>
    <n v="104900"/>
    <x v="0"/>
  </r>
  <r>
    <x v="1186"/>
    <n v="3"/>
    <n v="95000"/>
    <x v="0"/>
  </r>
  <r>
    <x v="1187"/>
    <n v="2"/>
    <n v="262000"/>
    <x v="1"/>
  </r>
  <r>
    <x v="1188"/>
    <n v="3"/>
    <n v="195000"/>
    <x v="0"/>
  </r>
  <r>
    <x v="1189"/>
    <n v="3"/>
    <n v="189000"/>
    <x v="0"/>
  </r>
  <r>
    <x v="1190"/>
    <n v="3"/>
    <n v="168000"/>
    <x v="0"/>
  </r>
  <r>
    <x v="1191"/>
    <n v="2"/>
    <n v="174000"/>
    <x v="1"/>
  </r>
  <r>
    <x v="1192"/>
    <n v="3"/>
    <n v="125000"/>
    <x v="0"/>
  </r>
  <r>
    <x v="1193"/>
    <n v="2"/>
    <n v="165000"/>
    <x v="1"/>
  </r>
  <r>
    <x v="1194"/>
    <n v="4"/>
    <n v="158000"/>
    <x v="0"/>
  </r>
  <r>
    <x v="1195"/>
    <n v="3"/>
    <n v="176000"/>
    <x v="0"/>
  </r>
  <r>
    <x v="1196"/>
    <n v="4"/>
    <n v="219210"/>
    <x v="0"/>
  </r>
  <r>
    <x v="1197"/>
    <n v="3"/>
    <n v="144000"/>
    <x v="0"/>
  </r>
  <r>
    <x v="1198"/>
    <n v="3"/>
    <n v="178000"/>
    <x v="0"/>
  </r>
  <r>
    <x v="1199"/>
    <n v="3"/>
    <n v="148000"/>
    <x v="0"/>
  </r>
  <r>
    <x v="1200"/>
    <n v="3"/>
    <n v="116050"/>
    <x v="0"/>
  </r>
  <r>
    <x v="1201"/>
    <n v="3"/>
    <n v="197900"/>
    <x v="0"/>
  </r>
  <r>
    <x v="1202"/>
    <n v="3"/>
    <n v="117000"/>
    <x v="0"/>
  </r>
  <r>
    <x v="1203"/>
    <n v="3"/>
    <n v="213000"/>
    <x v="0"/>
  </r>
  <r>
    <x v="1204"/>
    <n v="3"/>
    <n v="153500"/>
    <x v="0"/>
  </r>
  <r>
    <x v="1205"/>
    <n v="3"/>
    <n v="271900"/>
    <x v="0"/>
  </r>
  <r>
    <x v="1206"/>
    <n v="2"/>
    <n v="107000"/>
    <x v="1"/>
  </r>
  <r>
    <x v="1207"/>
    <n v="3"/>
    <n v="200000"/>
    <x v="0"/>
  </r>
  <r>
    <x v="1208"/>
    <n v="3"/>
    <n v="140000"/>
    <x v="0"/>
  </r>
  <r>
    <x v="1209"/>
    <n v="3"/>
    <n v="290000"/>
    <x v="0"/>
  </r>
  <r>
    <x v="1210"/>
    <n v="3"/>
    <n v="189000"/>
    <x v="0"/>
  </r>
  <r>
    <x v="1211"/>
    <n v="4"/>
    <n v="164000"/>
    <x v="0"/>
  </r>
  <r>
    <x v="1212"/>
    <n v="2"/>
    <n v="113000"/>
    <x v="1"/>
  </r>
  <r>
    <x v="1213"/>
    <n v="0"/>
    <n v="145000"/>
    <x v="1"/>
  </r>
  <r>
    <x v="1214"/>
    <n v="3"/>
    <n v="134500"/>
    <x v="0"/>
  </r>
  <r>
    <x v="1215"/>
    <n v="3"/>
    <n v="125000"/>
    <x v="0"/>
  </r>
  <r>
    <x v="1216"/>
    <n v="4"/>
    <n v="112000"/>
    <x v="0"/>
  </r>
  <r>
    <x v="1217"/>
    <n v="3"/>
    <n v="229456"/>
    <x v="0"/>
  </r>
  <r>
    <x v="1218"/>
    <n v="2"/>
    <n v="80500"/>
    <x v="1"/>
  </r>
  <r>
    <x v="1219"/>
    <n v="3"/>
    <n v="91500"/>
    <x v="0"/>
  </r>
  <r>
    <x v="1220"/>
    <n v="2"/>
    <n v="115000"/>
    <x v="1"/>
  </r>
  <r>
    <x v="1221"/>
    <n v="3"/>
    <n v="134000"/>
    <x v="0"/>
  </r>
  <r>
    <x v="1222"/>
    <n v="3"/>
    <n v="143000"/>
    <x v="0"/>
  </r>
  <r>
    <x v="1223"/>
    <n v="4"/>
    <n v="137900"/>
    <x v="0"/>
  </r>
  <r>
    <x v="1224"/>
    <n v="3"/>
    <n v="184000"/>
    <x v="0"/>
  </r>
  <r>
    <x v="1225"/>
    <n v="3"/>
    <n v="145000"/>
    <x v="0"/>
  </r>
  <r>
    <x v="1226"/>
    <n v="4"/>
    <n v="214000"/>
    <x v="0"/>
  </r>
  <r>
    <x v="1227"/>
    <n v="2"/>
    <n v="147000"/>
    <x v="1"/>
  </r>
  <r>
    <x v="1228"/>
    <n v="1"/>
    <n v="367294"/>
    <x v="1"/>
  </r>
  <r>
    <x v="1229"/>
    <n v="4"/>
    <n v="127000"/>
    <x v="0"/>
  </r>
  <r>
    <x v="1230"/>
    <n v="4"/>
    <n v="190000"/>
    <x v="0"/>
  </r>
  <r>
    <x v="1231"/>
    <n v="3"/>
    <n v="132500"/>
    <x v="0"/>
  </r>
  <r>
    <x v="1232"/>
    <n v="2"/>
    <n v="101800"/>
    <x v="1"/>
  </r>
  <r>
    <x v="1233"/>
    <n v="3"/>
    <n v="142000"/>
    <x v="0"/>
  </r>
  <r>
    <x v="1234"/>
    <n v="4"/>
    <n v="130000"/>
    <x v="0"/>
  </r>
  <r>
    <x v="1235"/>
    <n v="4"/>
    <n v="138887"/>
    <x v="0"/>
  </r>
  <r>
    <x v="1236"/>
    <n v="2"/>
    <n v="175500"/>
    <x v="1"/>
  </r>
  <r>
    <x v="1237"/>
    <n v="4"/>
    <n v="195000"/>
    <x v="0"/>
  </r>
  <r>
    <x v="1238"/>
    <n v="3"/>
    <n v="142500"/>
    <x v="0"/>
  </r>
  <r>
    <x v="1239"/>
    <n v="2"/>
    <n v="265900"/>
    <x v="1"/>
  </r>
  <r>
    <x v="1240"/>
    <n v="3"/>
    <n v="224900"/>
    <x v="0"/>
  </r>
  <r>
    <x v="1241"/>
    <n v="3"/>
    <n v="248328"/>
    <x v="0"/>
  </r>
  <r>
    <x v="1242"/>
    <n v="3"/>
    <n v="170000"/>
    <x v="0"/>
  </r>
  <r>
    <x v="1243"/>
    <n v="2"/>
    <n v="465000"/>
    <x v="1"/>
  </r>
  <r>
    <x v="1244"/>
    <n v="3"/>
    <n v="230000"/>
    <x v="0"/>
  </r>
  <r>
    <x v="1245"/>
    <n v="3"/>
    <n v="178000"/>
    <x v="0"/>
  </r>
  <r>
    <x v="1246"/>
    <n v="3"/>
    <n v="186500"/>
    <x v="0"/>
  </r>
  <r>
    <x v="1247"/>
    <n v="3"/>
    <n v="169900"/>
    <x v="0"/>
  </r>
  <r>
    <x v="1248"/>
    <n v="3"/>
    <n v="129500"/>
    <x v="0"/>
  </r>
  <r>
    <x v="1249"/>
    <n v="3"/>
    <n v="119000"/>
    <x v="0"/>
  </r>
  <r>
    <x v="1250"/>
    <n v="3"/>
    <n v="244000"/>
    <x v="0"/>
  </r>
  <r>
    <x v="1251"/>
    <n v="2"/>
    <n v="171750"/>
    <x v="1"/>
  </r>
  <r>
    <x v="1252"/>
    <n v="3"/>
    <n v="130000"/>
    <x v="0"/>
  </r>
  <r>
    <x v="1253"/>
    <n v="3"/>
    <n v="294000"/>
    <x v="0"/>
  </r>
  <r>
    <x v="1254"/>
    <n v="3"/>
    <n v="165400"/>
    <x v="0"/>
  </r>
  <r>
    <x v="1255"/>
    <n v="3"/>
    <n v="127500"/>
    <x v="0"/>
  </r>
  <r>
    <x v="1256"/>
    <n v="2"/>
    <n v="301500"/>
    <x v="1"/>
  </r>
  <r>
    <x v="1257"/>
    <n v="2"/>
    <n v="99900"/>
    <x v="1"/>
  </r>
  <r>
    <x v="1258"/>
    <n v="2"/>
    <n v="190000"/>
    <x v="1"/>
  </r>
  <r>
    <x v="1259"/>
    <n v="3"/>
    <n v="151000"/>
    <x v="0"/>
  </r>
  <r>
    <x v="1260"/>
    <n v="3"/>
    <n v="181000"/>
    <x v="0"/>
  </r>
  <r>
    <x v="1261"/>
    <n v="2"/>
    <n v="128900"/>
    <x v="1"/>
  </r>
  <r>
    <x v="1262"/>
    <n v="5"/>
    <n v="161500"/>
    <x v="0"/>
  </r>
  <r>
    <x v="1263"/>
    <n v="3"/>
    <n v="180500"/>
    <x v="0"/>
  </r>
  <r>
    <x v="1264"/>
    <n v="2"/>
    <n v="181000"/>
    <x v="1"/>
  </r>
  <r>
    <x v="1265"/>
    <n v="3"/>
    <n v="183900"/>
    <x v="0"/>
  </r>
  <r>
    <x v="1266"/>
    <n v="4"/>
    <n v="122000"/>
    <x v="0"/>
  </r>
  <r>
    <x v="1267"/>
    <n v="3"/>
    <n v="378500"/>
    <x v="0"/>
  </r>
  <r>
    <x v="1268"/>
    <n v="4"/>
    <n v="381000"/>
    <x v="0"/>
  </r>
  <r>
    <x v="1269"/>
    <n v="3"/>
    <n v="144000"/>
    <x v="0"/>
  </r>
  <r>
    <x v="1270"/>
    <n v="0"/>
    <n v="260000"/>
    <x v="1"/>
  </r>
  <r>
    <x v="1271"/>
    <n v="3"/>
    <n v="185750"/>
    <x v="0"/>
  </r>
  <r>
    <x v="1272"/>
    <n v="3"/>
    <n v="137000"/>
    <x v="0"/>
  </r>
  <r>
    <x v="1273"/>
    <n v="2"/>
    <n v="177000"/>
    <x v="1"/>
  </r>
  <r>
    <x v="1274"/>
    <n v="3"/>
    <n v="139000"/>
    <x v="0"/>
  </r>
  <r>
    <x v="1275"/>
    <n v="4"/>
    <n v="137000"/>
    <x v="0"/>
  </r>
  <r>
    <x v="1276"/>
    <n v="3"/>
    <n v="162000"/>
    <x v="0"/>
  </r>
  <r>
    <x v="1277"/>
    <n v="3"/>
    <n v="197900"/>
    <x v="0"/>
  </r>
  <r>
    <x v="1278"/>
    <n v="3"/>
    <n v="237000"/>
    <x v="0"/>
  </r>
  <r>
    <x v="1279"/>
    <n v="2"/>
    <n v="68400"/>
    <x v="1"/>
  </r>
  <r>
    <x v="1280"/>
    <n v="3"/>
    <n v="227000"/>
    <x v="0"/>
  </r>
  <r>
    <x v="1281"/>
    <n v="2"/>
    <n v="180000"/>
    <x v="1"/>
  </r>
  <r>
    <x v="1282"/>
    <n v="3"/>
    <n v="150500"/>
    <x v="0"/>
  </r>
  <r>
    <x v="1283"/>
    <n v="4"/>
    <n v="139000"/>
    <x v="0"/>
  </r>
  <r>
    <x v="1284"/>
    <n v="4"/>
    <n v="169000"/>
    <x v="0"/>
  </r>
  <r>
    <x v="1285"/>
    <n v="4"/>
    <n v="132500"/>
    <x v="0"/>
  </r>
  <r>
    <x v="1286"/>
    <n v="3"/>
    <n v="143000"/>
    <x v="0"/>
  </r>
  <r>
    <x v="1287"/>
    <n v="4"/>
    <n v="190000"/>
    <x v="0"/>
  </r>
  <r>
    <x v="1288"/>
    <n v="2"/>
    <n v="278000"/>
    <x v="1"/>
  </r>
  <r>
    <x v="1289"/>
    <n v="3"/>
    <n v="281000"/>
    <x v="0"/>
  </r>
  <r>
    <x v="1290"/>
    <n v="3"/>
    <n v="180500"/>
    <x v="0"/>
  </r>
  <r>
    <x v="1291"/>
    <n v="3"/>
    <n v="119500"/>
    <x v="0"/>
  </r>
  <r>
    <x v="1292"/>
    <n v="4"/>
    <n v="107500"/>
    <x v="0"/>
  </r>
  <r>
    <x v="1293"/>
    <n v="4"/>
    <n v="162900"/>
    <x v="0"/>
  </r>
  <r>
    <x v="1294"/>
    <n v="2"/>
    <n v="115000"/>
    <x v="1"/>
  </r>
  <r>
    <x v="1295"/>
    <n v="3"/>
    <n v="138500"/>
    <x v="0"/>
  </r>
  <r>
    <x v="1296"/>
    <n v="3"/>
    <n v="155000"/>
    <x v="0"/>
  </r>
  <r>
    <x v="1297"/>
    <n v="2"/>
    <n v="140000"/>
    <x v="1"/>
  </r>
  <r>
    <x v="1298"/>
    <n v="3"/>
    <n v="160000"/>
    <x v="0"/>
  </r>
  <r>
    <x v="1299"/>
    <n v="3"/>
    <n v="154000"/>
    <x v="0"/>
  </r>
  <r>
    <x v="1300"/>
    <n v="3"/>
    <n v="225000"/>
    <x v="0"/>
  </r>
  <r>
    <x v="1301"/>
    <n v="3"/>
    <n v="177500"/>
    <x v="0"/>
  </r>
  <r>
    <x v="1302"/>
    <n v="4"/>
    <n v="290000"/>
    <x v="0"/>
  </r>
  <r>
    <x v="1303"/>
    <n v="3"/>
    <n v="232000"/>
    <x v="0"/>
  </r>
  <r>
    <x v="1304"/>
    <n v="3"/>
    <n v="130000"/>
    <x v="0"/>
  </r>
  <r>
    <x v="1305"/>
    <n v="2"/>
    <n v="325000"/>
    <x v="1"/>
  </r>
  <r>
    <x v="1306"/>
    <n v="2"/>
    <n v="202500"/>
    <x v="1"/>
  </r>
  <r>
    <x v="1307"/>
    <n v="3"/>
    <n v="138000"/>
    <x v="0"/>
  </r>
  <r>
    <x v="1308"/>
    <n v="2"/>
    <n v="147000"/>
    <x v="1"/>
  </r>
  <r>
    <x v="1309"/>
    <n v="3"/>
    <n v="179200"/>
    <x v="0"/>
  </r>
  <r>
    <x v="1310"/>
    <n v="3"/>
    <n v="335000"/>
    <x v="0"/>
  </r>
  <r>
    <x v="1311"/>
    <n v="3"/>
    <n v="203000"/>
    <x v="0"/>
  </r>
  <r>
    <x v="1312"/>
    <n v="4"/>
    <n v="302000"/>
    <x v="0"/>
  </r>
  <r>
    <x v="1313"/>
    <n v="4"/>
    <n v="333168"/>
    <x v="0"/>
  </r>
  <r>
    <x v="1314"/>
    <n v="3"/>
    <n v="119000"/>
    <x v="0"/>
  </r>
  <r>
    <x v="1315"/>
    <n v="4"/>
    <n v="206900"/>
    <x v="0"/>
  </r>
  <r>
    <x v="1316"/>
    <n v="3"/>
    <n v="295493"/>
    <x v="0"/>
  </r>
  <r>
    <x v="1317"/>
    <n v="2"/>
    <n v="208900"/>
    <x v="1"/>
  </r>
  <r>
    <x v="1318"/>
    <n v="3"/>
    <n v="275000"/>
    <x v="0"/>
  </r>
  <r>
    <x v="1319"/>
    <n v="3"/>
    <n v="111000"/>
    <x v="0"/>
  </r>
  <r>
    <x v="1320"/>
    <n v="3"/>
    <n v="156500"/>
    <x v="0"/>
  </r>
  <r>
    <x v="1321"/>
    <n v="2"/>
    <n v="72500"/>
    <x v="1"/>
  </r>
  <r>
    <x v="1322"/>
    <n v="3"/>
    <n v="190000"/>
    <x v="0"/>
  </r>
  <r>
    <x v="1323"/>
    <n v="2"/>
    <n v="82500"/>
    <x v="1"/>
  </r>
  <r>
    <x v="1324"/>
    <n v="2"/>
    <n v="147000"/>
    <x v="1"/>
  </r>
  <r>
    <x v="1325"/>
    <n v="2"/>
    <n v="55000"/>
    <x v="1"/>
  </r>
  <r>
    <x v="1326"/>
    <n v="3"/>
    <n v="79000"/>
    <x v="0"/>
  </r>
  <r>
    <x v="1327"/>
    <n v="3"/>
    <n v="130500"/>
    <x v="0"/>
  </r>
  <r>
    <x v="1328"/>
    <n v="5"/>
    <n v="256000"/>
    <x v="0"/>
  </r>
  <r>
    <x v="1329"/>
    <n v="3"/>
    <n v="176500"/>
    <x v="0"/>
  </r>
  <r>
    <x v="1330"/>
    <n v="3"/>
    <n v="227000"/>
    <x v="0"/>
  </r>
  <r>
    <x v="1331"/>
    <n v="3"/>
    <n v="132500"/>
    <x v="0"/>
  </r>
  <r>
    <x v="1332"/>
    <n v="2"/>
    <n v="100000"/>
    <x v="1"/>
  </r>
  <r>
    <x v="1333"/>
    <n v="2"/>
    <n v="125500"/>
    <x v="1"/>
  </r>
  <r>
    <x v="1334"/>
    <n v="3"/>
    <n v="125000"/>
    <x v="0"/>
  </r>
  <r>
    <x v="1335"/>
    <n v="2"/>
    <n v="167900"/>
    <x v="1"/>
  </r>
  <r>
    <x v="1336"/>
    <n v="4"/>
    <n v="135000"/>
    <x v="0"/>
  </r>
  <r>
    <x v="1337"/>
    <n v="2"/>
    <n v="52500"/>
    <x v="1"/>
  </r>
  <r>
    <x v="1338"/>
    <n v="3"/>
    <n v="200000"/>
    <x v="0"/>
  </r>
  <r>
    <x v="1339"/>
    <n v="3"/>
    <n v="128500"/>
    <x v="0"/>
  </r>
  <r>
    <x v="1340"/>
    <n v="3"/>
    <n v="123000"/>
    <x v="0"/>
  </r>
  <r>
    <x v="1341"/>
    <n v="3"/>
    <n v="155000"/>
    <x v="0"/>
  </r>
  <r>
    <x v="1342"/>
    <n v="3"/>
    <n v="228500"/>
    <x v="0"/>
  </r>
  <r>
    <x v="1343"/>
    <n v="3"/>
    <n v="177000"/>
    <x v="0"/>
  </r>
  <r>
    <x v="1344"/>
    <n v="3"/>
    <n v="155835"/>
    <x v="0"/>
  </r>
  <r>
    <x v="1345"/>
    <n v="2"/>
    <n v="108500"/>
    <x v="1"/>
  </r>
  <r>
    <x v="1346"/>
    <n v="3"/>
    <n v="262500"/>
    <x v="0"/>
  </r>
  <r>
    <x v="1347"/>
    <n v="3"/>
    <n v="283463"/>
    <x v="0"/>
  </r>
  <r>
    <x v="1348"/>
    <n v="3"/>
    <n v="215000"/>
    <x v="0"/>
  </r>
  <r>
    <x v="1349"/>
    <n v="4"/>
    <n v="122000"/>
    <x v="0"/>
  </r>
  <r>
    <x v="1350"/>
    <n v="6"/>
    <n v="200000"/>
    <x v="0"/>
  </r>
  <r>
    <x v="1351"/>
    <n v="4"/>
    <n v="171000"/>
    <x v="0"/>
  </r>
  <r>
    <x v="1352"/>
    <n v="2"/>
    <n v="134900"/>
    <x v="1"/>
  </r>
  <r>
    <x v="1353"/>
    <n v="4"/>
    <n v="410000"/>
    <x v="0"/>
  </r>
  <r>
    <x v="1354"/>
    <n v="3"/>
    <n v="235000"/>
    <x v="0"/>
  </r>
  <r>
    <x v="1355"/>
    <n v="4"/>
    <n v="170000"/>
    <x v="0"/>
  </r>
  <r>
    <x v="1356"/>
    <n v="3"/>
    <n v="110000"/>
    <x v="0"/>
  </r>
  <r>
    <x v="1357"/>
    <n v="3"/>
    <n v="149900"/>
    <x v="0"/>
  </r>
  <r>
    <x v="1358"/>
    <n v="3"/>
    <n v="177500"/>
    <x v="0"/>
  </r>
  <r>
    <x v="1359"/>
    <n v="3"/>
    <n v="315000"/>
    <x v="0"/>
  </r>
  <r>
    <x v="1360"/>
    <n v="4"/>
    <n v="189000"/>
    <x v="0"/>
  </r>
  <r>
    <x v="1361"/>
    <n v="3"/>
    <n v="260000"/>
    <x v="0"/>
  </r>
  <r>
    <x v="1362"/>
    <n v="4"/>
    <n v="104900"/>
    <x v="0"/>
  </r>
  <r>
    <x v="1363"/>
    <n v="3"/>
    <n v="156932"/>
    <x v="0"/>
  </r>
  <r>
    <x v="1364"/>
    <n v="2"/>
    <n v="144152"/>
    <x v="1"/>
  </r>
  <r>
    <x v="1365"/>
    <n v="3"/>
    <n v="216000"/>
    <x v="0"/>
  </r>
  <r>
    <x v="1366"/>
    <n v="3"/>
    <n v="193000"/>
    <x v="0"/>
  </r>
  <r>
    <x v="1367"/>
    <n v="4"/>
    <n v="127000"/>
    <x v="0"/>
  </r>
  <r>
    <x v="1368"/>
    <n v="1"/>
    <n v="144000"/>
    <x v="1"/>
  </r>
  <r>
    <x v="1369"/>
    <n v="3"/>
    <n v="232000"/>
    <x v="0"/>
  </r>
  <r>
    <x v="1370"/>
    <n v="2"/>
    <n v="105000"/>
    <x v="1"/>
  </r>
  <r>
    <x v="1371"/>
    <n v="3"/>
    <n v="165500"/>
    <x v="0"/>
  </r>
  <r>
    <x v="1372"/>
    <n v="3"/>
    <n v="274300"/>
    <x v="0"/>
  </r>
  <r>
    <x v="1373"/>
    <n v="2"/>
    <n v="466500"/>
    <x v="1"/>
  </r>
  <r>
    <x v="1374"/>
    <n v="3"/>
    <n v="250000"/>
    <x v="0"/>
  </r>
  <r>
    <x v="1375"/>
    <n v="3"/>
    <n v="239000"/>
    <x v="0"/>
  </r>
  <r>
    <x v="1376"/>
    <n v="2"/>
    <n v="91000"/>
    <x v="1"/>
  </r>
  <r>
    <x v="1377"/>
    <n v="3"/>
    <n v="117000"/>
    <x v="0"/>
  </r>
  <r>
    <x v="1378"/>
    <n v="2"/>
    <n v="83000"/>
    <x v="1"/>
  </r>
  <r>
    <x v="1379"/>
    <n v="3"/>
    <n v="167500"/>
    <x v="0"/>
  </r>
  <r>
    <x v="1380"/>
    <n v="2"/>
    <n v="58500"/>
    <x v="1"/>
  </r>
  <r>
    <x v="1381"/>
    <n v="4"/>
    <n v="237500"/>
    <x v="0"/>
  </r>
  <r>
    <x v="1382"/>
    <n v="4"/>
    <n v="157000"/>
    <x v="0"/>
  </r>
  <r>
    <x v="1383"/>
    <n v="3"/>
    <n v="112000"/>
    <x v="0"/>
  </r>
  <r>
    <x v="1384"/>
    <n v="2"/>
    <n v="105000"/>
    <x v="1"/>
  </r>
  <r>
    <x v="1385"/>
    <n v="3"/>
    <n v="125500"/>
    <x v="0"/>
  </r>
  <r>
    <x v="1386"/>
    <n v="5"/>
    <n v="250000"/>
    <x v="0"/>
  </r>
  <r>
    <x v="1387"/>
    <n v="5"/>
    <n v="136000"/>
    <x v="0"/>
  </r>
  <r>
    <x v="1388"/>
    <n v="3"/>
    <n v="377500"/>
    <x v="0"/>
  </r>
  <r>
    <x v="1389"/>
    <n v="3"/>
    <n v="131000"/>
    <x v="0"/>
  </r>
  <r>
    <x v="1390"/>
    <n v="3"/>
    <n v="235000"/>
    <x v="0"/>
  </r>
  <r>
    <x v="1391"/>
    <n v="4"/>
    <n v="124000"/>
    <x v="0"/>
  </r>
  <r>
    <x v="1392"/>
    <n v="3"/>
    <n v="123000"/>
    <x v="0"/>
  </r>
  <r>
    <x v="1393"/>
    <n v="3"/>
    <n v="163000"/>
    <x v="0"/>
  </r>
  <r>
    <x v="1394"/>
    <n v="2"/>
    <n v="246578"/>
    <x v="1"/>
  </r>
  <r>
    <x v="1395"/>
    <n v="4"/>
    <n v="281213"/>
    <x v="0"/>
  </r>
  <r>
    <x v="1396"/>
    <n v="3"/>
    <n v="160000"/>
    <x v="0"/>
  </r>
  <r>
    <x v="1397"/>
    <n v="4"/>
    <n v="137500"/>
    <x v="0"/>
  </r>
  <r>
    <x v="1398"/>
    <n v="3"/>
    <n v="138000"/>
    <x v="0"/>
  </r>
  <r>
    <x v="1399"/>
    <n v="3"/>
    <n v="137450"/>
    <x v="0"/>
  </r>
  <r>
    <x v="1400"/>
    <n v="3"/>
    <n v="120000"/>
    <x v="0"/>
  </r>
  <r>
    <x v="1401"/>
    <n v="3"/>
    <n v="193000"/>
    <x v="0"/>
  </r>
  <r>
    <x v="1402"/>
    <n v="2"/>
    <n v="193879"/>
    <x v="1"/>
  </r>
  <r>
    <x v="1403"/>
    <n v="3"/>
    <n v="282922"/>
    <x v="0"/>
  </r>
  <r>
    <x v="1404"/>
    <n v="3"/>
    <n v="105000"/>
    <x v="0"/>
  </r>
  <r>
    <x v="1405"/>
    <n v="2"/>
    <n v="275000"/>
    <x v="1"/>
  </r>
  <r>
    <x v="1406"/>
    <n v="2"/>
    <n v="133000"/>
    <x v="1"/>
  </r>
  <r>
    <x v="1407"/>
    <n v="3"/>
    <n v="112000"/>
    <x v="0"/>
  </r>
  <r>
    <x v="1408"/>
    <n v="3"/>
    <n v="125500"/>
    <x v="0"/>
  </r>
  <r>
    <x v="1409"/>
    <n v="3"/>
    <n v="215000"/>
    <x v="0"/>
  </r>
  <r>
    <x v="1410"/>
    <n v="3"/>
    <n v="230000"/>
    <x v="0"/>
  </r>
  <r>
    <x v="1411"/>
    <n v="3"/>
    <n v="140000"/>
    <x v="0"/>
  </r>
  <r>
    <x v="1412"/>
    <n v="2"/>
    <n v="90000"/>
    <x v="1"/>
  </r>
  <r>
    <x v="1413"/>
    <n v="2"/>
    <n v="257000"/>
    <x v="1"/>
  </r>
  <r>
    <x v="1414"/>
    <n v="4"/>
    <n v="207000"/>
    <x v="0"/>
  </r>
  <r>
    <x v="1415"/>
    <n v="1"/>
    <n v="175900"/>
    <x v="1"/>
  </r>
  <r>
    <x v="1416"/>
    <n v="4"/>
    <n v="122500"/>
    <x v="0"/>
  </r>
  <r>
    <x v="1417"/>
    <n v="3"/>
    <n v="340000"/>
    <x v="0"/>
  </r>
  <r>
    <x v="1418"/>
    <n v="3"/>
    <n v="124000"/>
    <x v="0"/>
  </r>
  <r>
    <x v="1419"/>
    <n v="3"/>
    <n v="223000"/>
    <x v="0"/>
  </r>
  <r>
    <x v="1420"/>
    <n v="3"/>
    <n v="179900"/>
    <x v="0"/>
  </r>
  <r>
    <x v="1421"/>
    <n v="2"/>
    <n v="127500"/>
    <x v="1"/>
  </r>
  <r>
    <x v="1422"/>
    <n v="1"/>
    <n v="136500"/>
    <x v="1"/>
  </r>
  <r>
    <x v="1423"/>
    <n v="4"/>
    <n v="274970"/>
    <x v="0"/>
  </r>
  <r>
    <x v="1424"/>
    <n v="2"/>
    <n v="144000"/>
    <x v="1"/>
  </r>
  <r>
    <x v="1425"/>
    <n v="3"/>
    <n v="142000"/>
    <x v="0"/>
  </r>
  <r>
    <x v="1426"/>
    <n v="3"/>
    <n v="271000"/>
    <x v="0"/>
  </r>
  <r>
    <x v="1427"/>
    <n v="3"/>
    <n v="140000"/>
    <x v="0"/>
  </r>
  <r>
    <x v="1428"/>
    <n v="2"/>
    <n v="119000"/>
    <x v="1"/>
  </r>
  <r>
    <x v="1429"/>
    <n v="3"/>
    <n v="182900"/>
    <x v="0"/>
  </r>
  <r>
    <x v="1430"/>
    <n v="4"/>
    <n v="192140"/>
    <x v="0"/>
  </r>
  <r>
    <x v="1431"/>
    <n v="2"/>
    <n v="143750"/>
    <x v="1"/>
  </r>
  <r>
    <x v="1432"/>
    <n v="4"/>
    <n v="64500"/>
    <x v="0"/>
  </r>
  <r>
    <x v="1433"/>
    <n v="3"/>
    <n v="186500"/>
    <x v="0"/>
  </r>
  <r>
    <x v="1434"/>
    <n v="3"/>
    <n v="160000"/>
    <x v="0"/>
  </r>
  <r>
    <x v="1435"/>
    <n v="3"/>
    <n v="174000"/>
    <x v="0"/>
  </r>
  <r>
    <x v="1436"/>
    <n v="3"/>
    <n v="120500"/>
    <x v="0"/>
  </r>
  <r>
    <x v="1437"/>
    <n v="2"/>
    <n v="394617"/>
    <x v="1"/>
  </r>
  <r>
    <x v="1438"/>
    <n v="2"/>
    <n v="149700"/>
    <x v="1"/>
  </r>
  <r>
    <x v="1439"/>
    <n v="3"/>
    <n v="197000"/>
    <x v="0"/>
  </r>
  <r>
    <x v="1440"/>
    <n v="3"/>
    <n v="191000"/>
    <x v="0"/>
  </r>
  <r>
    <x v="1441"/>
    <n v="1"/>
    <n v="149300"/>
    <x v="1"/>
  </r>
  <r>
    <x v="1442"/>
    <n v="3"/>
    <n v="310000"/>
    <x v="0"/>
  </r>
  <r>
    <x v="1443"/>
    <n v="2"/>
    <n v="121000"/>
    <x v="1"/>
  </r>
  <r>
    <x v="1444"/>
    <n v="3"/>
    <n v="179600"/>
    <x v="0"/>
  </r>
  <r>
    <x v="1445"/>
    <n v="3"/>
    <n v="129000"/>
    <x v="0"/>
  </r>
  <r>
    <x v="1446"/>
    <n v="3"/>
    <n v="157900"/>
    <x v="0"/>
  </r>
  <r>
    <x v="1447"/>
    <n v="3"/>
    <n v="240000"/>
    <x v="0"/>
  </r>
  <r>
    <x v="1448"/>
    <n v="2"/>
    <n v="112000"/>
    <x v="1"/>
  </r>
  <r>
    <x v="1449"/>
    <n v="1"/>
    <n v="92000"/>
    <x v="1"/>
  </r>
  <r>
    <x v="1450"/>
    <n v="4"/>
    <n v="136000"/>
    <x v="0"/>
  </r>
  <r>
    <x v="1451"/>
    <n v="3"/>
    <n v="287090"/>
    <x v="0"/>
  </r>
  <r>
    <x v="1452"/>
    <n v="2"/>
    <n v="145000"/>
    <x v="1"/>
  </r>
  <r>
    <x v="1453"/>
    <n v="3"/>
    <n v="84500"/>
    <x v="0"/>
  </r>
  <r>
    <x v="1454"/>
    <n v="2"/>
    <n v="185000"/>
    <x v="1"/>
  </r>
  <r>
    <x v="1455"/>
    <n v="3"/>
    <n v="175000"/>
    <x v="0"/>
  </r>
  <r>
    <x v="1456"/>
    <n v="3"/>
    <n v="210000"/>
    <x v="0"/>
  </r>
  <r>
    <x v="1457"/>
    <n v="4"/>
    <n v="266500"/>
    <x v="0"/>
  </r>
  <r>
    <x v="1458"/>
    <n v="2"/>
    <n v="142125"/>
    <x v="1"/>
  </r>
  <r>
    <x v="1459"/>
    <n v="3"/>
    <n v="1475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60">
  <r>
    <x v="0"/>
    <n v="2"/>
    <n v="208500"/>
    <x v="0"/>
  </r>
  <r>
    <x v="1"/>
    <n v="2"/>
    <n v="181500"/>
    <x v="0"/>
  </r>
  <r>
    <x v="2"/>
    <n v="2"/>
    <n v="223500"/>
    <x v="0"/>
  </r>
  <r>
    <x v="3"/>
    <n v="3"/>
    <n v="140000"/>
    <x v="0"/>
  </r>
  <r>
    <x v="4"/>
    <n v="3"/>
    <n v="250000"/>
    <x v="0"/>
  </r>
  <r>
    <x v="5"/>
    <n v="2"/>
    <n v="143000"/>
    <x v="0"/>
  </r>
  <r>
    <x v="6"/>
    <n v="2"/>
    <n v="307000"/>
    <x v="0"/>
  </r>
  <r>
    <x v="7"/>
    <n v="2"/>
    <n v="200000"/>
    <x v="0"/>
  </r>
  <r>
    <x v="8"/>
    <n v="2"/>
    <n v="129900"/>
    <x v="0"/>
  </r>
  <r>
    <x v="9"/>
    <n v="1"/>
    <n v="118000"/>
    <x v="1"/>
  </r>
  <r>
    <x v="10"/>
    <n v="1"/>
    <n v="129500"/>
    <x v="1"/>
  </r>
  <r>
    <x v="11"/>
    <n v="3"/>
    <n v="345000"/>
    <x v="0"/>
  </r>
  <r>
    <x v="12"/>
    <n v="1"/>
    <n v="144000"/>
    <x v="1"/>
  </r>
  <r>
    <x v="13"/>
    <n v="3"/>
    <n v="279500"/>
    <x v="0"/>
  </r>
  <r>
    <x v="14"/>
    <n v="1"/>
    <n v="157000"/>
    <x v="1"/>
  </r>
  <r>
    <x v="15"/>
    <n v="2"/>
    <n v="132000"/>
    <x v="0"/>
  </r>
  <r>
    <x v="16"/>
    <n v="2"/>
    <n v="149000"/>
    <x v="0"/>
  </r>
  <r>
    <x v="17"/>
    <n v="2"/>
    <n v="90000"/>
    <x v="0"/>
  </r>
  <r>
    <x v="18"/>
    <n v="2"/>
    <n v="159000"/>
    <x v="0"/>
  </r>
  <r>
    <x v="19"/>
    <n v="1"/>
    <n v="139000"/>
    <x v="1"/>
  </r>
  <r>
    <x v="20"/>
    <n v="3"/>
    <n v="325300"/>
    <x v="0"/>
  </r>
  <r>
    <x v="21"/>
    <n v="1"/>
    <n v="139400"/>
    <x v="1"/>
  </r>
  <r>
    <x v="22"/>
    <n v="2"/>
    <n v="230000"/>
    <x v="0"/>
  </r>
  <r>
    <x v="23"/>
    <n v="2"/>
    <n v="129900"/>
    <x v="0"/>
  </r>
  <r>
    <x v="24"/>
    <n v="1"/>
    <n v="154000"/>
    <x v="1"/>
  </r>
  <r>
    <x v="25"/>
    <n v="3"/>
    <n v="256300"/>
    <x v="0"/>
  </r>
  <r>
    <x v="26"/>
    <n v="2"/>
    <n v="134800"/>
    <x v="0"/>
  </r>
  <r>
    <x v="27"/>
    <n v="3"/>
    <n v="306000"/>
    <x v="0"/>
  </r>
  <r>
    <x v="28"/>
    <n v="1"/>
    <n v="207500"/>
    <x v="1"/>
  </r>
  <r>
    <x v="29"/>
    <n v="1"/>
    <n v="68500"/>
    <x v="1"/>
  </r>
  <r>
    <x v="30"/>
    <n v="1"/>
    <n v="40000"/>
    <x v="1"/>
  </r>
  <r>
    <x v="31"/>
    <n v="1"/>
    <n v="149350"/>
    <x v="1"/>
  </r>
  <r>
    <x v="32"/>
    <n v="2"/>
    <n v="179900"/>
    <x v="0"/>
  </r>
  <r>
    <x v="33"/>
    <n v="2"/>
    <n v="165500"/>
    <x v="0"/>
  </r>
  <r>
    <x v="34"/>
    <n v="2"/>
    <n v="277500"/>
    <x v="0"/>
  </r>
  <r>
    <x v="35"/>
    <n v="3"/>
    <n v="309000"/>
    <x v="0"/>
  </r>
  <r>
    <x v="36"/>
    <n v="2"/>
    <n v="145000"/>
    <x v="0"/>
  </r>
  <r>
    <x v="37"/>
    <n v="2"/>
    <n v="153000"/>
    <x v="0"/>
  </r>
  <r>
    <x v="38"/>
    <n v="1"/>
    <n v="109000"/>
    <x v="1"/>
  </r>
  <r>
    <x v="39"/>
    <n v="0"/>
    <n v="82000"/>
    <x v="1"/>
  </r>
  <r>
    <x v="40"/>
    <n v="2"/>
    <n v="160000"/>
    <x v="0"/>
  </r>
  <r>
    <x v="41"/>
    <n v="1"/>
    <n v="170000"/>
    <x v="1"/>
  </r>
  <r>
    <x v="42"/>
    <n v="2"/>
    <n v="144000"/>
    <x v="0"/>
  </r>
  <r>
    <x v="43"/>
    <n v="1"/>
    <n v="130250"/>
    <x v="1"/>
  </r>
  <r>
    <x v="44"/>
    <n v="1"/>
    <n v="141000"/>
    <x v="1"/>
  </r>
  <r>
    <x v="45"/>
    <n v="2"/>
    <n v="319900"/>
    <x v="0"/>
  </r>
  <r>
    <x v="46"/>
    <n v="2"/>
    <n v="239686"/>
    <x v="0"/>
  </r>
  <r>
    <x v="47"/>
    <n v="3"/>
    <n v="249700"/>
    <x v="0"/>
  </r>
  <r>
    <x v="48"/>
    <n v="0"/>
    <n v="113000"/>
    <x v="1"/>
  </r>
  <r>
    <x v="49"/>
    <n v="1"/>
    <n v="127000"/>
    <x v="1"/>
  </r>
  <r>
    <x v="50"/>
    <n v="2"/>
    <n v="177000"/>
    <x v="0"/>
  </r>
  <r>
    <x v="51"/>
    <n v="2"/>
    <n v="114500"/>
    <x v="0"/>
  </r>
  <r>
    <x v="52"/>
    <n v="2"/>
    <n v="110000"/>
    <x v="0"/>
  </r>
  <r>
    <x v="53"/>
    <n v="3"/>
    <n v="385000"/>
    <x v="0"/>
  </r>
  <r>
    <x v="54"/>
    <n v="2"/>
    <n v="130000"/>
    <x v="0"/>
  </r>
  <r>
    <x v="55"/>
    <n v="2"/>
    <n v="180500"/>
    <x v="0"/>
  </r>
  <r>
    <x v="56"/>
    <n v="2"/>
    <n v="172500"/>
    <x v="0"/>
  </r>
  <r>
    <x v="57"/>
    <n v="2"/>
    <n v="196500"/>
    <x v="0"/>
  </r>
  <r>
    <x v="58"/>
    <n v="3"/>
    <n v="438780"/>
    <x v="0"/>
  </r>
  <r>
    <x v="59"/>
    <n v="1"/>
    <n v="124900"/>
    <x v="1"/>
  </r>
  <r>
    <x v="60"/>
    <n v="2"/>
    <n v="158000"/>
    <x v="0"/>
  </r>
  <r>
    <x v="61"/>
    <n v="1"/>
    <n v="101000"/>
    <x v="1"/>
  </r>
  <r>
    <x v="62"/>
    <n v="2"/>
    <n v="202500"/>
    <x v="0"/>
  </r>
  <r>
    <x v="63"/>
    <n v="2"/>
    <n v="140000"/>
    <x v="0"/>
  </r>
  <r>
    <x v="64"/>
    <n v="2"/>
    <n v="219500"/>
    <x v="0"/>
  </r>
  <r>
    <x v="65"/>
    <n v="3"/>
    <n v="317000"/>
    <x v="0"/>
  </r>
  <r>
    <x v="66"/>
    <n v="2"/>
    <n v="180000"/>
    <x v="0"/>
  </r>
  <r>
    <x v="67"/>
    <n v="2"/>
    <n v="226000"/>
    <x v="0"/>
  </r>
  <r>
    <x v="68"/>
    <n v="1"/>
    <n v="80000"/>
    <x v="1"/>
  </r>
  <r>
    <x v="69"/>
    <n v="2"/>
    <n v="225000"/>
    <x v="0"/>
  </r>
  <r>
    <x v="70"/>
    <n v="2"/>
    <n v="244000"/>
    <x v="0"/>
  </r>
  <r>
    <x v="71"/>
    <n v="2"/>
    <n v="129500"/>
    <x v="0"/>
  </r>
  <r>
    <x v="72"/>
    <n v="2"/>
    <n v="185000"/>
    <x v="0"/>
  </r>
  <r>
    <x v="73"/>
    <n v="2"/>
    <n v="144900"/>
    <x v="0"/>
  </r>
  <r>
    <x v="74"/>
    <n v="1"/>
    <n v="107400"/>
    <x v="1"/>
  </r>
  <r>
    <x v="75"/>
    <n v="1"/>
    <n v="91000"/>
    <x v="1"/>
  </r>
  <r>
    <x v="76"/>
    <n v="1"/>
    <n v="135750"/>
    <x v="1"/>
  </r>
  <r>
    <x v="77"/>
    <n v="1"/>
    <n v="127000"/>
    <x v="1"/>
  </r>
  <r>
    <x v="78"/>
    <n v="0"/>
    <n v="136500"/>
    <x v="1"/>
  </r>
  <r>
    <x v="79"/>
    <n v="2"/>
    <n v="110000"/>
    <x v="0"/>
  </r>
  <r>
    <x v="80"/>
    <n v="1"/>
    <n v="193500"/>
    <x v="1"/>
  </r>
  <r>
    <x v="81"/>
    <n v="2"/>
    <n v="153500"/>
    <x v="0"/>
  </r>
  <r>
    <x v="82"/>
    <n v="3"/>
    <n v="245000"/>
    <x v="0"/>
  </r>
  <r>
    <x v="83"/>
    <n v="2"/>
    <n v="126500"/>
    <x v="0"/>
  </r>
  <r>
    <x v="84"/>
    <n v="2"/>
    <n v="168500"/>
    <x v="0"/>
  </r>
  <r>
    <x v="85"/>
    <n v="2"/>
    <n v="260000"/>
    <x v="0"/>
  </r>
  <r>
    <x v="86"/>
    <n v="2"/>
    <n v="174000"/>
    <x v="0"/>
  </r>
  <r>
    <x v="87"/>
    <n v="2"/>
    <n v="164500"/>
    <x v="0"/>
  </r>
  <r>
    <x v="88"/>
    <n v="0"/>
    <n v="85000"/>
    <x v="1"/>
  </r>
  <r>
    <x v="89"/>
    <n v="0"/>
    <n v="123600"/>
    <x v="1"/>
  </r>
  <r>
    <x v="90"/>
    <n v="2"/>
    <n v="109900"/>
    <x v="0"/>
  </r>
  <r>
    <x v="91"/>
    <n v="2"/>
    <n v="98600"/>
    <x v="0"/>
  </r>
  <r>
    <x v="92"/>
    <n v="2"/>
    <n v="163500"/>
    <x v="0"/>
  </r>
  <r>
    <x v="93"/>
    <n v="2"/>
    <n v="133900"/>
    <x v="0"/>
  </r>
  <r>
    <x v="94"/>
    <n v="2"/>
    <n v="204750"/>
    <x v="0"/>
  </r>
  <r>
    <x v="95"/>
    <n v="2"/>
    <n v="185000"/>
    <x v="0"/>
  </r>
  <r>
    <x v="96"/>
    <n v="2"/>
    <n v="214000"/>
    <x v="0"/>
  </r>
  <r>
    <x v="97"/>
    <n v="1"/>
    <n v="94750"/>
    <x v="1"/>
  </r>
  <r>
    <x v="98"/>
    <n v="1"/>
    <n v="83000"/>
    <x v="1"/>
  </r>
  <r>
    <x v="99"/>
    <n v="0"/>
    <n v="128950"/>
    <x v="1"/>
  </r>
  <r>
    <x v="100"/>
    <n v="2"/>
    <n v="205000"/>
    <x v="0"/>
  </r>
  <r>
    <x v="101"/>
    <n v="2"/>
    <n v="178000"/>
    <x v="0"/>
  </r>
  <r>
    <x v="102"/>
    <n v="2"/>
    <n v="118964"/>
    <x v="0"/>
  </r>
  <r>
    <x v="103"/>
    <n v="3"/>
    <n v="198900"/>
    <x v="0"/>
  </r>
  <r>
    <x v="104"/>
    <n v="1"/>
    <n v="169500"/>
    <x v="1"/>
  </r>
  <r>
    <x v="105"/>
    <n v="2"/>
    <n v="250000"/>
    <x v="0"/>
  </r>
  <r>
    <x v="106"/>
    <n v="1"/>
    <n v="100000"/>
    <x v="1"/>
  </r>
  <r>
    <x v="107"/>
    <n v="1"/>
    <n v="115000"/>
    <x v="1"/>
  </r>
  <r>
    <x v="108"/>
    <n v="0"/>
    <n v="115000"/>
    <x v="1"/>
  </r>
  <r>
    <x v="109"/>
    <n v="2"/>
    <n v="190000"/>
    <x v="0"/>
  </r>
  <r>
    <x v="110"/>
    <n v="1"/>
    <n v="136900"/>
    <x v="1"/>
  </r>
  <r>
    <x v="111"/>
    <n v="2"/>
    <n v="180000"/>
    <x v="0"/>
  </r>
  <r>
    <x v="112"/>
    <n v="3"/>
    <n v="383970"/>
    <x v="0"/>
  </r>
  <r>
    <x v="113"/>
    <n v="2"/>
    <n v="217000"/>
    <x v="0"/>
  </r>
  <r>
    <x v="114"/>
    <n v="1"/>
    <n v="259500"/>
    <x v="1"/>
  </r>
  <r>
    <x v="115"/>
    <n v="2"/>
    <n v="176000"/>
    <x v="0"/>
  </r>
  <r>
    <x v="116"/>
    <n v="1"/>
    <n v="139000"/>
    <x v="1"/>
  </r>
  <r>
    <x v="117"/>
    <n v="2"/>
    <n v="155000"/>
    <x v="0"/>
  </r>
  <r>
    <x v="118"/>
    <n v="3"/>
    <n v="320000"/>
    <x v="0"/>
  </r>
  <r>
    <x v="119"/>
    <n v="2"/>
    <n v="163990"/>
    <x v="0"/>
  </r>
  <r>
    <x v="120"/>
    <n v="2"/>
    <n v="180000"/>
    <x v="0"/>
  </r>
  <r>
    <x v="121"/>
    <n v="1"/>
    <n v="100000"/>
    <x v="1"/>
  </r>
  <r>
    <x v="122"/>
    <n v="1"/>
    <n v="136000"/>
    <x v="1"/>
  </r>
  <r>
    <x v="123"/>
    <n v="2"/>
    <n v="153900"/>
    <x v="0"/>
  </r>
  <r>
    <x v="124"/>
    <n v="2"/>
    <n v="181000"/>
    <x v="0"/>
  </r>
  <r>
    <x v="125"/>
    <n v="0"/>
    <n v="84500"/>
    <x v="1"/>
  </r>
  <r>
    <x v="126"/>
    <n v="2"/>
    <n v="128000"/>
    <x v="0"/>
  </r>
  <r>
    <x v="127"/>
    <n v="0"/>
    <n v="87000"/>
    <x v="1"/>
  </r>
  <r>
    <x v="128"/>
    <n v="2"/>
    <n v="155000"/>
    <x v="0"/>
  </r>
  <r>
    <x v="129"/>
    <n v="2"/>
    <n v="150000"/>
    <x v="0"/>
  </r>
  <r>
    <x v="130"/>
    <n v="2"/>
    <n v="226000"/>
    <x v="0"/>
  </r>
  <r>
    <x v="131"/>
    <n v="2"/>
    <n v="244000"/>
    <x v="0"/>
  </r>
  <r>
    <x v="132"/>
    <n v="2"/>
    <n v="150750"/>
    <x v="0"/>
  </r>
  <r>
    <x v="133"/>
    <n v="2"/>
    <n v="220000"/>
    <x v="0"/>
  </r>
  <r>
    <x v="134"/>
    <n v="2"/>
    <n v="180000"/>
    <x v="0"/>
  </r>
  <r>
    <x v="135"/>
    <n v="2"/>
    <n v="174000"/>
    <x v="0"/>
  </r>
  <r>
    <x v="136"/>
    <n v="1"/>
    <n v="143000"/>
    <x v="1"/>
  </r>
  <r>
    <x v="137"/>
    <n v="3"/>
    <n v="171000"/>
    <x v="0"/>
  </r>
  <r>
    <x v="138"/>
    <n v="3"/>
    <n v="230000"/>
    <x v="0"/>
  </r>
  <r>
    <x v="139"/>
    <n v="2"/>
    <n v="231500"/>
    <x v="0"/>
  </r>
  <r>
    <x v="140"/>
    <n v="0"/>
    <n v="115000"/>
    <x v="1"/>
  </r>
  <r>
    <x v="141"/>
    <n v="2"/>
    <n v="260000"/>
    <x v="0"/>
  </r>
  <r>
    <x v="142"/>
    <n v="2"/>
    <n v="166000"/>
    <x v="0"/>
  </r>
  <r>
    <x v="143"/>
    <n v="2"/>
    <n v="204000"/>
    <x v="0"/>
  </r>
  <r>
    <x v="144"/>
    <n v="2"/>
    <n v="125000"/>
    <x v="0"/>
  </r>
  <r>
    <x v="145"/>
    <n v="2"/>
    <n v="130000"/>
    <x v="0"/>
  </r>
  <r>
    <x v="146"/>
    <n v="1"/>
    <n v="105000"/>
    <x v="1"/>
  </r>
  <r>
    <x v="147"/>
    <n v="2"/>
    <n v="222500"/>
    <x v="0"/>
  </r>
  <r>
    <x v="148"/>
    <n v="0"/>
    <n v="141000"/>
    <x v="1"/>
  </r>
  <r>
    <x v="149"/>
    <n v="1"/>
    <n v="115000"/>
    <x v="1"/>
  </r>
  <r>
    <x v="150"/>
    <n v="2"/>
    <n v="122000"/>
    <x v="0"/>
  </r>
  <r>
    <x v="151"/>
    <n v="3"/>
    <n v="372402"/>
    <x v="0"/>
  </r>
  <r>
    <x v="152"/>
    <n v="2"/>
    <n v="190000"/>
    <x v="0"/>
  </r>
  <r>
    <x v="153"/>
    <n v="2"/>
    <n v="235000"/>
    <x v="0"/>
  </r>
  <r>
    <x v="154"/>
    <n v="1"/>
    <n v="125000"/>
    <x v="1"/>
  </r>
  <r>
    <x v="155"/>
    <n v="0"/>
    <n v="79000"/>
    <x v="1"/>
  </r>
  <r>
    <x v="156"/>
    <n v="2"/>
    <n v="109500"/>
    <x v="0"/>
  </r>
  <r>
    <x v="157"/>
    <n v="3"/>
    <n v="269500"/>
    <x v="0"/>
  </r>
  <r>
    <x v="158"/>
    <n v="2"/>
    <n v="254900"/>
    <x v="0"/>
  </r>
  <r>
    <x v="159"/>
    <n v="2"/>
    <n v="320000"/>
    <x v="0"/>
  </r>
  <r>
    <x v="160"/>
    <n v="2"/>
    <n v="162500"/>
    <x v="0"/>
  </r>
  <r>
    <x v="161"/>
    <n v="3"/>
    <n v="412500"/>
    <x v="0"/>
  </r>
  <r>
    <x v="162"/>
    <n v="2"/>
    <n v="220000"/>
    <x v="0"/>
  </r>
  <r>
    <x v="163"/>
    <n v="0"/>
    <n v="103200"/>
    <x v="1"/>
  </r>
  <r>
    <x v="164"/>
    <n v="1"/>
    <n v="152000"/>
    <x v="1"/>
  </r>
  <r>
    <x v="165"/>
    <n v="0"/>
    <n v="127500"/>
    <x v="1"/>
  </r>
  <r>
    <x v="166"/>
    <n v="1"/>
    <n v="190000"/>
    <x v="1"/>
  </r>
  <r>
    <x v="167"/>
    <n v="3"/>
    <n v="325624"/>
    <x v="0"/>
  </r>
  <r>
    <x v="168"/>
    <n v="2"/>
    <n v="183500"/>
    <x v="0"/>
  </r>
  <r>
    <x v="169"/>
    <n v="2"/>
    <n v="228000"/>
    <x v="0"/>
  </r>
  <r>
    <x v="170"/>
    <n v="2"/>
    <n v="128500"/>
    <x v="0"/>
  </r>
  <r>
    <x v="171"/>
    <n v="2"/>
    <n v="215000"/>
    <x v="0"/>
  </r>
  <r>
    <x v="172"/>
    <n v="2"/>
    <n v="239000"/>
    <x v="0"/>
  </r>
  <r>
    <x v="173"/>
    <n v="2"/>
    <n v="163000"/>
    <x v="0"/>
  </r>
  <r>
    <x v="174"/>
    <n v="2"/>
    <n v="184000"/>
    <x v="0"/>
  </r>
  <r>
    <x v="175"/>
    <n v="2"/>
    <n v="243000"/>
    <x v="0"/>
  </r>
  <r>
    <x v="176"/>
    <n v="2"/>
    <n v="211000"/>
    <x v="0"/>
  </r>
  <r>
    <x v="177"/>
    <n v="2"/>
    <n v="172500"/>
    <x v="0"/>
  </r>
  <r>
    <x v="178"/>
    <n v="3"/>
    <n v="501837"/>
    <x v="0"/>
  </r>
  <r>
    <x v="179"/>
    <n v="2"/>
    <n v="100000"/>
    <x v="0"/>
  </r>
  <r>
    <x v="180"/>
    <n v="2"/>
    <n v="177000"/>
    <x v="0"/>
  </r>
  <r>
    <x v="181"/>
    <n v="1"/>
    <n v="200100"/>
    <x v="1"/>
  </r>
  <r>
    <x v="182"/>
    <n v="1"/>
    <n v="120000"/>
    <x v="1"/>
  </r>
  <r>
    <x v="183"/>
    <n v="2"/>
    <n v="200000"/>
    <x v="0"/>
  </r>
  <r>
    <x v="184"/>
    <n v="2"/>
    <n v="127000"/>
    <x v="0"/>
  </r>
  <r>
    <x v="185"/>
    <n v="3"/>
    <n v="475000"/>
    <x v="0"/>
  </r>
  <r>
    <x v="186"/>
    <n v="2"/>
    <n v="173000"/>
    <x v="0"/>
  </r>
  <r>
    <x v="187"/>
    <n v="1"/>
    <n v="135000"/>
    <x v="1"/>
  </r>
  <r>
    <x v="188"/>
    <n v="2"/>
    <n v="153337"/>
    <x v="0"/>
  </r>
  <r>
    <x v="189"/>
    <n v="2"/>
    <n v="286000"/>
    <x v="0"/>
  </r>
  <r>
    <x v="190"/>
    <n v="2"/>
    <n v="315000"/>
    <x v="0"/>
  </r>
  <r>
    <x v="191"/>
    <n v="2"/>
    <n v="184000"/>
    <x v="0"/>
  </r>
  <r>
    <x v="192"/>
    <n v="2"/>
    <n v="192000"/>
    <x v="0"/>
  </r>
  <r>
    <x v="193"/>
    <n v="2"/>
    <n v="130000"/>
    <x v="0"/>
  </r>
  <r>
    <x v="194"/>
    <n v="1"/>
    <n v="127000"/>
    <x v="1"/>
  </r>
  <r>
    <x v="195"/>
    <n v="2"/>
    <n v="148500"/>
    <x v="0"/>
  </r>
  <r>
    <x v="196"/>
    <n v="3"/>
    <n v="311872"/>
    <x v="0"/>
  </r>
  <r>
    <x v="197"/>
    <n v="2"/>
    <n v="235000"/>
    <x v="0"/>
  </r>
  <r>
    <x v="198"/>
    <n v="0"/>
    <n v="104000"/>
    <x v="1"/>
  </r>
  <r>
    <x v="199"/>
    <n v="3"/>
    <n v="274900"/>
    <x v="0"/>
  </r>
  <r>
    <x v="200"/>
    <n v="2"/>
    <n v="140000"/>
    <x v="0"/>
  </r>
  <r>
    <x v="201"/>
    <n v="2"/>
    <n v="171500"/>
    <x v="0"/>
  </r>
  <r>
    <x v="202"/>
    <n v="1"/>
    <n v="112000"/>
    <x v="1"/>
  </r>
  <r>
    <x v="203"/>
    <n v="2"/>
    <n v="149000"/>
    <x v="0"/>
  </r>
  <r>
    <x v="204"/>
    <n v="1"/>
    <n v="110000"/>
    <x v="1"/>
  </r>
  <r>
    <x v="205"/>
    <n v="2"/>
    <n v="180500"/>
    <x v="0"/>
  </r>
  <r>
    <x v="206"/>
    <n v="1"/>
    <n v="143900"/>
    <x v="1"/>
  </r>
  <r>
    <x v="207"/>
    <n v="1"/>
    <n v="141000"/>
    <x v="1"/>
  </r>
  <r>
    <x v="208"/>
    <n v="2"/>
    <n v="277000"/>
    <x v="0"/>
  </r>
  <r>
    <x v="209"/>
    <n v="2"/>
    <n v="145000"/>
    <x v="0"/>
  </r>
  <r>
    <x v="210"/>
    <n v="0"/>
    <n v="98000"/>
    <x v="1"/>
  </r>
  <r>
    <x v="211"/>
    <n v="2"/>
    <n v="186000"/>
    <x v="0"/>
  </r>
  <r>
    <x v="212"/>
    <n v="2"/>
    <n v="252678"/>
    <x v="0"/>
  </r>
  <r>
    <x v="213"/>
    <n v="2"/>
    <n v="156000"/>
    <x v="0"/>
  </r>
  <r>
    <x v="214"/>
    <n v="1"/>
    <n v="161750"/>
    <x v="1"/>
  </r>
  <r>
    <x v="215"/>
    <n v="1"/>
    <n v="134450"/>
    <x v="1"/>
  </r>
  <r>
    <x v="216"/>
    <n v="2"/>
    <n v="210000"/>
    <x v="0"/>
  </r>
  <r>
    <x v="217"/>
    <n v="1"/>
    <n v="107000"/>
    <x v="1"/>
  </r>
  <r>
    <x v="218"/>
    <n v="2"/>
    <n v="311500"/>
    <x v="0"/>
  </r>
  <r>
    <x v="219"/>
    <n v="2"/>
    <n v="167240"/>
    <x v="0"/>
  </r>
  <r>
    <x v="220"/>
    <n v="2"/>
    <n v="204900"/>
    <x v="0"/>
  </r>
  <r>
    <x v="221"/>
    <n v="2"/>
    <n v="200000"/>
    <x v="0"/>
  </r>
  <r>
    <x v="222"/>
    <n v="2"/>
    <n v="179900"/>
    <x v="0"/>
  </r>
  <r>
    <x v="223"/>
    <n v="2"/>
    <n v="97000"/>
    <x v="0"/>
  </r>
  <r>
    <x v="224"/>
    <n v="3"/>
    <n v="386250"/>
    <x v="0"/>
  </r>
  <r>
    <x v="225"/>
    <n v="1"/>
    <n v="112000"/>
    <x v="1"/>
  </r>
  <r>
    <x v="226"/>
    <n v="3"/>
    <n v="290000"/>
    <x v="0"/>
  </r>
  <r>
    <x v="227"/>
    <n v="1"/>
    <n v="106000"/>
    <x v="1"/>
  </r>
  <r>
    <x v="228"/>
    <n v="1"/>
    <n v="125000"/>
    <x v="1"/>
  </r>
  <r>
    <x v="229"/>
    <n v="2"/>
    <n v="192500"/>
    <x v="0"/>
  </r>
  <r>
    <x v="230"/>
    <n v="1"/>
    <n v="148000"/>
    <x v="1"/>
  </r>
  <r>
    <x v="231"/>
    <n v="3"/>
    <n v="403000"/>
    <x v="0"/>
  </r>
  <r>
    <x v="232"/>
    <n v="1"/>
    <n v="94500"/>
    <x v="1"/>
  </r>
  <r>
    <x v="233"/>
    <n v="1"/>
    <n v="128200"/>
    <x v="1"/>
  </r>
  <r>
    <x v="234"/>
    <n v="2"/>
    <n v="216500"/>
    <x v="0"/>
  </r>
  <r>
    <x v="235"/>
    <n v="1"/>
    <n v="89500"/>
    <x v="1"/>
  </r>
  <r>
    <x v="236"/>
    <n v="2"/>
    <n v="185500"/>
    <x v="0"/>
  </r>
  <r>
    <x v="237"/>
    <n v="2"/>
    <n v="194500"/>
    <x v="0"/>
  </r>
  <r>
    <x v="238"/>
    <n v="3"/>
    <n v="318000"/>
    <x v="0"/>
  </r>
  <r>
    <x v="239"/>
    <n v="1"/>
    <n v="113000"/>
    <x v="1"/>
  </r>
  <r>
    <x v="240"/>
    <n v="2"/>
    <n v="262500"/>
    <x v="0"/>
  </r>
  <r>
    <x v="241"/>
    <n v="0"/>
    <n v="110500"/>
    <x v="1"/>
  </r>
  <r>
    <x v="242"/>
    <n v="1"/>
    <n v="79000"/>
    <x v="1"/>
  </r>
  <r>
    <x v="243"/>
    <n v="1"/>
    <n v="120000"/>
    <x v="1"/>
  </r>
  <r>
    <x v="244"/>
    <n v="2"/>
    <n v="205000"/>
    <x v="0"/>
  </r>
  <r>
    <x v="245"/>
    <n v="2"/>
    <n v="241500"/>
    <x v="0"/>
  </r>
  <r>
    <x v="246"/>
    <n v="1"/>
    <n v="137000"/>
    <x v="1"/>
  </r>
  <r>
    <x v="247"/>
    <n v="2"/>
    <n v="140000"/>
    <x v="0"/>
  </r>
  <r>
    <x v="248"/>
    <n v="2"/>
    <n v="180000"/>
    <x v="0"/>
  </r>
  <r>
    <x v="249"/>
    <n v="2"/>
    <n v="277000"/>
    <x v="0"/>
  </r>
  <r>
    <x v="250"/>
    <n v="0"/>
    <n v="76500"/>
    <x v="1"/>
  </r>
  <r>
    <x v="251"/>
    <n v="2"/>
    <n v="235000"/>
    <x v="0"/>
  </r>
  <r>
    <x v="252"/>
    <n v="2"/>
    <n v="173000"/>
    <x v="0"/>
  </r>
  <r>
    <x v="253"/>
    <n v="1"/>
    <n v="158000"/>
    <x v="1"/>
  </r>
  <r>
    <x v="254"/>
    <n v="1"/>
    <n v="145000"/>
    <x v="1"/>
  </r>
  <r>
    <x v="255"/>
    <n v="2"/>
    <n v="230000"/>
    <x v="0"/>
  </r>
  <r>
    <x v="256"/>
    <n v="2"/>
    <n v="207500"/>
    <x v="0"/>
  </r>
  <r>
    <x v="257"/>
    <n v="2"/>
    <n v="220000"/>
    <x v="0"/>
  </r>
  <r>
    <x v="258"/>
    <n v="2"/>
    <n v="231500"/>
    <x v="0"/>
  </r>
  <r>
    <x v="259"/>
    <n v="1"/>
    <n v="97000"/>
    <x v="1"/>
  </r>
  <r>
    <x v="260"/>
    <n v="2"/>
    <n v="176000"/>
    <x v="0"/>
  </r>
  <r>
    <x v="261"/>
    <n v="3"/>
    <n v="276000"/>
    <x v="0"/>
  </r>
  <r>
    <x v="262"/>
    <n v="2"/>
    <n v="151000"/>
    <x v="0"/>
  </r>
  <r>
    <x v="263"/>
    <n v="2"/>
    <n v="130000"/>
    <x v="0"/>
  </r>
  <r>
    <x v="264"/>
    <n v="2"/>
    <n v="73000"/>
    <x v="0"/>
  </r>
  <r>
    <x v="265"/>
    <n v="2"/>
    <n v="175500"/>
    <x v="0"/>
  </r>
  <r>
    <x v="266"/>
    <n v="2"/>
    <n v="185000"/>
    <x v="0"/>
  </r>
  <r>
    <x v="267"/>
    <n v="1"/>
    <n v="179500"/>
    <x v="1"/>
  </r>
  <r>
    <x v="268"/>
    <n v="1"/>
    <n v="120500"/>
    <x v="1"/>
  </r>
  <r>
    <x v="269"/>
    <n v="1"/>
    <n v="148000"/>
    <x v="1"/>
  </r>
  <r>
    <x v="270"/>
    <n v="3"/>
    <n v="266000"/>
    <x v="0"/>
  </r>
  <r>
    <x v="271"/>
    <n v="2"/>
    <n v="241500"/>
    <x v="0"/>
  </r>
  <r>
    <x v="272"/>
    <n v="3"/>
    <n v="290000"/>
    <x v="0"/>
  </r>
  <r>
    <x v="273"/>
    <n v="1"/>
    <n v="139000"/>
    <x v="1"/>
  </r>
  <r>
    <x v="274"/>
    <n v="1"/>
    <n v="124500"/>
    <x v="1"/>
  </r>
  <r>
    <x v="275"/>
    <n v="2"/>
    <n v="205000"/>
    <x v="0"/>
  </r>
  <r>
    <x v="276"/>
    <n v="2"/>
    <n v="201000"/>
    <x v="0"/>
  </r>
  <r>
    <x v="277"/>
    <n v="2"/>
    <n v="141000"/>
    <x v="0"/>
  </r>
  <r>
    <x v="278"/>
    <n v="3"/>
    <n v="415298"/>
    <x v="0"/>
  </r>
  <r>
    <x v="279"/>
    <n v="2"/>
    <n v="192000"/>
    <x v="0"/>
  </r>
  <r>
    <x v="280"/>
    <n v="2"/>
    <n v="228500"/>
    <x v="0"/>
  </r>
  <r>
    <x v="281"/>
    <n v="2"/>
    <n v="185000"/>
    <x v="0"/>
  </r>
  <r>
    <x v="282"/>
    <n v="2"/>
    <n v="207500"/>
    <x v="0"/>
  </r>
  <r>
    <x v="283"/>
    <n v="3"/>
    <n v="244600"/>
    <x v="0"/>
  </r>
  <r>
    <x v="284"/>
    <n v="2"/>
    <n v="179200"/>
    <x v="0"/>
  </r>
  <r>
    <x v="285"/>
    <n v="2"/>
    <n v="164700"/>
    <x v="0"/>
  </r>
  <r>
    <x v="286"/>
    <n v="2"/>
    <n v="159000"/>
    <x v="0"/>
  </r>
  <r>
    <x v="287"/>
    <n v="0"/>
    <n v="88000"/>
    <x v="1"/>
  </r>
  <r>
    <x v="288"/>
    <n v="1"/>
    <n v="122000"/>
    <x v="1"/>
  </r>
  <r>
    <x v="289"/>
    <n v="1"/>
    <n v="153575"/>
    <x v="1"/>
  </r>
  <r>
    <x v="290"/>
    <n v="2"/>
    <n v="233230"/>
    <x v="0"/>
  </r>
  <r>
    <x v="291"/>
    <n v="0"/>
    <n v="135900"/>
    <x v="1"/>
  </r>
  <r>
    <x v="292"/>
    <n v="1"/>
    <n v="131000"/>
    <x v="1"/>
  </r>
  <r>
    <x v="293"/>
    <n v="2"/>
    <n v="235000"/>
    <x v="0"/>
  </r>
  <r>
    <x v="294"/>
    <n v="2"/>
    <n v="167000"/>
    <x v="0"/>
  </r>
  <r>
    <x v="295"/>
    <n v="2"/>
    <n v="142500"/>
    <x v="0"/>
  </r>
  <r>
    <x v="296"/>
    <n v="1"/>
    <n v="152000"/>
    <x v="1"/>
  </r>
  <r>
    <x v="297"/>
    <n v="2"/>
    <n v="239000"/>
    <x v="0"/>
  </r>
  <r>
    <x v="298"/>
    <n v="2"/>
    <n v="175000"/>
    <x v="0"/>
  </r>
  <r>
    <x v="299"/>
    <n v="1"/>
    <n v="158500"/>
    <x v="1"/>
  </r>
  <r>
    <x v="300"/>
    <n v="1"/>
    <n v="157000"/>
    <x v="1"/>
  </r>
  <r>
    <x v="301"/>
    <n v="2"/>
    <n v="267000"/>
    <x v="0"/>
  </r>
  <r>
    <x v="302"/>
    <n v="3"/>
    <n v="205000"/>
    <x v="0"/>
  </r>
  <r>
    <x v="303"/>
    <n v="2"/>
    <n v="149900"/>
    <x v="0"/>
  </r>
  <r>
    <x v="304"/>
    <n v="3"/>
    <n v="295000"/>
    <x v="0"/>
  </r>
  <r>
    <x v="305"/>
    <n v="3"/>
    <n v="305900"/>
    <x v="0"/>
  </r>
  <r>
    <x v="306"/>
    <n v="3"/>
    <n v="225000"/>
    <x v="0"/>
  </r>
  <r>
    <x v="307"/>
    <n v="0"/>
    <n v="89500"/>
    <x v="1"/>
  </r>
  <r>
    <x v="308"/>
    <n v="2"/>
    <n v="82500"/>
    <x v="0"/>
  </r>
  <r>
    <x v="309"/>
    <n v="3"/>
    <n v="360000"/>
    <x v="0"/>
  </r>
  <r>
    <x v="310"/>
    <n v="2"/>
    <n v="165600"/>
    <x v="0"/>
  </r>
  <r>
    <x v="311"/>
    <n v="1"/>
    <n v="132000"/>
    <x v="1"/>
  </r>
  <r>
    <x v="312"/>
    <n v="2"/>
    <n v="119900"/>
    <x v="0"/>
  </r>
  <r>
    <x v="313"/>
    <n v="2"/>
    <n v="375000"/>
    <x v="0"/>
  </r>
  <r>
    <x v="314"/>
    <n v="2"/>
    <n v="178000"/>
    <x v="0"/>
  </r>
  <r>
    <x v="315"/>
    <n v="2"/>
    <n v="188500"/>
    <x v="0"/>
  </r>
  <r>
    <x v="316"/>
    <n v="2"/>
    <n v="260000"/>
    <x v="0"/>
  </r>
  <r>
    <x v="317"/>
    <n v="3"/>
    <n v="270000"/>
    <x v="0"/>
  </r>
  <r>
    <x v="318"/>
    <n v="3"/>
    <n v="260000"/>
    <x v="0"/>
  </r>
  <r>
    <x v="319"/>
    <n v="2"/>
    <n v="187500"/>
    <x v="0"/>
  </r>
  <r>
    <x v="320"/>
    <n v="3"/>
    <n v="342643"/>
    <x v="0"/>
  </r>
  <r>
    <x v="321"/>
    <n v="3"/>
    <n v="354000"/>
    <x v="0"/>
  </r>
  <r>
    <x v="322"/>
    <n v="2"/>
    <n v="301000"/>
    <x v="0"/>
  </r>
  <r>
    <x v="323"/>
    <n v="1"/>
    <n v="126175"/>
    <x v="1"/>
  </r>
  <r>
    <x v="324"/>
    <n v="2"/>
    <n v="242000"/>
    <x v="0"/>
  </r>
  <r>
    <x v="325"/>
    <n v="2"/>
    <n v="87000"/>
    <x v="0"/>
  </r>
  <r>
    <x v="326"/>
    <n v="2"/>
    <n v="324000"/>
    <x v="0"/>
  </r>
  <r>
    <x v="327"/>
    <n v="1"/>
    <n v="145250"/>
    <x v="1"/>
  </r>
  <r>
    <x v="328"/>
    <n v="2"/>
    <n v="214500"/>
    <x v="0"/>
  </r>
  <r>
    <x v="329"/>
    <n v="1"/>
    <n v="78000"/>
    <x v="1"/>
  </r>
  <r>
    <x v="330"/>
    <n v="1"/>
    <n v="119000"/>
    <x v="1"/>
  </r>
  <r>
    <x v="331"/>
    <n v="1"/>
    <n v="139000"/>
    <x v="1"/>
  </r>
  <r>
    <x v="332"/>
    <n v="3"/>
    <n v="284000"/>
    <x v="0"/>
  </r>
  <r>
    <x v="333"/>
    <n v="2"/>
    <n v="207000"/>
    <x v="0"/>
  </r>
  <r>
    <x v="334"/>
    <n v="2"/>
    <n v="192000"/>
    <x v="0"/>
  </r>
  <r>
    <x v="335"/>
    <n v="2"/>
    <n v="228950"/>
    <x v="0"/>
  </r>
  <r>
    <x v="336"/>
    <n v="3"/>
    <n v="377426"/>
    <x v="0"/>
  </r>
  <r>
    <x v="337"/>
    <n v="2"/>
    <n v="214000"/>
    <x v="0"/>
  </r>
  <r>
    <x v="338"/>
    <n v="2"/>
    <n v="202500"/>
    <x v="0"/>
  </r>
  <r>
    <x v="339"/>
    <n v="1"/>
    <n v="155000"/>
    <x v="1"/>
  </r>
  <r>
    <x v="340"/>
    <n v="2"/>
    <n v="202900"/>
    <x v="0"/>
  </r>
  <r>
    <x v="341"/>
    <n v="1"/>
    <n v="82000"/>
    <x v="1"/>
  </r>
  <r>
    <x v="342"/>
    <n v="2"/>
    <n v="87500"/>
    <x v="0"/>
  </r>
  <r>
    <x v="343"/>
    <n v="2"/>
    <n v="266000"/>
    <x v="0"/>
  </r>
  <r>
    <x v="344"/>
    <n v="1"/>
    <n v="85000"/>
    <x v="1"/>
  </r>
  <r>
    <x v="345"/>
    <n v="1"/>
    <n v="140200"/>
    <x v="1"/>
  </r>
  <r>
    <x v="346"/>
    <n v="1"/>
    <n v="151500"/>
    <x v="1"/>
  </r>
  <r>
    <x v="347"/>
    <n v="2"/>
    <n v="157500"/>
    <x v="0"/>
  </r>
  <r>
    <x v="348"/>
    <n v="2"/>
    <n v="154000"/>
    <x v="0"/>
  </r>
  <r>
    <x v="349"/>
    <n v="3"/>
    <n v="437154"/>
    <x v="0"/>
  </r>
  <r>
    <x v="350"/>
    <n v="2"/>
    <n v="318061"/>
    <x v="0"/>
  </r>
  <r>
    <x v="351"/>
    <n v="2"/>
    <n v="190000"/>
    <x v="0"/>
  </r>
  <r>
    <x v="352"/>
    <n v="1"/>
    <n v="95000"/>
    <x v="1"/>
  </r>
  <r>
    <x v="353"/>
    <n v="2"/>
    <n v="105900"/>
    <x v="0"/>
  </r>
  <r>
    <x v="354"/>
    <n v="1"/>
    <n v="140000"/>
    <x v="1"/>
  </r>
  <r>
    <x v="355"/>
    <n v="2"/>
    <n v="177500"/>
    <x v="0"/>
  </r>
  <r>
    <x v="356"/>
    <n v="2"/>
    <n v="173000"/>
    <x v="0"/>
  </r>
  <r>
    <x v="357"/>
    <n v="2"/>
    <n v="134000"/>
    <x v="0"/>
  </r>
  <r>
    <x v="358"/>
    <n v="1"/>
    <n v="130000"/>
    <x v="1"/>
  </r>
  <r>
    <x v="359"/>
    <n v="2"/>
    <n v="280000"/>
    <x v="0"/>
  </r>
  <r>
    <x v="360"/>
    <n v="2"/>
    <n v="156000"/>
    <x v="0"/>
  </r>
  <r>
    <x v="361"/>
    <n v="1"/>
    <n v="145000"/>
    <x v="1"/>
  </r>
  <r>
    <x v="362"/>
    <n v="2"/>
    <n v="198500"/>
    <x v="0"/>
  </r>
  <r>
    <x v="363"/>
    <n v="1"/>
    <n v="118000"/>
    <x v="1"/>
  </r>
  <r>
    <x v="364"/>
    <n v="2"/>
    <n v="190000"/>
    <x v="0"/>
  </r>
  <r>
    <x v="365"/>
    <n v="1"/>
    <n v="147000"/>
    <x v="1"/>
  </r>
  <r>
    <x v="366"/>
    <n v="2"/>
    <n v="159000"/>
    <x v="0"/>
  </r>
  <r>
    <x v="367"/>
    <n v="1"/>
    <n v="165000"/>
    <x v="1"/>
  </r>
  <r>
    <x v="368"/>
    <n v="1"/>
    <n v="132000"/>
    <x v="1"/>
  </r>
  <r>
    <x v="369"/>
    <n v="2"/>
    <n v="162000"/>
    <x v="0"/>
  </r>
  <r>
    <x v="370"/>
    <n v="2"/>
    <n v="172400"/>
    <x v="0"/>
  </r>
  <r>
    <x v="371"/>
    <n v="2"/>
    <n v="134432"/>
    <x v="0"/>
  </r>
  <r>
    <x v="372"/>
    <n v="1"/>
    <n v="125000"/>
    <x v="1"/>
  </r>
  <r>
    <x v="373"/>
    <n v="1"/>
    <n v="123000"/>
    <x v="1"/>
  </r>
  <r>
    <x v="374"/>
    <n v="2"/>
    <n v="219500"/>
    <x v="0"/>
  </r>
  <r>
    <x v="375"/>
    <n v="0"/>
    <n v="61000"/>
    <x v="1"/>
  </r>
  <r>
    <x v="376"/>
    <n v="2"/>
    <n v="148000"/>
    <x v="0"/>
  </r>
  <r>
    <x v="377"/>
    <n v="2"/>
    <n v="340000"/>
    <x v="0"/>
  </r>
  <r>
    <x v="378"/>
    <n v="3"/>
    <n v="394432"/>
    <x v="0"/>
  </r>
  <r>
    <x v="379"/>
    <n v="2"/>
    <n v="179000"/>
    <x v="0"/>
  </r>
  <r>
    <x v="380"/>
    <n v="1"/>
    <n v="127000"/>
    <x v="1"/>
  </r>
  <r>
    <x v="381"/>
    <n v="2"/>
    <n v="187750"/>
    <x v="0"/>
  </r>
  <r>
    <x v="382"/>
    <n v="2"/>
    <n v="213500"/>
    <x v="0"/>
  </r>
  <r>
    <x v="383"/>
    <n v="2"/>
    <n v="76000"/>
    <x v="0"/>
  </r>
  <r>
    <x v="384"/>
    <n v="2"/>
    <n v="240000"/>
    <x v="0"/>
  </r>
  <r>
    <x v="385"/>
    <n v="2"/>
    <n v="192000"/>
    <x v="0"/>
  </r>
  <r>
    <x v="386"/>
    <n v="0"/>
    <n v="81000"/>
    <x v="1"/>
  </r>
  <r>
    <x v="387"/>
    <n v="1"/>
    <n v="125000"/>
    <x v="1"/>
  </r>
  <r>
    <x v="388"/>
    <n v="2"/>
    <n v="191000"/>
    <x v="0"/>
  </r>
  <r>
    <x v="389"/>
    <n v="3"/>
    <n v="426000"/>
    <x v="0"/>
  </r>
  <r>
    <x v="390"/>
    <n v="1"/>
    <n v="119000"/>
    <x v="1"/>
  </r>
  <r>
    <x v="391"/>
    <n v="2"/>
    <n v="215000"/>
    <x v="0"/>
  </r>
  <r>
    <x v="392"/>
    <n v="1"/>
    <n v="106500"/>
    <x v="1"/>
  </r>
  <r>
    <x v="393"/>
    <n v="0"/>
    <n v="100000"/>
    <x v="1"/>
  </r>
  <r>
    <x v="394"/>
    <n v="1"/>
    <n v="109000"/>
    <x v="1"/>
  </r>
  <r>
    <x v="395"/>
    <n v="1"/>
    <n v="129000"/>
    <x v="1"/>
  </r>
  <r>
    <x v="396"/>
    <n v="2"/>
    <n v="123000"/>
    <x v="0"/>
  </r>
  <r>
    <x v="397"/>
    <n v="1"/>
    <n v="169500"/>
    <x v="1"/>
  </r>
  <r>
    <x v="398"/>
    <n v="1"/>
    <n v="67000"/>
    <x v="1"/>
  </r>
  <r>
    <x v="399"/>
    <n v="2"/>
    <n v="241000"/>
    <x v="0"/>
  </r>
  <r>
    <x v="400"/>
    <n v="2"/>
    <n v="245500"/>
    <x v="0"/>
  </r>
  <r>
    <x v="401"/>
    <n v="2"/>
    <n v="164990"/>
    <x v="0"/>
  </r>
  <r>
    <x v="402"/>
    <n v="1"/>
    <n v="108000"/>
    <x v="1"/>
  </r>
  <r>
    <x v="403"/>
    <n v="2"/>
    <n v="258000"/>
    <x v="0"/>
  </r>
  <r>
    <x v="404"/>
    <n v="2"/>
    <n v="168000"/>
    <x v="0"/>
  </r>
  <r>
    <x v="405"/>
    <n v="2"/>
    <n v="150000"/>
    <x v="0"/>
  </r>
  <r>
    <x v="406"/>
    <n v="1"/>
    <n v="115000"/>
    <x v="1"/>
  </r>
  <r>
    <x v="407"/>
    <n v="1"/>
    <n v="177000"/>
    <x v="1"/>
  </r>
  <r>
    <x v="408"/>
    <n v="3"/>
    <n v="280000"/>
    <x v="0"/>
  </r>
  <r>
    <x v="409"/>
    <n v="3"/>
    <n v="339750"/>
    <x v="0"/>
  </r>
  <r>
    <x v="410"/>
    <n v="1"/>
    <n v="60000"/>
    <x v="1"/>
  </r>
  <r>
    <x v="411"/>
    <n v="2"/>
    <n v="145000"/>
    <x v="0"/>
  </r>
  <r>
    <x v="412"/>
    <n v="2"/>
    <n v="222000"/>
    <x v="0"/>
  </r>
  <r>
    <x v="413"/>
    <n v="2"/>
    <n v="115000"/>
    <x v="0"/>
  </r>
  <r>
    <x v="414"/>
    <n v="3"/>
    <n v="228000"/>
    <x v="0"/>
  </r>
  <r>
    <x v="415"/>
    <n v="2"/>
    <n v="181134"/>
    <x v="0"/>
  </r>
  <r>
    <x v="416"/>
    <n v="2"/>
    <n v="149500"/>
    <x v="0"/>
  </r>
  <r>
    <x v="417"/>
    <n v="3"/>
    <n v="239000"/>
    <x v="0"/>
  </r>
  <r>
    <x v="418"/>
    <n v="1"/>
    <n v="126000"/>
    <x v="1"/>
  </r>
  <r>
    <x v="419"/>
    <n v="1"/>
    <n v="142000"/>
    <x v="1"/>
  </r>
  <r>
    <x v="420"/>
    <n v="4"/>
    <n v="206300"/>
    <x v="0"/>
  </r>
  <r>
    <x v="421"/>
    <n v="2"/>
    <n v="215000"/>
    <x v="0"/>
  </r>
  <r>
    <x v="422"/>
    <n v="2"/>
    <n v="113000"/>
    <x v="0"/>
  </r>
  <r>
    <x v="423"/>
    <n v="3"/>
    <n v="315000"/>
    <x v="0"/>
  </r>
  <r>
    <x v="424"/>
    <n v="1"/>
    <n v="139000"/>
    <x v="1"/>
  </r>
  <r>
    <x v="425"/>
    <n v="1"/>
    <n v="135000"/>
    <x v="1"/>
  </r>
  <r>
    <x v="426"/>
    <n v="2"/>
    <n v="275000"/>
    <x v="0"/>
  </r>
  <r>
    <x v="427"/>
    <n v="1"/>
    <n v="109008"/>
    <x v="1"/>
  </r>
  <r>
    <x v="428"/>
    <n v="2"/>
    <n v="195400"/>
    <x v="0"/>
  </r>
  <r>
    <x v="429"/>
    <n v="2"/>
    <n v="175000"/>
    <x v="0"/>
  </r>
  <r>
    <x v="430"/>
    <n v="1"/>
    <n v="85400"/>
    <x v="1"/>
  </r>
  <r>
    <x v="431"/>
    <n v="0"/>
    <n v="79900"/>
    <x v="1"/>
  </r>
  <r>
    <x v="432"/>
    <n v="2"/>
    <n v="122500"/>
    <x v="0"/>
  </r>
  <r>
    <x v="433"/>
    <n v="2"/>
    <n v="181000"/>
    <x v="0"/>
  </r>
  <r>
    <x v="434"/>
    <n v="0"/>
    <n v="81000"/>
    <x v="1"/>
  </r>
  <r>
    <x v="435"/>
    <n v="2"/>
    <n v="212000"/>
    <x v="0"/>
  </r>
  <r>
    <x v="436"/>
    <n v="2"/>
    <n v="116000"/>
    <x v="0"/>
  </r>
  <r>
    <x v="437"/>
    <n v="1"/>
    <n v="119000"/>
    <x v="1"/>
  </r>
  <r>
    <x v="438"/>
    <n v="1"/>
    <n v="90350"/>
    <x v="1"/>
  </r>
  <r>
    <x v="439"/>
    <n v="2"/>
    <n v="110000"/>
    <x v="0"/>
  </r>
  <r>
    <x v="440"/>
    <n v="3"/>
    <n v="555000"/>
    <x v="0"/>
  </r>
  <r>
    <x v="441"/>
    <n v="0"/>
    <n v="118000"/>
    <x v="1"/>
  </r>
  <r>
    <x v="442"/>
    <n v="2"/>
    <n v="162900"/>
    <x v="0"/>
  </r>
  <r>
    <x v="443"/>
    <n v="3"/>
    <n v="172500"/>
    <x v="0"/>
  </r>
  <r>
    <x v="444"/>
    <n v="2"/>
    <n v="210000"/>
    <x v="0"/>
  </r>
  <r>
    <x v="445"/>
    <n v="2"/>
    <n v="127500"/>
    <x v="0"/>
  </r>
  <r>
    <x v="446"/>
    <n v="2"/>
    <n v="190000"/>
    <x v="0"/>
  </r>
  <r>
    <x v="447"/>
    <n v="2"/>
    <n v="199900"/>
    <x v="0"/>
  </r>
  <r>
    <x v="448"/>
    <n v="1"/>
    <n v="119500"/>
    <x v="1"/>
  </r>
  <r>
    <x v="449"/>
    <n v="1"/>
    <n v="120000"/>
    <x v="1"/>
  </r>
  <r>
    <x v="450"/>
    <n v="1"/>
    <n v="110000"/>
    <x v="1"/>
  </r>
  <r>
    <x v="451"/>
    <n v="2"/>
    <n v="280000"/>
    <x v="0"/>
  </r>
  <r>
    <x v="452"/>
    <n v="2"/>
    <n v="204000"/>
    <x v="0"/>
  </r>
  <r>
    <x v="453"/>
    <n v="2"/>
    <n v="210000"/>
    <x v="0"/>
  </r>
  <r>
    <x v="454"/>
    <n v="2"/>
    <n v="188000"/>
    <x v="0"/>
  </r>
  <r>
    <x v="455"/>
    <n v="2"/>
    <n v="175500"/>
    <x v="0"/>
  </r>
  <r>
    <x v="456"/>
    <n v="3"/>
    <n v="98000"/>
    <x v="0"/>
  </r>
  <r>
    <x v="457"/>
    <n v="2"/>
    <n v="256000"/>
    <x v="0"/>
  </r>
  <r>
    <x v="458"/>
    <n v="1"/>
    <n v="161000"/>
    <x v="1"/>
  </r>
  <r>
    <x v="459"/>
    <n v="1"/>
    <n v="110000"/>
    <x v="1"/>
  </r>
  <r>
    <x v="460"/>
    <n v="2"/>
    <n v="263435"/>
    <x v="0"/>
  </r>
  <r>
    <x v="461"/>
    <n v="2"/>
    <n v="155000"/>
    <x v="0"/>
  </r>
  <r>
    <x v="462"/>
    <n v="1"/>
    <n v="62383"/>
    <x v="1"/>
  </r>
  <r>
    <x v="463"/>
    <n v="1"/>
    <n v="188700"/>
    <x v="1"/>
  </r>
  <r>
    <x v="464"/>
    <n v="0"/>
    <n v="124000"/>
    <x v="1"/>
  </r>
  <r>
    <x v="465"/>
    <n v="2"/>
    <n v="178740"/>
    <x v="0"/>
  </r>
  <r>
    <x v="466"/>
    <n v="2"/>
    <n v="167000"/>
    <x v="0"/>
  </r>
  <r>
    <x v="467"/>
    <n v="1"/>
    <n v="146500"/>
    <x v="1"/>
  </r>
  <r>
    <x v="468"/>
    <n v="3"/>
    <n v="250000"/>
    <x v="0"/>
  </r>
  <r>
    <x v="469"/>
    <n v="2"/>
    <n v="187000"/>
    <x v="0"/>
  </r>
  <r>
    <x v="470"/>
    <n v="2"/>
    <n v="212000"/>
    <x v="0"/>
  </r>
  <r>
    <x v="471"/>
    <n v="2"/>
    <n v="190000"/>
    <x v="0"/>
  </r>
  <r>
    <x v="472"/>
    <n v="2"/>
    <n v="148000"/>
    <x v="0"/>
  </r>
  <r>
    <x v="473"/>
    <n v="3"/>
    <n v="440000"/>
    <x v="0"/>
  </r>
  <r>
    <x v="474"/>
    <n v="2"/>
    <n v="251000"/>
    <x v="0"/>
  </r>
  <r>
    <x v="475"/>
    <n v="2"/>
    <n v="132500"/>
    <x v="0"/>
  </r>
  <r>
    <x v="476"/>
    <n v="2"/>
    <n v="208900"/>
    <x v="0"/>
  </r>
  <r>
    <x v="477"/>
    <n v="3"/>
    <n v="380000"/>
    <x v="0"/>
  </r>
  <r>
    <x v="478"/>
    <n v="3"/>
    <n v="297000"/>
    <x v="0"/>
  </r>
  <r>
    <x v="479"/>
    <n v="2"/>
    <n v="89471"/>
    <x v="0"/>
  </r>
  <r>
    <x v="480"/>
    <n v="3"/>
    <n v="326000"/>
    <x v="0"/>
  </r>
  <r>
    <x v="481"/>
    <n v="3"/>
    <n v="374000"/>
    <x v="0"/>
  </r>
  <r>
    <x v="482"/>
    <n v="1"/>
    <n v="155000"/>
    <x v="1"/>
  </r>
  <r>
    <x v="483"/>
    <n v="2"/>
    <n v="164000"/>
    <x v="0"/>
  </r>
  <r>
    <x v="484"/>
    <n v="1"/>
    <n v="132500"/>
    <x v="1"/>
  </r>
  <r>
    <x v="485"/>
    <n v="1"/>
    <n v="147000"/>
    <x v="1"/>
  </r>
  <r>
    <x v="486"/>
    <n v="2"/>
    <n v="156000"/>
    <x v="0"/>
  </r>
  <r>
    <x v="487"/>
    <n v="2"/>
    <n v="175000"/>
    <x v="0"/>
  </r>
  <r>
    <x v="488"/>
    <n v="2"/>
    <n v="160000"/>
    <x v="0"/>
  </r>
  <r>
    <x v="489"/>
    <n v="1"/>
    <n v="86000"/>
    <x v="1"/>
  </r>
  <r>
    <x v="490"/>
    <n v="1"/>
    <n v="115000"/>
    <x v="1"/>
  </r>
  <r>
    <x v="491"/>
    <n v="1"/>
    <n v="133000"/>
    <x v="1"/>
  </r>
  <r>
    <x v="492"/>
    <n v="2"/>
    <n v="172785"/>
    <x v="0"/>
  </r>
  <r>
    <x v="493"/>
    <n v="1"/>
    <n v="155000"/>
    <x v="1"/>
  </r>
  <r>
    <x v="494"/>
    <n v="1"/>
    <n v="91300"/>
    <x v="1"/>
  </r>
  <r>
    <x v="495"/>
    <n v="0"/>
    <n v="34900"/>
    <x v="1"/>
  </r>
  <r>
    <x v="496"/>
    <n v="2"/>
    <n v="430000"/>
    <x v="0"/>
  </r>
  <r>
    <x v="497"/>
    <n v="1"/>
    <n v="184000"/>
    <x v="1"/>
  </r>
  <r>
    <x v="498"/>
    <n v="1"/>
    <n v="130000"/>
    <x v="1"/>
  </r>
  <r>
    <x v="499"/>
    <n v="1"/>
    <n v="120000"/>
    <x v="1"/>
  </r>
  <r>
    <x v="500"/>
    <n v="1"/>
    <n v="113000"/>
    <x v="1"/>
  </r>
  <r>
    <x v="501"/>
    <n v="2"/>
    <n v="226700"/>
    <x v="0"/>
  </r>
  <r>
    <x v="502"/>
    <n v="2"/>
    <n v="140000"/>
    <x v="0"/>
  </r>
  <r>
    <x v="503"/>
    <n v="2"/>
    <n v="289000"/>
    <x v="0"/>
  </r>
  <r>
    <x v="504"/>
    <n v="2"/>
    <n v="147000"/>
    <x v="0"/>
  </r>
  <r>
    <x v="505"/>
    <n v="2"/>
    <n v="124500"/>
    <x v="0"/>
  </r>
  <r>
    <x v="506"/>
    <n v="2"/>
    <n v="215000"/>
    <x v="0"/>
  </r>
  <r>
    <x v="507"/>
    <n v="2"/>
    <n v="208300"/>
    <x v="0"/>
  </r>
  <r>
    <x v="508"/>
    <n v="2"/>
    <n v="161000"/>
    <x v="0"/>
  </r>
  <r>
    <x v="509"/>
    <n v="1"/>
    <n v="124500"/>
    <x v="1"/>
  </r>
  <r>
    <x v="510"/>
    <n v="1"/>
    <n v="164900"/>
    <x v="1"/>
  </r>
  <r>
    <x v="511"/>
    <n v="2"/>
    <n v="202665"/>
    <x v="0"/>
  </r>
  <r>
    <x v="512"/>
    <n v="2"/>
    <n v="129900"/>
    <x v="0"/>
  </r>
  <r>
    <x v="513"/>
    <n v="2"/>
    <n v="134000"/>
    <x v="0"/>
  </r>
  <r>
    <x v="514"/>
    <n v="1"/>
    <n v="96500"/>
    <x v="1"/>
  </r>
  <r>
    <x v="515"/>
    <n v="3"/>
    <n v="402861"/>
    <x v="0"/>
  </r>
  <r>
    <x v="516"/>
    <n v="2"/>
    <n v="158000"/>
    <x v="0"/>
  </r>
  <r>
    <x v="517"/>
    <n v="3"/>
    <n v="265000"/>
    <x v="0"/>
  </r>
  <r>
    <x v="518"/>
    <n v="2"/>
    <n v="211000"/>
    <x v="0"/>
  </r>
  <r>
    <x v="519"/>
    <n v="1"/>
    <n v="234000"/>
    <x v="1"/>
  </r>
  <r>
    <x v="520"/>
    <n v="0"/>
    <n v="106250"/>
    <x v="1"/>
  </r>
  <r>
    <x v="521"/>
    <n v="1"/>
    <n v="150000"/>
    <x v="1"/>
  </r>
  <r>
    <x v="522"/>
    <n v="2"/>
    <n v="159000"/>
    <x v="0"/>
  </r>
  <r>
    <x v="523"/>
    <n v="3"/>
    <n v="184750"/>
    <x v="0"/>
  </r>
  <r>
    <x v="524"/>
    <n v="3"/>
    <n v="315750"/>
    <x v="0"/>
  </r>
  <r>
    <x v="525"/>
    <n v="2"/>
    <n v="176000"/>
    <x v="0"/>
  </r>
  <r>
    <x v="526"/>
    <n v="1"/>
    <n v="132000"/>
    <x v="1"/>
  </r>
  <r>
    <x v="527"/>
    <n v="3"/>
    <n v="446261"/>
    <x v="0"/>
  </r>
  <r>
    <x v="528"/>
    <n v="0"/>
    <n v="86000"/>
    <x v="1"/>
  </r>
  <r>
    <x v="529"/>
    <n v="2"/>
    <n v="200624"/>
    <x v="0"/>
  </r>
  <r>
    <x v="530"/>
    <n v="2"/>
    <n v="175000"/>
    <x v="0"/>
  </r>
  <r>
    <x v="531"/>
    <n v="2"/>
    <n v="128000"/>
    <x v="0"/>
  </r>
  <r>
    <x v="532"/>
    <n v="1"/>
    <n v="107500"/>
    <x v="1"/>
  </r>
  <r>
    <x v="533"/>
    <n v="0"/>
    <n v="39300"/>
    <x v="1"/>
  </r>
  <r>
    <x v="534"/>
    <n v="2"/>
    <n v="178000"/>
    <x v="0"/>
  </r>
  <r>
    <x v="535"/>
    <n v="0"/>
    <n v="107500"/>
    <x v="1"/>
  </r>
  <r>
    <x v="536"/>
    <n v="2"/>
    <n v="188000"/>
    <x v="0"/>
  </r>
  <r>
    <x v="537"/>
    <n v="2"/>
    <n v="111250"/>
    <x v="0"/>
  </r>
  <r>
    <x v="538"/>
    <n v="1"/>
    <n v="158000"/>
    <x v="1"/>
  </r>
  <r>
    <x v="539"/>
    <n v="2"/>
    <n v="272000"/>
    <x v="0"/>
  </r>
  <r>
    <x v="540"/>
    <n v="3"/>
    <n v="315000"/>
    <x v="0"/>
  </r>
  <r>
    <x v="541"/>
    <n v="3"/>
    <n v="248000"/>
    <x v="0"/>
  </r>
  <r>
    <x v="542"/>
    <n v="2"/>
    <n v="213250"/>
    <x v="0"/>
  </r>
  <r>
    <x v="543"/>
    <n v="1"/>
    <n v="133000"/>
    <x v="1"/>
  </r>
  <r>
    <x v="544"/>
    <n v="2"/>
    <n v="179665"/>
    <x v="0"/>
  </r>
  <r>
    <x v="545"/>
    <n v="3"/>
    <n v="229000"/>
    <x v="0"/>
  </r>
  <r>
    <x v="546"/>
    <n v="2"/>
    <n v="210000"/>
    <x v="0"/>
  </r>
  <r>
    <x v="547"/>
    <n v="2"/>
    <n v="129500"/>
    <x v="0"/>
  </r>
  <r>
    <x v="548"/>
    <n v="2"/>
    <n v="125000"/>
    <x v="0"/>
  </r>
  <r>
    <x v="549"/>
    <n v="2"/>
    <n v="263000"/>
    <x v="0"/>
  </r>
  <r>
    <x v="550"/>
    <n v="2"/>
    <n v="140000"/>
    <x v="0"/>
  </r>
  <r>
    <x v="551"/>
    <n v="1"/>
    <n v="112500"/>
    <x v="1"/>
  </r>
  <r>
    <x v="552"/>
    <n v="3"/>
    <n v="255500"/>
    <x v="0"/>
  </r>
  <r>
    <x v="553"/>
    <n v="2"/>
    <n v="108000"/>
    <x v="0"/>
  </r>
  <r>
    <x v="554"/>
    <n v="3"/>
    <n v="284000"/>
    <x v="0"/>
  </r>
  <r>
    <x v="555"/>
    <n v="1"/>
    <n v="113000"/>
    <x v="1"/>
  </r>
  <r>
    <x v="556"/>
    <n v="1"/>
    <n v="141000"/>
    <x v="1"/>
  </r>
  <r>
    <x v="557"/>
    <n v="1"/>
    <n v="108000"/>
    <x v="1"/>
  </r>
  <r>
    <x v="558"/>
    <n v="2"/>
    <n v="175000"/>
    <x v="0"/>
  </r>
  <r>
    <x v="559"/>
    <n v="2"/>
    <n v="234000"/>
    <x v="0"/>
  </r>
  <r>
    <x v="560"/>
    <n v="2"/>
    <n v="121500"/>
    <x v="0"/>
  </r>
  <r>
    <x v="561"/>
    <n v="2"/>
    <n v="170000"/>
    <x v="0"/>
  </r>
  <r>
    <x v="562"/>
    <n v="0"/>
    <n v="108000"/>
    <x v="1"/>
  </r>
  <r>
    <x v="563"/>
    <n v="2"/>
    <n v="185000"/>
    <x v="0"/>
  </r>
  <r>
    <x v="564"/>
    <n v="2"/>
    <n v="268000"/>
    <x v="0"/>
  </r>
  <r>
    <x v="565"/>
    <n v="1"/>
    <n v="128000"/>
    <x v="1"/>
  </r>
  <r>
    <x v="566"/>
    <n v="3"/>
    <n v="325000"/>
    <x v="0"/>
  </r>
  <r>
    <x v="567"/>
    <n v="2"/>
    <n v="214000"/>
    <x v="0"/>
  </r>
  <r>
    <x v="568"/>
    <n v="2"/>
    <n v="316600"/>
    <x v="0"/>
  </r>
  <r>
    <x v="569"/>
    <n v="2"/>
    <n v="135960"/>
    <x v="0"/>
  </r>
  <r>
    <x v="570"/>
    <n v="2"/>
    <n v="142600"/>
    <x v="0"/>
  </r>
  <r>
    <x v="571"/>
    <n v="1"/>
    <n v="120000"/>
    <x v="1"/>
  </r>
  <r>
    <x v="572"/>
    <n v="2"/>
    <n v="224500"/>
    <x v="0"/>
  </r>
  <r>
    <x v="573"/>
    <n v="2"/>
    <n v="170000"/>
    <x v="0"/>
  </r>
  <r>
    <x v="574"/>
    <n v="1"/>
    <n v="139000"/>
    <x v="1"/>
  </r>
  <r>
    <x v="575"/>
    <n v="1"/>
    <n v="118500"/>
    <x v="1"/>
  </r>
  <r>
    <x v="576"/>
    <n v="1"/>
    <n v="145000"/>
    <x v="1"/>
  </r>
  <r>
    <x v="577"/>
    <n v="2"/>
    <n v="164500"/>
    <x v="0"/>
  </r>
  <r>
    <x v="578"/>
    <n v="2"/>
    <n v="146000"/>
    <x v="0"/>
  </r>
  <r>
    <x v="579"/>
    <n v="1"/>
    <n v="131500"/>
    <x v="1"/>
  </r>
  <r>
    <x v="580"/>
    <n v="2"/>
    <n v="181900"/>
    <x v="0"/>
  </r>
  <r>
    <x v="581"/>
    <n v="3"/>
    <n v="253293"/>
    <x v="0"/>
  </r>
  <r>
    <x v="582"/>
    <n v="0"/>
    <n v="118500"/>
    <x v="1"/>
  </r>
  <r>
    <x v="583"/>
    <n v="2"/>
    <n v="325000"/>
    <x v="0"/>
  </r>
  <r>
    <x v="584"/>
    <n v="1"/>
    <n v="133000"/>
    <x v="1"/>
  </r>
  <r>
    <x v="585"/>
    <n v="3"/>
    <n v="369900"/>
    <x v="0"/>
  </r>
  <r>
    <x v="586"/>
    <n v="1"/>
    <n v="130000"/>
    <x v="1"/>
  </r>
  <r>
    <x v="587"/>
    <n v="2"/>
    <n v="137000"/>
    <x v="0"/>
  </r>
  <r>
    <x v="588"/>
    <n v="1"/>
    <n v="143000"/>
    <x v="1"/>
  </r>
  <r>
    <x v="589"/>
    <n v="1"/>
    <n v="79500"/>
    <x v="1"/>
  </r>
  <r>
    <x v="590"/>
    <n v="2"/>
    <n v="185900"/>
    <x v="0"/>
  </r>
  <r>
    <x v="591"/>
    <n v="3"/>
    <n v="451950"/>
    <x v="0"/>
  </r>
  <r>
    <x v="592"/>
    <n v="2"/>
    <n v="138000"/>
    <x v="0"/>
  </r>
  <r>
    <x v="593"/>
    <n v="2"/>
    <n v="140000"/>
    <x v="0"/>
  </r>
  <r>
    <x v="594"/>
    <n v="1"/>
    <n v="110000"/>
    <x v="1"/>
  </r>
  <r>
    <x v="595"/>
    <n v="3"/>
    <n v="319000"/>
    <x v="0"/>
  </r>
  <r>
    <x v="596"/>
    <n v="1"/>
    <n v="114504"/>
    <x v="1"/>
  </r>
  <r>
    <x v="597"/>
    <n v="3"/>
    <n v="194201"/>
    <x v="0"/>
  </r>
  <r>
    <x v="598"/>
    <n v="2"/>
    <n v="217500"/>
    <x v="0"/>
  </r>
  <r>
    <x v="599"/>
    <n v="2"/>
    <n v="151000"/>
    <x v="0"/>
  </r>
  <r>
    <x v="600"/>
    <n v="2"/>
    <n v="275000"/>
    <x v="0"/>
  </r>
  <r>
    <x v="601"/>
    <n v="1"/>
    <n v="141000"/>
    <x v="1"/>
  </r>
  <r>
    <x v="602"/>
    <n v="2"/>
    <n v="220000"/>
    <x v="0"/>
  </r>
  <r>
    <x v="603"/>
    <n v="2"/>
    <n v="151000"/>
    <x v="0"/>
  </r>
  <r>
    <x v="604"/>
    <n v="2"/>
    <n v="221000"/>
    <x v="0"/>
  </r>
  <r>
    <x v="605"/>
    <n v="2"/>
    <n v="205000"/>
    <x v="0"/>
  </r>
  <r>
    <x v="606"/>
    <n v="2"/>
    <n v="152000"/>
    <x v="0"/>
  </r>
  <r>
    <x v="607"/>
    <n v="1"/>
    <n v="225000"/>
    <x v="1"/>
  </r>
  <r>
    <x v="608"/>
    <n v="2"/>
    <n v="359100"/>
    <x v="0"/>
  </r>
  <r>
    <x v="609"/>
    <n v="1"/>
    <n v="118500"/>
    <x v="1"/>
  </r>
  <r>
    <x v="610"/>
    <n v="3"/>
    <n v="313000"/>
    <x v="0"/>
  </r>
  <r>
    <x v="611"/>
    <n v="2"/>
    <n v="148000"/>
    <x v="0"/>
  </r>
  <r>
    <x v="612"/>
    <n v="2"/>
    <n v="261500"/>
    <x v="0"/>
  </r>
  <r>
    <x v="613"/>
    <n v="0"/>
    <n v="147000"/>
    <x v="1"/>
  </r>
  <r>
    <x v="614"/>
    <n v="0"/>
    <n v="75500"/>
    <x v="1"/>
  </r>
  <r>
    <x v="615"/>
    <n v="2"/>
    <n v="137500"/>
    <x v="0"/>
  </r>
  <r>
    <x v="616"/>
    <n v="2"/>
    <n v="183200"/>
    <x v="0"/>
  </r>
  <r>
    <x v="617"/>
    <n v="2"/>
    <n v="105500"/>
    <x v="0"/>
  </r>
  <r>
    <x v="618"/>
    <n v="3"/>
    <n v="314813"/>
    <x v="0"/>
  </r>
  <r>
    <x v="619"/>
    <n v="3"/>
    <n v="305000"/>
    <x v="0"/>
  </r>
  <r>
    <x v="620"/>
    <n v="0"/>
    <n v="67000"/>
    <x v="1"/>
  </r>
  <r>
    <x v="621"/>
    <n v="2"/>
    <n v="240000"/>
    <x v="0"/>
  </r>
  <r>
    <x v="622"/>
    <n v="2"/>
    <n v="135000"/>
    <x v="0"/>
  </r>
  <r>
    <x v="623"/>
    <n v="2"/>
    <n v="168500"/>
    <x v="0"/>
  </r>
  <r>
    <x v="624"/>
    <n v="2"/>
    <n v="165150"/>
    <x v="0"/>
  </r>
  <r>
    <x v="625"/>
    <n v="2"/>
    <n v="160000"/>
    <x v="0"/>
  </r>
  <r>
    <x v="626"/>
    <n v="1"/>
    <n v="139900"/>
    <x v="1"/>
  </r>
  <r>
    <x v="627"/>
    <n v="1"/>
    <n v="153000"/>
    <x v="1"/>
  </r>
  <r>
    <x v="628"/>
    <n v="2"/>
    <n v="135000"/>
    <x v="0"/>
  </r>
  <r>
    <x v="629"/>
    <n v="2"/>
    <n v="168500"/>
    <x v="0"/>
  </r>
  <r>
    <x v="630"/>
    <n v="1"/>
    <n v="124000"/>
    <x v="1"/>
  </r>
  <r>
    <x v="631"/>
    <n v="2"/>
    <n v="209500"/>
    <x v="0"/>
  </r>
  <r>
    <x v="632"/>
    <n v="2"/>
    <n v="82500"/>
    <x v="0"/>
  </r>
  <r>
    <x v="633"/>
    <n v="1"/>
    <n v="139400"/>
    <x v="1"/>
  </r>
  <r>
    <x v="634"/>
    <n v="2"/>
    <n v="144000"/>
    <x v="0"/>
  </r>
  <r>
    <x v="635"/>
    <n v="0"/>
    <n v="200000"/>
    <x v="1"/>
  </r>
  <r>
    <x v="636"/>
    <n v="0"/>
    <n v="60000"/>
    <x v="1"/>
  </r>
  <r>
    <x v="637"/>
    <n v="1"/>
    <n v="93000"/>
    <x v="1"/>
  </r>
  <r>
    <x v="638"/>
    <n v="0"/>
    <n v="85000"/>
    <x v="1"/>
  </r>
  <r>
    <x v="639"/>
    <n v="3"/>
    <n v="264561"/>
    <x v="0"/>
  </r>
  <r>
    <x v="640"/>
    <n v="2"/>
    <n v="274000"/>
    <x v="0"/>
  </r>
  <r>
    <x v="641"/>
    <n v="2"/>
    <n v="226000"/>
    <x v="0"/>
  </r>
  <r>
    <x v="642"/>
    <n v="2"/>
    <n v="345000"/>
    <x v="0"/>
  </r>
  <r>
    <x v="643"/>
    <n v="2"/>
    <n v="152000"/>
    <x v="0"/>
  </r>
  <r>
    <x v="644"/>
    <n v="3"/>
    <n v="370878"/>
    <x v="0"/>
  </r>
  <r>
    <x v="645"/>
    <n v="2"/>
    <n v="143250"/>
    <x v="0"/>
  </r>
  <r>
    <x v="646"/>
    <n v="2"/>
    <n v="98300"/>
    <x v="0"/>
  </r>
  <r>
    <x v="647"/>
    <n v="2"/>
    <n v="155000"/>
    <x v="0"/>
  </r>
  <r>
    <x v="648"/>
    <n v="2"/>
    <n v="155000"/>
    <x v="0"/>
  </r>
  <r>
    <x v="649"/>
    <n v="0"/>
    <n v="84500"/>
    <x v="1"/>
  </r>
  <r>
    <x v="650"/>
    <n v="2"/>
    <n v="205950"/>
    <x v="0"/>
  </r>
  <r>
    <x v="651"/>
    <n v="1"/>
    <n v="108000"/>
    <x v="1"/>
  </r>
  <r>
    <x v="652"/>
    <n v="2"/>
    <n v="191000"/>
    <x v="0"/>
  </r>
  <r>
    <x v="653"/>
    <n v="1"/>
    <n v="135000"/>
    <x v="1"/>
  </r>
  <r>
    <x v="654"/>
    <n v="3"/>
    <n v="350000"/>
    <x v="0"/>
  </r>
  <r>
    <x v="655"/>
    <n v="1"/>
    <n v="88000"/>
    <x v="1"/>
  </r>
  <r>
    <x v="656"/>
    <n v="1"/>
    <n v="145500"/>
    <x v="1"/>
  </r>
  <r>
    <x v="657"/>
    <n v="1"/>
    <n v="149000"/>
    <x v="1"/>
  </r>
  <r>
    <x v="658"/>
    <n v="1"/>
    <n v="97500"/>
    <x v="1"/>
  </r>
  <r>
    <x v="659"/>
    <n v="2"/>
    <n v="167000"/>
    <x v="0"/>
  </r>
  <r>
    <x v="660"/>
    <n v="2"/>
    <n v="197900"/>
    <x v="0"/>
  </r>
  <r>
    <x v="661"/>
    <n v="3"/>
    <n v="402000"/>
    <x v="0"/>
  </r>
  <r>
    <x v="662"/>
    <n v="2"/>
    <n v="110000"/>
    <x v="0"/>
  </r>
  <r>
    <x v="663"/>
    <n v="2"/>
    <n v="137500"/>
    <x v="0"/>
  </r>
  <r>
    <x v="664"/>
    <n v="3"/>
    <n v="423000"/>
    <x v="0"/>
  </r>
  <r>
    <x v="665"/>
    <n v="2"/>
    <n v="230500"/>
    <x v="0"/>
  </r>
  <r>
    <x v="666"/>
    <n v="2"/>
    <n v="129000"/>
    <x v="0"/>
  </r>
  <r>
    <x v="667"/>
    <n v="2"/>
    <n v="193500"/>
    <x v="0"/>
  </r>
  <r>
    <x v="668"/>
    <n v="2"/>
    <n v="168000"/>
    <x v="0"/>
  </r>
  <r>
    <x v="669"/>
    <n v="1"/>
    <n v="137500"/>
    <x v="1"/>
  </r>
  <r>
    <x v="670"/>
    <n v="2"/>
    <n v="173500"/>
    <x v="0"/>
  </r>
  <r>
    <x v="671"/>
    <n v="1"/>
    <n v="103600"/>
    <x v="1"/>
  </r>
  <r>
    <x v="672"/>
    <n v="2"/>
    <n v="165000"/>
    <x v="0"/>
  </r>
  <r>
    <x v="673"/>
    <n v="2"/>
    <n v="257500"/>
    <x v="0"/>
  </r>
  <r>
    <x v="674"/>
    <n v="1"/>
    <n v="140000"/>
    <x v="1"/>
  </r>
  <r>
    <x v="675"/>
    <n v="2"/>
    <n v="148500"/>
    <x v="0"/>
  </r>
  <r>
    <x v="676"/>
    <n v="3"/>
    <n v="87000"/>
    <x v="0"/>
  </r>
  <r>
    <x v="677"/>
    <n v="1"/>
    <n v="109500"/>
    <x v="1"/>
  </r>
  <r>
    <x v="678"/>
    <n v="3"/>
    <n v="372500"/>
    <x v="0"/>
  </r>
  <r>
    <x v="679"/>
    <n v="2"/>
    <n v="128500"/>
    <x v="0"/>
  </r>
  <r>
    <x v="680"/>
    <n v="1"/>
    <n v="143000"/>
    <x v="1"/>
  </r>
  <r>
    <x v="681"/>
    <n v="1"/>
    <n v="159434"/>
    <x v="1"/>
  </r>
  <r>
    <x v="682"/>
    <n v="2"/>
    <n v="173000"/>
    <x v="0"/>
  </r>
  <r>
    <x v="683"/>
    <n v="3"/>
    <n v="285000"/>
    <x v="0"/>
  </r>
  <r>
    <x v="684"/>
    <n v="2"/>
    <n v="221000"/>
    <x v="0"/>
  </r>
  <r>
    <x v="685"/>
    <n v="2"/>
    <n v="207500"/>
    <x v="0"/>
  </r>
  <r>
    <x v="686"/>
    <n v="2"/>
    <n v="227875"/>
    <x v="0"/>
  </r>
  <r>
    <x v="687"/>
    <n v="2"/>
    <n v="148800"/>
    <x v="0"/>
  </r>
  <r>
    <x v="688"/>
    <n v="2"/>
    <n v="392000"/>
    <x v="0"/>
  </r>
  <r>
    <x v="689"/>
    <n v="2"/>
    <n v="194700"/>
    <x v="0"/>
  </r>
  <r>
    <x v="690"/>
    <n v="2"/>
    <n v="141000"/>
    <x v="0"/>
  </r>
  <r>
    <x v="691"/>
    <n v="3"/>
    <n v="755000"/>
    <x v="0"/>
  </r>
  <r>
    <x v="692"/>
    <n v="2"/>
    <n v="335000"/>
    <x v="0"/>
  </r>
  <r>
    <x v="693"/>
    <n v="1"/>
    <n v="108480"/>
    <x v="1"/>
  </r>
  <r>
    <x v="694"/>
    <n v="2"/>
    <n v="141500"/>
    <x v="0"/>
  </r>
  <r>
    <x v="695"/>
    <n v="2"/>
    <n v="176000"/>
    <x v="0"/>
  </r>
  <r>
    <x v="696"/>
    <n v="1"/>
    <n v="89000"/>
    <x v="1"/>
  </r>
  <r>
    <x v="697"/>
    <n v="1"/>
    <n v="123500"/>
    <x v="1"/>
  </r>
  <r>
    <x v="698"/>
    <n v="1"/>
    <n v="138500"/>
    <x v="1"/>
  </r>
  <r>
    <x v="699"/>
    <n v="2"/>
    <n v="196000"/>
    <x v="0"/>
  </r>
  <r>
    <x v="700"/>
    <n v="3"/>
    <n v="312500"/>
    <x v="0"/>
  </r>
  <r>
    <x v="701"/>
    <n v="2"/>
    <n v="140000"/>
    <x v="0"/>
  </r>
  <r>
    <x v="702"/>
    <n v="3"/>
    <n v="361919"/>
    <x v="0"/>
  </r>
  <r>
    <x v="703"/>
    <n v="2"/>
    <n v="140000"/>
    <x v="0"/>
  </r>
  <r>
    <x v="704"/>
    <n v="2"/>
    <n v="213000"/>
    <x v="0"/>
  </r>
  <r>
    <x v="705"/>
    <n v="0"/>
    <n v="55000"/>
    <x v="1"/>
  </r>
  <r>
    <x v="706"/>
    <n v="2"/>
    <n v="302000"/>
    <x v="0"/>
  </r>
  <r>
    <x v="707"/>
    <n v="2"/>
    <n v="254000"/>
    <x v="0"/>
  </r>
  <r>
    <x v="708"/>
    <n v="2"/>
    <n v="179540"/>
    <x v="0"/>
  </r>
  <r>
    <x v="709"/>
    <n v="1"/>
    <n v="109900"/>
    <x v="1"/>
  </r>
  <r>
    <x v="710"/>
    <n v="0"/>
    <n v="52000"/>
    <x v="1"/>
  </r>
  <r>
    <x v="711"/>
    <n v="1"/>
    <n v="102776"/>
    <x v="1"/>
  </r>
  <r>
    <x v="712"/>
    <n v="2"/>
    <n v="189000"/>
    <x v="0"/>
  </r>
  <r>
    <x v="713"/>
    <n v="2"/>
    <n v="129000"/>
    <x v="0"/>
  </r>
  <r>
    <x v="714"/>
    <n v="2"/>
    <n v="130500"/>
    <x v="0"/>
  </r>
  <r>
    <x v="715"/>
    <n v="2"/>
    <n v="165000"/>
    <x v="0"/>
  </r>
  <r>
    <x v="716"/>
    <n v="2"/>
    <n v="159500"/>
    <x v="0"/>
  </r>
  <r>
    <x v="717"/>
    <n v="2"/>
    <n v="157000"/>
    <x v="0"/>
  </r>
  <r>
    <x v="718"/>
    <n v="3"/>
    <n v="341000"/>
    <x v="0"/>
  </r>
  <r>
    <x v="719"/>
    <n v="1"/>
    <n v="128500"/>
    <x v="1"/>
  </r>
  <r>
    <x v="720"/>
    <n v="2"/>
    <n v="275000"/>
    <x v="0"/>
  </r>
  <r>
    <x v="721"/>
    <n v="2"/>
    <n v="143000"/>
    <x v="0"/>
  </r>
  <r>
    <x v="722"/>
    <n v="2"/>
    <n v="124500"/>
    <x v="0"/>
  </r>
  <r>
    <x v="723"/>
    <n v="1"/>
    <n v="135000"/>
    <x v="1"/>
  </r>
  <r>
    <x v="724"/>
    <n v="3"/>
    <n v="320000"/>
    <x v="0"/>
  </r>
  <r>
    <x v="725"/>
    <n v="2"/>
    <n v="120500"/>
    <x v="0"/>
  </r>
  <r>
    <x v="726"/>
    <n v="2"/>
    <n v="222000"/>
    <x v="0"/>
  </r>
  <r>
    <x v="727"/>
    <n v="2"/>
    <n v="194500"/>
    <x v="0"/>
  </r>
  <r>
    <x v="728"/>
    <n v="3"/>
    <n v="110000"/>
    <x v="0"/>
  </r>
  <r>
    <x v="729"/>
    <n v="2"/>
    <n v="103000"/>
    <x v="0"/>
  </r>
  <r>
    <x v="730"/>
    <n v="2"/>
    <n v="236500"/>
    <x v="0"/>
  </r>
  <r>
    <x v="731"/>
    <n v="2"/>
    <n v="187500"/>
    <x v="0"/>
  </r>
  <r>
    <x v="732"/>
    <n v="2"/>
    <n v="222500"/>
    <x v="0"/>
  </r>
  <r>
    <x v="733"/>
    <n v="1"/>
    <n v="131400"/>
    <x v="1"/>
  </r>
  <r>
    <x v="734"/>
    <n v="1"/>
    <n v="108000"/>
    <x v="1"/>
  </r>
  <r>
    <x v="735"/>
    <n v="2"/>
    <n v="163000"/>
    <x v="0"/>
  </r>
  <r>
    <x v="736"/>
    <n v="2"/>
    <n v="93500"/>
    <x v="0"/>
  </r>
  <r>
    <x v="737"/>
    <n v="3"/>
    <n v="239900"/>
    <x v="0"/>
  </r>
  <r>
    <x v="738"/>
    <n v="0"/>
    <n v="179000"/>
    <x v="1"/>
  </r>
  <r>
    <x v="739"/>
    <n v="2"/>
    <n v="190000"/>
    <x v="0"/>
  </r>
  <r>
    <x v="740"/>
    <n v="2"/>
    <n v="132000"/>
    <x v="0"/>
  </r>
  <r>
    <x v="741"/>
    <n v="1"/>
    <n v="142000"/>
    <x v="1"/>
  </r>
  <r>
    <x v="742"/>
    <n v="2"/>
    <n v="179000"/>
    <x v="0"/>
  </r>
  <r>
    <x v="743"/>
    <n v="2"/>
    <n v="175000"/>
    <x v="0"/>
  </r>
  <r>
    <x v="744"/>
    <n v="2"/>
    <n v="180000"/>
    <x v="0"/>
  </r>
  <r>
    <x v="745"/>
    <n v="2"/>
    <n v="299800"/>
    <x v="0"/>
  </r>
  <r>
    <x v="746"/>
    <n v="2"/>
    <n v="236000"/>
    <x v="0"/>
  </r>
  <r>
    <x v="747"/>
    <n v="4"/>
    <n v="265979"/>
    <x v="0"/>
  </r>
  <r>
    <x v="748"/>
    <n v="2"/>
    <n v="260400"/>
    <x v="0"/>
  </r>
  <r>
    <x v="749"/>
    <n v="1"/>
    <n v="98000"/>
    <x v="1"/>
  </r>
  <r>
    <x v="750"/>
    <n v="0"/>
    <n v="96500"/>
    <x v="1"/>
  </r>
  <r>
    <x v="751"/>
    <n v="2"/>
    <n v="162000"/>
    <x v="0"/>
  </r>
  <r>
    <x v="752"/>
    <n v="2"/>
    <n v="217000"/>
    <x v="0"/>
  </r>
  <r>
    <x v="753"/>
    <n v="3"/>
    <n v="275500"/>
    <x v="0"/>
  </r>
  <r>
    <x v="754"/>
    <n v="2"/>
    <n v="156000"/>
    <x v="0"/>
  </r>
  <r>
    <x v="755"/>
    <n v="2"/>
    <n v="172500"/>
    <x v="0"/>
  </r>
  <r>
    <x v="756"/>
    <n v="2"/>
    <n v="212000"/>
    <x v="0"/>
  </r>
  <r>
    <x v="757"/>
    <n v="2"/>
    <n v="158900"/>
    <x v="0"/>
  </r>
  <r>
    <x v="758"/>
    <n v="2"/>
    <n v="179400"/>
    <x v="0"/>
  </r>
  <r>
    <x v="759"/>
    <n v="3"/>
    <n v="290000"/>
    <x v="0"/>
  </r>
  <r>
    <x v="760"/>
    <n v="1"/>
    <n v="127500"/>
    <x v="1"/>
  </r>
  <r>
    <x v="761"/>
    <n v="2"/>
    <n v="100000"/>
    <x v="0"/>
  </r>
  <r>
    <x v="762"/>
    <n v="2"/>
    <n v="215200"/>
    <x v="0"/>
  </r>
  <r>
    <x v="763"/>
    <n v="3"/>
    <n v="337000"/>
    <x v="0"/>
  </r>
  <r>
    <x v="764"/>
    <n v="2"/>
    <n v="270000"/>
    <x v="0"/>
  </r>
  <r>
    <x v="765"/>
    <n v="2"/>
    <n v="264132"/>
    <x v="0"/>
  </r>
  <r>
    <x v="766"/>
    <n v="2"/>
    <n v="196500"/>
    <x v="0"/>
  </r>
  <r>
    <x v="767"/>
    <n v="1"/>
    <n v="160000"/>
    <x v="1"/>
  </r>
  <r>
    <x v="768"/>
    <n v="2"/>
    <n v="216837"/>
    <x v="0"/>
  </r>
  <r>
    <x v="769"/>
    <n v="3"/>
    <n v="538000"/>
    <x v="0"/>
  </r>
  <r>
    <x v="770"/>
    <n v="2"/>
    <n v="134900"/>
    <x v="0"/>
  </r>
  <r>
    <x v="771"/>
    <n v="2"/>
    <n v="102000"/>
    <x v="0"/>
  </r>
  <r>
    <x v="772"/>
    <n v="2"/>
    <n v="107000"/>
    <x v="0"/>
  </r>
  <r>
    <x v="773"/>
    <n v="1"/>
    <n v="114500"/>
    <x v="1"/>
  </r>
  <r>
    <x v="774"/>
    <n v="3"/>
    <n v="395000"/>
    <x v="0"/>
  </r>
  <r>
    <x v="775"/>
    <n v="2"/>
    <n v="162000"/>
    <x v="0"/>
  </r>
  <r>
    <x v="776"/>
    <n v="3"/>
    <n v="221500"/>
    <x v="0"/>
  </r>
  <r>
    <x v="777"/>
    <n v="2"/>
    <n v="142500"/>
    <x v="0"/>
  </r>
  <r>
    <x v="778"/>
    <n v="2"/>
    <n v="144000"/>
    <x v="0"/>
  </r>
  <r>
    <x v="779"/>
    <n v="2"/>
    <n v="135000"/>
    <x v="0"/>
  </r>
  <r>
    <x v="780"/>
    <n v="2"/>
    <n v="176000"/>
    <x v="0"/>
  </r>
  <r>
    <x v="781"/>
    <n v="2"/>
    <n v="175900"/>
    <x v="0"/>
  </r>
  <r>
    <x v="782"/>
    <n v="2"/>
    <n v="187100"/>
    <x v="0"/>
  </r>
  <r>
    <x v="783"/>
    <n v="2"/>
    <n v="165500"/>
    <x v="0"/>
  </r>
  <r>
    <x v="784"/>
    <n v="0"/>
    <n v="128000"/>
    <x v="1"/>
  </r>
  <r>
    <x v="785"/>
    <n v="2"/>
    <n v="161500"/>
    <x v="0"/>
  </r>
  <r>
    <x v="786"/>
    <n v="1"/>
    <n v="139000"/>
    <x v="1"/>
  </r>
  <r>
    <x v="787"/>
    <n v="2"/>
    <n v="233000"/>
    <x v="0"/>
  </r>
  <r>
    <x v="788"/>
    <n v="1"/>
    <n v="107900"/>
    <x v="1"/>
  </r>
  <r>
    <x v="789"/>
    <n v="2"/>
    <n v="187500"/>
    <x v="0"/>
  </r>
  <r>
    <x v="790"/>
    <n v="2"/>
    <n v="160200"/>
    <x v="0"/>
  </r>
  <r>
    <x v="791"/>
    <n v="2"/>
    <n v="146800"/>
    <x v="0"/>
  </r>
  <r>
    <x v="792"/>
    <n v="2"/>
    <n v="269790"/>
    <x v="0"/>
  </r>
  <r>
    <x v="793"/>
    <n v="2"/>
    <n v="225000"/>
    <x v="0"/>
  </r>
  <r>
    <x v="794"/>
    <n v="2"/>
    <n v="194500"/>
    <x v="0"/>
  </r>
  <r>
    <x v="795"/>
    <n v="2"/>
    <n v="171000"/>
    <x v="0"/>
  </r>
  <r>
    <x v="796"/>
    <n v="2"/>
    <n v="143500"/>
    <x v="0"/>
  </r>
  <r>
    <x v="797"/>
    <n v="1"/>
    <n v="110000"/>
    <x v="1"/>
  </r>
  <r>
    <x v="798"/>
    <n v="3"/>
    <n v="485000"/>
    <x v="0"/>
  </r>
  <r>
    <x v="799"/>
    <n v="1"/>
    <n v="175000"/>
    <x v="1"/>
  </r>
  <r>
    <x v="800"/>
    <n v="2"/>
    <n v="200000"/>
    <x v="0"/>
  </r>
  <r>
    <x v="801"/>
    <n v="2"/>
    <n v="109900"/>
    <x v="0"/>
  </r>
  <r>
    <x v="802"/>
    <n v="2"/>
    <n v="189000"/>
    <x v="0"/>
  </r>
  <r>
    <x v="803"/>
    <n v="3"/>
    <n v="582933"/>
    <x v="0"/>
  </r>
  <r>
    <x v="804"/>
    <n v="1"/>
    <n v="118000"/>
    <x v="1"/>
  </r>
  <r>
    <x v="805"/>
    <n v="2"/>
    <n v="227680"/>
    <x v="0"/>
  </r>
  <r>
    <x v="806"/>
    <n v="1"/>
    <n v="135500"/>
    <x v="1"/>
  </r>
  <r>
    <x v="807"/>
    <n v="2"/>
    <n v="223500"/>
    <x v="0"/>
  </r>
  <r>
    <x v="808"/>
    <n v="2"/>
    <n v="159950"/>
    <x v="0"/>
  </r>
  <r>
    <x v="809"/>
    <n v="2"/>
    <n v="106000"/>
    <x v="0"/>
  </r>
  <r>
    <x v="810"/>
    <n v="2"/>
    <n v="181000"/>
    <x v="0"/>
  </r>
  <r>
    <x v="811"/>
    <n v="2"/>
    <n v="144500"/>
    <x v="0"/>
  </r>
  <r>
    <x v="812"/>
    <n v="2"/>
    <n v="55993"/>
    <x v="0"/>
  </r>
  <r>
    <x v="813"/>
    <n v="1"/>
    <n v="157900"/>
    <x v="1"/>
  </r>
  <r>
    <x v="814"/>
    <n v="1"/>
    <n v="116000"/>
    <x v="1"/>
  </r>
  <r>
    <x v="815"/>
    <n v="2"/>
    <n v="224900"/>
    <x v="0"/>
  </r>
  <r>
    <x v="816"/>
    <n v="1"/>
    <n v="137000"/>
    <x v="1"/>
  </r>
  <r>
    <x v="817"/>
    <n v="3"/>
    <n v="271000"/>
    <x v="0"/>
  </r>
  <r>
    <x v="818"/>
    <n v="2"/>
    <n v="155000"/>
    <x v="0"/>
  </r>
  <r>
    <x v="819"/>
    <n v="2"/>
    <n v="224000"/>
    <x v="0"/>
  </r>
  <r>
    <x v="820"/>
    <n v="2"/>
    <n v="183000"/>
    <x v="0"/>
  </r>
  <r>
    <x v="821"/>
    <n v="2"/>
    <n v="93000"/>
    <x v="0"/>
  </r>
  <r>
    <x v="822"/>
    <n v="2"/>
    <n v="225000"/>
    <x v="0"/>
  </r>
  <r>
    <x v="823"/>
    <n v="1"/>
    <n v="139500"/>
    <x v="1"/>
  </r>
  <r>
    <x v="824"/>
    <n v="2"/>
    <n v="232600"/>
    <x v="0"/>
  </r>
  <r>
    <x v="825"/>
    <n v="3"/>
    <n v="385000"/>
    <x v="0"/>
  </r>
  <r>
    <x v="826"/>
    <n v="0"/>
    <n v="109500"/>
    <x v="1"/>
  </r>
  <r>
    <x v="827"/>
    <n v="2"/>
    <n v="189000"/>
    <x v="0"/>
  </r>
  <r>
    <x v="828"/>
    <n v="2"/>
    <n v="185000"/>
    <x v="0"/>
  </r>
  <r>
    <x v="829"/>
    <n v="2"/>
    <n v="147400"/>
    <x v="0"/>
  </r>
  <r>
    <x v="830"/>
    <n v="2"/>
    <n v="166000"/>
    <x v="0"/>
  </r>
  <r>
    <x v="831"/>
    <n v="2"/>
    <n v="151000"/>
    <x v="0"/>
  </r>
  <r>
    <x v="832"/>
    <n v="2"/>
    <n v="237000"/>
    <x v="0"/>
  </r>
  <r>
    <x v="833"/>
    <n v="2"/>
    <n v="167000"/>
    <x v="0"/>
  </r>
  <r>
    <x v="834"/>
    <n v="2"/>
    <n v="139950"/>
    <x v="0"/>
  </r>
  <r>
    <x v="835"/>
    <n v="2"/>
    <n v="128000"/>
    <x v="0"/>
  </r>
  <r>
    <x v="836"/>
    <n v="2"/>
    <n v="153500"/>
    <x v="0"/>
  </r>
  <r>
    <x v="837"/>
    <n v="1"/>
    <n v="100000"/>
    <x v="1"/>
  </r>
  <r>
    <x v="838"/>
    <n v="1"/>
    <n v="144000"/>
    <x v="1"/>
  </r>
  <r>
    <x v="839"/>
    <n v="1"/>
    <n v="130500"/>
    <x v="1"/>
  </r>
  <r>
    <x v="840"/>
    <n v="1"/>
    <n v="140000"/>
    <x v="1"/>
  </r>
  <r>
    <x v="841"/>
    <n v="2"/>
    <n v="157500"/>
    <x v="0"/>
  </r>
  <r>
    <x v="842"/>
    <n v="2"/>
    <n v="174900"/>
    <x v="0"/>
  </r>
  <r>
    <x v="843"/>
    <n v="0"/>
    <n v="141000"/>
    <x v="1"/>
  </r>
  <r>
    <x v="844"/>
    <n v="3"/>
    <n v="153900"/>
    <x v="0"/>
  </r>
  <r>
    <x v="845"/>
    <n v="2"/>
    <n v="171000"/>
    <x v="0"/>
  </r>
  <r>
    <x v="846"/>
    <n v="2"/>
    <n v="213000"/>
    <x v="0"/>
  </r>
  <r>
    <x v="847"/>
    <n v="1"/>
    <n v="133500"/>
    <x v="1"/>
  </r>
  <r>
    <x v="848"/>
    <n v="2"/>
    <n v="240000"/>
    <x v="0"/>
  </r>
  <r>
    <x v="849"/>
    <n v="2"/>
    <n v="187000"/>
    <x v="0"/>
  </r>
  <r>
    <x v="850"/>
    <n v="2"/>
    <n v="131500"/>
    <x v="0"/>
  </r>
  <r>
    <x v="851"/>
    <n v="2"/>
    <n v="215000"/>
    <x v="0"/>
  </r>
  <r>
    <x v="852"/>
    <n v="1"/>
    <n v="164000"/>
    <x v="1"/>
  </r>
  <r>
    <x v="853"/>
    <n v="2"/>
    <n v="158000"/>
    <x v="0"/>
  </r>
  <r>
    <x v="854"/>
    <n v="2"/>
    <n v="170000"/>
    <x v="0"/>
  </r>
  <r>
    <x v="855"/>
    <n v="1"/>
    <n v="127000"/>
    <x v="1"/>
  </r>
  <r>
    <x v="856"/>
    <n v="2"/>
    <n v="147000"/>
    <x v="0"/>
  </r>
  <r>
    <x v="857"/>
    <n v="2"/>
    <n v="174000"/>
    <x v="0"/>
  </r>
  <r>
    <x v="858"/>
    <n v="2"/>
    <n v="152000"/>
    <x v="0"/>
  </r>
  <r>
    <x v="859"/>
    <n v="2"/>
    <n v="250000"/>
    <x v="0"/>
  </r>
  <r>
    <x v="860"/>
    <n v="1"/>
    <n v="189950"/>
    <x v="1"/>
  </r>
  <r>
    <x v="861"/>
    <n v="2"/>
    <n v="131500"/>
    <x v="0"/>
  </r>
  <r>
    <x v="862"/>
    <n v="2"/>
    <n v="152000"/>
    <x v="0"/>
  </r>
  <r>
    <x v="863"/>
    <n v="1"/>
    <n v="132500"/>
    <x v="1"/>
  </r>
  <r>
    <x v="864"/>
    <n v="2"/>
    <n v="250580"/>
    <x v="0"/>
  </r>
  <r>
    <x v="865"/>
    <n v="2"/>
    <n v="148500"/>
    <x v="0"/>
  </r>
  <r>
    <x v="866"/>
    <n v="3"/>
    <n v="248900"/>
    <x v="0"/>
  </r>
  <r>
    <x v="867"/>
    <n v="2"/>
    <n v="129000"/>
    <x v="0"/>
  </r>
  <r>
    <x v="868"/>
    <n v="2"/>
    <n v="169000"/>
    <x v="0"/>
  </r>
  <r>
    <x v="869"/>
    <n v="2"/>
    <n v="236000"/>
    <x v="0"/>
  </r>
  <r>
    <x v="870"/>
    <n v="1"/>
    <n v="109500"/>
    <x v="1"/>
  </r>
  <r>
    <x v="871"/>
    <n v="2"/>
    <n v="200500"/>
    <x v="0"/>
  </r>
  <r>
    <x v="872"/>
    <n v="2"/>
    <n v="116000"/>
    <x v="0"/>
  </r>
  <r>
    <x v="873"/>
    <n v="1"/>
    <n v="133000"/>
    <x v="1"/>
  </r>
  <r>
    <x v="874"/>
    <n v="1"/>
    <n v="66500"/>
    <x v="1"/>
  </r>
  <r>
    <x v="875"/>
    <n v="2"/>
    <n v="303477"/>
    <x v="0"/>
  </r>
  <r>
    <x v="876"/>
    <n v="2"/>
    <n v="132250"/>
    <x v="0"/>
  </r>
  <r>
    <x v="877"/>
    <n v="3"/>
    <n v="350000"/>
    <x v="0"/>
  </r>
  <r>
    <x v="878"/>
    <n v="2"/>
    <n v="148000"/>
    <x v="0"/>
  </r>
  <r>
    <x v="879"/>
    <n v="1"/>
    <n v="136500"/>
    <x v="1"/>
  </r>
  <r>
    <x v="880"/>
    <n v="2"/>
    <n v="157000"/>
    <x v="0"/>
  </r>
  <r>
    <x v="881"/>
    <n v="2"/>
    <n v="187500"/>
    <x v="0"/>
  </r>
  <r>
    <x v="882"/>
    <n v="2"/>
    <n v="178000"/>
    <x v="0"/>
  </r>
  <r>
    <x v="883"/>
    <n v="1"/>
    <n v="118500"/>
    <x v="1"/>
  </r>
  <r>
    <x v="884"/>
    <n v="1"/>
    <n v="100000"/>
    <x v="1"/>
  </r>
  <r>
    <x v="885"/>
    <n v="2"/>
    <n v="328900"/>
    <x v="0"/>
  </r>
  <r>
    <x v="886"/>
    <n v="2"/>
    <n v="145000"/>
    <x v="0"/>
  </r>
  <r>
    <x v="887"/>
    <n v="1"/>
    <n v="135500"/>
    <x v="1"/>
  </r>
  <r>
    <x v="888"/>
    <n v="2"/>
    <n v="268000"/>
    <x v="0"/>
  </r>
  <r>
    <x v="889"/>
    <n v="2"/>
    <n v="149500"/>
    <x v="0"/>
  </r>
  <r>
    <x v="890"/>
    <n v="2"/>
    <n v="122900"/>
    <x v="0"/>
  </r>
  <r>
    <x v="891"/>
    <n v="2"/>
    <n v="172500"/>
    <x v="0"/>
  </r>
  <r>
    <x v="892"/>
    <n v="1"/>
    <n v="154500"/>
    <x v="1"/>
  </r>
  <r>
    <x v="893"/>
    <n v="1"/>
    <n v="165000"/>
    <x v="1"/>
  </r>
  <r>
    <x v="894"/>
    <n v="2"/>
    <n v="118858"/>
    <x v="0"/>
  </r>
  <r>
    <x v="895"/>
    <n v="2"/>
    <n v="140000"/>
    <x v="0"/>
  </r>
  <r>
    <x v="896"/>
    <n v="1"/>
    <n v="106500"/>
    <x v="1"/>
  </r>
  <r>
    <x v="897"/>
    <n v="2"/>
    <n v="142953"/>
    <x v="0"/>
  </r>
  <r>
    <x v="898"/>
    <n v="3"/>
    <n v="611657"/>
    <x v="0"/>
  </r>
  <r>
    <x v="899"/>
    <n v="1"/>
    <n v="135000"/>
    <x v="1"/>
  </r>
  <r>
    <x v="900"/>
    <n v="1"/>
    <n v="110000"/>
    <x v="1"/>
  </r>
  <r>
    <x v="901"/>
    <n v="1"/>
    <n v="153000"/>
    <x v="1"/>
  </r>
  <r>
    <x v="902"/>
    <n v="2"/>
    <n v="180000"/>
    <x v="0"/>
  </r>
  <r>
    <x v="903"/>
    <n v="3"/>
    <n v="240000"/>
    <x v="0"/>
  </r>
  <r>
    <x v="904"/>
    <n v="1"/>
    <n v="125500"/>
    <x v="1"/>
  </r>
  <r>
    <x v="905"/>
    <n v="1"/>
    <n v="128000"/>
    <x v="1"/>
  </r>
  <r>
    <x v="906"/>
    <n v="3"/>
    <n v="255000"/>
    <x v="0"/>
  </r>
  <r>
    <x v="907"/>
    <n v="1"/>
    <n v="250000"/>
    <x v="1"/>
  </r>
  <r>
    <x v="908"/>
    <n v="2"/>
    <n v="131000"/>
    <x v="0"/>
  </r>
  <r>
    <x v="909"/>
    <n v="2"/>
    <n v="174000"/>
    <x v="0"/>
  </r>
  <r>
    <x v="910"/>
    <n v="2"/>
    <n v="154300"/>
    <x v="0"/>
  </r>
  <r>
    <x v="911"/>
    <n v="1"/>
    <n v="143500"/>
    <x v="1"/>
  </r>
  <r>
    <x v="912"/>
    <n v="1"/>
    <n v="88000"/>
    <x v="1"/>
  </r>
  <r>
    <x v="913"/>
    <n v="3"/>
    <n v="145000"/>
    <x v="0"/>
  </r>
  <r>
    <x v="914"/>
    <n v="2"/>
    <n v="173733"/>
    <x v="0"/>
  </r>
  <r>
    <x v="915"/>
    <n v="1"/>
    <n v="75000"/>
    <x v="1"/>
  </r>
  <r>
    <x v="916"/>
    <n v="1"/>
    <n v="35311"/>
    <x v="1"/>
  </r>
  <r>
    <x v="917"/>
    <n v="1"/>
    <n v="135000"/>
    <x v="1"/>
  </r>
  <r>
    <x v="918"/>
    <n v="3"/>
    <n v="238000"/>
    <x v="0"/>
  </r>
  <r>
    <x v="919"/>
    <n v="2"/>
    <n v="176500"/>
    <x v="0"/>
  </r>
  <r>
    <x v="920"/>
    <n v="2"/>
    <n v="201000"/>
    <x v="0"/>
  </r>
  <r>
    <x v="921"/>
    <n v="0"/>
    <n v="145900"/>
    <x v="1"/>
  </r>
  <r>
    <x v="922"/>
    <n v="2"/>
    <n v="169990"/>
    <x v="0"/>
  </r>
  <r>
    <x v="923"/>
    <n v="2"/>
    <n v="193000"/>
    <x v="0"/>
  </r>
  <r>
    <x v="924"/>
    <n v="2"/>
    <n v="207500"/>
    <x v="0"/>
  </r>
  <r>
    <x v="925"/>
    <n v="2"/>
    <n v="175000"/>
    <x v="0"/>
  </r>
  <r>
    <x v="926"/>
    <n v="3"/>
    <n v="285000"/>
    <x v="0"/>
  </r>
  <r>
    <x v="927"/>
    <n v="2"/>
    <n v="176000"/>
    <x v="0"/>
  </r>
  <r>
    <x v="928"/>
    <n v="2"/>
    <n v="236500"/>
    <x v="0"/>
  </r>
  <r>
    <x v="929"/>
    <n v="2"/>
    <n v="222000"/>
    <x v="0"/>
  </r>
  <r>
    <x v="930"/>
    <n v="3"/>
    <n v="201000"/>
    <x v="0"/>
  </r>
  <r>
    <x v="931"/>
    <n v="1"/>
    <n v="117500"/>
    <x v="1"/>
  </r>
  <r>
    <x v="932"/>
    <n v="3"/>
    <n v="320000"/>
    <x v="0"/>
  </r>
  <r>
    <x v="933"/>
    <n v="2"/>
    <n v="190000"/>
    <x v="0"/>
  </r>
  <r>
    <x v="934"/>
    <n v="2"/>
    <n v="242000"/>
    <x v="0"/>
  </r>
  <r>
    <x v="935"/>
    <n v="2"/>
    <n v="79900"/>
    <x v="0"/>
  </r>
  <r>
    <x v="936"/>
    <n v="2"/>
    <n v="184900"/>
    <x v="0"/>
  </r>
  <r>
    <x v="937"/>
    <n v="2"/>
    <n v="253000"/>
    <x v="0"/>
  </r>
  <r>
    <x v="938"/>
    <n v="3"/>
    <n v="239799"/>
    <x v="0"/>
  </r>
  <r>
    <x v="939"/>
    <n v="1"/>
    <n v="244400"/>
    <x v="1"/>
  </r>
  <r>
    <x v="940"/>
    <n v="2"/>
    <n v="150900"/>
    <x v="0"/>
  </r>
  <r>
    <x v="941"/>
    <n v="2"/>
    <n v="214000"/>
    <x v="0"/>
  </r>
  <r>
    <x v="942"/>
    <n v="0"/>
    <n v="150000"/>
    <x v="1"/>
  </r>
  <r>
    <x v="943"/>
    <n v="2"/>
    <n v="143000"/>
    <x v="0"/>
  </r>
  <r>
    <x v="944"/>
    <n v="2"/>
    <n v="137500"/>
    <x v="0"/>
  </r>
  <r>
    <x v="945"/>
    <n v="2"/>
    <n v="124900"/>
    <x v="0"/>
  </r>
  <r>
    <x v="946"/>
    <n v="1"/>
    <n v="143000"/>
    <x v="1"/>
  </r>
  <r>
    <x v="947"/>
    <n v="3"/>
    <n v="270000"/>
    <x v="0"/>
  </r>
  <r>
    <x v="948"/>
    <n v="2"/>
    <n v="192500"/>
    <x v="0"/>
  </r>
  <r>
    <x v="949"/>
    <n v="2"/>
    <n v="197500"/>
    <x v="0"/>
  </r>
  <r>
    <x v="950"/>
    <n v="2"/>
    <n v="129000"/>
    <x v="0"/>
  </r>
  <r>
    <x v="951"/>
    <n v="1"/>
    <n v="119900"/>
    <x v="1"/>
  </r>
  <r>
    <x v="952"/>
    <n v="1"/>
    <n v="133900"/>
    <x v="1"/>
  </r>
  <r>
    <x v="953"/>
    <n v="2"/>
    <n v="172000"/>
    <x v="0"/>
  </r>
  <r>
    <x v="954"/>
    <n v="0"/>
    <n v="127500"/>
    <x v="1"/>
  </r>
  <r>
    <x v="955"/>
    <n v="2"/>
    <n v="145000"/>
    <x v="0"/>
  </r>
  <r>
    <x v="956"/>
    <n v="2"/>
    <n v="124000"/>
    <x v="0"/>
  </r>
  <r>
    <x v="957"/>
    <n v="2"/>
    <n v="132000"/>
    <x v="0"/>
  </r>
  <r>
    <x v="958"/>
    <n v="2"/>
    <n v="185000"/>
    <x v="0"/>
  </r>
  <r>
    <x v="959"/>
    <n v="2"/>
    <n v="155000"/>
    <x v="0"/>
  </r>
  <r>
    <x v="960"/>
    <n v="0"/>
    <n v="116500"/>
    <x v="1"/>
  </r>
  <r>
    <x v="961"/>
    <n v="2"/>
    <n v="272000"/>
    <x v="0"/>
  </r>
  <r>
    <x v="962"/>
    <n v="2"/>
    <n v="155000"/>
    <x v="0"/>
  </r>
  <r>
    <x v="963"/>
    <n v="2"/>
    <n v="239000"/>
    <x v="0"/>
  </r>
  <r>
    <x v="964"/>
    <n v="2"/>
    <n v="214900"/>
    <x v="0"/>
  </r>
  <r>
    <x v="965"/>
    <n v="2"/>
    <n v="178900"/>
    <x v="0"/>
  </r>
  <r>
    <x v="966"/>
    <n v="1"/>
    <n v="160000"/>
    <x v="1"/>
  </r>
  <r>
    <x v="967"/>
    <n v="1"/>
    <n v="135000"/>
    <x v="1"/>
  </r>
  <r>
    <x v="968"/>
    <n v="0"/>
    <n v="37900"/>
    <x v="1"/>
  </r>
  <r>
    <x v="969"/>
    <n v="1"/>
    <n v="140000"/>
    <x v="1"/>
  </r>
  <r>
    <x v="970"/>
    <n v="0"/>
    <n v="135000"/>
    <x v="1"/>
  </r>
  <r>
    <x v="971"/>
    <n v="2"/>
    <n v="173000"/>
    <x v="0"/>
  </r>
  <r>
    <x v="972"/>
    <n v="1"/>
    <n v="99500"/>
    <x v="1"/>
  </r>
  <r>
    <x v="973"/>
    <n v="2"/>
    <n v="182000"/>
    <x v="0"/>
  </r>
  <r>
    <x v="974"/>
    <n v="2"/>
    <n v="167500"/>
    <x v="0"/>
  </r>
  <r>
    <x v="975"/>
    <n v="2"/>
    <n v="165000"/>
    <x v="0"/>
  </r>
  <r>
    <x v="976"/>
    <n v="0"/>
    <n v="85500"/>
    <x v="1"/>
  </r>
  <r>
    <x v="977"/>
    <n v="2"/>
    <n v="199900"/>
    <x v="0"/>
  </r>
  <r>
    <x v="978"/>
    <n v="2"/>
    <n v="110000"/>
    <x v="0"/>
  </r>
  <r>
    <x v="979"/>
    <n v="2"/>
    <n v="139000"/>
    <x v="0"/>
  </r>
  <r>
    <x v="980"/>
    <n v="2"/>
    <n v="178400"/>
    <x v="0"/>
  </r>
  <r>
    <x v="981"/>
    <n v="3"/>
    <n v="336000"/>
    <x v="0"/>
  </r>
  <r>
    <x v="982"/>
    <n v="2"/>
    <n v="159895"/>
    <x v="0"/>
  </r>
  <r>
    <x v="983"/>
    <n v="2"/>
    <n v="255900"/>
    <x v="0"/>
  </r>
  <r>
    <x v="984"/>
    <n v="2"/>
    <n v="126000"/>
    <x v="0"/>
  </r>
  <r>
    <x v="985"/>
    <n v="1"/>
    <n v="125000"/>
    <x v="1"/>
  </r>
  <r>
    <x v="986"/>
    <n v="1"/>
    <n v="117000"/>
    <x v="1"/>
  </r>
  <r>
    <x v="987"/>
    <n v="3"/>
    <n v="395192"/>
    <x v="0"/>
  </r>
  <r>
    <x v="988"/>
    <n v="2"/>
    <n v="195000"/>
    <x v="0"/>
  </r>
  <r>
    <x v="989"/>
    <n v="2"/>
    <n v="197000"/>
    <x v="0"/>
  </r>
  <r>
    <x v="990"/>
    <n v="3"/>
    <n v="348000"/>
    <x v="0"/>
  </r>
  <r>
    <x v="991"/>
    <n v="2"/>
    <n v="168000"/>
    <x v="0"/>
  </r>
  <r>
    <x v="992"/>
    <n v="2"/>
    <n v="187000"/>
    <x v="0"/>
  </r>
  <r>
    <x v="993"/>
    <n v="2"/>
    <n v="173900"/>
    <x v="0"/>
  </r>
  <r>
    <x v="994"/>
    <n v="3"/>
    <n v="337500"/>
    <x v="0"/>
  </r>
  <r>
    <x v="995"/>
    <n v="1"/>
    <n v="121600"/>
    <x v="1"/>
  </r>
  <r>
    <x v="996"/>
    <n v="1"/>
    <n v="136500"/>
    <x v="1"/>
  </r>
  <r>
    <x v="997"/>
    <n v="2"/>
    <n v="185000"/>
    <x v="0"/>
  </r>
  <r>
    <x v="998"/>
    <n v="1"/>
    <n v="91000"/>
    <x v="1"/>
  </r>
  <r>
    <x v="999"/>
    <n v="2"/>
    <n v="206000"/>
    <x v="0"/>
  </r>
  <r>
    <x v="1000"/>
    <n v="2"/>
    <n v="82000"/>
    <x v="0"/>
  </r>
  <r>
    <x v="1001"/>
    <n v="1"/>
    <n v="86000"/>
    <x v="1"/>
  </r>
  <r>
    <x v="1002"/>
    <n v="3"/>
    <n v="232000"/>
    <x v="0"/>
  </r>
  <r>
    <x v="1003"/>
    <n v="2"/>
    <n v="136905"/>
    <x v="0"/>
  </r>
  <r>
    <x v="1004"/>
    <n v="2"/>
    <n v="181000"/>
    <x v="0"/>
  </r>
  <r>
    <x v="1005"/>
    <n v="1"/>
    <n v="149900"/>
    <x v="1"/>
  </r>
  <r>
    <x v="1006"/>
    <n v="2"/>
    <n v="163500"/>
    <x v="0"/>
  </r>
  <r>
    <x v="1007"/>
    <n v="1"/>
    <n v="88000"/>
    <x v="1"/>
  </r>
  <r>
    <x v="1008"/>
    <n v="2"/>
    <n v="240000"/>
    <x v="0"/>
  </r>
  <r>
    <x v="1009"/>
    <n v="0"/>
    <n v="102000"/>
    <x v="1"/>
  </r>
  <r>
    <x v="1010"/>
    <n v="1"/>
    <n v="135000"/>
    <x v="1"/>
  </r>
  <r>
    <x v="1011"/>
    <n v="0"/>
    <n v="100000"/>
    <x v="1"/>
  </r>
  <r>
    <x v="1012"/>
    <n v="1"/>
    <n v="165000"/>
    <x v="1"/>
  </r>
  <r>
    <x v="1013"/>
    <n v="1"/>
    <n v="85000"/>
    <x v="1"/>
  </r>
  <r>
    <x v="1014"/>
    <n v="1"/>
    <n v="119200"/>
    <x v="1"/>
  </r>
  <r>
    <x v="1015"/>
    <n v="2"/>
    <n v="227000"/>
    <x v="0"/>
  </r>
  <r>
    <x v="1016"/>
    <n v="2"/>
    <n v="203000"/>
    <x v="0"/>
  </r>
  <r>
    <x v="1017"/>
    <n v="2"/>
    <n v="187500"/>
    <x v="0"/>
  </r>
  <r>
    <x v="1018"/>
    <n v="2"/>
    <n v="160000"/>
    <x v="0"/>
  </r>
  <r>
    <x v="1019"/>
    <n v="2"/>
    <n v="213490"/>
    <x v="0"/>
  </r>
  <r>
    <x v="1020"/>
    <n v="2"/>
    <n v="176000"/>
    <x v="0"/>
  </r>
  <r>
    <x v="1021"/>
    <n v="2"/>
    <n v="194000"/>
    <x v="0"/>
  </r>
  <r>
    <x v="1022"/>
    <n v="1"/>
    <n v="87000"/>
    <x v="1"/>
  </r>
  <r>
    <x v="1023"/>
    <n v="2"/>
    <n v="191000"/>
    <x v="0"/>
  </r>
  <r>
    <x v="1024"/>
    <n v="2"/>
    <n v="287000"/>
    <x v="0"/>
  </r>
  <r>
    <x v="1025"/>
    <n v="2"/>
    <n v="112500"/>
    <x v="0"/>
  </r>
  <r>
    <x v="1026"/>
    <n v="2"/>
    <n v="167500"/>
    <x v="0"/>
  </r>
  <r>
    <x v="1027"/>
    <n v="3"/>
    <n v="293077"/>
    <x v="0"/>
  </r>
  <r>
    <x v="1028"/>
    <n v="1"/>
    <n v="105000"/>
    <x v="1"/>
  </r>
  <r>
    <x v="1029"/>
    <n v="1"/>
    <n v="118000"/>
    <x v="1"/>
  </r>
  <r>
    <x v="1030"/>
    <n v="0"/>
    <n v="160000"/>
    <x v="1"/>
  </r>
  <r>
    <x v="1031"/>
    <n v="2"/>
    <n v="197000"/>
    <x v="0"/>
  </r>
  <r>
    <x v="1032"/>
    <n v="3"/>
    <n v="310000"/>
    <x v="0"/>
  </r>
  <r>
    <x v="1033"/>
    <n v="3"/>
    <n v="230000"/>
    <x v="0"/>
  </r>
  <r>
    <x v="1034"/>
    <n v="1"/>
    <n v="119750"/>
    <x v="1"/>
  </r>
  <r>
    <x v="1035"/>
    <n v="1"/>
    <n v="84000"/>
    <x v="1"/>
  </r>
  <r>
    <x v="1036"/>
    <n v="3"/>
    <n v="315500"/>
    <x v="0"/>
  </r>
  <r>
    <x v="1037"/>
    <n v="2"/>
    <n v="287000"/>
    <x v="0"/>
  </r>
  <r>
    <x v="1038"/>
    <n v="0"/>
    <n v="97000"/>
    <x v="1"/>
  </r>
  <r>
    <x v="1039"/>
    <n v="1"/>
    <n v="80000"/>
    <x v="1"/>
  </r>
  <r>
    <x v="1040"/>
    <n v="2"/>
    <n v="155000"/>
    <x v="0"/>
  </r>
  <r>
    <x v="1041"/>
    <n v="2"/>
    <n v="173000"/>
    <x v="0"/>
  </r>
  <r>
    <x v="1042"/>
    <n v="2"/>
    <n v="196000"/>
    <x v="0"/>
  </r>
  <r>
    <x v="1043"/>
    <n v="2"/>
    <n v="262280"/>
    <x v="0"/>
  </r>
  <r>
    <x v="1044"/>
    <n v="2"/>
    <n v="278000"/>
    <x v="0"/>
  </r>
  <r>
    <x v="1045"/>
    <n v="2"/>
    <n v="139600"/>
    <x v="0"/>
  </r>
  <r>
    <x v="1046"/>
    <n v="3"/>
    <n v="556581"/>
    <x v="0"/>
  </r>
  <r>
    <x v="1047"/>
    <n v="2"/>
    <n v="145000"/>
    <x v="0"/>
  </r>
  <r>
    <x v="1048"/>
    <n v="2"/>
    <n v="115000"/>
    <x v="0"/>
  </r>
  <r>
    <x v="1049"/>
    <n v="1"/>
    <n v="84900"/>
    <x v="1"/>
  </r>
  <r>
    <x v="1050"/>
    <n v="2"/>
    <n v="176485"/>
    <x v="0"/>
  </r>
  <r>
    <x v="1051"/>
    <n v="2"/>
    <n v="200141"/>
    <x v="0"/>
  </r>
  <r>
    <x v="1052"/>
    <n v="2"/>
    <n v="165000"/>
    <x v="0"/>
  </r>
  <r>
    <x v="1053"/>
    <n v="1"/>
    <n v="144500"/>
    <x v="1"/>
  </r>
  <r>
    <x v="1054"/>
    <n v="2"/>
    <n v="255000"/>
    <x v="0"/>
  </r>
  <r>
    <x v="1055"/>
    <n v="2"/>
    <n v="180000"/>
    <x v="0"/>
  </r>
  <r>
    <x v="1056"/>
    <n v="2"/>
    <n v="185850"/>
    <x v="0"/>
  </r>
  <r>
    <x v="1057"/>
    <n v="2"/>
    <n v="248000"/>
    <x v="0"/>
  </r>
  <r>
    <x v="1058"/>
    <n v="3"/>
    <n v="335000"/>
    <x v="0"/>
  </r>
  <r>
    <x v="1059"/>
    <n v="2"/>
    <n v="220000"/>
    <x v="0"/>
  </r>
  <r>
    <x v="1060"/>
    <n v="2"/>
    <n v="213500"/>
    <x v="0"/>
  </r>
  <r>
    <x v="1061"/>
    <n v="3"/>
    <n v="81000"/>
    <x v="0"/>
  </r>
  <r>
    <x v="1062"/>
    <n v="2"/>
    <n v="90000"/>
    <x v="0"/>
  </r>
  <r>
    <x v="1063"/>
    <n v="2"/>
    <n v="110500"/>
    <x v="0"/>
  </r>
  <r>
    <x v="1064"/>
    <n v="2"/>
    <n v="154000"/>
    <x v="0"/>
  </r>
  <r>
    <x v="1065"/>
    <n v="2"/>
    <n v="328000"/>
    <x v="0"/>
  </r>
  <r>
    <x v="1066"/>
    <n v="2"/>
    <n v="178000"/>
    <x v="0"/>
  </r>
  <r>
    <x v="1067"/>
    <n v="2"/>
    <n v="167900"/>
    <x v="0"/>
  </r>
  <r>
    <x v="1068"/>
    <n v="2"/>
    <n v="151400"/>
    <x v="0"/>
  </r>
  <r>
    <x v="1069"/>
    <n v="2"/>
    <n v="135000"/>
    <x v="0"/>
  </r>
  <r>
    <x v="1070"/>
    <n v="1"/>
    <n v="135000"/>
    <x v="1"/>
  </r>
  <r>
    <x v="1071"/>
    <n v="2"/>
    <n v="154000"/>
    <x v="0"/>
  </r>
  <r>
    <x v="1072"/>
    <n v="1"/>
    <n v="91500"/>
    <x v="1"/>
  </r>
  <r>
    <x v="1073"/>
    <n v="2"/>
    <n v="159500"/>
    <x v="0"/>
  </r>
  <r>
    <x v="1074"/>
    <n v="3"/>
    <n v="194000"/>
    <x v="0"/>
  </r>
  <r>
    <x v="1075"/>
    <n v="1"/>
    <n v="219500"/>
    <x v="1"/>
  </r>
  <r>
    <x v="1076"/>
    <n v="2"/>
    <n v="170000"/>
    <x v="0"/>
  </r>
  <r>
    <x v="1077"/>
    <n v="1"/>
    <n v="138800"/>
    <x v="1"/>
  </r>
  <r>
    <x v="1078"/>
    <n v="2"/>
    <n v="155900"/>
    <x v="0"/>
  </r>
  <r>
    <x v="1079"/>
    <n v="1"/>
    <n v="126000"/>
    <x v="1"/>
  </r>
  <r>
    <x v="1080"/>
    <n v="2"/>
    <n v="145000"/>
    <x v="0"/>
  </r>
  <r>
    <x v="1081"/>
    <n v="1"/>
    <n v="133000"/>
    <x v="1"/>
  </r>
  <r>
    <x v="1082"/>
    <n v="2"/>
    <n v="192000"/>
    <x v="0"/>
  </r>
  <r>
    <x v="1083"/>
    <n v="1"/>
    <n v="160000"/>
    <x v="1"/>
  </r>
  <r>
    <x v="1084"/>
    <n v="2"/>
    <n v="187500"/>
    <x v="0"/>
  </r>
  <r>
    <x v="1085"/>
    <n v="2"/>
    <n v="147000"/>
    <x v="0"/>
  </r>
  <r>
    <x v="1086"/>
    <n v="1"/>
    <n v="83500"/>
    <x v="1"/>
  </r>
  <r>
    <x v="1087"/>
    <n v="3"/>
    <n v="252000"/>
    <x v="0"/>
  </r>
  <r>
    <x v="1088"/>
    <n v="2"/>
    <n v="137500"/>
    <x v="0"/>
  </r>
  <r>
    <x v="1089"/>
    <n v="2"/>
    <n v="197000"/>
    <x v="0"/>
  </r>
  <r>
    <x v="1090"/>
    <n v="2"/>
    <n v="92900"/>
    <x v="0"/>
  </r>
  <r>
    <x v="1091"/>
    <n v="2"/>
    <n v="160000"/>
    <x v="0"/>
  </r>
  <r>
    <x v="1092"/>
    <n v="2"/>
    <n v="136500"/>
    <x v="0"/>
  </r>
  <r>
    <x v="1093"/>
    <n v="2"/>
    <n v="146000"/>
    <x v="0"/>
  </r>
  <r>
    <x v="1094"/>
    <n v="1"/>
    <n v="129000"/>
    <x v="1"/>
  </r>
  <r>
    <x v="1095"/>
    <n v="2"/>
    <n v="176432"/>
    <x v="0"/>
  </r>
  <r>
    <x v="1096"/>
    <n v="0"/>
    <n v="127000"/>
    <x v="1"/>
  </r>
  <r>
    <x v="1097"/>
    <n v="2"/>
    <n v="170000"/>
    <x v="0"/>
  </r>
  <r>
    <x v="1098"/>
    <n v="1"/>
    <n v="128000"/>
    <x v="1"/>
  </r>
  <r>
    <x v="1099"/>
    <n v="2"/>
    <n v="157000"/>
    <x v="0"/>
  </r>
  <r>
    <x v="1100"/>
    <n v="1"/>
    <n v="60000"/>
    <x v="1"/>
  </r>
  <r>
    <x v="1101"/>
    <n v="1"/>
    <n v="119500"/>
    <x v="1"/>
  </r>
  <r>
    <x v="1102"/>
    <n v="1"/>
    <n v="135000"/>
    <x v="1"/>
  </r>
  <r>
    <x v="1103"/>
    <n v="2"/>
    <n v="159500"/>
    <x v="0"/>
  </r>
  <r>
    <x v="1104"/>
    <n v="2"/>
    <n v="106000"/>
    <x v="0"/>
  </r>
  <r>
    <x v="1105"/>
    <n v="2"/>
    <n v="325000"/>
    <x v="0"/>
  </r>
  <r>
    <x v="1106"/>
    <n v="2"/>
    <n v="179900"/>
    <x v="0"/>
  </r>
  <r>
    <x v="1107"/>
    <n v="2"/>
    <n v="274725"/>
    <x v="0"/>
  </r>
  <r>
    <x v="1108"/>
    <n v="2"/>
    <n v="181000"/>
    <x v="0"/>
  </r>
  <r>
    <x v="1109"/>
    <n v="3"/>
    <n v="280000"/>
    <x v="0"/>
  </r>
  <r>
    <x v="1110"/>
    <n v="2"/>
    <n v="188000"/>
    <x v="0"/>
  </r>
  <r>
    <x v="1111"/>
    <n v="2"/>
    <n v="205000"/>
    <x v="0"/>
  </r>
  <r>
    <x v="1112"/>
    <n v="1"/>
    <n v="129900"/>
    <x v="1"/>
  </r>
  <r>
    <x v="1113"/>
    <n v="1"/>
    <n v="134500"/>
    <x v="1"/>
  </r>
  <r>
    <x v="1114"/>
    <n v="1"/>
    <n v="117000"/>
    <x v="1"/>
  </r>
  <r>
    <x v="1115"/>
    <n v="3"/>
    <n v="318000"/>
    <x v="0"/>
  </r>
  <r>
    <x v="1116"/>
    <n v="2"/>
    <n v="184100"/>
    <x v="0"/>
  </r>
  <r>
    <x v="1117"/>
    <n v="2"/>
    <n v="130000"/>
    <x v="0"/>
  </r>
  <r>
    <x v="1118"/>
    <n v="1"/>
    <n v="140000"/>
    <x v="1"/>
  </r>
  <r>
    <x v="1119"/>
    <n v="1"/>
    <n v="133700"/>
    <x v="1"/>
  </r>
  <r>
    <x v="1120"/>
    <n v="1"/>
    <n v="118400"/>
    <x v="1"/>
  </r>
  <r>
    <x v="1121"/>
    <n v="3"/>
    <n v="212900"/>
    <x v="0"/>
  </r>
  <r>
    <x v="1122"/>
    <n v="1"/>
    <n v="112000"/>
    <x v="1"/>
  </r>
  <r>
    <x v="1123"/>
    <n v="0"/>
    <n v="118000"/>
    <x v="1"/>
  </r>
  <r>
    <x v="1124"/>
    <n v="2"/>
    <n v="163900"/>
    <x v="0"/>
  </r>
  <r>
    <x v="1125"/>
    <n v="2"/>
    <n v="115000"/>
    <x v="0"/>
  </r>
  <r>
    <x v="1126"/>
    <n v="3"/>
    <n v="174000"/>
    <x v="0"/>
  </r>
  <r>
    <x v="1127"/>
    <n v="3"/>
    <n v="259000"/>
    <x v="0"/>
  </r>
  <r>
    <x v="1128"/>
    <n v="2"/>
    <n v="215000"/>
    <x v="0"/>
  </r>
  <r>
    <x v="1129"/>
    <n v="2"/>
    <n v="140000"/>
    <x v="0"/>
  </r>
  <r>
    <x v="1130"/>
    <n v="2"/>
    <n v="135000"/>
    <x v="0"/>
  </r>
  <r>
    <x v="1131"/>
    <n v="0"/>
    <n v="93500"/>
    <x v="1"/>
  </r>
  <r>
    <x v="1132"/>
    <n v="1"/>
    <n v="117500"/>
    <x v="1"/>
  </r>
  <r>
    <x v="1133"/>
    <n v="2"/>
    <n v="239500"/>
    <x v="0"/>
  </r>
  <r>
    <x v="1134"/>
    <n v="2"/>
    <n v="169000"/>
    <x v="0"/>
  </r>
  <r>
    <x v="1135"/>
    <n v="1"/>
    <n v="102000"/>
    <x v="1"/>
  </r>
  <r>
    <x v="1136"/>
    <n v="1"/>
    <n v="119000"/>
    <x v="1"/>
  </r>
  <r>
    <x v="1137"/>
    <n v="0"/>
    <n v="94000"/>
    <x v="1"/>
  </r>
  <r>
    <x v="1138"/>
    <n v="2"/>
    <n v="196000"/>
    <x v="0"/>
  </r>
  <r>
    <x v="1139"/>
    <n v="2"/>
    <n v="144000"/>
    <x v="0"/>
  </r>
  <r>
    <x v="1140"/>
    <n v="2"/>
    <n v="139000"/>
    <x v="0"/>
  </r>
  <r>
    <x v="1141"/>
    <n v="2"/>
    <n v="197500"/>
    <x v="0"/>
  </r>
  <r>
    <x v="1142"/>
    <n v="3"/>
    <n v="424870"/>
    <x v="0"/>
  </r>
  <r>
    <x v="1143"/>
    <n v="0"/>
    <n v="80000"/>
    <x v="1"/>
  </r>
  <r>
    <x v="1144"/>
    <n v="1"/>
    <n v="80000"/>
    <x v="1"/>
  </r>
  <r>
    <x v="1145"/>
    <n v="1"/>
    <n v="149000"/>
    <x v="1"/>
  </r>
  <r>
    <x v="1146"/>
    <n v="2"/>
    <n v="180000"/>
    <x v="0"/>
  </r>
  <r>
    <x v="1147"/>
    <n v="1"/>
    <n v="174500"/>
    <x v="1"/>
  </r>
  <r>
    <x v="1148"/>
    <n v="1"/>
    <n v="116900"/>
    <x v="1"/>
  </r>
  <r>
    <x v="1149"/>
    <n v="2"/>
    <n v="143000"/>
    <x v="0"/>
  </r>
  <r>
    <x v="1150"/>
    <n v="1"/>
    <n v="124000"/>
    <x v="1"/>
  </r>
  <r>
    <x v="1151"/>
    <n v="2"/>
    <n v="149900"/>
    <x v="0"/>
  </r>
  <r>
    <x v="1152"/>
    <n v="2"/>
    <n v="230000"/>
    <x v="0"/>
  </r>
  <r>
    <x v="1153"/>
    <n v="1"/>
    <n v="120500"/>
    <x v="1"/>
  </r>
  <r>
    <x v="1154"/>
    <n v="2"/>
    <n v="201800"/>
    <x v="0"/>
  </r>
  <r>
    <x v="1155"/>
    <n v="2"/>
    <n v="218000"/>
    <x v="0"/>
  </r>
  <r>
    <x v="1156"/>
    <n v="2"/>
    <n v="179900"/>
    <x v="0"/>
  </r>
  <r>
    <x v="1157"/>
    <n v="2"/>
    <n v="230000"/>
    <x v="0"/>
  </r>
  <r>
    <x v="1158"/>
    <n v="3"/>
    <n v="235128"/>
    <x v="0"/>
  </r>
  <r>
    <x v="1159"/>
    <n v="2"/>
    <n v="185000"/>
    <x v="0"/>
  </r>
  <r>
    <x v="1160"/>
    <n v="2"/>
    <n v="146000"/>
    <x v="0"/>
  </r>
  <r>
    <x v="1161"/>
    <n v="2"/>
    <n v="224000"/>
    <x v="0"/>
  </r>
  <r>
    <x v="1162"/>
    <n v="2"/>
    <n v="129000"/>
    <x v="0"/>
  </r>
  <r>
    <x v="1163"/>
    <n v="2"/>
    <n v="108959"/>
    <x v="0"/>
  </r>
  <r>
    <x v="1164"/>
    <n v="2"/>
    <n v="194000"/>
    <x v="0"/>
  </r>
  <r>
    <x v="1165"/>
    <n v="2"/>
    <n v="233170"/>
    <x v="0"/>
  </r>
  <r>
    <x v="1166"/>
    <n v="3"/>
    <n v="245350"/>
    <x v="0"/>
  </r>
  <r>
    <x v="1167"/>
    <n v="2"/>
    <n v="173000"/>
    <x v="0"/>
  </r>
  <r>
    <x v="1168"/>
    <n v="2"/>
    <n v="235000"/>
    <x v="0"/>
  </r>
  <r>
    <x v="1169"/>
    <n v="3"/>
    <n v="625000"/>
    <x v="0"/>
  </r>
  <r>
    <x v="1170"/>
    <n v="1"/>
    <n v="171000"/>
    <x v="1"/>
  </r>
  <r>
    <x v="1171"/>
    <n v="2"/>
    <n v="163000"/>
    <x v="0"/>
  </r>
  <r>
    <x v="1172"/>
    <n v="2"/>
    <n v="171900"/>
    <x v="0"/>
  </r>
  <r>
    <x v="1173"/>
    <n v="0"/>
    <n v="200500"/>
    <x v="1"/>
  </r>
  <r>
    <x v="1174"/>
    <n v="2"/>
    <n v="239000"/>
    <x v="0"/>
  </r>
  <r>
    <x v="1175"/>
    <n v="2"/>
    <n v="285000"/>
    <x v="0"/>
  </r>
  <r>
    <x v="1176"/>
    <n v="1"/>
    <n v="119500"/>
    <x v="1"/>
  </r>
  <r>
    <x v="1177"/>
    <n v="1"/>
    <n v="115000"/>
    <x v="1"/>
  </r>
  <r>
    <x v="1178"/>
    <n v="1"/>
    <n v="154900"/>
    <x v="1"/>
  </r>
  <r>
    <x v="1179"/>
    <n v="0"/>
    <n v="93000"/>
    <x v="1"/>
  </r>
  <r>
    <x v="1180"/>
    <n v="2"/>
    <n v="250000"/>
    <x v="0"/>
  </r>
  <r>
    <x v="1181"/>
    <n v="2"/>
    <n v="392500"/>
    <x v="0"/>
  </r>
  <r>
    <x v="1182"/>
    <n v="3"/>
    <n v="745000"/>
    <x v="0"/>
  </r>
  <r>
    <x v="1183"/>
    <n v="2"/>
    <n v="120000"/>
    <x v="0"/>
  </r>
  <r>
    <x v="1184"/>
    <n v="3"/>
    <n v="186700"/>
    <x v="0"/>
  </r>
  <r>
    <x v="1185"/>
    <n v="1"/>
    <n v="104900"/>
    <x v="1"/>
  </r>
  <r>
    <x v="1186"/>
    <n v="2"/>
    <n v="95000"/>
    <x v="0"/>
  </r>
  <r>
    <x v="1187"/>
    <n v="3"/>
    <n v="262000"/>
    <x v="0"/>
  </r>
  <r>
    <x v="1188"/>
    <n v="2"/>
    <n v="195000"/>
    <x v="0"/>
  </r>
  <r>
    <x v="1189"/>
    <n v="2"/>
    <n v="189000"/>
    <x v="0"/>
  </r>
  <r>
    <x v="1190"/>
    <n v="4"/>
    <n v="168000"/>
    <x v="0"/>
  </r>
  <r>
    <x v="1191"/>
    <n v="2"/>
    <n v="174000"/>
    <x v="0"/>
  </r>
  <r>
    <x v="1192"/>
    <n v="1"/>
    <n v="125000"/>
    <x v="1"/>
  </r>
  <r>
    <x v="1193"/>
    <n v="2"/>
    <n v="165000"/>
    <x v="0"/>
  </r>
  <r>
    <x v="1194"/>
    <n v="1"/>
    <n v="158000"/>
    <x v="1"/>
  </r>
  <r>
    <x v="1195"/>
    <n v="2"/>
    <n v="176000"/>
    <x v="0"/>
  </r>
  <r>
    <x v="1196"/>
    <n v="3"/>
    <n v="219210"/>
    <x v="0"/>
  </r>
  <r>
    <x v="1197"/>
    <n v="1"/>
    <n v="144000"/>
    <x v="1"/>
  </r>
  <r>
    <x v="1198"/>
    <n v="2"/>
    <n v="178000"/>
    <x v="0"/>
  </r>
  <r>
    <x v="1199"/>
    <n v="2"/>
    <n v="148000"/>
    <x v="0"/>
  </r>
  <r>
    <x v="1200"/>
    <n v="1"/>
    <n v="116050"/>
    <x v="1"/>
  </r>
  <r>
    <x v="1201"/>
    <n v="2"/>
    <n v="197900"/>
    <x v="0"/>
  </r>
  <r>
    <x v="1202"/>
    <n v="1"/>
    <n v="117000"/>
    <x v="1"/>
  </r>
  <r>
    <x v="1203"/>
    <n v="2"/>
    <n v="213000"/>
    <x v="0"/>
  </r>
  <r>
    <x v="1204"/>
    <n v="2"/>
    <n v="153500"/>
    <x v="0"/>
  </r>
  <r>
    <x v="1205"/>
    <n v="3"/>
    <n v="271900"/>
    <x v="0"/>
  </r>
  <r>
    <x v="1206"/>
    <n v="1"/>
    <n v="107000"/>
    <x v="1"/>
  </r>
  <r>
    <x v="1207"/>
    <n v="2"/>
    <n v="200000"/>
    <x v="0"/>
  </r>
  <r>
    <x v="1208"/>
    <n v="2"/>
    <n v="140000"/>
    <x v="0"/>
  </r>
  <r>
    <x v="1209"/>
    <n v="2"/>
    <n v="290000"/>
    <x v="0"/>
  </r>
  <r>
    <x v="1210"/>
    <n v="2"/>
    <n v="189000"/>
    <x v="0"/>
  </r>
  <r>
    <x v="1211"/>
    <n v="2"/>
    <n v="164000"/>
    <x v="0"/>
  </r>
  <r>
    <x v="1212"/>
    <n v="1"/>
    <n v="113000"/>
    <x v="1"/>
  </r>
  <r>
    <x v="1213"/>
    <n v="1"/>
    <n v="145000"/>
    <x v="1"/>
  </r>
  <r>
    <x v="1214"/>
    <n v="1"/>
    <n v="134500"/>
    <x v="1"/>
  </r>
  <r>
    <x v="1215"/>
    <n v="1"/>
    <n v="125000"/>
    <x v="1"/>
  </r>
  <r>
    <x v="1216"/>
    <n v="2"/>
    <n v="112000"/>
    <x v="0"/>
  </r>
  <r>
    <x v="1217"/>
    <n v="2"/>
    <n v="229456"/>
    <x v="0"/>
  </r>
  <r>
    <x v="1218"/>
    <n v="0"/>
    <n v="80500"/>
    <x v="1"/>
  </r>
  <r>
    <x v="1219"/>
    <n v="0"/>
    <n v="91500"/>
    <x v="1"/>
  </r>
  <r>
    <x v="1220"/>
    <n v="1"/>
    <n v="115000"/>
    <x v="1"/>
  </r>
  <r>
    <x v="1221"/>
    <n v="1"/>
    <n v="134000"/>
    <x v="1"/>
  </r>
  <r>
    <x v="1222"/>
    <n v="1"/>
    <n v="143000"/>
    <x v="1"/>
  </r>
  <r>
    <x v="1223"/>
    <n v="2"/>
    <n v="137900"/>
    <x v="0"/>
  </r>
  <r>
    <x v="1224"/>
    <n v="2"/>
    <n v="184000"/>
    <x v="0"/>
  </r>
  <r>
    <x v="1225"/>
    <n v="1"/>
    <n v="145000"/>
    <x v="1"/>
  </r>
  <r>
    <x v="1226"/>
    <n v="3"/>
    <n v="214000"/>
    <x v="0"/>
  </r>
  <r>
    <x v="1227"/>
    <n v="2"/>
    <n v="147000"/>
    <x v="0"/>
  </r>
  <r>
    <x v="1228"/>
    <n v="3"/>
    <n v="367294"/>
    <x v="0"/>
  </r>
  <r>
    <x v="1229"/>
    <n v="1"/>
    <n v="127000"/>
    <x v="1"/>
  </r>
  <r>
    <x v="1230"/>
    <n v="2"/>
    <n v="190000"/>
    <x v="0"/>
  </r>
  <r>
    <x v="1231"/>
    <n v="2"/>
    <n v="132500"/>
    <x v="0"/>
  </r>
  <r>
    <x v="1232"/>
    <n v="2"/>
    <n v="101800"/>
    <x v="0"/>
  </r>
  <r>
    <x v="1233"/>
    <n v="2"/>
    <n v="142000"/>
    <x v="0"/>
  </r>
  <r>
    <x v="1234"/>
    <n v="0"/>
    <n v="130000"/>
    <x v="1"/>
  </r>
  <r>
    <x v="1235"/>
    <n v="1"/>
    <n v="138887"/>
    <x v="1"/>
  </r>
  <r>
    <x v="1236"/>
    <n v="2"/>
    <n v="175500"/>
    <x v="0"/>
  </r>
  <r>
    <x v="1237"/>
    <n v="2"/>
    <n v="195000"/>
    <x v="0"/>
  </r>
  <r>
    <x v="1238"/>
    <n v="2"/>
    <n v="142500"/>
    <x v="0"/>
  </r>
  <r>
    <x v="1239"/>
    <n v="2"/>
    <n v="265900"/>
    <x v="0"/>
  </r>
  <r>
    <x v="1240"/>
    <n v="2"/>
    <n v="224900"/>
    <x v="0"/>
  </r>
  <r>
    <x v="1241"/>
    <n v="3"/>
    <n v="248328"/>
    <x v="0"/>
  </r>
  <r>
    <x v="1242"/>
    <n v="2"/>
    <n v="170000"/>
    <x v="0"/>
  </r>
  <r>
    <x v="1243"/>
    <n v="3"/>
    <n v="465000"/>
    <x v="0"/>
  </r>
  <r>
    <x v="1244"/>
    <n v="2"/>
    <n v="230000"/>
    <x v="0"/>
  </r>
  <r>
    <x v="1245"/>
    <n v="2"/>
    <n v="178000"/>
    <x v="0"/>
  </r>
  <r>
    <x v="1246"/>
    <n v="2"/>
    <n v="186500"/>
    <x v="0"/>
  </r>
  <r>
    <x v="1247"/>
    <n v="3"/>
    <n v="169900"/>
    <x v="0"/>
  </r>
  <r>
    <x v="1248"/>
    <n v="2"/>
    <n v="129500"/>
    <x v="0"/>
  </r>
  <r>
    <x v="1249"/>
    <n v="1"/>
    <n v="119000"/>
    <x v="1"/>
  </r>
  <r>
    <x v="1250"/>
    <n v="2"/>
    <n v="244000"/>
    <x v="0"/>
  </r>
  <r>
    <x v="1251"/>
    <n v="2"/>
    <n v="171750"/>
    <x v="0"/>
  </r>
  <r>
    <x v="1252"/>
    <n v="1"/>
    <n v="130000"/>
    <x v="1"/>
  </r>
  <r>
    <x v="1253"/>
    <n v="2"/>
    <n v="294000"/>
    <x v="0"/>
  </r>
  <r>
    <x v="1254"/>
    <n v="2"/>
    <n v="165400"/>
    <x v="0"/>
  </r>
  <r>
    <x v="1255"/>
    <n v="1"/>
    <n v="127500"/>
    <x v="1"/>
  </r>
  <r>
    <x v="1256"/>
    <n v="2"/>
    <n v="301500"/>
    <x v="0"/>
  </r>
  <r>
    <x v="1257"/>
    <n v="0"/>
    <n v="99900"/>
    <x v="1"/>
  </r>
  <r>
    <x v="1258"/>
    <n v="2"/>
    <n v="190000"/>
    <x v="0"/>
  </r>
  <r>
    <x v="1259"/>
    <n v="2"/>
    <n v="151000"/>
    <x v="0"/>
  </r>
  <r>
    <x v="1260"/>
    <n v="2"/>
    <n v="181000"/>
    <x v="0"/>
  </r>
  <r>
    <x v="1261"/>
    <n v="1"/>
    <n v="128900"/>
    <x v="1"/>
  </r>
  <r>
    <x v="1262"/>
    <n v="1"/>
    <n v="161500"/>
    <x v="1"/>
  </r>
  <r>
    <x v="1263"/>
    <n v="2"/>
    <n v="180500"/>
    <x v="0"/>
  </r>
  <r>
    <x v="1264"/>
    <n v="2"/>
    <n v="181000"/>
    <x v="0"/>
  </r>
  <r>
    <x v="1265"/>
    <n v="2"/>
    <n v="183900"/>
    <x v="0"/>
  </r>
  <r>
    <x v="1266"/>
    <n v="1"/>
    <n v="122000"/>
    <x v="1"/>
  </r>
  <r>
    <x v="1267"/>
    <n v="3"/>
    <n v="378500"/>
    <x v="0"/>
  </r>
  <r>
    <x v="1268"/>
    <n v="3"/>
    <n v="381000"/>
    <x v="0"/>
  </r>
  <r>
    <x v="1269"/>
    <n v="1"/>
    <n v="144000"/>
    <x v="1"/>
  </r>
  <r>
    <x v="1270"/>
    <n v="2"/>
    <n v="260000"/>
    <x v="0"/>
  </r>
  <r>
    <x v="1271"/>
    <n v="2"/>
    <n v="185750"/>
    <x v="0"/>
  </r>
  <r>
    <x v="1272"/>
    <n v="1"/>
    <n v="137000"/>
    <x v="1"/>
  </r>
  <r>
    <x v="1273"/>
    <n v="1"/>
    <n v="177000"/>
    <x v="1"/>
  </r>
  <r>
    <x v="1274"/>
    <n v="2"/>
    <n v="139000"/>
    <x v="0"/>
  </r>
  <r>
    <x v="1275"/>
    <n v="2"/>
    <n v="137000"/>
    <x v="0"/>
  </r>
  <r>
    <x v="1276"/>
    <n v="2"/>
    <n v="162000"/>
    <x v="0"/>
  </r>
  <r>
    <x v="1277"/>
    <n v="2"/>
    <n v="197900"/>
    <x v="0"/>
  </r>
  <r>
    <x v="1278"/>
    <n v="2"/>
    <n v="237000"/>
    <x v="0"/>
  </r>
  <r>
    <x v="1279"/>
    <n v="2"/>
    <n v="68400"/>
    <x v="0"/>
  </r>
  <r>
    <x v="1280"/>
    <n v="2"/>
    <n v="227000"/>
    <x v="0"/>
  </r>
  <r>
    <x v="1281"/>
    <n v="2"/>
    <n v="180000"/>
    <x v="0"/>
  </r>
  <r>
    <x v="1282"/>
    <n v="2"/>
    <n v="150500"/>
    <x v="0"/>
  </r>
  <r>
    <x v="1283"/>
    <n v="0"/>
    <n v="139000"/>
    <x v="1"/>
  </r>
  <r>
    <x v="1284"/>
    <n v="1"/>
    <n v="169000"/>
    <x v="1"/>
  </r>
  <r>
    <x v="1285"/>
    <n v="1"/>
    <n v="132500"/>
    <x v="1"/>
  </r>
  <r>
    <x v="1286"/>
    <n v="2"/>
    <n v="143000"/>
    <x v="0"/>
  </r>
  <r>
    <x v="1287"/>
    <n v="2"/>
    <n v="190000"/>
    <x v="0"/>
  </r>
  <r>
    <x v="1288"/>
    <n v="2"/>
    <n v="278000"/>
    <x v="0"/>
  </r>
  <r>
    <x v="1289"/>
    <n v="3"/>
    <n v="281000"/>
    <x v="0"/>
  </r>
  <r>
    <x v="1290"/>
    <n v="2"/>
    <n v="180500"/>
    <x v="0"/>
  </r>
  <r>
    <x v="1291"/>
    <n v="1"/>
    <n v="119500"/>
    <x v="1"/>
  </r>
  <r>
    <x v="1292"/>
    <n v="1"/>
    <n v="107500"/>
    <x v="1"/>
  </r>
  <r>
    <x v="1293"/>
    <n v="2"/>
    <n v="162900"/>
    <x v="0"/>
  </r>
  <r>
    <x v="1294"/>
    <n v="2"/>
    <n v="115000"/>
    <x v="0"/>
  </r>
  <r>
    <x v="1295"/>
    <n v="1"/>
    <n v="138500"/>
    <x v="1"/>
  </r>
  <r>
    <x v="1296"/>
    <n v="2"/>
    <n v="155000"/>
    <x v="0"/>
  </r>
  <r>
    <x v="1297"/>
    <n v="2"/>
    <n v="140000"/>
    <x v="0"/>
  </r>
  <r>
    <x v="1298"/>
    <n v="2"/>
    <n v="160000"/>
    <x v="0"/>
  </r>
  <r>
    <x v="1299"/>
    <n v="1"/>
    <n v="154000"/>
    <x v="1"/>
  </r>
  <r>
    <x v="1300"/>
    <n v="2"/>
    <n v="225000"/>
    <x v="0"/>
  </r>
  <r>
    <x v="1301"/>
    <n v="1"/>
    <n v="177500"/>
    <x v="1"/>
  </r>
  <r>
    <x v="1302"/>
    <n v="3"/>
    <n v="290000"/>
    <x v="0"/>
  </r>
  <r>
    <x v="1303"/>
    <n v="3"/>
    <n v="232000"/>
    <x v="0"/>
  </r>
  <r>
    <x v="1304"/>
    <n v="2"/>
    <n v="130000"/>
    <x v="0"/>
  </r>
  <r>
    <x v="1305"/>
    <n v="2"/>
    <n v="325000"/>
    <x v="0"/>
  </r>
  <r>
    <x v="1306"/>
    <n v="2"/>
    <n v="202500"/>
    <x v="0"/>
  </r>
  <r>
    <x v="1307"/>
    <n v="2"/>
    <n v="138000"/>
    <x v="0"/>
  </r>
  <r>
    <x v="1308"/>
    <n v="2"/>
    <n v="147000"/>
    <x v="0"/>
  </r>
  <r>
    <x v="1309"/>
    <n v="2"/>
    <n v="179200"/>
    <x v="0"/>
  </r>
  <r>
    <x v="1310"/>
    <n v="2"/>
    <n v="335000"/>
    <x v="0"/>
  </r>
  <r>
    <x v="1311"/>
    <n v="2"/>
    <n v="203000"/>
    <x v="0"/>
  </r>
  <r>
    <x v="1312"/>
    <n v="2"/>
    <n v="302000"/>
    <x v="0"/>
  </r>
  <r>
    <x v="1313"/>
    <n v="3"/>
    <n v="333168"/>
    <x v="0"/>
  </r>
  <r>
    <x v="1314"/>
    <n v="1"/>
    <n v="119000"/>
    <x v="1"/>
  </r>
  <r>
    <x v="1315"/>
    <n v="2"/>
    <n v="206900"/>
    <x v="0"/>
  </r>
  <r>
    <x v="1316"/>
    <n v="3"/>
    <n v="295493"/>
    <x v="0"/>
  </r>
  <r>
    <x v="1317"/>
    <n v="2"/>
    <n v="208900"/>
    <x v="0"/>
  </r>
  <r>
    <x v="1318"/>
    <n v="3"/>
    <n v="275000"/>
    <x v="0"/>
  </r>
  <r>
    <x v="1319"/>
    <n v="1"/>
    <n v="111000"/>
    <x v="1"/>
  </r>
  <r>
    <x v="1320"/>
    <n v="2"/>
    <n v="156500"/>
    <x v="0"/>
  </r>
  <r>
    <x v="1321"/>
    <n v="1"/>
    <n v="72500"/>
    <x v="1"/>
  </r>
  <r>
    <x v="1322"/>
    <n v="2"/>
    <n v="190000"/>
    <x v="0"/>
  </r>
  <r>
    <x v="1323"/>
    <n v="0"/>
    <n v="82500"/>
    <x v="1"/>
  </r>
  <r>
    <x v="1324"/>
    <n v="3"/>
    <n v="147000"/>
    <x v="0"/>
  </r>
  <r>
    <x v="1325"/>
    <n v="0"/>
    <n v="55000"/>
    <x v="1"/>
  </r>
  <r>
    <x v="1326"/>
    <n v="0"/>
    <n v="79000"/>
    <x v="1"/>
  </r>
  <r>
    <x v="1327"/>
    <n v="1"/>
    <n v="130500"/>
    <x v="1"/>
  </r>
  <r>
    <x v="1328"/>
    <n v="2"/>
    <n v="256000"/>
    <x v="0"/>
  </r>
  <r>
    <x v="1329"/>
    <n v="2"/>
    <n v="176500"/>
    <x v="0"/>
  </r>
  <r>
    <x v="1330"/>
    <n v="3"/>
    <n v="227000"/>
    <x v="0"/>
  </r>
  <r>
    <x v="1331"/>
    <n v="2"/>
    <n v="132500"/>
    <x v="0"/>
  </r>
  <r>
    <x v="1332"/>
    <n v="1"/>
    <n v="100000"/>
    <x v="1"/>
  </r>
  <r>
    <x v="1333"/>
    <n v="1"/>
    <n v="125500"/>
    <x v="1"/>
  </r>
  <r>
    <x v="1334"/>
    <n v="2"/>
    <n v="125000"/>
    <x v="0"/>
  </r>
  <r>
    <x v="1335"/>
    <n v="2"/>
    <n v="167900"/>
    <x v="0"/>
  </r>
  <r>
    <x v="1336"/>
    <n v="2"/>
    <n v="135000"/>
    <x v="0"/>
  </r>
  <r>
    <x v="1337"/>
    <n v="0"/>
    <n v="52500"/>
    <x v="1"/>
  </r>
  <r>
    <x v="1338"/>
    <n v="2"/>
    <n v="200000"/>
    <x v="0"/>
  </r>
  <r>
    <x v="1339"/>
    <n v="1"/>
    <n v="128500"/>
    <x v="1"/>
  </r>
  <r>
    <x v="1340"/>
    <n v="4"/>
    <n v="123000"/>
    <x v="0"/>
  </r>
  <r>
    <x v="1341"/>
    <n v="2"/>
    <n v="155000"/>
    <x v="0"/>
  </r>
  <r>
    <x v="1342"/>
    <n v="2"/>
    <n v="228500"/>
    <x v="0"/>
  </r>
  <r>
    <x v="1343"/>
    <n v="2"/>
    <n v="177000"/>
    <x v="0"/>
  </r>
  <r>
    <x v="1344"/>
    <n v="2"/>
    <n v="155835"/>
    <x v="0"/>
  </r>
  <r>
    <x v="1345"/>
    <n v="1"/>
    <n v="108500"/>
    <x v="1"/>
  </r>
  <r>
    <x v="1346"/>
    <n v="2"/>
    <n v="262500"/>
    <x v="0"/>
  </r>
  <r>
    <x v="1347"/>
    <n v="3"/>
    <n v="283463"/>
    <x v="0"/>
  </r>
  <r>
    <x v="1348"/>
    <n v="2"/>
    <n v="215000"/>
    <x v="0"/>
  </r>
  <r>
    <x v="1349"/>
    <n v="0"/>
    <n v="122000"/>
    <x v="1"/>
  </r>
  <r>
    <x v="1350"/>
    <n v="4"/>
    <n v="200000"/>
    <x v="0"/>
  </r>
  <r>
    <x v="1351"/>
    <n v="2"/>
    <n v="171000"/>
    <x v="0"/>
  </r>
  <r>
    <x v="1352"/>
    <n v="2"/>
    <n v="134900"/>
    <x v="0"/>
  </r>
  <r>
    <x v="1353"/>
    <n v="3"/>
    <n v="410000"/>
    <x v="0"/>
  </r>
  <r>
    <x v="1354"/>
    <n v="3"/>
    <n v="235000"/>
    <x v="0"/>
  </r>
  <r>
    <x v="1355"/>
    <n v="2"/>
    <n v="170000"/>
    <x v="0"/>
  </r>
  <r>
    <x v="1356"/>
    <n v="1"/>
    <n v="110000"/>
    <x v="1"/>
  </r>
  <r>
    <x v="1357"/>
    <n v="2"/>
    <n v="149900"/>
    <x v="0"/>
  </r>
  <r>
    <x v="1358"/>
    <n v="2"/>
    <n v="177500"/>
    <x v="0"/>
  </r>
  <r>
    <x v="1359"/>
    <n v="3"/>
    <n v="315000"/>
    <x v="0"/>
  </r>
  <r>
    <x v="1360"/>
    <n v="2"/>
    <n v="189000"/>
    <x v="0"/>
  </r>
  <r>
    <x v="1361"/>
    <n v="2"/>
    <n v="260000"/>
    <x v="0"/>
  </r>
  <r>
    <x v="1362"/>
    <n v="1"/>
    <n v="104900"/>
    <x v="1"/>
  </r>
  <r>
    <x v="1363"/>
    <n v="2"/>
    <n v="156932"/>
    <x v="0"/>
  </r>
  <r>
    <x v="1364"/>
    <n v="2"/>
    <n v="144152"/>
    <x v="0"/>
  </r>
  <r>
    <x v="1365"/>
    <n v="2"/>
    <n v="216000"/>
    <x v="0"/>
  </r>
  <r>
    <x v="1366"/>
    <n v="2"/>
    <n v="193000"/>
    <x v="0"/>
  </r>
  <r>
    <x v="1367"/>
    <n v="1"/>
    <n v="127000"/>
    <x v="1"/>
  </r>
  <r>
    <x v="1368"/>
    <n v="2"/>
    <n v="144000"/>
    <x v="0"/>
  </r>
  <r>
    <x v="1369"/>
    <n v="2"/>
    <n v="232000"/>
    <x v="0"/>
  </r>
  <r>
    <x v="1370"/>
    <n v="1"/>
    <n v="105000"/>
    <x v="1"/>
  </r>
  <r>
    <x v="1371"/>
    <n v="1"/>
    <n v="165500"/>
    <x v="1"/>
  </r>
  <r>
    <x v="1372"/>
    <n v="2"/>
    <n v="274300"/>
    <x v="0"/>
  </r>
  <r>
    <x v="1373"/>
    <n v="3"/>
    <n v="466500"/>
    <x v="0"/>
  </r>
  <r>
    <x v="1374"/>
    <n v="3"/>
    <n v="250000"/>
    <x v="0"/>
  </r>
  <r>
    <x v="1375"/>
    <n v="3"/>
    <n v="239000"/>
    <x v="0"/>
  </r>
  <r>
    <x v="1376"/>
    <n v="1"/>
    <n v="91000"/>
    <x v="1"/>
  </r>
  <r>
    <x v="1377"/>
    <n v="2"/>
    <n v="117000"/>
    <x v="0"/>
  </r>
  <r>
    <x v="1378"/>
    <n v="1"/>
    <n v="83000"/>
    <x v="1"/>
  </r>
  <r>
    <x v="1379"/>
    <n v="2"/>
    <n v="167500"/>
    <x v="0"/>
  </r>
  <r>
    <x v="1380"/>
    <n v="1"/>
    <n v="58500"/>
    <x v="1"/>
  </r>
  <r>
    <x v="1381"/>
    <n v="2"/>
    <n v="237500"/>
    <x v="0"/>
  </r>
  <r>
    <x v="1382"/>
    <n v="2"/>
    <n v="157000"/>
    <x v="0"/>
  </r>
  <r>
    <x v="1383"/>
    <n v="2"/>
    <n v="112000"/>
    <x v="0"/>
  </r>
  <r>
    <x v="1384"/>
    <n v="1"/>
    <n v="105000"/>
    <x v="1"/>
  </r>
  <r>
    <x v="1385"/>
    <n v="1"/>
    <n v="125500"/>
    <x v="1"/>
  </r>
  <r>
    <x v="1386"/>
    <n v="2"/>
    <n v="250000"/>
    <x v="0"/>
  </r>
  <r>
    <x v="1387"/>
    <n v="1"/>
    <n v="136000"/>
    <x v="1"/>
  </r>
  <r>
    <x v="1388"/>
    <n v="3"/>
    <n v="377500"/>
    <x v="0"/>
  </r>
  <r>
    <x v="1389"/>
    <n v="2"/>
    <n v="131000"/>
    <x v="0"/>
  </r>
  <r>
    <x v="1390"/>
    <n v="2"/>
    <n v="235000"/>
    <x v="0"/>
  </r>
  <r>
    <x v="1391"/>
    <n v="3"/>
    <n v="124000"/>
    <x v="0"/>
  </r>
  <r>
    <x v="1392"/>
    <n v="1"/>
    <n v="123000"/>
    <x v="1"/>
  </r>
  <r>
    <x v="1393"/>
    <n v="2"/>
    <n v="163000"/>
    <x v="0"/>
  </r>
  <r>
    <x v="1394"/>
    <n v="3"/>
    <n v="246578"/>
    <x v="0"/>
  </r>
  <r>
    <x v="1395"/>
    <n v="3"/>
    <n v="281213"/>
    <x v="0"/>
  </r>
  <r>
    <x v="1396"/>
    <n v="2"/>
    <n v="160000"/>
    <x v="0"/>
  </r>
  <r>
    <x v="1397"/>
    <n v="1"/>
    <n v="137500"/>
    <x v="1"/>
  </r>
  <r>
    <x v="1398"/>
    <n v="1"/>
    <n v="138000"/>
    <x v="1"/>
  </r>
  <r>
    <x v="1399"/>
    <n v="1"/>
    <n v="137450"/>
    <x v="1"/>
  </r>
  <r>
    <x v="1400"/>
    <n v="1"/>
    <n v="120000"/>
    <x v="1"/>
  </r>
  <r>
    <x v="1401"/>
    <n v="2"/>
    <n v="193000"/>
    <x v="0"/>
  </r>
  <r>
    <x v="1402"/>
    <n v="2"/>
    <n v="193879"/>
    <x v="0"/>
  </r>
  <r>
    <x v="1403"/>
    <n v="3"/>
    <n v="282922"/>
    <x v="0"/>
  </r>
  <r>
    <x v="1404"/>
    <n v="3"/>
    <n v="105000"/>
    <x v="0"/>
  </r>
  <r>
    <x v="1405"/>
    <n v="2"/>
    <n v="275000"/>
    <x v="0"/>
  </r>
  <r>
    <x v="1406"/>
    <n v="2"/>
    <n v="133000"/>
    <x v="0"/>
  </r>
  <r>
    <x v="1407"/>
    <n v="0"/>
    <n v="112000"/>
    <x v="1"/>
  </r>
  <r>
    <x v="1408"/>
    <n v="2"/>
    <n v="125500"/>
    <x v="0"/>
  </r>
  <r>
    <x v="1409"/>
    <n v="2"/>
    <n v="215000"/>
    <x v="0"/>
  </r>
  <r>
    <x v="1410"/>
    <n v="2"/>
    <n v="230000"/>
    <x v="0"/>
  </r>
  <r>
    <x v="1411"/>
    <n v="1"/>
    <n v="140000"/>
    <x v="1"/>
  </r>
  <r>
    <x v="1412"/>
    <n v="2"/>
    <n v="90000"/>
    <x v="0"/>
  </r>
  <r>
    <x v="1413"/>
    <n v="2"/>
    <n v="257000"/>
    <x v="0"/>
  </r>
  <r>
    <x v="1414"/>
    <n v="2"/>
    <n v="207000"/>
    <x v="0"/>
  </r>
  <r>
    <x v="1415"/>
    <n v="3"/>
    <n v="175900"/>
    <x v="0"/>
  </r>
  <r>
    <x v="1416"/>
    <n v="2"/>
    <n v="122500"/>
    <x v="0"/>
  </r>
  <r>
    <x v="1417"/>
    <n v="3"/>
    <n v="340000"/>
    <x v="0"/>
  </r>
  <r>
    <x v="1418"/>
    <n v="1"/>
    <n v="124000"/>
    <x v="1"/>
  </r>
  <r>
    <x v="1419"/>
    <n v="2"/>
    <n v="223000"/>
    <x v="0"/>
  </r>
  <r>
    <x v="1420"/>
    <n v="2"/>
    <n v="179900"/>
    <x v="0"/>
  </r>
  <r>
    <x v="1421"/>
    <n v="2"/>
    <n v="127500"/>
    <x v="0"/>
  </r>
  <r>
    <x v="1422"/>
    <n v="2"/>
    <n v="136500"/>
    <x v="0"/>
  </r>
  <r>
    <x v="1423"/>
    <n v="2"/>
    <n v="274970"/>
    <x v="0"/>
  </r>
  <r>
    <x v="1424"/>
    <n v="1"/>
    <n v="144000"/>
    <x v="1"/>
  </r>
  <r>
    <x v="1425"/>
    <n v="2"/>
    <n v="142000"/>
    <x v="0"/>
  </r>
  <r>
    <x v="1426"/>
    <n v="2"/>
    <n v="271000"/>
    <x v="0"/>
  </r>
  <r>
    <x v="1427"/>
    <n v="1"/>
    <n v="140000"/>
    <x v="1"/>
  </r>
  <r>
    <x v="1428"/>
    <n v="1"/>
    <n v="119000"/>
    <x v="1"/>
  </r>
  <r>
    <x v="1429"/>
    <n v="2"/>
    <n v="182900"/>
    <x v="0"/>
  </r>
  <r>
    <x v="1430"/>
    <n v="2"/>
    <n v="192140"/>
    <x v="0"/>
  </r>
  <r>
    <x v="1431"/>
    <n v="2"/>
    <n v="143750"/>
    <x v="0"/>
  </r>
  <r>
    <x v="1432"/>
    <n v="1"/>
    <n v="64500"/>
    <x v="1"/>
  </r>
  <r>
    <x v="1433"/>
    <n v="2"/>
    <n v="186500"/>
    <x v="0"/>
  </r>
  <r>
    <x v="1434"/>
    <n v="2"/>
    <n v="160000"/>
    <x v="0"/>
  </r>
  <r>
    <x v="1435"/>
    <n v="2"/>
    <n v="174000"/>
    <x v="0"/>
  </r>
  <r>
    <x v="1436"/>
    <n v="2"/>
    <n v="120500"/>
    <x v="0"/>
  </r>
  <r>
    <x v="1437"/>
    <n v="3"/>
    <n v="394617"/>
    <x v="0"/>
  </r>
  <r>
    <x v="1438"/>
    <n v="2"/>
    <n v="149700"/>
    <x v="0"/>
  </r>
  <r>
    <x v="1439"/>
    <n v="2"/>
    <n v="197000"/>
    <x v="0"/>
  </r>
  <r>
    <x v="1440"/>
    <n v="2"/>
    <n v="191000"/>
    <x v="0"/>
  </r>
  <r>
    <x v="1441"/>
    <n v="2"/>
    <n v="149300"/>
    <x v="0"/>
  </r>
  <r>
    <x v="1442"/>
    <n v="3"/>
    <n v="310000"/>
    <x v="0"/>
  </r>
  <r>
    <x v="1443"/>
    <n v="1"/>
    <n v="121000"/>
    <x v="1"/>
  </r>
  <r>
    <x v="1444"/>
    <n v="2"/>
    <n v="179600"/>
    <x v="0"/>
  </r>
  <r>
    <x v="1445"/>
    <n v="1"/>
    <n v="129000"/>
    <x v="1"/>
  </r>
  <r>
    <x v="1446"/>
    <n v="1"/>
    <n v="157900"/>
    <x v="1"/>
  </r>
  <r>
    <x v="1447"/>
    <n v="2"/>
    <n v="240000"/>
    <x v="0"/>
  </r>
  <r>
    <x v="1448"/>
    <n v="1"/>
    <n v="112000"/>
    <x v="1"/>
  </r>
  <r>
    <x v="1449"/>
    <n v="0"/>
    <n v="92000"/>
    <x v="1"/>
  </r>
  <r>
    <x v="1450"/>
    <n v="0"/>
    <n v="136000"/>
    <x v="1"/>
  </r>
  <r>
    <x v="1451"/>
    <n v="3"/>
    <n v="287090"/>
    <x v="0"/>
  </r>
  <r>
    <x v="1452"/>
    <n v="2"/>
    <n v="145000"/>
    <x v="0"/>
  </r>
  <r>
    <x v="1453"/>
    <n v="0"/>
    <n v="84500"/>
    <x v="1"/>
  </r>
  <r>
    <x v="1454"/>
    <n v="2"/>
    <n v="185000"/>
    <x v="0"/>
  </r>
  <r>
    <x v="1455"/>
    <n v="2"/>
    <n v="175000"/>
    <x v="0"/>
  </r>
  <r>
    <x v="1456"/>
    <n v="2"/>
    <n v="210000"/>
    <x v="0"/>
  </r>
  <r>
    <x v="1457"/>
    <n v="1"/>
    <n v="266500"/>
    <x v="1"/>
  </r>
  <r>
    <x v="1458"/>
    <n v="1"/>
    <n v="142125"/>
    <x v="1"/>
  </r>
  <r>
    <x v="1459"/>
    <n v="1"/>
    <n v="147500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460">
  <r>
    <x v="0"/>
    <n v="18"/>
    <n v="185940.30000000002"/>
    <x v="0"/>
  </r>
  <r>
    <x v="1"/>
    <n v="45"/>
    <n v="179920.94999999998"/>
    <x v="0"/>
  </r>
  <r>
    <x v="2"/>
    <n v="20"/>
    <n v="199317.30000000002"/>
    <x v="0"/>
  </r>
  <r>
    <x v="3"/>
    <n v="106"/>
    <n v="140000"/>
    <x v="1"/>
  </r>
  <r>
    <x v="4"/>
    <n v="21"/>
    <n v="222950"/>
    <x v="0"/>
  </r>
  <r>
    <x v="5"/>
    <n v="28"/>
    <n v="117088.4"/>
    <x v="0"/>
  </r>
  <r>
    <x v="6"/>
    <n v="17"/>
    <n v="304329.09999999998"/>
    <x v="0"/>
  </r>
  <r>
    <x v="7"/>
    <n v="48"/>
    <n v="163760"/>
    <x v="0"/>
  </r>
  <r>
    <x v="8"/>
    <n v="90"/>
    <n v="115844.82"/>
    <x v="1"/>
  </r>
  <r>
    <x v="9"/>
    <n v="82"/>
    <n v="105232.40000000001"/>
    <x v="1"/>
  </r>
  <r>
    <x v="10"/>
    <n v="56"/>
    <n v="115488.1"/>
    <x v="1"/>
  </r>
  <r>
    <x v="11"/>
    <n v="16"/>
    <n v="345000"/>
    <x v="0"/>
  </r>
  <r>
    <x v="12"/>
    <n v="59"/>
    <n v="128419.20000000001"/>
    <x v="1"/>
  </r>
  <r>
    <x v="13"/>
    <n v="15"/>
    <n v="277068.34999999998"/>
    <x v="0"/>
  </r>
  <r>
    <x v="14"/>
    <n v="61"/>
    <n v="140012.6"/>
    <x v="1"/>
  </r>
  <r>
    <x v="15"/>
    <n v="92"/>
    <n v="130851.59999999999"/>
    <x v="1"/>
  </r>
  <r>
    <x v="16"/>
    <n v="51"/>
    <n v="116428.59999999999"/>
    <x v="1"/>
  </r>
  <r>
    <x v="17"/>
    <n v="54"/>
    <n v="90000"/>
    <x v="1"/>
  </r>
  <r>
    <x v="18"/>
    <n v="17"/>
    <n v="141796.20000000001"/>
    <x v="0"/>
  </r>
  <r>
    <x v="19"/>
    <n v="63"/>
    <n v="113813.2"/>
    <x v="1"/>
  </r>
  <r>
    <x v="20"/>
    <n v="16"/>
    <n v="325300"/>
    <x v="0"/>
  </r>
  <r>
    <x v="21"/>
    <n v="91"/>
    <n v="138187.22"/>
    <x v="1"/>
  </r>
  <r>
    <x v="22"/>
    <n v="19"/>
    <n v="205114"/>
    <x v="0"/>
  </r>
  <r>
    <x v="23"/>
    <n v="45"/>
    <n v="128769.87"/>
    <x v="0"/>
  </r>
  <r>
    <x v="24"/>
    <n v="53"/>
    <n v="120335.59999999999"/>
    <x v="1"/>
  </r>
  <r>
    <x v="25"/>
    <n v="14"/>
    <n v="209858.44"/>
    <x v="0"/>
  </r>
  <r>
    <x v="26"/>
    <n v="70"/>
    <n v="105332.72"/>
    <x v="1"/>
  </r>
  <r>
    <x v="27"/>
    <n v="14"/>
    <n v="239108.4"/>
    <x v="0"/>
  </r>
  <r>
    <x v="28"/>
    <n v="64"/>
    <n v="207500"/>
    <x v="1"/>
  </r>
  <r>
    <x v="29"/>
    <n v="94"/>
    <n v="61088.3"/>
    <x v="1"/>
  </r>
  <r>
    <x v="30"/>
    <n v="101"/>
    <n v="35672"/>
    <x v="1"/>
  </r>
  <r>
    <x v="31"/>
    <n v="55"/>
    <n v="133190.33000000002"/>
    <x v="1"/>
  </r>
  <r>
    <x v="32"/>
    <n v="14"/>
    <n v="160434.82"/>
    <x v="0"/>
  </r>
  <r>
    <x v="33"/>
    <n v="62"/>
    <n v="129321.7"/>
    <x v="1"/>
  </r>
  <r>
    <x v="34"/>
    <n v="16"/>
    <n v="275085.75"/>
    <x v="0"/>
  </r>
  <r>
    <x v="35"/>
    <n v="17"/>
    <n v="309000"/>
    <x v="0"/>
  </r>
  <r>
    <x v="36"/>
    <n v="27"/>
    <n v="118726"/>
    <x v="0"/>
  </r>
  <r>
    <x v="37"/>
    <n v="67"/>
    <n v="125276.4"/>
    <x v="1"/>
  </r>
  <r>
    <x v="38"/>
    <n v="68"/>
    <n v="85172.599999999991"/>
    <x v="1"/>
  </r>
  <r>
    <x v="39"/>
    <n v="66"/>
    <n v="73127.600000000006"/>
    <x v="1"/>
  </r>
  <r>
    <x v="40"/>
    <n v="56"/>
    <n v="160000"/>
    <x v="1"/>
  </r>
  <r>
    <x v="41"/>
    <n v="62"/>
    <n v="168521"/>
    <x v="1"/>
  </r>
  <r>
    <x v="42"/>
    <n v="38"/>
    <n v="142747.19999999998"/>
    <x v="0"/>
  </r>
  <r>
    <x v="43"/>
    <n v="46"/>
    <n v="116156.95000000001"/>
    <x v="0"/>
  </r>
  <r>
    <x v="44"/>
    <n v="62"/>
    <n v="141000"/>
    <x v="1"/>
  </r>
  <r>
    <x v="45"/>
    <n v="16"/>
    <n v="249969.86"/>
    <x v="0"/>
  </r>
  <r>
    <x v="46"/>
    <n v="18"/>
    <n v="196254.89679999999"/>
    <x v="0"/>
  </r>
  <r>
    <x v="47"/>
    <n v="15"/>
    <n v="247527.61"/>
    <x v="0"/>
  </r>
  <r>
    <x v="48"/>
    <n v="101"/>
    <n v="92524.4"/>
    <x v="1"/>
  </r>
  <r>
    <x v="49"/>
    <n v="55"/>
    <n v="125895.09999999999"/>
    <x v="1"/>
  </r>
  <r>
    <x v="50"/>
    <n v="24"/>
    <n v="175460.1"/>
    <x v="0"/>
  </r>
  <r>
    <x v="51"/>
    <n v="87"/>
    <n v="114500"/>
    <x v="1"/>
  </r>
  <r>
    <x v="52"/>
    <n v="58"/>
    <n v="85954"/>
    <x v="1"/>
  </r>
  <r>
    <x v="53"/>
    <n v="40"/>
    <n v="385000"/>
    <x v="0"/>
  </r>
  <r>
    <x v="54"/>
    <n v="66"/>
    <n v="128869"/>
    <x v="1"/>
  </r>
  <r>
    <x v="55"/>
    <n v="57"/>
    <n v="160969.9"/>
    <x v="1"/>
  </r>
  <r>
    <x v="56"/>
    <n v="22"/>
    <n v="141243"/>
    <x v="0"/>
  </r>
  <r>
    <x v="57"/>
    <n v="17"/>
    <n v="196500"/>
    <x v="0"/>
  </r>
  <r>
    <x v="58"/>
    <n v="15"/>
    <n v="438780"/>
    <x v="0"/>
  </r>
  <r>
    <x v="59"/>
    <n v="49"/>
    <n v="111385.82"/>
    <x v="1"/>
  </r>
  <r>
    <x v="60"/>
    <n v="17"/>
    <n v="158000"/>
    <x v="0"/>
  </r>
  <r>
    <x v="61"/>
    <n v="101"/>
    <n v="100121.3"/>
    <x v="1"/>
  </r>
  <r>
    <x v="62"/>
    <n v="15"/>
    <n v="200738.25"/>
    <x v="0"/>
  </r>
  <r>
    <x v="63"/>
    <n v="100"/>
    <n v="109396"/>
    <x v="1"/>
  </r>
  <r>
    <x v="64"/>
    <n v="24"/>
    <n v="179726.6"/>
    <x v="0"/>
  </r>
  <r>
    <x v="65"/>
    <n v="17"/>
    <n v="314242.09999999998"/>
    <x v="0"/>
  </r>
  <r>
    <x v="66"/>
    <n v="51"/>
    <n v="140652"/>
    <x v="1"/>
  </r>
  <r>
    <x v="67"/>
    <n v="18"/>
    <n v="224033.8"/>
    <x v="0"/>
  </r>
  <r>
    <x v="68"/>
    <n v="76"/>
    <n v="62512"/>
    <x v="1"/>
  </r>
  <r>
    <x v="69"/>
    <n v="68"/>
    <n v="225000"/>
    <x v="1"/>
  </r>
  <r>
    <x v="70"/>
    <n v="48"/>
    <n v="241877.19999999998"/>
    <x v="0"/>
  </r>
  <r>
    <x v="71"/>
    <n v="39"/>
    <n v="128373.34999999999"/>
    <x v="0"/>
  </r>
  <r>
    <x v="72"/>
    <n v="23"/>
    <n v="151478"/>
    <x v="0"/>
  </r>
  <r>
    <x v="73"/>
    <n v="67"/>
    <n v="113224.86"/>
    <x v="1"/>
  </r>
  <r>
    <x v="74"/>
    <n v="106"/>
    <n v="83922.36"/>
    <x v="1"/>
  </r>
  <r>
    <x v="75"/>
    <n v="48"/>
    <n v="74510.8"/>
    <x v="0"/>
  </r>
  <r>
    <x v="76"/>
    <n v="65"/>
    <n v="121061.85"/>
    <x v="1"/>
  </r>
  <r>
    <x v="77"/>
    <n v="73"/>
    <n v="113258.6"/>
    <x v="1"/>
  </r>
  <r>
    <x v="78"/>
    <n v="53"/>
    <n v="106661.09999999999"/>
    <x v="1"/>
  </r>
  <r>
    <x v="79"/>
    <n v="111"/>
    <n v="90068"/>
    <x v="1"/>
  </r>
  <r>
    <x v="80"/>
    <n v="53"/>
    <n v="158437.79999999999"/>
    <x v="1"/>
  </r>
  <r>
    <x v="81"/>
    <n v="23"/>
    <n v="153500"/>
    <x v="0"/>
  </r>
  <r>
    <x v="82"/>
    <n v="14"/>
    <n v="218491"/>
    <x v="0"/>
  </r>
  <r>
    <x v="83"/>
    <n v="61"/>
    <n v="125399.45"/>
    <x v="1"/>
  </r>
  <r>
    <x v="84"/>
    <n v="26"/>
    <n v="137967.79999999999"/>
    <x v="0"/>
  </r>
  <r>
    <x v="85"/>
    <n v="30"/>
    <n v="260000"/>
    <x v="0"/>
  </r>
  <r>
    <x v="86"/>
    <n v="16"/>
    <n v="142471.19999999998"/>
    <x v="0"/>
  </r>
  <r>
    <x v="87"/>
    <n v="12"/>
    <n v="134692.6"/>
    <x v="0"/>
  </r>
  <r>
    <x v="88"/>
    <n v="106"/>
    <n v="69598"/>
    <x v="1"/>
  </r>
  <r>
    <x v="89"/>
    <n v="27"/>
    <n v="122524.68"/>
    <x v="0"/>
  </r>
  <r>
    <x v="90"/>
    <n v="71"/>
    <n v="109900"/>
    <x v="1"/>
  </r>
  <r>
    <x v="91"/>
    <n v="60"/>
    <n v="98600"/>
    <x v="1"/>
  </r>
  <r>
    <x v="92"/>
    <n v="100"/>
    <n v="133873.79999999999"/>
    <x v="1"/>
  </r>
  <r>
    <x v="93"/>
    <n v="111"/>
    <n v="132735.07"/>
    <x v="1"/>
  </r>
  <r>
    <x v="94"/>
    <n v="24"/>
    <n v="202968.67499999999"/>
    <x v="0"/>
  </r>
  <r>
    <x v="95"/>
    <n v="28"/>
    <n v="151478"/>
    <x v="0"/>
  </r>
  <r>
    <x v="96"/>
    <n v="22"/>
    <n v="214000"/>
    <x v="0"/>
  </r>
  <r>
    <x v="97"/>
    <n v="56"/>
    <n v="93925.675000000003"/>
    <x v="1"/>
  </r>
  <r>
    <x v="98"/>
    <n v="101"/>
    <n v="64856.2"/>
    <x v="1"/>
  </r>
  <r>
    <x v="99"/>
    <n v="62"/>
    <n v="100761.53"/>
    <x v="1"/>
  </r>
  <r>
    <x v="100"/>
    <n v="44"/>
    <n v="160187"/>
    <x v="0"/>
  </r>
  <r>
    <x v="101"/>
    <n v="36"/>
    <n v="139089.19999999998"/>
    <x v="0"/>
  </r>
  <r>
    <x v="102"/>
    <n v="42"/>
    <n v="97407.723199999993"/>
    <x v="0"/>
  </r>
  <r>
    <x v="103"/>
    <n v="12"/>
    <n v="155420.46"/>
    <x v="0"/>
  </r>
  <r>
    <x v="104"/>
    <n v="90"/>
    <n v="168025.35"/>
    <x v="1"/>
  </r>
  <r>
    <x v="105"/>
    <n v="18"/>
    <n v="222950"/>
    <x v="0"/>
  </r>
  <r>
    <x v="106"/>
    <n v="136"/>
    <n v="99130"/>
    <x v="1"/>
  </r>
  <r>
    <x v="107"/>
    <n v="73"/>
    <n v="102557"/>
    <x v="1"/>
  </r>
  <r>
    <x v="108"/>
    <n v="102"/>
    <n v="113999.5"/>
    <x v="1"/>
  </r>
  <r>
    <x v="109"/>
    <n v="44"/>
    <n v="148466"/>
    <x v="0"/>
  </r>
  <r>
    <x v="110"/>
    <n v="67"/>
    <n v="136900"/>
    <x v="1"/>
  </r>
  <r>
    <x v="111"/>
    <n v="21"/>
    <n v="140652"/>
    <x v="0"/>
  </r>
  <r>
    <x v="112"/>
    <n v="14"/>
    <n v="380629.46100000001"/>
    <x v="0"/>
  </r>
  <r>
    <x v="113"/>
    <n v="68"/>
    <n v="215112.09999999998"/>
    <x v="1"/>
  </r>
  <r>
    <x v="114"/>
    <n v="76"/>
    <n v="257242.34999999998"/>
    <x v="1"/>
  </r>
  <r>
    <x v="115"/>
    <n v="22"/>
    <n v="174468.8"/>
    <x v="0"/>
  </r>
  <r>
    <x v="116"/>
    <n v="59"/>
    <n v="113813.2"/>
    <x v="1"/>
  </r>
  <r>
    <x v="117"/>
    <n v="15"/>
    <n v="153651.5"/>
    <x v="0"/>
  </r>
  <r>
    <x v="118"/>
    <n v="31"/>
    <n v="250048"/>
    <x v="0"/>
  </r>
  <r>
    <x v="119"/>
    <n v="16"/>
    <n v="163990"/>
    <x v="0"/>
  </r>
  <r>
    <x v="120"/>
    <n v="52"/>
    <n v="180000"/>
    <x v="1"/>
  </r>
  <r>
    <x v="121"/>
    <n v="82"/>
    <n v="99130"/>
    <x v="1"/>
  </r>
  <r>
    <x v="122"/>
    <n v="63"/>
    <n v="121284.8"/>
    <x v="1"/>
  </r>
  <r>
    <x v="123"/>
    <n v="28"/>
    <n v="137248.02000000002"/>
    <x v="0"/>
  </r>
  <r>
    <x v="124"/>
    <n v="42"/>
    <n v="148202.79999999999"/>
    <x v="0"/>
  </r>
  <r>
    <x v="125"/>
    <n v="86"/>
    <n v="84500"/>
    <x v="1"/>
  </r>
  <r>
    <x v="126"/>
    <n v="45"/>
    <n v="126886.39999999999"/>
    <x v="0"/>
  </r>
  <r>
    <x v="127"/>
    <n v="91"/>
    <n v="86243.099999999991"/>
    <x v="1"/>
  </r>
  <r>
    <x v="128"/>
    <n v="55"/>
    <n v="155000"/>
    <x v="1"/>
  </r>
  <r>
    <x v="129"/>
    <n v="63"/>
    <n v="150000"/>
    <x v="1"/>
  </r>
  <r>
    <x v="130"/>
    <n v="55"/>
    <n v="226000"/>
    <x v="1"/>
  </r>
  <r>
    <x v="131"/>
    <n v="21"/>
    <n v="199787.19999999998"/>
    <x v="0"/>
  </r>
  <r>
    <x v="132"/>
    <n v="62"/>
    <n v="149438.47500000001"/>
    <x v="1"/>
  </r>
  <r>
    <x v="133"/>
    <n v="20"/>
    <n v="180136"/>
    <x v="0"/>
  </r>
  <r>
    <x v="134"/>
    <n v="53"/>
    <n v="180000"/>
    <x v="1"/>
  </r>
  <r>
    <x v="135"/>
    <n v="51"/>
    <n v="155173.20000000001"/>
    <x v="1"/>
  </r>
  <r>
    <x v="136"/>
    <n v="54"/>
    <n v="141755.9"/>
    <x v="1"/>
  </r>
  <r>
    <x v="137"/>
    <n v="33"/>
    <n v="171000"/>
    <x v="0"/>
  </r>
  <r>
    <x v="138"/>
    <n v="22"/>
    <n v="205114"/>
    <x v="0"/>
  </r>
  <r>
    <x v="139"/>
    <n v="24"/>
    <n v="189552.19999999998"/>
    <x v="0"/>
  </r>
  <r>
    <x v="140"/>
    <n v="50"/>
    <n v="89861"/>
    <x v="1"/>
  </r>
  <r>
    <x v="141"/>
    <n v="16"/>
    <n v="260000"/>
    <x v="0"/>
  </r>
  <r>
    <x v="142"/>
    <n v="69"/>
    <n v="129712.4"/>
    <x v="1"/>
  </r>
  <r>
    <x v="143"/>
    <n v="22"/>
    <n v="167035.19999999998"/>
    <x v="0"/>
  </r>
  <r>
    <x v="144"/>
    <n v="58"/>
    <n v="125000"/>
    <x v="1"/>
  </r>
  <r>
    <x v="145"/>
    <n v="17"/>
    <n v="130000"/>
    <x v="0"/>
  </r>
  <r>
    <x v="146"/>
    <n v="90"/>
    <n v="85974"/>
    <x v="1"/>
  </r>
  <r>
    <x v="147"/>
    <n v="20"/>
    <n v="173861.5"/>
    <x v="0"/>
  </r>
  <r>
    <x v="148"/>
    <n v="17"/>
    <n v="125743.8"/>
    <x v="0"/>
  </r>
  <r>
    <x v="149"/>
    <n v="85"/>
    <n v="115000"/>
    <x v="1"/>
  </r>
  <r>
    <x v="150"/>
    <n v="46"/>
    <n v="120938.59999999999"/>
    <x v="0"/>
  </r>
  <r>
    <x v="151"/>
    <n v="14"/>
    <n v="332108.10360000003"/>
    <x v="0"/>
  </r>
  <r>
    <x v="152"/>
    <n v="50"/>
    <n v="190000"/>
    <x v="1"/>
  </r>
  <r>
    <x v="153"/>
    <n v="61"/>
    <n v="209573"/>
    <x v="1"/>
  </r>
  <r>
    <x v="154"/>
    <n v="98"/>
    <n v="125000"/>
    <x v="1"/>
  </r>
  <r>
    <x v="155"/>
    <n v="97"/>
    <n v="70452.2"/>
    <x v="1"/>
  </r>
  <r>
    <x v="156"/>
    <n v="71"/>
    <n v="109500"/>
    <x v="1"/>
  </r>
  <r>
    <x v="157"/>
    <n v="12"/>
    <n v="210587.3"/>
    <x v="0"/>
  </r>
  <r>
    <x v="158"/>
    <n v="17"/>
    <n v="199178.86"/>
    <x v="0"/>
  </r>
  <r>
    <x v="159"/>
    <n v="16"/>
    <n v="320000"/>
    <x v="0"/>
  </r>
  <r>
    <x v="160"/>
    <n v="37"/>
    <n v="144917.5"/>
    <x v="0"/>
  </r>
  <r>
    <x v="161"/>
    <n v="18"/>
    <n v="367867.5"/>
    <x v="0"/>
  </r>
  <r>
    <x v="162"/>
    <n v="16"/>
    <n v="171908"/>
    <x v="0"/>
  </r>
  <r>
    <x v="163"/>
    <n v="65"/>
    <n v="102302.15999999999"/>
    <x v="1"/>
  </r>
  <r>
    <x v="164"/>
    <n v="95"/>
    <n v="150677.6"/>
    <x v="1"/>
  </r>
  <r>
    <x v="165"/>
    <n v="81"/>
    <n v="113704.5"/>
    <x v="1"/>
  </r>
  <r>
    <x v="166"/>
    <n v="66"/>
    <n v="155572"/>
    <x v="1"/>
  </r>
  <r>
    <x v="167"/>
    <n v="14"/>
    <n v="322791.07120000001"/>
    <x v="0"/>
  </r>
  <r>
    <x v="168"/>
    <n v="17"/>
    <n v="181903.55"/>
    <x v="0"/>
  </r>
  <r>
    <x v="169"/>
    <n v="40"/>
    <n v="228000"/>
    <x v="0"/>
  </r>
  <r>
    <x v="170"/>
    <n v="80"/>
    <n v="127382.04999999999"/>
    <x v="1"/>
  </r>
  <r>
    <x v="171"/>
    <n v="61"/>
    <n v="168001"/>
    <x v="1"/>
  </r>
  <r>
    <x v="172"/>
    <n v="34"/>
    <n v="239000"/>
    <x v="0"/>
  </r>
  <r>
    <x v="173"/>
    <n v="60"/>
    <n v="145363.4"/>
    <x v="1"/>
  </r>
  <r>
    <x v="174"/>
    <n v="35"/>
    <n v="164091.20000000001"/>
    <x v="0"/>
  </r>
  <r>
    <x v="175"/>
    <n v="71"/>
    <n v="240885.9"/>
    <x v="1"/>
  </r>
  <r>
    <x v="176"/>
    <n v="33"/>
    <n v="209164.3"/>
    <x v="0"/>
  </r>
  <r>
    <x v="177"/>
    <n v="63"/>
    <n v="172500"/>
    <x v="1"/>
  </r>
  <r>
    <x v="178"/>
    <n v="13"/>
    <n v="410904.13559999998"/>
    <x v="0"/>
  </r>
  <r>
    <x v="179"/>
    <n v="98"/>
    <n v="99130"/>
    <x v="1"/>
  </r>
  <r>
    <x v="180"/>
    <n v="21"/>
    <n v="175460.1"/>
    <x v="0"/>
  </r>
  <r>
    <x v="181"/>
    <n v="101"/>
    <n v="200100"/>
    <x v="1"/>
  </r>
  <r>
    <x v="182"/>
    <n v="64"/>
    <n v="118956"/>
    <x v="1"/>
  </r>
  <r>
    <x v="183"/>
    <n v="18"/>
    <n v="178360"/>
    <x v="0"/>
  </r>
  <r>
    <x v="184"/>
    <n v="113"/>
    <n v="127000"/>
    <x v="1"/>
  </r>
  <r>
    <x v="185"/>
    <n v="129"/>
    <n v="475000"/>
    <x v="1"/>
  </r>
  <r>
    <x v="186"/>
    <n v="31"/>
    <n v="141652.4"/>
    <x v="0"/>
  </r>
  <r>
    <x v="187"/>
    <n v="105"/>
    <n v="110538"/>
    <x v="1"/>
  </r>
  <r>
    <x v="188"/>
    <n v="42"/>
    <n v="125552.33559999999"/>
    <x v="0"/>
  </r>
  <r>
    <x v="189"/>
    <n v="20"/>
    <n v="255054.80000000002"/>
    <x v="0"/>
  </r>
  <r>
    <x v="190"/>
    <n v="89"/>
    <n v="312259.5"/>
    <x v="1"/>
  </r>
  <r>
    <x v="191"/>
    <n v="49"/>
    <n v="182399.19999999998"/>
    <x v="1"/>
  </r>
  <r>
    <x v="192"/>
    <n v="22"/>
    <n v="157209.60000000001"/>
    <x v="0"/>
  </r>
  <r>
    <x v="193"/>
    <n v="17"/>
    <n v="130000"/>
    <x v="0"/>
  </r>
  <r>
    <x v="194"/>
    <n v="49"/>
    <n v="113258.6"/>
    <x v="1"/>
  </r>
  <r>
    <x v="195"/>
    <n v="45"/>
    <n v="121591.8"/>
    <x v="0"/>
  </r>
  <r>
    <x v="196"/>
    <n v="14"/>
    <n v="309158.71359999996"/>
    <x v="0"/>
  </r>
  <r>
    <x v="197"/>
    <n v="103"/>
    <n v="235000"/>
    <x v="1"/>
  </r>
  <r>
    <x v="198"/>
    <n v="109"/>
    <n v="85155.199999999997"/>
    <x v="1"/>
  </r>
  <r>
    <x v="199"/>
    <n v="17"/>
    <n v="225088.12"/>
    <x v="0"/>
  </r>
  <r>
    <x v="200"/>
    <n v="18"/>
    <n v="109396"/>
    <x v="0"/>
  </r>
  <r>
    <x v="201"/>
    <n v="44"/>
    <n v="152943.70000000001"/>
    <x v="0"/>
  </r>
  <r>
    <x v="202"/>
    <n v="97"/>
    <n v="112000"/>
    <x v="1"/>
  </r>
  <r>
    <x v="203"/>
    <n v="17"/>
    <n v="132878.20000000001"/>
    <x v="0"/>
  </r>
  <r>
    <x v="204"/>
    <n v="74"/>
    <n v="90068"/>
    <x v="1"/>
  </r>
  <r>
    <x v="205"/>
    <n v="31"/>
    <n v="147793.4"/>
    <x v="0"/>
  </r>
  <r>
    <x v="206"/>
    <n v="59"/>
    <n v="142648.07"/>
    <x v="1"/>
  </r>
  <r>
    <x v="207"/>
    <n v="61"/>
    <n v="125743.8"/>
    <x v="1"/>
  </r>
  <r>
    <x v="208"/>
    <n v="33"/>
    <n v="274590.09999999998"/>
    <x v="0"/>
  </r>
  <r>
    <x v="209"/>
    <n v="57"/>
    <n v="129311"/>
    <x v="1"/>
  </r>
  <r>
    <x v="210"/>
    <n v="96"/>
    <n v="87396.400000000009"/>
    <x v="1"/>
  </r>
  <r>
    <x v="211"/>
    <n v="12"/>
    <n v="145340.4"/>
    <x v="0"/>
  </r>
  <r>
    <x v="212"/>
    <n v="12"/>
    <n v="206892.7464"/>
    <x v="0"/>
  </r>
  <r>
    <x v="213"/>
    <n v="26"/>
    <n v="156000"/>
    <x v="0"/>
  </r>
  <r>
    <x v="214"/>
    <n v="44"/>
    <n v="126391.45"/>
    <x v="0"/>
  </r>
  <r>
    <x v="215"/>
    <n v="64"/>
    <n v="134450"/>
    <x v="1"/>
  </r>
  <r>
    <x v="216"/>
    <n v="17"/>
    <n v="187278"/>
    <x v="0"/>
  </r>
  <r>
    <x v="217"/>
    <n v="96"/>
    <n v="107000"/>
    <x v="1"/>
  </r>
  <r>
    <x v="218"/>
    <n v="82"/>
    <n v="277795.7"/>
    <x v="1"/>
  </r>
  <r>
    <x v="219"/>
    <n v="16"/>
    <n v="167240"/>
    <x v="0"/>
  </r>
  <r>
    <x v="220"/>
    <n v="15"/>
    <n v="204900"/>
    <x v="0"/>
  </r>
  <r>
    <x v="221"/>
    <n v="19"/>
    <n v="163760"/>
    <x v="0"/>
  </r>
  <r>
    <x v="222"/>
    <n v="46"/>
    <n v="179900"/>
    <x v="0"/>
  </r>
  <r>
    <x v="223"/>
    <n v="50"/>
    <n v="79423.599999999991"/>
    <x v="1"/>
  </r>
  <r>
    <x v="224"/>
    <n v="18"/>
    <n v="316261.5"/>
    <x v="0"/>
  </r>
  <r>
    <x v="225"/>
    <n v="50"/>
    <n v="91705.599999999991"/>
    <x v="1"/>
  </r>
  <r>
    <x v="226"/>
    <n v="26"/>
    <n v="287477"/>
    <x v="0"/>
  </r>
  <r>
    <x v="227"/>
    <n v="51"/>
    <n v="94530.8"/>
    <x v="1"/>
  </r>
  <r>
    <x v="228"/>
    <n v="54"/>
    <n v="97675"/>
    <x v="1"/>
  </r>
  <r>
    <x v="229"/>
    <n v="16"/>
    <n v="157619"/>
    <x v="0"/>
  </r>
  <r>
    <x v="230"/>
    <n v="62"/>
    <n v="115647.2"/>
    <x v="1"/>
  </r>
  <r>
    <x v="231"/>
    <n v="26"/>
    <n v="329976.39999999997"/>
    <x v="0"/>
  </r>
  <r>
    <x v="232"/>
    <n v="49"/>
    <n v="94500"/>
    <x v="1"/>
  </r>
  <r>
    <x v="233"/>
    <n v="45"/>
    <n v="100175.48"/>
    <x v="0"/>
  </r>
  <r>
    <x v="234"/>
    <n v="19"/>
    <n v="169173.1"/>
    <x v="0"/>
  </r>
  <r>
    <x v="235"/>
    <n v="50"/>
    <n v="79816.100000000006"/>
    <x v="1"/>
  </r>
  <r>
    <x v="236"/>
    <n v="17"/>
    <n v="144949.69999999998"/>
    <x v="0"/>
  </r>
  <r>
    <x v="237"/>
    <n v="28"/>
    <n v="151982.29999999999"/>
    <x v="0"/>
  </r>
  <r>
    <x v="238"/>
    <n v="14"/>
    <n v="315233.39999999997"/>
    <x v="0"/>
  </r>
  <r>
    <x v="239"/>
    <n v="76"/>
    <n v="88298.2"/>
    <x v="1"/>
  </r>
  <r>
    <x v="240"/>
    <n v="13"/>
    <n v="205117.5"/>
    <x v="0"/>
  </r>
  <r>
    <x v="241"/>
    <n v="76"/>
    <n v="109538.65"/>
    <x v="1"/>
  </r>
  <r>
    <x v="242"/>
    <n v="121"/>
    <n v="79000"/>
    <x v="1"/>
  </r>
  <r>
    <x v="243"/>
    <n v="41"/>
    <n v="98256"/>
    <x v="0"/>
  </r>
  <r>
    <x v="244"/>
    <n v="27"/>
    <n v="160187"/>
    <x v="0"/>
  </r>
  <r>
    <x v="245"/>
    <n v="33"/>
    <n v="241500"/>
    <x v="0"/>
  </r>
  <r>
    <x v="246"/>
    <n v="111"/>
    <n v="137000"/>
    <x v="1"/>
  </r>
  <r>
    <x v="247"/>
    <n v="67"/>
    <n v="140000"/>
    <x v="1"/>
  </r>
  <r>
    <x v="248"/>
    <n v="18"/>
    <n v="178434"/>
    <x v="0"/>
  </r>
  <r>
    <x v="249"/>
    <n v="63"/>
    <n v="274590.09999999998"/>
    <x v="1"/>
  </r>
  <r>
    <x v="250"/>
    <n v="81"/>
    <n v="59777.1"/>
    <x v="1"/>
  </r>
  <r>
    <x v="251"/>
    <n v="15"/>
    <n v="232955.5"/>
    <x v="0"/>
  </r>
  <r>
    <x v="252"/>
    <n v="17"/>
    <n v="154281.4"/>
    <x v="0"/>
  </r>
  <r>
    <x v="253"/>
    <n v="57"/>
    <n v="156625.4"/>
    <x v="1"/>
  </r>
  <r>
    <x v="254"/>
    <n v="64"/>
    <n v="113303"/>
    <x v="1"/>
  </r>
  <r>
    <x v="255"/>
    <n v="22"/>
    <n v="230000"/>
    <x v="0"/>
  </r>
  <r>
    <x v="256"/>
    <n v="18"/>
    <n v="185048.5"/>
    <x v="0"/>
  </r>
  <r>
    <x v="257"/>
    <n v="15"/>
    <n v="180136"/>
    <x v="0"/>
  </r>
  <r>
    <x v="258"/>
    <n v="20"/>
    <n v="206451.7"/>
    <x v="0"/>
  </r>
  <r>
    <x v="259"/>
    <n v="65"/>
    <n v="86504.6"/>
    <x v="1"/>
  </r>
  <r>
    <x v="260"/>
    <n v="59"/>
    <n v="144108.79999999999"/>
    <x v="1"/>
  </r>
  <r>
    <x v="261"/>
    <n v="14"/>
    <n v="273598.8"/>
    <x v="0"/>
  </r>
  <r>
    <x v="262"/>
    <n v="44"/>
    <n v="151000"/>
    <x v="0"/>
  </r>
  <r>
    <x v="263"/>
    <n v="92"/>
    <n v="101582"/>
    <x v="1"/>
  </r>
  <r>
    <x v="264"/>
    <n v="96"/>
    <n v="65101.4"/>
    <x v="1"/>
  </r>
  <r>
    <x v="265"/>
    <n v="40"/>
    <n v="156510.9"/>
    <x v="0"/>
  </r>
  <r>
    <x v="266"/>
    <n v="24"/>
    <n v="185000"/>
    <x v="0"/>
  </r>
  <r>
    <x v="267"/>
    <n v="82"/>
    <n v="160078.1"/>
    <x v="1"/>
  </r>
  <r>
    <x v="268"/>
    <n v="81"/>
    <n v="107461.90000000001"/>
    <x v="1"/>
  </r>
  <r>
    <x v="269"/>
    <n v="45"/>
    <n v="146712.4"/>
    <x v="0"/>
  </r>
  <r>
    <x v="270"/>
    <n v="15"/>
    <n v="266000"/>
    <x v="0"/>
  </r>
  <r>
    <x v="271"/>
    <n v="67"/>
    <n v="215369.7"/>
    <x v="1"/>
  </r>
  <r>
    <x v="272"/>
    <n v="22"/>
    <n v="226606"/>
    <x v="0"/>
  </r>
  <r>
    <x v="273"/>
    <n v="63"/>
    <n v="113813.2"/>
    <x v="1"/>
  </r>
  <r>
    <x v="274"/>
    <n v="39"/>
    <n v="123416.84999999999"/>
    <x v="0"/>
  </r>
  <r>
    <x v="275"/>
    <n v="96"/>
    <n v="167854"/>
    <x v="1"/>
  </r>
  <r>
    <x v="276"/>
    <n v="18"/>
    <n v="157061.4"/>
    <x v="0"/>
  </r>
  <r>
    <x v="277"/>
    <n v="70"/>
    <n v="110177.4"/>
    <x v="1"/>
  </r>
  <r>
    <x v="278"/>
    <n v="15"/>
    <n v="411684.90739999997"/>
    <x v="0"/>
  </r>
  <r>
    <x v="279"/>
    <n v="44"/>
    <n v="171225.60000000001"/>
    <x v="0"/>
  </r>
  <r>
    <x v="280"/>
    <n v="32"/>
    <n v="226512.05"/>
    <x v="0"/>
  </r>
  <r>
    <x v="281"/>
    <n v="15"/>
    <n v="185000"/>
    <x v="0"/>
  </r>
  <r>
    <x v="282"/>
    <n v="14"/>
    <n v="169901"/>
    <x v="0"/>
  </r>
  <r>
    <x v="283"/>
    <n v="13"/>
    <n v="200278.47999999998"/>
    <x v="0"/>
  </r>
  <r>
    <x v="284"/>
    <n v="29"/>
    <n v="177640.95999999999"/>
    <x v="0"/>
  </r>
  <r>
    <x v="285"/>
    <n v="15"/>
    <n v="163267.10999999999"/>
    <x v="0"/>
  </r>
  <r>
    <x v="286"/>
    <n v="59"/>
    <n v="159000"/>
    <x v="1"/>
  </r>
  <r>
    <x v="287"/>
    <n v="50"/>
    <n v="88000"/>
    <x v="1"/>
  </r>
  <r>
    <x v="288"/>
    <n v="54"/>
    <n v="95330.8"/>
    <x v="1"/>
  </r>
  <r>
    <x v="289"/>
    <n v="106"/>
    <n v="152238.89749999999"/>
    <x v="1"/>
  </r>
  <r>
    <x v="290"/>
    <n v="15"/>
    <n v="233230"/>
    <x v="0"/>
  </r>
  <r>
    <x v="291"/>
    <n v="109"/>
    <n v="121195.62000000001"/>
    <x v="1"/>
  </r>
  <r>
    <x v="292"/>
    <n v="72"/>
    <n v="107262.8"/>
    <x v="1"/>
  </r>
  <r>
    <x v="293"/>
    <n v="44"/>
    <n v="235000"/>
    <x v="0"/>
  </r>
  <r>
    <x v="294"/>
    <n v="68"/>
    <n v="136739.6"/>
    <x v="1"/>
  </r>
  <r>
    <x v="295"/>
    <n v="37"/>
    <n v="142500"/>
    <x v="0"/>
  </r>
  <r>
    <x v="296"/>
    <n v="71"/>
    <n v="150677.6"/>
    <x v="1"/>
  </r>
  <r>
    <x v="297"/>
    <n v="24"/>
    <n v="236920.69999999998"/>
    <x v="0"/>
  </r>
  <r>
    <x v="298"/>
    <n v="53"/>
    <n v="173477.5"/>
    <x v="1"/>
  </r>
  <r>
    <x v="299"/>
    <n v="71"/>
    <n v="129779.79999999999"/>
    <x v="1"/>
  </r>
  <r>
    <x v="300"/>
    <n v="68"/>
    <n v="157000"/>
    <x v="1"/>
  </r>
  <r>
    <x v="301"/>
    <n v="23"/>
    <n v="264677.09999999998"/>
    <x v="0"/>
  </r>
  <r>
    <x v="302"/>
    <n v="20"/>
    <n v="205000"/>
    <x v="0"/>
  </r>
  <r>
    <x v="303"/>
    <n v="49"/>
    <n v="149900"/>
    <x v="1"/>
  </r>
  <r>
    <x v="304"/>
    <n v="141"/>
    <n v="263081"/>
    <x v="1"/>
  </r>
  <r>
    <x v="305"/>
    <n v="17"/>
    <n v="303238.67"/>
    <x v="0"/>
  </r>
  <r>
    <x v="306"/>
    <n v="31"/>
    <n v="223042.5"/>
    <x v="0"/>
  </r>
  <r>
    <x v="307"/>
    <n v="101"/>
    <n v="79816.100000000006"/>
    <x v="1"/>
  </r>
  <r>
    <x v="308"/>
    <n v="81"/>
    <n v="67551"/>
    <x v="1"/>
  </r>
  <r>
    <x v="309"/>
    <n v="18"/>
    <n v="360000"/>
    <x v="0"/>
  </r>
  <r>
    <x v="310"/>
    <n v="28"/>
    <n v="165600"/>
    <x v="0"/>
  </r>
  <r>
    <x v="311"/>
    <n v="73"/>
    <n v="108081.59999999999"/>
    <x v="1"/>
  </r>
  <r>
    <x v="312"/>
    <n v="82"/>
    <n v="119900"/>
    <x v="1"/>
  </r>
  <r>
    <x v="313"/>
    <n v="56"/>
    <n v="307050"/>
    <x v="1"/>
  </r>
  <r>
    <x v="314"/>
    <n v="96"/>
    <n v="178000"/>
    <x v="1"/>
  </r>
  <r>
    <x v="315"/>
    <n v="17"/>
    <n v="154343.79999999999"/>
    <x v="0"/>
  </r>
  <r>
    <x v="316"/>
    <n v="41"/>
    <n v="212888"/>
    <x v="0"/>
  </r>
  <r>
    <x v="317"/>
    <n v="15"/>
    <n v="267651"/>
    <x v="0"/>
  </r>
  <r>
    <x v="318"/>
    <n v="28"/>
    <n v="212888"/>
    <x v="0"/>
  </r>
  <r>
    <x v="319"/>
    <n v="41"/>
    <n v="153525"/>
    <x v="0"/>
  </r>
  <r>
    <x v="320"/>
    <n v="15"/>
    <n v="342643"/>
    <x v="0"/>
  </r>
  <r>
    <x v="321"/>
    <n v="17"/>
    <n v="350920.2"/>
    <x v="0"/>
  </r>
  <r>
    <x v="322"/>
    <n v="35"/>
    <n v="298381.3"/>
    <x v="0"/>
  </r>
  <r>
    <x v="323"/>
    <n v="66"/>
    <n v="126175"/>
    <x v="1"/>
  </r>
  <r>
    <x v="324"/>
    <n v="54"/>
    <n v="189098.8"/>
    <x v="1"/>
  </r>
  <r>
    <x v="325"/>
    <n v="80"/>
    <n v="86243.099999999991"/>
    <x v="1"/>
  </r>
  <r>
    <x v="326"/>
    <n v="28"/>
    <n v="288943.2"/>
    <x v="0"/>
  </r>
  <r>
    <x v="327"/>
    <n v="61"/>
    <n v="145250"/>
    <x v="1"/>
  </r>
  <r>
    <x v="328"/>
    <n v="105"/>
    <n v="175632.6"/>
    <x v="1"/>
  </r>
  <r>
    <x v="329"/>
    <n v="101"/>
    <n v="63866.400000000001"/>
    <x v="1"/>
  </r>
  <r>
    <x v="330"/>
    <n v="57"/>
    <n v="117964.7"/>
    <x v="1"/>
  </r>
  <r>
    <x v="331"/>
    <n v="63"/>
    <n v="137790.69999999998"/>
    <x v="1"/>
  </r>
  <r>
    <x v="332"/>
    <n v="18"/>
    <n v="232539.19999999998"/>
    <x v="0"/>
  </r>
  <r>
    <x v="333"/>
    <n v="17"/>
    <n v="184602.6"/>
    <x v="0"/>
  </r>
  <r>
    <x v="334"/>
    <n v="23"/>
    <n v="171225.60000000001"/>
    <x v="0"/>
  </r>
  <r>
    <x v="335"/>
    <n v="56"/>
    <n v="204177.61000000002"/>
    <x v="1"/>
  </r>
  <r>
    <x v="336"/>
    <n v="16"/>
    <n v="374142.39379999996"/>
    <x v="0"/>
  </r>
  <r>
    <x v="337"/>
    <n v="19"/>
    <n v="190845.2"/>
    <x v="0"/>
  </r>
  <r>
    <x v="338"/>
    <n v="37"/>
    <n v="202500"/>
    <x v="0"/>
  </r>
  <r>
    <x v="339"/>
    <n v="63"/>
    <n v="126914"/>
    <x v="1"/>
  </r>
  <r>
    <x v="340"/>
    <n v="19"/>
    <n v="158546.06"/>
    <x v="0"/>
  </r>
  <r>
    <x v="341"/>
    <n v="71"/>
    <n v="67141.599999999991"/>
    <x v="1"/>
  </r>
  <r>
    <x v="342"/>
    <n v="72"/>
    <n v="87500"/>
    <x v="1"/>
  </r>
  <r>
    <x v="343"/>
    <n v="16"/>
    <n v="237218.80000000002"/>
    <x v="0"/>
  </r>
  <r>
    <x v="344"/>
    <n v="45"/>
    <n v="66419"/>
    <x v="0"/>
  </r>
  <r>
    <x v="345"/>
    <n v="82"/>
    <n v="140200"/>
    <x v="1"/>
  </r>
  <r>
    <x v="346"/>
    <n v="61"/>
    <n v="150181.94999999998"/>
    <x v="1"/>
  </r>
  <r>
    <x v="347"/>
    <n v="61"/>
    <n v="128961"/>
    <x v="1"/>
  </r>
  <r>
    <x v="348"/>
    <n v="18"/>
    <n v="137337.20000000001"/>
    <x v="0"/>
  </r>
  <r>
    <x v="349"/>
    <n v="16"/>
    <n v="437154"/>
    <x v="0"/>
  </r>
  <r>
    <x v="350"/>
    <n v="14"/>
    <n v="315293.86929999996"/>
    <x v="0"/>
  </r>
  <r>
    <x v="351"/>
    <n v="35"/>
    <n v="190000"/>
    <x v="0"/>
  </r>
  <r>
    <x v="352"/>
    <n v="80"/>
    <n v="84721"/>
    <x v="1"/>
  </r>
  <r>
    <x v="353"/>
    <n v="93"/>
    <n v="82750.259999999995"/>
    <x v="1"/>
  </r>
  <r>
    <x v="354"/>
    <n v="81"/>
    <n v="140000"/>
    <x v="1"/>
  </r>
  <r>
    <x v="355"/>
    <n v="26"/>
    <n v="175955.75"/>
    <x v="0"/>
  </r>
  <r>
    <x v="356"/>
    <n v="29"/>
    <n v="141652.4"/>
    <x v="0"/>
  </r>
  <r>
    <x v="357"/>
    <n v="45"/>
    <n v="132834.19999999998"/>
    <x v="0"/>
  </r>
  <r>
    <x v="358"/>
    <n v="63"/>
    <n v="130000"/>
    <x v="1"/>
  </r>
  <r>
    <x v="359"/>
    <n v="23"/>
    <n v="280000"/>
    <x v="0"/>
  </r>
  <r>
    <x v="360"/>
    <n v="43"/>
    <n v="154642.79999999999"/>
    <x v="0"/>
  </r>
  <r>
    <x v="361"/>
    <n v="81"/>
    <n v="129311"/>
    <x v="1"/>
  </r>
  <r>
    <x v="362"/>
    <n v="18"/>
    <n v="162531.79999999999"/>
    <x v="0"/>
  </r>
  <r>
    <x v="363"/>
    <n v="49"/>
    <n v="96618.4"/>
    <x v="1"/>
  </r>
  <r>
    <x v="364"/>
    <n v="45"/>
    <n v="190000"/>
    <x v="0"/>
  </r>
  <r>
    <x v="365"/>
    <n v="101"/>
    <n v="120363.59999999999"/>
    <x v="1"/>
  </r>
  <r>
    <x v="366"/>
    <n v="58"/>
    <n v="130189.2"/>
    <x v="1"/>
  </r>
  <r>
    <x v="367"/>
    <n v="59"/>
    <n v="147147"/>
    <x v="1"/>
  </r>
  <r>
    <x v="368"/>
    <n v="67"/>
    <n v="103144.8"/>
    <x v="1"/>
  </r>
  <r>
    <x v="369"/>
    <n v="62"/>
    <n v="126586.8"/>
    <x v="1"/>
  </r>
  <r>
    <x v="370"/>
    <n v="21"/>
    <n v="172400"/>
    <x v="0"/>
  </r>
  <r>
    <x v="371"/>
    <n v="62"/>
    <n v="119886.45760000001"/>
    <x v="1"/>
  </r>
  <r>
    <x v="372"/>
    <n v="37"/>
    <n v="97675"/>
    <x v="0"/>
  </r>
  <r>
    <x v="373"/>
    <n v="68"/>
    <n v="100712.4"/>
    <x v="1"/>
  </r>
  <r>
    <x v="374"/>
    <n v="18"/>
    <n v="217590.34999999998"/>
    <x v="0"/>
  </r>
  <r>
    <x v="375"/>
    <n v="99"/>
    <n v="49946.799999999996"/>
    <x v="1"/>
  </r>
  <r>
    <x v="376"/>
    <n v="25"/>
    <n v="148000"/>
    <x v="0"/>
  </r>
  <r>
    <x v="377"/>
    <n v="17"/>
    <n v="337042"/>
    <x v="0"/>
  </r>
  <r>
    <x v="378"/>
    <n v="11"/>
    <n v="308209.16479999997"/>
    <x v="0"/>
  </r>
  <r>
    <x v="379"/>
    <n v="21"/>
    <n v="146565.19999999998"/>
    <x v="0"/>
  </r>
  <r>
    <x v="380"/>
    <n v="97"/>
    <n v="99237.8"/>
    <x v="1"/>
  </r>
  <r>
    <x v="381"/>
    <n v="15"/>
    <n v="187750"/>
    <x v="0"/>
  </r>
  <r>
    <x v="382"/>
    <n v="15"/>
    <n v="211642.55"/>
    <x v="0"/>
  </r>
  <r>
    <x v="383"/>
    <n v="93"/>
    <n v="62228.799999999996"/>
    <x v="1"/>
  </r>
  <r>
    <x v="384"/>
    <n v="29"/>
    <n v="237912"/>
    <x v="0"/>
  </r>
  <r>
    <x v="385"/>
    <n v="17"/>
    <n v="150028.79999999999"/>
    <x v="0"/>
  </r>
  <r>
    <x v="386"/>
    <n v="111"/>
    <n v="81000"/>
    <x v="1"/>
  </r>
  <r>
    <x v="387"/>
    <n v="45"/>
    <n v="102350"/>
    <x v="0"/>
  </r>
  <r>
    <x v="388"/>
    <n v="22"/>
    <n v="170333.80000000002"/>
    <x v="0"/>
  </r>
  <r>
    <x v="389"/>
    <n v="14"/>
    <n v="379906.8"/>
    <x v="0"/>
  </r>
  <r>
    <x v="390"/>
    <n v="121"/>
    <n v="106124.20000000001"/>
    <x v="1"/>
  </r>
  <r>
    <x v="391"/>
    <n v="20"/>
    <n v="176042"/>
    <x v="0"/>
  </r>
  <r>
    <x v="392"/>
    <n v="62"/>
    <n v="105573.45"/>
    <x v="1"/>
  </r>
  <r>
    <x v="393"/>
    <n v="80"/>
    <n v="100000"/>
    <x v="1"/>
  </r>
  <r>
    <x v="394"/>
    <n v="81"/>
    <n v="108051.7"/>
    <x v="1"/>
  </r>
  <r>
    <x v="395"/>
    <n v="65"/>
    <n v="100800.59999999999"/>
    <x v="1"/>
  </r>
  <r>
    <x v="396"/>
    <n v="49"/>
    <n v="100712.4"/>
    <x v="1"/>
  </r>
  <r>
    <x v="397"/>
    <n v="59"/>
    <n v="168025.35"/>
    <x v="1"/>
  </r>
  <r>
    <x v="398"/>
    <n v="101"/>
    <n v="66417.099999999991"/>
    <x v="1"/>
  </r>
  <r>
    <x v="399"/>
    <n v="15"/>
    <n v="197330.8"/>
    <x v="0"/>
  </r>
  <r>
    <x v="400"/>
    <n v="25"/>
    <n v="218936.90000000002"/>
    <x v="0"/>
  </r>
  <r>
    <x v="401"/>
    <n v="16"/>
    <n v="164990"/>
    <x v="0"/>
  </r>
  <r>
    <x v="402"/>
    <n v="81"/>
    <n v="96314.400000000009"/>
    <x v="1"/>
  </r>
  <r>
    <x v="403"/>
    <n v="23"/>
    <n v="258000"/>
    <x v="0"/>
  </r>
  <r>
    <x v="404"/>
    <n v="26"/>
    <n v="166538.4"/>
    <x v="0"/>
  </r>
  <r>
    <x v="405"/>
    <n v="45"/>
    <n v="122820"/>
    <x v="0"/>
  </r>
  <r>
    <x v="406"/>
    <n v="85"/>
    <n v="102557"/>
    <x v="1"/>
  </r>
  <r>
    <x v="407"/>
    <n v="106"/>
    <n v="157848.6"/>
    <x v="1"/>
  </r>
  <r>
    <x v="408"/>
    <n v="15"/>
    <n v="277564"/>
    <x v="0"/>
  </r>
  <r>
    <x v="409"/>
    <n v="14"/>
    <n v="302989.05"/>
    <x v="0"/>
  </r>
  <r>
    <x v="410"/>
    <n v="63"/>
    <n v="49128"/>
    <x v="1"/>
  </r>
  <r>
    <x v="411"/>
    <n v="66"/>
    <n v="145000"/>
    <x v="1"/>
  </r>
  <r>
    <x v="412"/>
    <n v="12"/>
    <n v="173470.8"/>
    <x v="0"/>
  </r>
  <r>
    <x v="413"/>
    <n v="94"/>
    <n v="89861"/>
    <x v="1"/>
  </r>
  <r>
    <x v="414"/>
    <n v="28"/>
    <n v="203330.4"/>
    <x v="0"/>
  </r>
  <r>
    <x v="415"/>
    <n v="14"/>
    <n v="179558.1342"/>
    <x v="0"/>
  </r>
  <r>
    <x v="416"/>
    <n v="43"/>
    <n v="149500"/>
    <x v="0"/>
  </r>
  <r>
    <x v="417"/>
    <n v="103"/>
    <n v="236920.69999999998"/>
    <x v="1"/>
  </r>
  <r>
    <x v="418"/>
    <n v="81"/>
    <n v="124903.79999999999"/>
    <x v="1"/>
  </r>
  <r>
    <x v="419"/>
    <n v="53"/>
    <n v="110958.8"/>
    <x v="1"/>
  </r>
  <r>
    <x v="420"/>
    <n v="24"/>
    <n v="183978.34"/>
    <x v="0"/>
  </r>
  <r>
    <x v="421"/>
    <n v="44"/>
    <n v="176042"/>
    <x v="0"/>
  </r>
  <r>
    <x v="422"/>
    <n v="67"/>
    <n v="100773.40000000001"/>
    <x v="1"/>
  </r>
  <r>
    <x v="423"/>
    <n v="23"/>
    <n v="280917"/>
    <x v="0"/>
  </r>
  <r>
    <x v="424"/>
    <n v="65"/>
    <n v="123960.20000000001"/>
    <x v="1"/>
  </r>
  <r>
    <x v="425"/>
    <n v="75"/>
    <n v="110538"/>
    <x v="1"/>
  </r>
  <r>
    <x v="426"/>
    <n v="32"/>
    <n v="225170"/>
    <x v="0"/>
  </r>
  <r>
    <x v="427"/>
    <n v="64"/>
    <n v="97213.334400000007"/>
    <x v="1"/>
  </r>
  <r>
    <x v="428"/>
    <n v="14"/>
    <n v="193700.02"/>
    <x v="0"/>
  </r>
  <r>
    <x v="429"/>
    <n v="33"/>
    <n v="143290"/>
    <x v="0"/>
  </r>
  <r>
    <x v="430"/>
    <n v="50"/>
    <n v="76159.72"/>
    <x v="1"/>
  </r>
  <r>
    <x v="431"/>
    <n v="101"/>
    <n v="71254.820000000007"/>
    <x v="1"/>
  </r>
  <r>
    <x v="432"/>
    <n v="50"/>
    <n v="121434.25"/>
    <x v="1"/>
  </r>
  <r>
    <x v="433"/>
    <n v="24"/>
    <n v="161415.80000000002"/>
    <x v="0"/>
  </r>
  <r>
    <x v="434"/>
    <n v="49"/>
    <n v="72235.8"/>
    <x v="1"/>
  </r>
  <r>
    <x v="435"/>
    <n v="25"/>
    <n v="173585.6"/>
    <x v="0"/>
  </r>
  <r>
    <x v="436"/>
    <n v="101"/>
    <n v="116000"/>
    <x v="1"/>
  </r>
  <r>
    <x v="437"/>
    <n v="95"/>
    <n v="97437.2"/>
    <x v="1"/>
  </r>
  <r>
    <x v="438"/>
    <n v="108"/>
    <n v="89563.955000000002"/>
    <x v="1"/>
  </r>
  <r>
    <x v="439"/>
    <n v="101"/>
    <n v="90068"/>
    <x v="1"/>
  </r>
  <r>
    <x v="440"/>
    <n v="13"/>
    <n v="454434"/>
    <x v="0"/>
  </r>
  <r>
    <x v="441"/>
    <n v="66"/>
    <n v="105232.40000000001"/>
    <x v="1"/>
  </r>
  <r>
    <x v="442"/>
    <n v="91"/>
    <n v="145274.22"/>
    <x v="1"/>
  </r>
  <r>
    <x v="443"/>
    <n v="15"/>
    <n v="170999.25"/>
    <x v="0"/>
  </r>
  <r>
    <x v="444"/>
    <n v="27"/>
    <n v="187278"/>
    <x v="0"/>
  </r>
  <r>
    <x v="445"/>
    <n v="65"/>
    <n v="104397"/>
    <x v="1"/>
  </r>
  <r>
    <x v="446"/>
    <n v="55"/>
    <n v="148466"/>
    <x v="1"/>
  </r>
  <r>
    <x v="447"/>
    <n v="23"/>
    <n v="199900"/>
    <x v="0"/>
  </r>
  <r>
    <x v="448"/>
    <n v="84"/>
    <n v="119500"/>
    <x v="1"/>
  </r>
  <r>
    <x v="449"/>
    <n v="73"/>
    <n v="118956"/>
    <x v="1"/>
  </r>
  <r>
    <x v="450"/>
    <n v="91"/>
    <n v="110000"/>
    <x v="1"/>
  </r>
  <r>
    <x v="451"/>
    <n v="46"/>
    <n v="280000"/>
    <x v="0"/>
  </r>
  <r>
    <x v="452"/>
    <n v="25"/>
    <n v="202225.19999999998"/>
    <x v="0"/>
  </r>
  <r>
    <x v="453"/>
    <n v="13"/>
    <n v="171948"/>
    <x v="0"/>
  </r>
  <r>
    <x v="454"/>
    <n v="45"/>
    <n v="188000"/>
    <x v="0"/>
  </r>
  <r>
    <x v="455"/>
    <n v="48"/>
    <n v="173973.15"/>
    <x v="0"/>
  </r>
  <r>
    <x v="456"/>
    <n v="105"/>
    <n v="87396.400000000009"/>
    <x v="1"/>
  </r>
  <r>
    <x v="457"/>
    <n v="67"/>
    <n v="228300.80000000002"/>
    <x v="1"/>
  </r>
  <r>
    <x v="458"/>
    <n v="96"/>
    <n v="143579.80000000002"/>
    <x v="1"/>
  </r>
  <r>
    <x v="459"/>
    <n v="71"/>
    <n v="90068"/>
    <x v="1"/>
  </r>
  <r>
    <x v="460"/>
    <n v="12"/>
    <n v="215700.57799999998"/>
    <x v="0"/>
  </r>
  <r>
    <x v="461"/>
    <n v="85"/>
    <n v="126914"/>
    <x v="1"/>
  </r>
  <r>
    <x v="462"/>
    <n v="56"/>
    <n v="51079.200400000002"/>
    <x v="1"/>
  </r>
  <r>
    <x v="463"/>
    <n v="87"/>
    <n v="168282.66"/>
    <x v="1"/>
  </r>
  <r>
    <x v="464"/>
    <n v="43"/>
    <n v="101531.2"/>
    <x v="0"/>
  </r>
  <r>
    <x v="465"/>
    <n v="17"/>
    <n v="178740"/>
    <x v="0"/>
  </r>
  <r>
    <x v="466"/>
    <n v="51"/>
    <n v="165547.1"/>
    <x v="1"/>
  </r>
  <r>
    <x v="467"/>
    <n v="79"/>
    <n v="145225.44999999998"/>
    <x v="1"/>
  </r>
  <r>
    <x v="468"/>
    <n v="15"/>
    <n v="247825"/>
    <x v="0"/>
  </r>
  <r>
    <x v="469"/>
    <n v="28"/>
    <n v="166766.6"/>
    <x v="0"/>
  </r>
  <r>
    <x v="470"/>
    <n v="36"/>
    <n v="165656.79999999999"/>
    <x v="0"/>
  </r>
  <r>
    <x v="471"/>
    <n v="44"/>
    <n v="188347"/>
    <x v="0"/>
  </r>
  <r>
    <x v="472"/>
    <n v="16"/>
    <n v="131986.4"/>
    <x v="0"/>
  </r>
  <r>
    <x v="473"/>
    <n v="15"/>
    <n v="436172"/>
    <x v="0"/>
  </r>
  <r>
    <x v="474"/>
    <n v="21"/>
    <n v="248816.3"/>
    <x v="0"/>
  </r>
  <r>
    <x v="475"/>
    <n v="58"/>
    <n v="131347.25"/>
    <x v="1"/>
  </r>
  <r>
    <x v="476"/>
    <n v="24"/>
    <n v="186297.02000000002"/>
    <x v="0"/>
  </r>
  <r>
    <x v="477"/>
    <n v="15"/>
    <n v="376694"/>
    <x v="0"/>
  </r>
  <r>
    <x v="478"/>
    <n v="14"/>
    <n v="243183.6"/>
    <x v="0"/>
  </r>
  <r>
    <x v="479"/>
    <n v="84"/>
    <n v="88692.602299999999"/>
    <x v="1"/>
  </r>
  <r>
    <x v="480"/>
    <n v="17"/>
    <n v="326000"/>
    <x v="0"/>
  </r>
  <r>
    <x v="481"/>
    <n v="18"/>
    <n v="374000"/>
    <x v="0"/>
  </r>
  <r>
    <x v="482"/>
    <n v="106"/>
    <n v="126914"/>
    <x v="1"/>
  </r>
  <r>
    <x v="483"/>
    <n v="23"/>
    <n v="164000"/>
    <x v="0"/>
  </r>
  <r>
    <x v="484"/>
    <n v="59"/>
    <n v="131347.25"/>
    <x v="1"/>
  </r>
  <r>
    <x v="485"/>
    <n v="71"/>
    <n v="120363.59999999999"/>
    <x v="1"/>
  </r>
  <r>
    <x v="486"/>
    <n v="56"/>
    <n v="154642.79999999999"/>
    <x v="1"/>
  </r>
  <r>
    <x v="487"/>
    <n v="50"/>
    <n v="173477.5"/>
    <x v="1"/>
  </r>
  <r>
    <x v="488"/>
    <n v="121"/>
    <n v="160000"/>
    <x v="1"/>
  </r>
  <r>
    <x v="489"/>
    <n v="51"/>
    <n v="70416.800000000003"/>
    <x v="1"/>
  </r>
  <r>
    <x v="490"/>
    <n v="45"/>
    <n v="102557"/>
    <x v="0"/>
  </r>
  <r>
    <x v="491"/>
    <n v="80"/>
    <n v="133000"/>
    <x v="1"/>
  </r>
  <r>
    <x v="492"/>
    <n v="15"/>
    <n v="172785"/>
    <x v="0"/>
  </r>
  <r>
    <x v="493"/>
    <n v="61"/>
    <n v="138229"/>
    <x v="1"/>
  </r>
  <r>
    <x v="494"/>
    <n v="83"/>
    <n v="74756.44"/>
    <x v="1"/>
  </r>
  <r>
    <x v="495"/>
    <n v="101"/>
    <n v="28576.12"/>
    <x v="1"/>
  </r>
  <r>
    <x v="496"/>
    <n v="29"/>
    <n v="426259"/>
    <x v="0"/>
  </r>
  <r>
    <x v="497"/>
    <n v="96"/>
    <n v="164091.20000000001"/>
    <x v="1"/>
  </r>
  <r>
    <x v="498"/>
    <n v="54"/>
    <n v="106444"/>
    <x v="1"/>
  </r>
  <r>
    <x v="499"/>
    <n v="63"/>
    <n v="118956"/>
    <x v="1"/>
  </r>
  <r>
    <x v="500"/>
    <n v="48"/>
    <n v="112016.9"/>
    <x v="0"/>
  </r>
  <r>
    <x v="501"/>
    <n v="16"/>
    <n v="202171.06"/>
    <x v="0"/>
  </r>
  <r>
    <x v="502"/>
    <n v="56"/>
    <n v="138782"/>
    <x v="1"/>
  </r>
  <r>
    <x v="503"/>
    <n v="62"/>
    <n v="225824.6"/>
    <x v="1"/>
  </r>
  <r>
    <x v="504"/>
    <n v="47"/>
    <n v="120363.59999999999"/>
    <x v="0"/>
  </r>
  <r>
    <x v="505"/>
    <n v="69"/>
    <n v="101940.59999999999"/>
    <x v="1"/>
  </r>
  <r>
    <x v="506"/>
    <n v="28"/>
    <n v="215000"/>
    <x v="0"/>
  </r>
  <r>
    <x v="507"/>
    <n v="12"/>
    <n v="170556.04"/>
    <x v="0"/>
  </r>
  <r>
    <x v="508"/>
    <n v="93"/>
    <n v="143579.80000000002"/>
    <x v="1"/>
  </r>
  <r>
    <x v="509"/>
    <n v="62"/>
    <n v="101940.59999999999"/>
    <x v="1"/>
  </r>
  <r>
    <x v="510"/>
    <n v="70"/>
    <n v="135020.12"/>
    <x v="1"/>
  </r>
  <r>
    <x v="511"/>
    <n v="16"/>
    <n v="202665"/>
    <x v="0"/>
  </r>
  <r>
    <x v="512"/>
    <n v="63"/>
    <n v="129900"/>
    <x v="1"/>
  </r>
  <r>
    <x v="513"/>
    <n v="38"/>
    <n v="132834.19999999998"/>
    <x v="0"/>
  </r>
  <r>
    <x v="514"/>
    <n v="95"/>
    <n v="95660.45"/>
    <x v="1"/>
  </r>
  <r>
    <x v="515"/>
    <n v="12"/>
    <n v="329862.58679999999"/>
    <x v="0"/>
  </r>
  <r>
    <x v="516"/>
    <n v="49"/>
    <n v="129370.4"/>
    <x v="1"/>
  </r>
  <r>
    <x v="517"/>
    <n v="25"/>
    <n v="216982"/>
    <x v="0"/>
  </r>
  <r>
    <x v="518"/>
    <n v="23"/>
    <n v="209164.3"/>
    <x v="0"/>
  </r>
  <r>
    <x v="519"/>
    <n v="95"/>
    <n v="191599.19999999998"/>
    <x v="1"/>
  </r>
  <r>
    <x v="520"/>
    <n v="121"/>
    <n v="94753.75"/>
    <x v="1"/>
  </r>
  <r>
    <x v="521"/>
    <n v="64"/>
    <n v="148695"/>
    <x v="1"/>
  </r>
  <r>
    <x v="522"/>
    <n v="74"/>
    <n v="159000"/>
    <x v="1"/>
  </r>
  <r>
    <x v="523"/>
    <n v="14"/>
    <n v="183142.67499999999"/>
    <x v="0"/>
  </r>
  <r>
    <x v="524"/>
    <n v="25"/>
    <n v="313002.97499999998"/>
    <x v="0"/>
  </r>
  <r>
    <x v="525"/>
    <n v="16"/>
    <n v="176000"/>
    <x v="0"/>
  </r>
  <r>
    <x v="526"/>
    <n v="65"/>
    <n v="130851.59999999999"/>
    <x v="1"/>
  </r>
  <r>
    <x v="527"/>
    <n v="13"/>
    <n v="397975.55979999999"/>
    <x v="0"/>
  </r>
  <r>
    <x v="528"/>
    <n v="101"/>
    <n v="85251.8"/>
    <x v="1"/>
  </r>
  <r>
    <x v="529"/>
    <n v="64"/>
    <n v="198878.57120000001"/>
    <x v="1"/>
  </r>
  <r>
    <x v="530"/>
    <n v="33"/>
    <n v="156065"/>
    <x v="0"/>
  </r>
  <r>
    <x v="531"/>
    <n v="101"/>
    <n v="114150.40000000001"/>
    <x v="1"/>
  </r>
  <r>
    <x v="532"/>
    <n v="66"/>
    <n v="84000.5"/>
    <x v="1"/>
  </r>
  <r>
    <x v="533"/>
    <n v="75"/>
    <n v="38958.089999999997"/>
    <x v="1"/>
  </r>
  <r>
    <x v="534"/>
    <n v="17"/>
    <n v="178000"/>
    <x v="0"/>
  </r>
  <r>
    <x v="535"/>
    <n v="111"/>
    <n v="95868.5"/>
    <x v="1"/>
  </r>
  <r>
    <x v="536"/>
    <n v="23"/>
    <n v="167658.4"/>
    <x v="0"/>
  </r>
  <r>
    <x v="537"/>
    <n v="49"/>
    <n v="99212.75"/>
    <x v="1"/>
  </r>
  <r>
    <x v="538"/>
    <n v="53"/>
    <n v="158000"/>
    <x v="1"/>
  </r>
  <r>
    <x v="539"/>
    <n v="20"/>
    <n v="212540.79999999999"/>
    <x v="0"/>
  </r>
  <r>
    <x v="540"/>
    <n v="15"/>
    <n v="257922"/>
    <x v="0"/>
  </r>
  <r>
    <x v="541"/>
    <n v="21"/>
    <n v="245842.4"/>
    <x v="0"/>
  </r>
  <r>
    <x v="542"/>
    <n v="23"/>
    <n v="174609.1"/>
    <x v="0"/>
  </r>
  <r>
    <x v="543"/>
    <n v="23"/>
    <n v="131842.9"/>
    <x v="0"/>
  </r>
  <r>
    <x v="544"/>
    <n v="15"/>
    <n v="179665"/>
    <x v="0"/>
  </r>
  <r>
    <x v="545"/>
    <n v="33"/>
    <n v="229000"/>
    <x v="0"/>
  </r>
  <r>
    <x v="546"/>
    <n v="98"/>
    <n v="208173"/>
    <x v="1"/>
  </r>
  <r>
    <x v="547"/>
    <n v="51"/>
    <n v="128373.34999999999"/>
    <x v="1"/>
  </r>
  <r>
    <x v="548"/>
    <n v="66"/>
    <n v="111475"/>
    <x v="1"/>
  </r>
  <r>
    <x v="549"/>
    <n v="18"/>
    <n v="215344.4"/>
    <x v="0"/>
  </r>
  <r>
    <x v="550"/>
    <n v="44"/>
    <n v="124852"/>
    <x v="0"/>
  </r>
  <r>
    <x v="551"/>
    <n v="64"/>
    <n v="100327.5"/>
    <x v="1"/>
  </r>
  <r>
    <x v="552"/>
    <n v="15"/>
    <n v="209203.4"/>
    <x v="0"/>
  </r>
  <r>
    <x v="553"/>
    <n v="72"/>
    <n v="88430.399999999994"/>
    <x v="1"/>
  </r>
  <r>
    <x v="554"/>
    <n v="18"/>
    <n v="253271.2"/>
    <x v="0"/>
  </r>
  <r>
    <x v="555"/>
    <n v="99"/>
    <n v="113000"/>
    <x v="1"/>
  </r>
  <r>
    <x v="556"/>
    <n v="64"/>
    <n v="141000"/>
    <x v="1"/>
  </r>
  <r>
    <x v="557"/>
    <n v="101"/>
    <n v="108000"/>
    <x v="1"/>
  </r>
  <r>
    <x v="558"/>
    <n v="25"/>
    <n v="156065"/>
    <x v="0"/>
  </r>
  <r>
    <x v="559"/>
    <n v="18"/>
    <n v="234000"/>
    <x v="0"/>
  </r>
  <r>
    <x v="560"/>
    <n v="64"/>
    <n v="94940.099999999991"/>
    <x v="1"/>
  </r>
  <r>
    <x v="561"/>
    <n v="47"/>
    <n v="170000"/>
    <x v="0"/>
  </r>
  <r>
    <x v="562"/>
    <n v="81"/>
    <n v="96314.400000000009"/>
    <x v="1"/>
  </r>
  <r>
    <x v="563"/>
    <n v="103"/>
    <n v="164983"/>
    <x v="1"/>
  </r>
  <r>
    <x v="564"/>
    <n v="29"/>
    <n v="268000"/>
    <x v="0"/>
  </r>
  <r>
    <x v="565"/>
    <n v="106"/>
    <n v="100019.2"/>
    <x v="1"/>
  </r>
  <r>
    <x v="566"/>
    <n v="16"/>
    <n v="289835"/>
    <x v="0"/>
  </r>
  <r>
    <x v="567"/>
    <n v="17"/>
    <n v="167219.6"/>
    <x v="0"/>
  </r>
  <r>
    <x v="568"/>
    <n v="38"/>
    <n v="259232.08"/>
    <x v="0"/>
  </r>
  <r>
    <x v="569"/>
    <n v="42"/>
    <n v="135960"/>
    <x v="0"/>
  </r>
  <r>
    <x v="570"/>
    <n v="56"/>
    <n v="127170.68000000001"/>
    <x v="1"/>
  </r>
  <r>
    <x v="571"/>
    <n v="62"/>
    <n v="120000"/>
    <x v="1"/>
  </r>
  <r>
    <x v="572"/>
    <n v="12"/>
    <n v="183820.6"/>
    <x v="0"/>
  </r>
  <r>
    <x v="573"/>
    <n v="21"/>
    <n v="168521"/>
    <x v="0"/>
  </r>
  <r>
    <x v="574"/>
    <n v="50"/>
    <n v="137790.69999999998"/>
    <x v="1"/>
  </r>
  <r>
    <x v="575"/>
    <n v="74"/>
    <n v="105678.3"/>
    <x v="1"/>
  </r>
  <r>
    <x v="576"/>
    <n v="93"/>
    <n v="118726"/>
    <x v="1"/>
  </r>
  <r>
    <x v="577"/>
    <n v="55"/>
    <n v="164500"/>
    <x v="1"/>
  </r>
  <r>
    <x v="578"/>
    <n v="14"/>
    <n v="130202.8"/>
    <x v="0"/>
  </r>
  <r>
    <x v="579"/>
    <n v="67"/>
    <n v="117271.70000000001"/>
    <x v="1"/>
  </r>
  <r>
    <x v="580"/>
    <n v="61"/>
    <n v="180317.47"/>
    <x v="1"/>
  </r>
  <r>
    <x v="581"/>
    <n v="13"/>
    <n v="207396.30839999998"/>
    <x v="0"/>
  </r>
  <r>
    <x v="582"/>
    <n v="31"/>
    <n v="117469.04999999999"/>
    <x v="0"/>
  </r>
  <r>
    <x v="583"/>
    <n v="128"/>
    <n v="289835"/>
    <x v="1"/>
  </r>
  <r>
    <x v="584"/>
    <n v="86"/>
    <n v="108900.4"/>
    <x v="1"/>
  </r>
  <r>
    <x v="585"/>
    <n v="16"/>
    <n v="369900"/>
    <x v="0"/>
  </r>
  <r>
    <x v="586"/>
    <n v="103"/>
    <n v="115934"/>
    <x v="1"/>
  </r>
  <r>
    <x v="587"/>
    <n v="39"/>
    <n v="112175.59999999999"/>
    <x v="0"/>
  </r>
  <r>
    <x v="588"/>
    <n v="53"/>
    <n v="117088.4"/>
    <x v="1"/>
  </r>
  <r>
    <x v="589"/>
    <n v="91"/>
    <n v="70898.100000000006"/>
    <x v="1"/>
  </r>
  <r>
    <x v="590"/>
    <n v="17"/>
    <n v="165785.62"/>
    <x v="0"/>
  </r>
  <r>
    <x v="591"/>
    <n v="13"/>
    <n v="370056.66"/>
    <x v="0"/>
  </r>
  <r>
    <x v="592"/>
    <n v="39"/>
    <n v="123068.40000000001"/>
    <x v="0"/>
  </r>
  <r>
    <x v="593"/>
    <n v="18"/>
    <n v="114632"/>
    <x v="0"/>
  </r>
  <r>
    <x v="594"/>
    <n v="46"/>
    <n v="98098"/>
    <x v="0"/>
  </r>
  <r>
    <x v="595"/>
    <n v="16"/>
    <n v="319000"/>
    <x v="0"/>
  </r>
  <r>
    <x v="596"/>
    <n v="111"/>
    <n v="114504"/>
    <x v="1"/>
  </r>
  <r>
    <x v="597"/>
    <n v="15"/>
    <n v="192511.45129999999"/>
    <x v="0"/>
  </r>
  <r>
    <x v="598"/>
    <n v="44"/>
    <n v="217500"/>
    <x v="0"/>
  </r>
  <r>
    <x v="599"/>
    <n v="41"/>
    <n v="134661.80000000002"/>
    <x v="0"/>
  </r>
  <r>
    <x v="600"/>
    <n v="16"/>
    <n v="275000"/>
    <x v="0"/>
  </r>
  <r>
    <x v="601"/>
    <n v="84"/>
    <n v="139773.29999999999"/>
    <x v="1"/>
  </r>
  <r>
    <x v="602"/>
    <n v="29"/>
    <n v="220000"/>
    <x v="0"/>
  </r>
  <r>
    <x v="603"/>
    <n v="17"/>
    <n v="117991.4"/>
    <x v="0"/>
  </r>
  <r>
    <x v="604"/>
    <n v="19"/>
    <n v="197087.80000000002"/>
    <x v="0"/>
  </r>
  <r>
    <x v="605"/>
    <n v="56"/>
    <n v="167854"/>
    <x v="1"/>
  </r>
  <r>
    <x v="606"/>
    <n v="25"/>
    <n v="124457.59999999999"/>
    <x v="0"/>
  </r>
  <r>
    <x v="607"/>
    <n v="73"/>
    <n v="225000"/>
    <x v="1"/>
  </r>
  <r>
    <x v="608"/>
    <n v="87"/>
    <n v="355975.82999999996"/>
    <x v="1"/>
  </r>
  <r>
    <x v="609"/>
    <n v="60"/>
    <n v="117469.04999999999"/>
    <x v="1"/>
  </r>
  <r>
    <x v="610"/>
    <n v="21"/>
    <n v="256284.4"/>
    <x v="0"/>
  </r>
  <r>
    <x v="611"/>
    <n v="43"/>
    <n v="146712.4"/>
    <x v="0"/>
  </r>
  <r>
    <x v="612"/>
    <n v="20"/>
    <n v="214116.19999999998"/>
    <x v="0"/>
  </r>
  <r>
    <x v="613"/>
    <n v="14"/>
    <n v="145721.1"/>
    <x v="0"/>
  </r>
  <r>
    <x v="614"/>
    <n v="49"/>
    <n v="58995.7"/>
    <x v="1"/>
  </r>
  <r>
    <x v="615"/>
    <n v="58"/>
    <n v="107442.5"/>
    <x v="1"/>
  </r>
  <r>
    <x v="616"/>
    <n v="19"/>
    <n v="183200"/>
    <x v="0"/>
  </r>
  <r>
    <x v="617"/>
    <n v="67"/>
    <n v="94084.900000000009"/>
    <x v="1"/>
  </r>
  <r>
    <x v="618"/>
    <n v="14"/>
    <n v="312074.12689999997"/>
    <x v="0"/>
  </r>
  <r>
    <x v="619"/>
    <n v="18"/>
    <n v="271999"/>
    <x v="0"/>
  </r>
  <r>
    <x v="620"/>
    <n v="107"/>
    <n v="59750.600000000006"/>
    <x v="1"/>
  </r>
  <r>
    <x v="621"/>
    <n v="47"/>
    <n v="214032"/>
    <x v="0"/>
  </r>
  <r>
    <x v="622"/>
    <n v="44"/>
    <n v="110538"/>
    <x v="0"/>
  </r>
  <r>
    <x v="623"/>
    <n v="21"/>
    <n v="167034.04999999999"/>
    <x v="0"/>
  </r>
  <r>
    <x v="624"/>
    <n v="49"/>
    <n v="165150"/>
    <x v="1"/>
  </r>
  <r>
    <x v="625"/>
    <n v="59"/>
    <n v="125024"/>
    <x v="1"/>
  </r>
  <r>
    <x v="626"/>
    <n v="61"/>
    <n v="138682.87"/>
    <x v="1"/>
  </r>
  <r>
    <x v="627"/>
    <n v="66"/>
    <n v="119554.2"/>
    <x v="1"/>
  </r>
  <r>
    <x v="628"/>
    <n v="52"/>
    <n v="133825.5"/>
    <x v="1"/>
  </r>
  <r>
    <x v="629"/>
    <n v="57"/>
    <n v="150268.30000000002"/>
    <x v="1"/>
  </r>
  <r>
    <x v="630"/>
    <n v="141"/>
    <n v="124000"/>
    <x v="1"/>
  </r>
  <r>
    <x v="631"/>
    <n v="15"/>
    <n v="207677.35"/>
    <x v="0"/>
  </r>
  <r>
    <x v="632"/>
    <n v="44"/>
    <n v="67551"/>
    <x v="0"/>
  </r>
  <r>
    <x v="633"/>
    <n v="67"/>
    <n v="138187.22"/>
    <x v="1"/>
  </r>
  <r>
    <x v="634"/>
    <n v="41"/>
    <n v="112521.59999999999"/>
    <x v="0"/>
  </r>
  <r>
    <x v="635"/>
    <n v="107"/>
    <n v="198260"/>
    <x v="1"/>
  </r>
  <r>
    <x v="636"/>
    <n v="85"/>
    <n v="49128"/>
    <x v="1"/>
  </r>
  <r>
    <x v="637"/>
    <n v="67"/>
    <n v="76148.399999999994"/>
    <x v="1"/>
  </r>
  <r>
    <x v="638"/>
    <n v="111"/>
    <n v="75803"/>
    <x v="1"/>
  </r>
  <r>
    <x v="639"/>
    <n v="15"/>
    <n v="264561"/>
    <x v="0"/>
  </r>
  <r>
    <x v="640"/>
    <n v="18"/>
    <n v="244353.2"/>
    <x v="0"/>
  </r>
  <r>
    <x v="641"/>
    <n v="20"/>
    <n v="224033.8"/>
    <x v="0"/>
  </r>
  <r>
    <x v="642"/>
    <n v="49"/>
    <n v="282486"/>
    <x v="1"/>
  </r>
  <r>
    <x v="643"/>
    <n v="52"/>
    <n v="150677.6"/>
    <x v="1"/>
  </r>
  <r>
    <x v="644"/>
    <n v="12"/>
    <n v="303674.90639999998"/>
    <x v="0"/>
  </r>
  <r>
    <x v="645"/>
    <n v="50"/>
    <n v="142003.72500000001"/>
    <x v="1"/>
  </r>
  <r>
    <x v="646"/>
    <n v="71"/>
    <n v="87663.94"/>
    <x v="1"/>
  </r>
  <r>
    <x v="647"/>
    <n v="68"/>
    <n v="138229"/>
    <x v="1"/>
  </r>
  <r>
    <x v="648"/>
    <n v="55"/>
    <n v="121117"/>
    <x v="1"/>
  </r>
  <r>
    <x v="649"/>
    <n v="51"/>
    <n v="83764.849999999991"/>
    <x v="1"/>
  </r>
  <r>
    <x v="650"/>
    <n v="14"/>
    <n v="183666.21000000002"/>
    <x v="0"/>
  </r>
  <r>
    <x v="651"/>
    <n v="81"/>
    <n v="88430.399999999994"/>
    <x v="1"/>
  </r>
  <r>
    <x v="652"/>
    <n v="25"/>
    <n v="156390.79999999999"/>
    <x v="0"/>
  </r>
  <r>
    <x v="653"/>
    <n v="115"/>
    <n v="120393"/>
    <x v="1"/>
  </r>
  <r>
    <x v="654"/>
    <n v="26"/>
    <n v="312130"/>
    <x v="0"/>
  </r>
  <r>
    <x v="655"/>
    <n v="50"/>
    <n v="68763.199999999997"/>
    <x v="1"/>
  </r>
  <r>
    <x v="656"/>
    <n v="62"/>
    <n v="129756.90000000001"/>
    <x v="1"/>
  </r>
  <r>
    <x v="657"/>
    <n v="90"/>
    <n v="132878.20000000001"/>
    <x v="1"/>
  </r>
  <r>
    <x v="658"/>
    <n v="73"/>
    <n v="76186.5"/>
    <x v="1"/>
  </r>
  <r>
    <x v="659"/>
    <n v="57"/>
    <n v="136739.6"/>
    <x v="1"/>
  </r>
  <r>
    <x v="660"/>
    <n v="45"/>
    <n v="196178.27"/>
    <x v="0"/>
  </r>
  <r>
    <x v="661"/>
    <n v="27"/>
    <n v="329157.59999999998"/>
    <x v="0"/>
  </r>
  <r>
    <x v="662"/>
    <n v="53"/>
    <n v="90068"/>
    <x v="1"/>
  </r>
  <r>
    <x v="663"/>
    <n v="49"/>
    <n v="122622.5"/>
    <x v="1"/>
  </r>
  <r>
    <x v="664"/>
    <n v="16"/>
    <n v="423000"/>
    <x v="0"/>
  </r>
  <r>
    <x v="665"/>
    <n v="21"/>
    <n v="230500"/>
    <x v="0"/>
  </r>
  <r>
    <x v="666"/>
    <n v="56"/>
    <n v="127877.7"/>
    <x v="1"/>
  </r>
  <r>
    <x v="667"/>
    <n v="27"/>
    <n v="172563.30000000002"/>
    <x v="0"/>
  </r>
  <r>
    <x v="668"/>
    <n v="65"/>
    <n v="168000"/>
    <x v="1"/>
  </r>
  <r>
    <x v="669"/>
    <n v="99"/>
    <n v="137500"/>
    <x v="1"/>
  </r>
  <r>
    <x v="670"/>
    <n v="16"/>
    <n v="142061.79999999999"/>
    <x v="0"/>
  </r>
  <r>
    <x v="671"/>
    <n v="96"/>
    <n v="84827.68"/>
    <x v="1"/>
  </r>
  <r>
    <x v="672"/>
    <n v="44"/>
    <n v="165000"/>
    <x v="0"/>
  </r>
  <r>
    <x v="673"/>
    <n v="64"/>
    <n v="255259.75"/>
    <x v="1"/>
  </r>
  <r>
    <x v="674"/>
    <n v="56"/>
    <n v="124852"/>
    <x v="1"/>
  </r>
  <r>
    <x v="675"/>
    <n v="43"/>
    <n v="121591.8"/>
    <x v="0"/>
  </r>
  <r>
    <x v="676"/>
    <n v="121"/>
    <n v="87000"/>
    <x v="1"/>
  </r>
  <r>
    <x v="677"/>
    <n v="97"/>
    <n v="89658.599999999991"/>
    <x v="1"/>
  </r>
  <r>
    <x v="678"/>
    <n v="13"/>
    <n v="305003"/>
    <x v="0"/>
  </r>
  <r>
    <x v="679"/>
    <n v="60"/>
    <n v="127382.04999999999"/>
    <x v="1"/>
  </r>
  <r>
    <x v="680"/>
    <n v="41"/>
    <n v="111740.2"/>
    <x v="0"/>
  </r>
  <r>
    <x v="681"/>
    <n v="89"/>
    <n v="130544.55919999999"/>
    <x v="1"/>
  </r>
  <r>
    <x v="682"/>
    <n v="25"/>
    <n v="154281.4"/>
    <x v="0"/>
  </r>
  <r>
    <x v="683"/>
    <n v="19"/>
    <n v="282520.5"/>
    <x v="0"/>
  </r>
  <r>
    <x v="684"/>
    <n v="23"/>
    <n v="172689.4"/>
    <x v="0"/>
  </r>
  <r>
    <x v="685"/>
    <n v="37"/>
    <n v="205694.75"/>
    <x v="0"/>
  </r>
  <r>
    <x v="686"/>
    <n v="14"/>
    <n v="225892.48749999999"/>
    <x v="0"/>
  </r>
  <r>
    <x v="687"/>
    <n v="17"/>
    <n v="147505.44"/>
    <x v="0"/>
  </r>
  <r>
    <x v="688"/>
    <n v="14"/>
    <n v="388589.6"/>
    <x v="0"/>
  </r>
  <r>
    <x v="689"/>
    <n v="16"/>
    <n v="193006.11"/>
    <x v="0"/>
  </r>
  <r>
    <x v="690"/>
    <n v="17"/>
    <n v="125743.8"/>
    <x v="0"/>
  </r>
  <r>
    <x v="691"/>
    <n v="27"/>
    <n v="748431.5"/>
    <x v="0"/>
  </r>
  <r>
    <x v="692"/>
    <n v="32"/>
    <n v="335000"/>
    <x v="0"/>
  </r>
  <r>
    <x v="693"/>
    <n v="100"/>
    <n v="108480"/>
    <x v="1"/>
  </r>
  <r>
    <x v="694"/>
    <n v="85"/>
    <n v="115860.2"/>
    <x v="1"/>
  </r>
  <r>
    <x v="695"/>
    <n v="34"/>
    <n v="176000"/>
    <x v="0"/>
  </r>
  <r>
    <x v="696"/>
    <n v="100"/>
    <n v="89000"/>
    <x v="1"/>
  </r>
  <r>
    <x v="697"/>
    <n v="69"/>
    <n v="123500"/>
    <x v="1"/>
  </r>
  <r>
    <x v="698"/>
    <n v="56"/>
    <n v="108223.9"/>
    <x v="1"/>
  </r>
  <r>
    <x v="699"/>
    <n v="17"/>
    <n v="174792.80000000002"/>
    <x v="0"/>
  </r>
  <r>
    <x v="700"/>
    <n v="19"/>
    <n v="312500"/>
    <x v="0"/>
  </r>
  <r>
    <x v="701"/>
    <n v="52"/>
    <n v="140000"/>
    <x v="1"/>
  </r>
  <r>
    <x v="702"/>
    <n v="15"/>
    <n v="361919"/>
    <x v="0"/>
  </r>
  <r>
    <x v="703"/>
    <n v="121"/>
    <n v="109396"/>
    <x v="1"/>
  </r>
  <r>
    <x v="704"/>
    <n v="17"/>
    <n v="166438.19999999998"/>
    <x v="0"/>
  </r>
  <r>
    <x v="705"/>
    <n v="91"/>
    <n v="42977"/>
    <x v="1"/>
  </r>
  <r>
    <x v="706"/>
    <n v="50"/>
    <n v="299372.59999999998"/>
    <x v="1"/>
  </r>
  <r>
    <x v="707"/>
    <n v="15"/>
    <n v="207975.19999999998"/>
    <x v="0"/>
  </r>
  <r>
    <x v="708"/>
    <n v="14"/>
    <n v="177978.00199999998"/>
    <x v="0"/>
  </r>
  <r>
    <x v="709"/>
    <n v="55"/>
    <n v="98008.82"/>
    <x v="1"/>
  </r>
  <r>
    <x v="710"/>
    <n v="86"/>
    <n v="46373.599999999999"/>
    <x v="1"/>
  </r>
  <r>
    <x v="711"/>
    <n v="121"/>
    <n v="80309.166400000002"/>
    <x v="1"/>
  </r>
  <r>
    <x v="712"/>
    <n v="33"/>
    <n v="168550.2"/>
    <x v="0"/>
  </r>
  <r>
    <x v="713"/>
    <n v="51"/>
    <n v="129000"/>
    <x v="1"/>
  </r>
  <r>
    <x v="714"/>
    <n v="45"/>
    <n v="101972.7"/>
    <x v="0"/>
  </r>
  <r>
    <x v="715"/>
    <n v="47"/>
    <n v="135102"/>
    <x v="0"/>
  </r>
  <r>
    <x v="716"/>
    <n v="131"/>
    <n v="158112.35"/>
    <x v="1"/>
  </r>
  <r>
    <x v="717"/>
    <n v="48"/>
    <n v="140012.6"/>
    <x v="0"/>
  </r>
  <r>
    <x v="718"/>
    <n v="28"/>
    <n v="304103.8"/>
    <x v="0"/>
  </r>
  <r>
    <x v="719"/>
    <n v="52"/>
    <n v="128500"/>
    <x v="1"/>
  </r>
  <r>
    <x v="720"/>
    <n v="36"/>
    <n v="275000"/>
    <x v="0"/>
  </r>
  <r>
    <x v="721"/>
    <n v="17"/>
    <n v="111740.2"/>
    <x v="0"/>
  </r>
  <r>
    <x v="722"/>
    <n v="51"/>
    <n v="101940.59999999999"/>
    <x v="1"/>
  </r>
  <r>
    <x v="723"/>
    <n v="67"/>
    <n v="120393"/>
    <x v="1"/>
  </r>
  <r>
    <x v="724"/>
    <n v="14"/>
    <n v="262016"/>
    <x v="0"/>
  </r>
  <r>
    <x v="725"/>
    <n v="51"/>
    <n v="98665.4"/>
    <x v="1"/>
  </r>
  <r>
    <x v="726"/>
    <n v="33"/>
    <n v="181773.6"/>
    <x v="0"/>
  </r>
  <r>
    <x v="727"/>
    <n v="14"/>
    <n v="159256.6"/>
    <x v="0"/>
  </r>
  <r>
    <x v="728"/>
    <n v="63"/>
    <n v="90068"/>
    <x v="1"/>
  </r>
  <r>
    <x v="729"/>
    <n v="96"/>
    <n v="84336.4"/>
    <x v="1"/>
  </r>
  <r>
    <x v="730"/>
    <n v="26"/>
    <n v="184801.1"/>
    <x v="0"/>
  </r>
  <r>
    <x v="731"/>
    <n v="18"/>
    <n v="185868.75"/>
    <x v="0"/>
  </r>
  <r>
    <x v="732"/>
    <n v="23"/>
    <n v="198425.5"/>
    <x v="0"/>
  </r>
  <r>
    <x v="733"/>
    <n v="60"/>
    <n v="107590.31999999999"/>
    <x v="1"/>
  </r>
  <r>
    <x v="734"/>
    <n v="53"/>
    <n v="107060.4"/>
    <x v="1"/>
  </r>
  <r>
    <x v="735"/>
    <n v="107"/>
    <n v="163000"/>
    <x v="1"/>
  </r>
  <r>
    <x v="736"/>
    <n v="71"/>
    <n v="93500"/>
    <x v="1"/>
  </r>
  <r>
    <x v="737"/>
    <n v="16"/>
    <n v="239900"/>
    <x v="0"/>
  </r>
  <r>
    <x v="738"/>
    <n v="34"/>
    <n v="146565.19999999998"/>
    <x v="0"/>
  </r>
  <r>
    <x v="739"/>
    <n v="17"/>
    <n v="155572"/>
    <x v="0"/>
  </r>
  <r>
    <x v="740"/>
    <n v="111"/>
    <n v="130851.59999999999"/>
    <x v="1"/>
  </r>
  <r>
    <x v="741"/>
    <n v="60"/>
    <n v="126635.6"/>
    <x v="1"/>
  </r>
  <r>
    <x v="742"/>
    <n v="21"/>
    <n v="177442.69999999998"/>
    <x v="0"/>
  </r>
  <r>
    <x v="743"/>
    <n v="58"/>
    <n v="143290"/>
    <x v="1"/>
  </r>
  <r>
    <x v="744"/>
    <n v="28"/>
    <n v="160524"/>
    <x v="0"/>
  </r>
  <r>
    <x v="745"/>
    <n v="45"/>
    <n v="267361.64"/>
    <x v="0"/>
  </r>
  <r>
    <x v="746"/>
    <n v="21"/>
    <n v="193236.8"/>
    <x v="0"/>
  </r>
  <r>
    <x v="747"/>
    <n v="141"/>
    <n v="217783.60519999999"/>
    <x v="1"/>
  </r>
  <r>
    <x v="748"/>
    <n v="25"/>
    <n v="203476.56"/>
    <x v="0"/>
  </r>
  <r>
    <x v="749"/>
    <n v="76"/>
    <n v="80242.399999999994"/>
    <x v="1"/>
  </r>
  <r>
    <x v="750"/>
    <n v="111"/>
    <n v="75405.099999999991"/>
    <x v="1"/>
  </r>
  <r>
    <x v="751"/>
    <n v="18"/>
    <n v="160590.6"/>
    <x v="0"/>
  </r>
  <r>
    <x v="752"/>
    <n v="24"/>
    <n v="217000"/>
    <x v="0"/>
  </r>
  <r>
    <x v="753"/>
    <n v="16"/>
    <n v="275500"/>
    <x v="0"/>
  </r>
  <r>
    <x v="754"/>
    <n v="52"/>
    <n v="127732.8"/>
    <x v="1"/>
  </r>
  <r>
    <x v="755"/>
    <n v="22"/>
    <n v="141243"/>
    <x v="0"/>
  </r>
  <r>
    <x v="756"/>
    <n v="14"/>
    <n v="173585.6"/>
    <x v="0"/>
  </r>
  <r>
    <x v="757"/>
    <n v="43"/>
    <n v="124164.45999999999"/>
    <x v="0"/>
  </r>
  <r>
    <x v="758"/>
    <n v="22"/>
    <n v="159988.92000000001"/>
    <x v="0"/>
  </r>
  <r>
    <x v="759"/>
    <n v="26"/>
    <n v="287477"/>
    <x v="0"/>
  </r>
  <r>
    <x v="760"/>
    <n v="62"/>
    <n v="104397"/>
    <x v="1"/>
  </r>
  <r>
    <x v="761"/>
    <n v="97"/>
    <n v="81880"/>
    <x v="1"/>
  </r>
  <r>
    <x v="762"/>
    <n v="12"/>
    <n v="168157.28"/>
    <x v="0"/>
  </r>
  <r>
    <x v="763"/>
    <n v="22"/>
    <n v="275935.59999999998"/>
    <x v="0"/>
  </r>
  <r>
    <x v="764"/>
    <n v="26"/>
    <n v="270000"/>
    <x v="0"/>
  </r>
  <r>
    <x v="765"/>
    <n v="13"/>
    <n v="235552.91760000002"/>
    <x v="0"/>
  </r>
  <r>
    <x v="766"/>
    <n v="33"/>
    <n v="153545.1"/>
    <x v="0"/>
  </r>
  <r>
    <x v="767"/>
    <n v="81"/>
    <n v="142688"/>
    <x v="1"/>
  </r>
  <r>
    <x v="768"/>
    <n v="17"/>
    <n v="216837"/>
    <x v="0"/>
  </r>
  <r>
    <x v="769"/>
    <n v="18"/>
    <n v="420393.2"/>
    <x v="0"/>
  </r>
  <r>
    <x v="770"/>
    <n v="39"/>
    <n v="110456.12"/>
    <x v="0"/>
  </r>
  <r>
    <x v="771"/>
    <n v="70"/>
    <n v="102000"/>
    <x v="1"/>
  </r>
  <r>
    <x v="772"/>
    <n v="45"/>
    <n v="83609.8"/>
    <x v="0"/>
  </r>
  <r>
    <x v="773"/>
    <n v="63"/>
    <n v="113503.84999999999"/>
    <x v="1"/>
  </r>
  <r>
    <x v="774"/>
    <n v="15"/>
    <n v="391563.5"/>
    <x v="0"/>
  </r>
  <r>
    <x v="775"/>
    <n v="23"/>
    <n v="132645.6"/>
    <x v="0"/>
  </r>
  <r>
    <x v="776"/>
    <n v="16"/>
    <n v="221500"/>
    <x v="0"/>
  </r>
  <r>
    <x v="777"/>
    <n v="47"/>
    <n v="142500"/>
    <x v="0"/>
  </r>
  <r>
    <x v="778"/>
    <n v="44"/>
    <n v="142747.19999999998"/>
    <x v="0"/>
  </r>
  <r>
    <x v="779"/>
    <n v="44"/>
    <n v="135000"/>
    <x v="0"/>
  </r>
  <r>
    <x v="780"/>
    <n v="26"/>
    <n v="174468.8"/>
    <x v="0"/>
  </r>
  <r>
    <x v="781"/>
    <n v="29"/>
    <n v="175900"/>
    <x v="0"/>
  </r>
  <r>
    <x v="782"/>
    <n v="20"/>
    <n v="153197.47999999998"/>
    <x v="0"/>
  </r>
  <r>
    <x v="783"/>
    <n v="43"/>
    <n v="135511.4"/>
    <x v="0"/>
  </r>
  <r>
    <x v="784"/>
    <n v="107"/>
    <n v="114150.40000000001"/>
    <x v="1"/>
  </r>
  <r>
    <x v="785"/>
    <n v="54"/>
    <n v="132236.19999999998"/>
    <x v="1"/>
  </r>
  <r>
    <x v="786"/>
    <n v="106"/>
    <n v="108614.59999999999"/>
    <x v="1"/>
  </r>
  <r>
    <x v="787"/>
    <n v="17"/>
    <n v="182066.19999999998"/>
    <x v="0"/>
  </r>
  <r>
    <x v="788"/>
    <n v="67"/>
    <n v="96225.22"/>
    <x v="1"/>
  </r>
  <r>
    <x v="789"/>
    <n v="55"/>
    <n v="185868.75"/>
    <x v="1"/>
  </r>
  <r>
    <x v="790"/>
    <n v="16"/>
    <n v="131171.76"/>
    <x v="0"/>
  </r>
  <r>
    <x v="791"/>
    <n v="45"/>
    <n v="145522.84"/>
    <x v="0"/>
  </r>
  <r>
    <x v="792"/>
    <n v="25"/>
    <n v="267442.82699999999"/>
    <x v="0"/>
  </r>
  <r>
    <x v="793"/>
    <n v="14"/>
    <n v="223042.5"/>
    <x v="0"/>
  </r>
  <r>
    <x v="794"/>
    <n v="27"/>
    <n v="173455.1"/>
    <x v="0"/>
  </r>
  <r>
    <x v="795"/>
    <n v="41"/>
    <n v="133619.4"/>
    <x v="0"/>
  </r>
  <r>
    <x v="796"/>
    <n v="44"/>
    <n v="142251.54999999999"/>
    <x v="0"/>
  </r>
  <r>
    <x v="797"/>
    <n v="68"/>
    <n v="98098"/>
    <x v="1"/>
  </r>
  <r>
    <x v="798"/>
    <n v="13"/>
    <n v="397118"/>
    <x v="0"/>
  </r>
  <r>
    <x v="799"/>
    <n v="84"/>
    <n v="173477.5"/>
    <x v="1"/>
  </r>
  <r>
    <x v="800"/>
    <n v="24"/>
    <n v="178360"/>
    <x v="0"/>
  </r>
  <r>
    <x v="801"/>
    <n v="105"/>
    <n v="108943.87"/>
    <x v="1"/>
  </r>
  <r>
    <x v="802"/>
    <n v="16"/>
    <n v="168550.2"/>
    <x v="0"/>
  </r>
  <r>
    <x v="803"/>
    <n v="13"/>
    <n v="477305.5404"/>
    <x v="0"/>
  </r>
  <r>
    <x v="804"/>
    <n v="67"/>
    <n v="118000"/>
    <x v="1"/>
  </r>
  <r>
    <x v="805"/>
    <n v="13"/>
    <n v="203045.024"/>
    <x v="0"/>
  </r>
  <r>
    <x v="806"/>
    <n v="54"/>
    <n v="135500"/>
    <x v="1"/>
  </r>
  <r>
    <x v="807"/>
    <n v="98"/>
    <n v="183001.8"/>
    <x v="1"/>
  </r>
  <r>
    <x v="808"/>
    <n v="55"/>
    <n v="159950"/>
    <x v="1"/>
  </r>
  <r>
    <x v="809"/>
    <n v="123"/>
    <n v="86792.8"/>
    <x v="1"/>
  </r>
  <r>
    <x v="810"/>
    <n v="47"/>
    <n v="181000"/>
    <x v="0"/>
  </r>
  <r>
    <x v="811"/>
    <n v="17"/>
    <n v="128865.1"/>
    <x v="0"/>
  </r>
  <r>
    <x v="812"/>
    <n v="69"/>
    <n v="43752.930200000003"/>
    <x v="1"/>
  </r>
  <r>
    <x v="813"/>
    <n v="63"/>
    <n v="156526.26999999999"/>
    <x v="1"/>
  </r>
  <r>
    <x v="814"/>
    <n v="103"/>
    <n v="116000"/>
    <x v="1"/>
  </r>
  <r>
    <x v="815"/>
    <n v="23"/>
    <n v="175736.86"/>
    <x v="0"/>
  </r>
  <r>
    <x v="816"/>
    <n v="67"/>
    <n v="137000"/>
    <x v="1"/>
  </r>
  <r>
    <x v="817"/>
    <n v="19"/>
    <n v="241677.80000000002"/>
    <x v="0"/>
  </r>
  <r>
    <x v="818"/>
    <n v="50"/>
    <n v="121117"/>
    <x v="1"/>
  </r>
  <r>
    <x v="819"/>
    <n v="12"/>
    <n v="175033.60000000001"/>
    <x v="0"/>
  </r>
  <r>
    <x v="820"/>
    <n v="18"/>
    <n v="163199.4"/>
    <x v="0"/>
  </r>
  <r>
    <x v="821"/>
    <n v="68"/>
    <n v="76148.399999999994"/>
    <x v="1"/>
  </r>
  <r>
    <x v="822"/>
    <n v="18"/>
    <n v="223042.5"/>
    <x v="0"/>
  </r>
  <r>
    <x v="823"/>
    <n v="81"/>
    <n v="114222.59999999999"/>
    <x v="1"/>
  </r>
  <r>
    <x v="824"/>
    <n v="15"/>
    <n v="232600"/>
    <x v="0"/>
  </r>
  <r>
    <x v="825"/>
    <n v="14"/>
    <n v="343343"/>
    <x v="0"/>
  </r>
  <r>
    <x v="826"/>
    <n v="97"/>
    <n v="97652.1"/>
    <x v="1"/>
  </r>
  <r>
    <x v="827"/>
    <n v="20"/>
    <n v="154753.19999999998"/>
    <x v="0"/>
  </r>
  <r>
    <x v="828"/>
    <n v="54"/>
    <n v="151478"/>
    <x v="1"/>
  </r>
  <r>
    <x v="829"/>
    <n v="16"/>
    <n v="147400"/>
    <x v="0"/>
  </r>
  <r>
    <x v="830"/>
    <n v="64"/>
    <n v="148038.80000000002"/>
    <x v="1"/>
  </r>
  <r>
    <x v="831"/>
    <n v="16"/>
    <n v="151000"/>
    <x v="0"/>
  </r>
  <r>
    <x v="832"/>
    <n v="18"/>
    <n v="185191.8"/>
    <x v="0"/>
  </r>
  <r>
    <x v="833"/>
    <n v="57"/>
    <n v="136739.6"/>
    <x v="1"/>
  </r>
  <r>
    <x v="834"/>
    <n v="60"/>
    <n v="124807.41"/>
    <x v="1"/>
  </r>
  <r>
    <x v="835"/>
    <n v="71"/>
    <n v="100019.2"/>
    <x v="1"/>
  </r>
  <r>
    <x v="836"/>
    <n v="73"/>
    <n v="152164.54999999999"/>
    <x v="1"/>
  </r>
  <r>
    <x v="837"/>
    <n v="48"/>
    <n v="89180"/>
    <x v="0"/>
  </r>
  <r>
    <x v="838"/>
    <n v="26"/>
    <n v="128419.20000000001"/>
    <x v="0"/>
  </r>
  <r>
    <x v="839"/>
    <n v="75"/>
    <n v="116379.90000000001"/>
    <x v="1"/>
  </r>
  <r>
    <x v="840"/>
    <n v="96"/>
    <n v="124852"/>
    <x v="1"/>
  </r>
  <r>
    <x v="841"/>
    <n v="117"/>
    <n v="140458.5"/>
    <x v="1"/>
  </r>
  <r>
    <x v="842"/>
    <n v="55"/>
    <n v="155975.82"/>
    <x v="1"/>
  </r>
  <r>
    <x v="843"/>
    <n v="60"/>
    <n v="139773.29999999999"/>
    <x v="1"/>
  </r>
  <r>
    <x v="844"/>
    <n v="106"/>
    <n v="137248.02000000002"/>
    <x v="1"/>
  </r>
  <r>
    <x v="845"/>
    <n v="46"/>
    <n v="169512.3"/>
    <x v="0"/>
  </r>
  <r>
    <x v="846"/>
    <n v="28"/>
    <n v="174404.4"/>
    <x v="0"/>
  </r>
  <r>
    <x v="847"/>
    <n v="49"/>
    <n v="109309.8"/>
    <x v="1"/>
  </r>
  <r>
    <x v="848"/>
    <n v="113"/>
    <n v="214032"/>
    <x v="1"/>
  </r>
  <r>
    <x v="849"/>
    <n v="45"/>
    <n v="185373.1"/>
    <x v="0"/>
  </r>
  <r>
    <x v="850"/>
    <n v="18"/>
    <n v="130355.95"/>
    <x v="0"/>
  </r>
  <r>
    <x v="851"/>
    <n v="18"/>
    <n v="215000"/>
    <x v="0"/>
  </r>
  <r>
    <x v="852"/>
    <n v="80"/>
    <n v="162573.19999999998"/>
    <x v="1"/>
  </r>
  <r>
    <x v="853"/>
    <n v="57"/>
    <n v="129370.4"/>
    <x v="1"/>
  </r>
  <r>
    <x v="854"/>
    <n v="66"/>
    <n v="170000"/>
    <x v="1"/>
  </r>
  <r>
    <x v="855"/>
    <n v="59"/>
    <n v="99237.8"/>
    <x v="1"/>
  </r>
  <r>
    <x v="856"/>
    <n v="43"/>
    <n v="131094.6"/>
    <x v="0"/>
  </r>
  <r>
    <x v="857"/>
    <n v="27"/>
    <n v="142471.19999999998"/>
    <x v="0"/>
  </r>
  <r>
    <x v="858"/>
    <n v="45"/>
    <n v="124457.59999999999"/>
    <x v="0"/>
  </r>
  <r>
    <x v="859"/>
    <n v="53"/>
    <n v="250000"/>
    <x v="1"/>
  </r>
  <r>
    <x v="860"/>
    <n v="103"/>
    <n v="188297.435"/>
    <x v="1"/>
  </r>
  <r>
    <x v="861"/>
    <n v="56"/>
    <n v="102754.09999999999"/>
    <x v="1"/>
  </r>
  <r>
    <x v="862"/>
    <n v="37"/>
    <n v="118772.8"/>
    <x v="0"/>
  </r>
  <r>
    <x v="863"/>
    <n v="62"/>
    <n v="108491"/>
    <x v="1"/>
  </r>
  <r>
    <x v="864"/>
    <n v="14"/>
    <n v="223467.24400000001"/>
    <x v="0"/>
  </r>
  <r>
    <x v="865"/>
    <n v="51"/>
    <n v="121591.8"/>
    <x v="1"/>
  </r>
  <r>
    <x v="866"/>
    <n v="15"/>
    <n v="246734.56999999998"/>
    <x v="0"/>
  </r>
  <r>
    <x v="867"/>
    <n v="60"/>
    <n v="127877.7"/>
    <x v="1"/>
  </r>
  <r>
    <x v="868"/>
    <n v="73"/>
    <n v="169000"/>
    <x v="1"/>
  </r>
  <r>
    <x v="869"/>
    <n v="28"/>
    <n v="184410.4"/>
    <x v="0"/>
  </r>
  <r>
    <x v="870"/>
    <n v="59"/>
    <n v="89658.599999999991"/>
    <x v="1"/>
  </r>
  <r>
    <x v="871"/>
    <n v="23"/>
    <n v="156670.69999999998"/>
    <x v="0"/>
  </r>
  <r>
    <x v="872"/>
    <n v="68"/>
    <n v="103448.8"/>
    <x v="1"/>
  </r>
  <r>
    <x v="873"/>
    <n v="72"/>
    <n v="108900.4"/>
    <x v="1"/>
  </r>
  <r>
    <x v="874"/>
    <n v="80"/>
    <n v="54450.2"/>
    <x v="1"/>
  </r>
  <r>
    <x v="875"/>
    <n v="14"/>
    <n v="300836.7501"/>
    <x v="0"/>
  </r>
  <r>
    <x v="876"/>
    <n v="58"/>
    <n v="131099.42499999999"/>
    <x v="1"/>
  </r>
  <r>
    <x v="877"/>
    <n v="17"/>
    <n v="286580"/>
    <x v="0"/>
  </r>
  <r>
    <x v="878"/>
    <n v="60"/>
    <n v="115647.2"/>
    <x v="1"/>
  </r>
  <r>
    <x v="879"/>
    <n v="43"/>
    <n v="111766.2"/>
    <x v="0"/>
  </r>
  <r>
    <x v="880"/>
    <n v="16"/>
    <n v="155634.1"/>
    <x v="0"/>
  </r>
  <r>
    <x v="881"/>
    <n v="31"/>
    <n v="185868.75"/>
    <x v="0"/>
  </r>
  <r>
    <x v="882"/>
    <n v="29"/>
    <n v="145746.4"/>
    <x v="0"/>
  </r>
  <r>
    <x v="883"/>
    <n v="109"/>
    <n v="118500"/>
    <x v="1"/>
  </r>
  <r>
    <x v="884"/>
    <n v="54"/>
    <n v="81880"/>
    <x v="1"/>
  </r>
  <r>
    <x v="885"/>
    <n v="22"/>
    <n v="293313.02"/>
    <x v="0"/>
  </r>
  <r>
    <x v="886"/>
    <n v="62"/>
    <n v="145000"/>
    <x v="1"/>
  </r>
  <r>
    <x v="887"/>
    <n v="66"/>
    <n v="120838.90000000001"/>
    <x v="1"/>
  </r>
  <r>
    <x v="888"/>
    <n v="51"/>
    <n v="265668.39999999997"/>
    <x v="1"/>
  </r>
  <r>
    <x v="889"/>
    <n v="68"/>
    <n v="122410.59999999999"/>
    <x v="1"/>
  </r>
  <r>
    <x v="890"/>
    <n v="72"/>
    <n v="121830.76999999999"/>
    <x v="1"/>
  </r>
  <r>
    <x v="891"/>
    <n v="43"/>
    <n v="141243"/>
    <x v="0"/>
  </r>
  <r>
    <x v="892"/>
    <n v="58"/>
    <n v="154500"/>
    <x v="1"/>
  </r>
  <r>
    <x v="893"/>
    <n v="67"/>
    <n v="147147"/>
    <x v="1"/>
  </r>
  <r>
    <x v="894"/>
    <n v="42"/>
    <n v="97320.930399999997"/>
    <x v="0"/>
  </r>
  <r>
    <x v="895"/>
    <n v="58"/>
    <n v="124852"/>
    <x v="1"/>
  </r>
  <r>
    <x v="896"/>
    <n v="85"/>
    <n v="106500"/>
    <x v="1"/>
  </r>
  <r>
    <x v="897"/>
    <n v="42"/>
    <n v="117049.9164"/>
    <x v="0"/>
  </r>
  <r>
    <x v="898"/>
    <n v="12"/>
    <n v="477948.77980000002"/>
    <x v="0"/>
  </r>
  <r>
    <x v="899"/>
    <n v="60"/>
    <n v="135000"/>
    <x v="1"/>
  </r>
  <r>
    <x v="900"/>
    <n v="50"/>
    <n v="109043"/>
    <x v="1"/>
  </r>
  <r>
    <x v="901"/>
    <n v="64"/>
    <n v="125276.4"/>
    <x v="1"/>
  </r>
  <r>
    <x v="902"/>
    <n v="18"/>
    <n v="180000"/>
    <x v="0"/>
  </r>
  <r>
    <x v="903"/>
    <n v="15"/>
    <n v="240000"/>
    <x v="0"/>
  </r>
  <r>
    <x v="904"/>
    <n v="54"/>
    <n v="124408.15"/>
    <x v="1"/>
  </r>
  <r>
    <x v="905"/>
    <n v="67"/>
    <n v="100019.2"/>
    <x v="1"/>
  </r>
  <r>
    <x v="906"/>
    <n v="15"/>
    <n v="252781.5"/>
    <x v="0"/>
  </r>
  <r>
    <x v="907"/>
    <n v="85"/>
    <n v="250000"/>
    <x v="1"/>
  </r>
  <r>
    <x v="908"/>
    <n v="38"/>
    <n v="131000"/>
    <x v="0"/>
  </r>
  <r>
    <x v="909"/>
    <n v="16"/>
    <n v="142471.19999999998"/>
    <x v="0"/>
  </r>
  <r>
    <x v="910"/>
    <n v="61"/>
    <n v="120570.02"/>
    <x v="1"/>
  </r>
  <r>
    <x v="911"/>
    <n v="44"/>
    <n v="117497.8"/>
    <x v="0"/>
  </r>
  <r>
    <x v="912"/>
    <n v="96"/>
    <n v="88000"/>
    <x v="1"/>
  </r>
  <r>
    <x v="913"/>
    <n v="72"/>
    <n v="143738.5"/>
    <x v="1"/>
  </r>
  <r>
    <x v="914"/>
    <n v="12"/>
    <n v="142252.58040000001"/>
    <x v="0"/>
  </r>
  <r>
    <x v="915"/>
    <n v="51"/>
    <n v="74347.5"/>
    <x v="1"/>
  </r>
  <r>
    <x v="916"/>
    <n v="72"/>
    <n v="35311"/>
    <x v="1"/>
  </r>
  <r>
    <x v="917"/>
    <n v="65"/>
    <n v="110538"/>
    <x v="1"/>
  </r>
  <r>
    <x v="918"/>
    <n v="30"/>
    <n v="235929.4"/>
    <x v="0"/>
  </r>
  <r>
    <x v="919"/>
    <n v="63"/>
    <n v="157402.70000000001"/>
    <x v="1"/>
  </r>
  <r>
    <x v="920"/>
    <n v="27"/>
    <n v="199251.3"/>
    <x v="0"/>
  </r>
  <r>
    <x v="921"/>
    <n v="121"/>
    <n v="130113.62000000001"/>
    <x v="1"/>
  </r>
  <r>
    <x v="922"/>
    <n v="16"/>
    <n v="169990"/>
    <x v="0"/>
  </r>
  <r>
    <x v="923"/>
    <n v="28"/>
    <n v="172117.4"/>
    <x v="0"/>
  </r>
  <r>
    <x v="924"/>
    <n v="41"/>
    <n v="207500"/>
    <x v="0"/>
  </r>
  <r>
    <x v="925"/>
    <n v="44"/>
    <n v="156065"/>
    <x v="0"/>
  </r>
  <r>
    <x v="926"/>
    <n v="18"/>
    <n v="282520.5"/>
    <x v="0"/>
  </r>
  <r>
    <x v="927"/>
    <n v="53"/>
    <n v="156956.80000000002"/>
    <x v="1"/>
  </r>
  <r>
    <x v="928"/>
    <n v="20"/>
    <n v="193646.19999999998"/>
    <x v="0"/>
  </r>
  <r>
    <x v="929"/>
    <n v="24"/>
    <n v="222000"/>
    <x v="0"/>
  </r>
  <r>
    <x v="930"/>
    <n v="14"/>
    <n v="164578.79999999999"/>
    <x v="0"/>
  </r>
  <r>
    <x v="931"/>
    <n v="56"/>
    <n v="96209"/>
    <x v="1"/>
  </r>
  <r>
    <x v="932"/>
    <n v="15"/>
    <n v="317216"/>
    <x v="0"/>
  </r>
  <r>
    <x v="933"/>
    <n v="17"/>
    <n v="155572"/>
    <x v="0"/>
  </r>
  <r>
    <x v="934"/>
    <n v="61"/>
    <n v="215815.6"/>
    <x v="1"/>
  </r>
  <r>
    <x v="935"/>
    <n v="95"/>
    <n v="79900"/>
    <x v="1"/>
  </r>
  <r>
    <x v="936"/>
    <n v="18"/>
    <n v="151396.12"/>
    <x v="0"/>
  </r>
  <r>
    <x v="937"/>
    <n v="16"/>
    <n v="207156.4"/>
    <x v="0"/>
  </r>
  <r>
    <x v="938"/>
    <n v="15"/>
    <n v="239799"/>
    <x v="0"/>
  </r>
  <r>
    <x v="939"/>
    <n v="81"/>
    <n v="190974.16"/>
    <x v="1"/>
  </r>
  <r>
    <x v="940"/>
    <n v="45"/>
    <n v="150900"/>
    <x v="0"/>
  </r>
  <r>
    <x v="941"/>
    <n v="22"/>
    <n v="175223.19999999998"/>
    <x v="0"/>
  </r>
  <r>
    <x v="942"/>
    <n v="44"/>
    <n v="148695"/>
    <x v="0"/>
  </r>
  <r>
    <x v="943"/>
    <n v="54"/>
    <n v="141755.9"/>
    <x v="1"/>
  </r>
  <r>
    <x v="944"/>
    <n v="63"/>
    <n v="112585"/>
    <x v="1"/>
  </r>
  <r>
    <x v="945"/>
    <n v="131"/>
    <n v="102268.12"/>
    <x v="1"/>
  </r>
  <r>
    <x v="946"/>
    <n v="62"/>
    <n v="143000"/>
    <x v="1"/>
  </r>
  <r>
    <x v="947"/>
    <n v="19"/>
    <n v="267651"/>
    <x v="0"/>
  </r>
  <r>
    <x v="948"/>
    <n v="19"/>
    <n v="192500"/>
    <x v="0"/>
  </r>
  <r>
    <x v="949"/>
    <n v="49"/>
    <n v="154326.5"/>
    <x v="1"/>
  </r>
  <r>
    <x v="950"/>
    <n v="71"/>
    <n v="127877.7"/>
    <x v="1"/>
  </r>
  <r>
    <x v="951"/>
    <n v="56"/>
    <n v="119900"/>
    <x v="1"/>
  </r>
  <r>
    <x v="952"/>
    <n v="49"/>
    <n v="109637.31999999999"/>
    <x v="1"/>
  </r>
  <r>
    <x v="953"/>
    <n v="52"/>
    <n v="153389.6"/>
    <x v="1"/>
  </r>
  <r>
    <x v="954"/>
    <n v="46"/>
    <n v="127500"/>
    <x v="0"/>
  </r>
  <r>
    <x v="955"/>
    <n v="75"/>
    <n v="143738.5"/>
    <x v="1"/>
  </r>
  <r>
    <x v="956"/>
    <n v="41"/>
    <n v="101531.2"/>
    <x v="0"/>
  </r>
  <r>
    <x v="957"/>
    <n v="59"/>
    <n v="130851.59999999999"/>
    <x v="1"/>
  </r>
  <r>
    <x v="958"/>
    <n v="18"/>
    <n v="183390.5"/>
    <x v="0"/>
  </r>
  <r>
    <x v="959"/>
    <n v="22"/>
    <n v="121117"/>
    <x v="0"/>
  </r>
  <r>
    <x v="960"/>
    <n v="63"/>
    <n v="91033.099999999991"/>
    <x v="1"/>
  </r>
  <r>
    <x v="961"/>
    <n v="44"/>
    <n v="242569.60000000001"/>
    <x v="0"/>
  </r>
  <r>
    <x v="962"/>
    <n v="45"/>
    <n v="153651.5"/>
    <x v="0"/>
  </r>
  <r>
    <x v="963"/>
    <n v="14"/>
    <n v="195693.19999999998"/>
    <x v="0"/>
  </r>
  <r>
    <x v="964"/>
    <n v="19"/>
    <n v="167922.86"/>
    <x v="0"/>
  </r>
  <r>
    <x v="965"/>
    <n v="16"/>
    <n v="177343.57"/>
    <x v="0"/>
  </r>
  <r>
    <x v="966"/>
    <n v="81"/>
    <n v="131008"/>
    <x v="1"/>
  </r>
  <r>
    <x v="967"/>
    <n v="66"/>
    <n v="120393"/>
    <x v="1"/>
  </r>
  <r>
    <x v="968"/>
    <n v="111"/>
    <n v="31032.52"/>
    <x v="1"/>
  </r>
  <r>
    <x v="969"/>
    <n v="63"/>
    <n v="140000"/>
    <x v="1"/>
  </r>
  <r>
    <x v="970"/>
    <n v="72"/>
    <n v="135000"/>
    <x v="1"/>
  </r>
  <r>
    <x v="971"/>
    <n v="18"/>
    <n v="141652.4"/>
    <x v="0"/>
  </r>
  <r>
    <x v="972"/>
    <n v="42"/>
    <n v="77749.3"/>
    <x v="0"/>
  </r>
  <r>
    <x v="973"/>
    <n v="14"/>
    <n v="162307.6"/>
    <x v="0"/>
  </r>
  <r>
    <x v="974"/>
    <n v="111"/>
    <n v="137149"/>
    <x v="1"/>
  </r>
  <r>
    <x v="975"/>
    <n v="21"/>
    <n v="165000"/>
    <x v="0"/>
  </r>
  <r>
    <x v="976"/>
    <n v="98"/>
    <n v="85500"/>
    <x v="1"/>
  </r>
  <r>
    <x v="977"/>
    <n v="15"/>
    <n v="198160.87"/>
    <x v="0"/>
  </r>
  <r>
    <x v="978"/>
    <n v="67"/>
    <n v="109043"/>
    <x v="1"/>
  </r>
  <r>
    <x v="979"/>
    <n v="58"/>
    <n v="113813.2"/>
    <x v="1"/>
  </r>
  <r>
    <x v="980"/>
    <n v="60"/>
    <n v="159097.12"/>
    <x v="1"/>
  </r>
  <r>
    <x v="981"/>
    <n v="23"/>
    <n v="275116.79999999999"/>
    <x v="0"/>
  </r>
  <r>
    <x v="982"/>
    <n v="14"/>
    <n v="142594.361"/>
    <x v="0"/>
  </r>
  <r>
    <x v="983"/>
    <n v="19"/>
    <n v="228211.62"/>
    <x v="0"/>
  </r>
  <r>
    <x v="984"/>
    <n v="44"/>
    <n v="103168.8"/>
    <x v="0"/>
  </r>
  <r>
    <x v="985"/>
    <n v="71"/>
    <n v="111475"/>
    <x v="1"/>
  </r>
  <r>
    <x v="986"/>
    <n v="111"/>
    <n v="117000"/>
    <x v="1"/>
  </r>
  <r>
    <x v="987"/>
    <n v="12"/>
    <n v="308803.02879999997"/>
    <x v="0"/>
  </r>
  <r>
    <x v="988"/>
    <n v="45"/>
    <n v="193303.5"/>
    <x v="0"/>
  </r>
  <r>
    <x v="989"/>
    <n v="15"/>
    <n v="197000"/>
    <x v="0"/>
  </r>
  <r>
    <x v="990"/>
    <n v="24"/>
    <n v="348000"/>
    <x v="0"/>
  </r>
  <r>
    <x v="991"/>
    <n v="139"/>
    <n v="137558.39999999999"/>
    <x v="1"/>
  </r>
  <r>
    <x v="992"/>
    <n v="57"/>
    <n v="185373.1"/>
    <x v="1"/>
  </r>
  <r>
    <x v="993"/>
    <n v="16"/>
    <n v="173900"/>
    <x v="0"/>
  </r>
  <r>
    <x v="994"/>
    <n v="15"/>
    <n v="276345"/>
    <x v="0"/>
  </r>
  <r>
    <x v="995"/>
    <n v="75"/>
    <n v="121600"/>
    <x v="1"/>
  </r>
  <r>
    <x v="996"/>
    <n v="60"/>
    <n v="136500"/>
    <x v="1"/>
  </r>
  <r>
    <x v="997"/>
    <n v="51"/>
    <n v="151478"/>
    <x v="1"/>
  </r>
  <r>
    <x v="998"/>
    <n v="99"/>
    <n v="91000"/>
    <x v="1"/>
  </r>
  <r>
    <x v="999"/>
    <n v="15"/>
    <n v="160968.4"/>
    <x v="0"/>
  </r>
  <r>
    <x v="1000"/>
    <n v="69"/>
    <n v="67141.599999999991"/>
    <x v="1"/>
  </r>
  <r>
    <x v="1001"/>
    <n v="101"/>
    <n v="85251.8"/>
    <x v="1"/>
  </r>
  <r>
    <x v="1002"/>
    <n v="15"/>
    <n v="206897.6"/>
    <x v="0"/>
  </r>
  <r>
    <x v="1003"/>
    <n v="45"/>
    <n v="135713.9265"/>
    <x v="0"/>
  </r>
  <r>
    <x v="1004"/>
    <n v="16"/>
    <n v="148202.79999999999"/>
    <x v="0"/>
  </r>
  <r>
    <x v="1005"/>
    <n v="44"/>
    <n v="133680.82"/>
    <x v="0"/>
  </r>
  <r>
    <x v="1006"/>
    <n v="51"/>
    <n v="162077.54999999999"/>
    <x v="1"/>
  </r>
  <r>
    <x v="1007"/>
    <n v="51"/>
    <n v="72054.399999999994"/>
    <x v="1"/>
  </r>
  <r>
    <x v="1008"/>
    <n v="17"/>
    <n v="196512"/>
    <x v="0"/>
  </r>
  <r>
    <x v="1009"/>
    <n v="95"/>
    <n v="102000"/>
    <x v="1"/>
  </r>
  <r>
    <x v="1010"/>
    <n v="73"/>
    <n v="120393"/>
    <x v="1"/>
  </r>
  <r>
    <x v="1011"/>
    <n v="56"/>
    <n v="78140"/>
    <x v="1"/>
  </r>
  <r>
    <x v="1012"/>
    <n v="98"/>
    <n v="163564.5"/>
    <x v="1"/>
  </r>
  <r>
    <x v="1013"/>
    <n v="111"/>
    <n v="69598"/>
    <x v="1"/>
  </r>
  <r>
    <x v="1014"/>
    <n v="73"/>
    <n v="118162.95999999999"/>
    <x v="1"/>
  </r>
  <r>
    <x v="1015"/>
    <n v="20"/>
    <n v="185867.6"/>
    <x v="0"/>
  </r>
  <r>
    <x v="1016"/>
    <n v="25"/>
    <n v="166216.4"/>
    <x v="0"/>
  </r>
  <r>
    <x v="1017"/>
    <n v="37"/>
    <n v="153525"/>
    <x v="0"/>
  </r>
  <r>
    <x v="1018"/>
    <n v="30"/>
    <n v="158608"/>
    <x v="0"/>
  </r>
  <r>
    <x v="1019"/>
    <n v="16"/>
    <n v="213490"/>
    <x v="0"/>
  </r>
  <r>
    <x v="1020"/>
    <n v="16"/>
    <n v="156956.80000000002"/>
    <x v="0"/>
  </r>
  <r>
    <x v="1021"/>
    <n v="15"/>
    <n v="194000"/>
    <x v="0"/>
  </r>
  <r>
    <x v="1022"/>
    <n v="91"/>
    <n v="86243.099999999991"/>
    <x v="1"/>
  </r>
  <r>
    <x v="1023"/>
    <n v="16"/>
    <n v="170333.80000000002"/>
    <x v="0"/>
  </r>
  <r>
    <x v="1024"/>
    <n v="45"/>
    <n v="255946.6"/>
    <x v="0"/>
  </r>
  <r>
    <x v="1025"/>
    <n v="49"/>
    <n v="111521.25"/>
    <x v="1"/>
  </r>
  <r>
    <x v="1026"/>
    <n v="61"/>
    <n v="130884.5"/>
    <x v="1"/>
  </r>
  <r>
    <x v="1027"/>
    <n v="14"/>
    <n v="261366.0686"/>
    <x v="0"/>
  </r>
  <r>
    <x v="1028"/>
    <n v="80"/>
    <n v="104086.5"/>
    <x v="1"/>
  </r>
  <r>
    <x v="1029"/>
    <n v="49"/>
    <n v="118000"/>
    <x v="1"/>
  </r>
  <r>
    <x v="1030"/>
    <n v="105"/>
    <n v="160000"/>
    <x v="1"/>
  </r>
  <r>
    <x v="1031"/>
    <n v="101"/>
    <n v="161303.6"/>
    <x v="1"/>
  </r>
  <r>
    <x v="1032"/>
    <n v="28"/>
    <n v="310000"/>
    <x v="0"/>
  </r>
  <r>
    <x v="1033"/>
    <n v="19"/>
    <n v="230000"/>
    <x v="0"/>
  </r>
  <r>
    <x v="1034"/>
    <n v="83"/>
    <n v="118708.17499999999"/>
    <x v="1"/>
  </r>
  <r>
    <x v="1035"/>
    <n v="64"/>
    <n v="68779.199999999997"/>
    <x v="1"/>
  </r>
  <r>
    <x v="1036"/>
    <n v="14"/>
    <n v="258331.4"/>
    <x v="0"/>
  </r>
  <r>
    <x v="1037"/>
    <n v="20"/>
    <n v="255946.6"/>
    <x v="0"/>
  </r>
  <r>
    <x v="1038"/>
    <n v="51"/>
    <n v="79423.599999999991"/>
    <x v="1"/>
  </r>
  <r>
    <x v="1039"/>
    <n v="51"/>
    <n v="65504"/>
    <x v="1"/>
  </r>
  <r>
    <x v="1040"/>
    <n v="64"/>
    <n v="155000"/>
    <x v="1"/>
  </r>
  <r>
    <x v="1041"/>
    <n v="55"/>
    <n v="154281.4"/>
    <x v="1"/>
  </r>
  <r>
    <x v="1042"/>
    <n v="16"/>
    <n v="160484.79999999999"/>
    <x v="0"/>
  </r>
  <r>
    <x v="1043"/>
    <n v="31"/>
    <n v="233901.304"/>
    <x v="0"/>
  </r>
  <r>
    <x v="1044"/>
    <n v="40"/>
    <n v="227626.4"/>
    <x v="0"/>
  </r>
  <r>
    <x v="1045"/>
    <n v="66"/>
    <n v="114304.48"/>
    <x v="1"/>
  </r>
  <r>
    <x v="1046"/>
    <n v="16"/>
    <n v="556581"/>
    <x v="0"/>
  </r>
  <r>
    <x v="1047"/>
    <n v="27"/>
    <n v="129311"/>
    <x v="0"/>
  </r>
  <r>
    <x v="1048"/>
    <n v="61"/>
    <n v="94162"/>
    <x v="1"/>
  </r>
  <r>
    <x v="1049"/>
    <n v="75"/>
    <n v="66340.86"/>
    <x v="1"/>
  </r>
  <r>
    <x v="1050"/>
    <n v="14"/>
    <n v="174949.58049999998"/>
    <x v="0"/>
  </r>
  <r>
    <x v="1051"/>
    <n v="14"/>
    <n v="198399.7733"/>
    <x v="0"/>
  </r>
  <r>
    <x v="1052"/>
    <n v="57"/>
    <n v="163564.5"/>
    <x v="1"/>
  </r>
  <r>
    <x v="1053"/>
    <n v="64"/>
    <n v="112912.3"/>
    <x v="1"/>
  </r>
  <r>
    <x v="1054"/>
    <n v="19"/>
    <n v="255000"/>
    <x v="0"/>
  </r>
  <r>
    <x v="1055"/>
    <n v="45"/>
    <n v="160524"/>
    <x v="0"/>
  </r>
  <r>
    <x v="1056"/>
    <n v="16"/>
    <n v="185850"/>
    <x v="0"/>
  </r>
  <r>
    <x v="1057"/>
    <n v="27"/>
    <n v="203062.39999999999"/>
    <x v="0"/>
  </r>
  <r>
    <x v="1058"/>
    <n v="13"/>
    <n v="274298"/>
    <x v="0"/>
  </r>
  <r>
    <x v="1059"/>
    <n v="89"/>
    <n v="218086"/>
    <x v="1"/>
  </r>
  <r>
    <x v="1060"/>
    <n v="20"/>
    <n v="166828.9"/>
    <x v="0"/>
  </r>
  <r>
    <x v="1061"/>
    <n v="86"/>
    <n v="72235.8"/>
    <x v="1"/>
  </r>
  <r>
    <x v="1062"/>
    <n v="121"/>
    <n v="89217"/>
    <x v="1"/>
  </r>
  <r>
    <x v="1063"/>
    <n v="96"/>
    <n v="110500"/>
    <x v="1"/>
  </r>
  <r>
    <x v="1064"/>
    <n v="55"/>
    <n v="126095.2"/>
    <x v="1"/>
  </r>
  <r>
    <x v="1065"/>
    <n v="25"/>
    <n v="256299.19999999998"/>
    <x v="0"/>
  </r>
  <r>
    <x v="1066"/>
    <n v="28"/>
    <n v="145746.4"/>
    <x v="0"/>
  </r>
  <r>
    <x v="1067"/>
    <n v="57"/>
    <n v="149733.22"/>
    <x v="1"/>
  </r>
  <r>
    <x v="1068"/>
    <n v="48"/>
    <n v="151400"/>
    <x v="0"/>
  </r>
  <r>
    <x v="1069"/>
    <n v="72"/>
    <n v="133825.5"/>
    <x v="1"/>
  </r>
  <r>
    <x v="1070"/>
    <n v="65"/>
    <n v="133825.5"/>
    <x v="1"/>
  </r>
  <r>
    <x v="1071"/>
    <n v="53"/>
    <n v="126095.2"/>
    <x v="1"/>
  </r>
  <r>
    <x v="1072"/>
    <n v="73"/>
    <n v="91500"/>
    <x v="1"/>
  </r>
  <r>
    <x v="1073"/>
    <n v="44"/>
    <n v="130598.59999999999"/>
    <x v="0"/>
  </r>
  <r>
    <x v="1074"/>
    <n v="15"/>
    <n v="192312.19999999998"/>
    <x v="0"/>
  </r>
  <r>
    <x v="1075"/>
    <n v="81"/>
    <n v="217590.34999999998"/>
    <x v="1"/>
  </r>
  <r>
    <x v="1076"/>
    <n v="85"/>
    <n v="170000"/>
    <x v="1"/>
  </r>
  <r>
    <x v="1077"/>
    <n v="52"/>
    <n v="138800"/>
    <x v="1"/>
  </r>
  <r>
    <x v="1078"/>
    <n v="17"/>
    <n v="155900"/>
    <x v="0"/>
  </r>
  <r>
    <x v="1079"/>
    <n v="27"/>
    <n v="124903.79999999999"/>
    <x v="0"/>
  </r>
  <r>
    <x v="1080"/>
    <n v="50"/>
    <n v="129311"/>
    <x v="1"/>
  </r>
  <r>
    <x v="1081"/>
    <n v="58"/>
    <n v="103926.2"/>
    <x v="1"/>
  </r>
  <r>
    <x v="1082"/>
    <n v="19"/>
    <n v="190329.60000000001"/>
    <x v="0"/>
  </r>
  <r>
    <x v="1083"/>
    <n v="57"/>
    <n v="160000"/>
    <x v="1"/>
  </r>
  <r>
    <x v="1084"/>
    <n v="26"/>
    <n v="187500"/>
    <x v="0"/>
  </r>
  <r>
    <x v="1085"/>
    <n v="29"/>
    <n v="114865.8"/>
    <x v="0"/>
  </r>
  <r>
    <x v="1086"/>
    <n v="48"/>
    <n v="65246.9"/>
    <x v="0"/>
  </r>
  <r>
    <x v="1087"/>
    <n v="16"/>
    <n v="206337.6"/>
    <x v="0"/>
  </r>
  <r>
    <x v="1088"/>
    <n v="17"/>
    <n v="137500"/>
    <x v="0"/>
  </r>
  <r>
    <x v="1089"/>
    <n v="16"/>
    <n v="197000"/>
    <x v="0"/>
  </r>
  <r>
    <x v="1090"/>
    <n v="71"/>
    <n v="76066.52"/>
    <x v="1"/>
  </r>
  <r>
    <x v="1091"/>
    <n v="22"/>
    <n v="142688"/>
    <x v="0"/>
  </r>
  <r>
    <x v="1092"/>
    <n v="96"/>
    <n v="121730.70000000001"/>
    <x v="1"/>
  </r>
  <r>
    <x v="1093"/>
    <n v="56"/>
    <n v="146000"/>
    <x v="1"/>
  </r>
  <r>
    <x v="1094"/>
    <n v="65"/>
    <n v="100800.59999999999"/>
    <x v="1"/>
  </r>
  <r>
    <x v="1095"/>
    <n v="15"/>
    <n v="174897.0416"/>
    <x v="0"/>
  </r>
  <r>
    <x v="1096"/>
    <n v="107"/>
    <n v="125895.09999999999"/>
    <x v="1"/>
  </r>
  <r>
    <x v="1097"/>
    <n v="35"/>
    <n v="168521"/>
    <x v="0"/>
  </r>
  <r>
    <x v="1098"/>
    <n v="85"/>
    <n v="104806.39999999999"/>
    <x v="1"/>
  </r>
  <r>
    <x v="1099"/>
    <n v="43"/>
    <n v="128551.59999999999"/>
    <x v="0"/>
  </r>
  <r>
    <x v="1100"/>
    <n v="101"/>
    <n v="49128"/>
    <x v="1"/>
  </r>
  <r>
    <x v="1101"/>
    <n v="50"/>
    <n v="118460.34999999999"/>
    <x v="1"/>
  </r>
  <r>
    <x v="1102"/>
    <n v="61"/>
    <n v="133825.5"/>
    <x v="1"/>
  </r>
  <r>
    <x v="1103"/>
    <n v="62"/>
    <n v="159500"/>
    <x v="1"/>
  </r>
  <r>
    <x v="1104"/>
    <n v="51"/>
    <n v="105077.8"/>
    <x v="1"/>
  </r>
  <r>
    <x v="1105"/>
    <n v="27"/>
    <n v="253955"/>
    <x v="0"/>
  </r>
  <r>
    <x v="1106"/>
    <n v="31"/>
    <n v="178334.87"/>
    <x v="0"/>
  </r>
  <r>
    <x v="1107"/>
    <n v="15"/>
    <n v="274725"/>
    <x v="0"/>
  </r>
  <r>
    <x v="1108"/>
    <n v="21"/>
    <n v="179425.3"/>
    <x v="0"/>
  </r>
  <r>
    <x v="1109"/>
    <n v="17"/>
    <n v="229264"/>
    <x v="0"/>
  </r>
  <r>
    <x v="1110"/>
    <n v="26"/>
    <n v="167658.4"/>
    <x v="0"/>
  </r>
  <r>
    <x v="1111"/>
    <n v="45"/>
    <n v="182819"/>
    <x v="0"/>
  </r>
  <r>
    <x v="1112"/>
    <n v="64"/>
    <n v="129900"/>
    <x v="1"/>
  </r>
  <r>
    <x v="1113"/>
    <n v="68"/>
    <n v="133329.85"/>
    <x v="1"/>
  </r>
  <r>
    <x v="1114"/>
    <n v="67"/>
    <n v="117000"/>
    <x v="1"/>
  </r>
  <r>
    <x v="1115"/>
    <n v="14"/>
    <n v="315233.39999999997"/>
    <x v="0"/>
  </r>
  <r>
    <x v="1116"/>
    <n v="19"/>
    <n v="150741.07999999999"/>
    <x v="0"/>
  </r>
  <r>
    <x v="1117"/>
    <n v="54"/>
    <n v="115934"/>
    <x v="1"/>
  </r>
  <r>
    <x v="1118"/>
    <n v="63"/>
    <n v="124852"/>
    <x v="1"/>
  </r>
  <r>
    <x v="1119"/>
    <n v="62"/>
    <n v="133700"/>
    <x v="1"/>
  </r>
  <r>
    <x v="1120"/>
    <n v="101"/>
    <n v="117369.92"/>
    <x v="1"/>
  </r>
  <r>
    <x v="1121"/>
    <n v="16"/>
    <n v="212900"/>
    <x v="0"/>
  </r>
  <r>
    <x v="1122"/>
    <n v="65"/>
    <n v="91705.599999999991"/>
    <x v="1"/>
  </r>
  <r>
    <x v="1123"/>
    <n v="74"/>
    <n v="96618.4"/>
    <x v="1"/>
  </r>
  <r>
    <x v="1124"/>
    <n v="29"/>
    <n v="162474.07"/>
    <x v="0"/>
  </r>
  <r>
    <x v="1125"/>
    <n v="66"/>
    <n v="94162"/>
    <x v="1"/>
  </r>
  <r>
    <x v="1126"/>
    <n v="14"/>
    <n v="142471.19999999998"/>
    <x v="0"/>
  </r>
  <r>
    <x v="1127"/>
    <n v="17"/>
    <n v="256746.69999999998"/>
    <x v="0"/>
  </r>
  <r>
    <x v="1128"/>
    <n v="17"/>
    <n v="213129.5"/>
    <x v="0"/>
  </r>
  <r>
    <x v="1129"/>
    <n v="41"/>
    <n v="138782"/>
    <x v="0"/>
  </r>
  <r>
    <x v="1130"/>
    <n v="93"/>
    <n v="110538"/>
    <x v="1"/>
  </r>
  <r>
    <x v="1131"/>
    <n v="30"/>
    <n v="92686.55"/>
    <x v="0"/>
  </r>
  <r>
    <x v="1132"/>
    <n v="141"/>
    <n v="116477.75"/>
    <x v="1"/>
  </r>
  <r>
    <x v="1133"/>
    <n v="26"/>
    <n v="196102.6"/>
    <x v="0"/>
  </r>
  <r>
    <x v="1134"/>
    <n v="24"/>
    <n v="167529.69999999998"/>
    <x v="0"/>
  </r>
  <r>
    <x v="1135"/>
    <n v="95"/>
    <n v="101112.59999999999"/>
    <x v="1"/>
  </r>
  <r>
    <x v="1136"/>
    <n v="71"/>
    <n v="106124.20000000001"/>
    <x v="1"/>
  </r>
  <r>
    <x v="1137"/>
    <n v="146"/>
    <n v="73451.599999999991"/>
    <x v="1"/>
  </r>
  <r>
    <x v="1138"/>
    <n v="44"/>
    <n v="160484.79999999999"/>
    <x v="0"/>
  </r>
  <r>
    <x v="1139"/>
    <n v="101"/>
    <n v="142747.19999999998"/>
    <x v="1"/>
  </r>
  <r>
    <x v="1140"/>
    <n v="70"/>
    <n v="123960.20000000001"/>
    <x v="1"/>
  </r>
  <r>
    <x v="1141"/>
    <n v="45"/>
    <n v="161713"/>
    <x v="0"/>
  </r>
  <r>
    <x v="1142"/>
    <n v="15"/>
    <n v="421173.63099999999"/>
    <x v="0"/>
  </r>
  <r>
    <x v="1143"/>
    <n v="62"/>
    <n v="71344"/>
    <x v="1"/>
  </r>
  <r>
    <x v="1144"/>
    <n v="80"/>
    <n v="62512"/>
    <x v="1"/>
  </r>
  <r>
    <x v="1145"/>
    <n v="93"/>
    <n v="149000"/>
    <x v="1"/>
  </r>
  <r>
    <x v="1146"/>
    <n v="36"/>
    <n v="180000"/>
    <x v="0"/>
  </r>
  <r>
    <x v="1147"/>
    <n v="80"/>
    <n v="142880.6"/>
    <x v="1"/>
  </r>
  <r>
    <x v="1148"/>
    <n v="95"/>
    <n v="104251.42"/>
    <x v="1"/>
  </r>
  <r>
    <x v="1149"/>
    <n v="101"/>
    <n v="117088.4"/>
    <x v="1"/>
  </r>
  <r>
    <x v="1150"/>
    <n v="71"/>
    <n v="122921.2"/>
    <x v="1"/>
  </r>
  <r>
    <x v="1151"/>
    <n v="62"/>
    <n v="149900"/>
    <x v="1"/>
  </r>
  <r>
    <x v="1152"/>
    <n v="65"/>
    <n v="230000"/>
    <x v="1"/>
  </r>
  <r>
    <x v="1153"/>
    <n v="91"/>
    <n v="107461.90000000001"/>
    <x v="1"/>
  </r>
  <r>
    <x v="1154"/>
    <n v="56"/>
    <n v="179965.24000000002"/>
    <x v="1"/>
  </r>
  <r>
    <x v="1155"/>
    <n v="45"/>
    <n v="216103.4"/>
    <x v="0"/>
  </r>
  <r>
    <x v="1156"/>
    <n v="56"/>
    <n v="160434.82"/>
    <x v="1"/>
  </r>
  <r>
    <x v="1157"/>
    <n v="14"/>
    <n v="188324"/>
    <x v="0"/>
  </r>
  <r>
    <x v="1158"/>
    <n v="14"/>
    <n v="209687.15040000001"/>
    <x v="0"/>
  </r>
  <r>
    <x v="1159"/>
    <n v="47"/>
    <n v="164983"/>
    <x v="0"/>
  </r>
  <r>
    <x v="1160"/>
    <n v="43"/>
    <n v="114084.4"/>
    <x v="0"/>
  </r>
  <r>
    <x v="1161"/>
    <n v="67"/>
    <n v="199763.20000000001"/>
    <x v="1"/>
  </r>
  <r>
    <x v="1162"/>
    <n v="53"/>
    <n v="127877.7"/>
    <x v="1"/>
  </r>
  <r>
    <x v="1163"/>
    <n v="52"/>
    <n v="97169.636200000008"/>
    <x v="1"/>
  </r>
  <r>
    <x v="1164"/>
    <n v="43"/>
    <n v="192312.19999999998"/>
    <x v="0"/>
  </r>
  <r>
    <x v="1165"/>
    <n v="12"/>
    <n v="190919.59599999999"/>
    <x v="0"/>
  </r>
  <r>
    <x v="1166"/>
    <n v="13"/>
    <n v="191716.49"/>
    <x v="0"/>
  </r>
  <r>
    <x v="1167"/>
    <n v="21"/>
    <n v="173000"/>
    <x v="0"/>
  </r>
  <r>
    <x v="1168"/>
    <n v="86"/>
    <n v="209573"/>
    <x v="1"/>
  </r>
  <r>
    <x v="1169"/>
    <n v="26"/>
    <n v="625000"/>
    <x v="0"/>
  </r>
  <r>
    <x v="1170"/>
    <n v="44"/>
    <n v="152497.80000000002"/>
    <x v="0"/>
  </r>
  <r>
    <x v="1171"/>
    <n v="63"/>
    <n v="145363.4"/>
    <x v="1"/>
  </r>
  <r>
    <x v="1172"/>
    <n v="15"/>
    <n v="153300.42000000001"/>
    <x v="0"/>
  </r>
  <r>
    <x v="1173"/>
    <n v="75"/>
    <n v="198755.65"/>
    <x v="1"/>
  </r>
  <r>
    <x v="1174"/>
    <n v="89"/>
    <n v="239000"/>
    <x v="1"/>
  </r>
  <r>
    <x v="1175"/>
    <n v="29"/>
    <n v="282520.5"/>
    <x v="0"/>
  </r>
  <r>
    <x v="1176"/>
    <n v="37"/>
    <n v="106570.1"/>
    <x v="0"/>
  </r>
  <r>
    <x v="1177"/>
    <n v="95"/>
    <n v="94162"/>
    <x v="1"/>
  </r>
  <r>
    <x v="1178"/>
    <n v="100"/>
    <n v="126832.12"/>
    <x v="1"/>
  </r>
  <r>
    <x v="1179"/>
    <n v="67"/>
    <n v="93000"/>
    <x v="1"/>
  </r>
  <r>
    <x v="1180"/>
    <n v="31"/>
    <n v="250000"/>
    <x v="0"/>
  </r>
  <r>
    <x v="1181"/>
    <n v="13"/>
    <n v="350031.5"/>
    <x v="0"/>
  </r>
  <r>
    <x v="1182"/>
    <n v="25"/>
    <n v="738518.5"/>
    <x v="0"/>
  </r>
  <r>
    <x v="1183"/>
    <n v="101"/>
    <n v="120000"/>
    <x v="1"/>
  </r>
  <r>
    <x v="1184"/>
    <n v="58"/>
    <n v="185075.71"/>
    <x v="1"/>
  </r>
  <r>
    <x v="1185"/>
    <n v="97"/>
    <n v="104900"/>
    <x v="1"/>
  </r>
  <r>
    <x v="1186"/>
    <n v="121"/>
    <n v="77786"/>
    <x v="1"/>
  </r>
  <r>
    <x v="1187"/>
    <n v="27"/>
    <n v="262000"/>
    <x v="0"/>
  </r>
  <r>
    <x v="1188"/>
    <n v="19"/>
    <n v="159666"/>
    <x v="0"/>
  </r>
  <r>
    <x v="1189"/>
    <n v="22"/>
    <n v="147684.6"/>
    <x v="0"/>
  </r>
  <r>
    <x v="1190"/>
    <n v="60"/>
    <n v="166538.4"/>
    <x v="1"/>
  </r>
  <r>
    <x v="1191"/>
    <n v="22"/>
    <n v="172486.19999999998"/>
    <x v="0"/>
  </r>
  <r>
    <x v="1192"/>
    <n v="96"/>
    <n v="123912.5"/>
    <x v="1"/>
  </r>
  <r>
    <x v="1193"/>
    <n v="22"/>
    <n v="135102"/>
    <x v="0"/>
  </r>
  <r>
    <x v="1194"/>
    <n v="52"/>
    <n v="123461.2"/>
    <x v="1"/>
  </r>
  <r>
    <x v="1195"/>
    <n v="16"/>
    <n v="156956.80000000002"/>
    <x v="0"/>
  </r>
  <r>
    <x v="1196"/>
    <n v="15"/>
    <n v="219210"/>
    <x v="0"/>
  </r>
  <r>
    <x v="1197"/>
    <n v="105"/>
    <n v="144000"/>
    <x v="1"/>
  </r>
  <r>
    <x v="1198"/>
    <n v="20"/>
    <n v="145746.4"/>
    <x v="0"/>
  </r>
  <r>
    <x v="1199"/>
    <n v="58"/>
    <n v="148000"/>
    <x v="1"/>
  </r>
  <r>
    <x v="1200"/>
    <n v="51"/>
    <n v="116050"/>
    <x v="1"/>
  </r>
  <r>
    <x v="1201"/>
    <n v="23"/>
    <n v="162040.51999999999"/>
    <x v="0"/>
  </r>
  <r>
    <x v="1202"/>
    <n v="96"/>
    <n v="95799.599999999991"/>
    <x v="1"/>
  </r>
  <r>
    <x v="1203"/>
    <n v="21"/>
    <n v="174404.4"/>
    <x v="0"/>
  </r>
  <r>
    <x v="1204"/>
    <n v="46"/>
    <n v="153500"/>
    <x v="0"/>
  </r>
  <r>
    <x v="1205"/>
    <n v="31"/>
    <n v="222631.72"/>
    <x v="0"/>
  </r>
  <r>
    <x v="1206"/>
    <n v="55"/>
    <n v="107000"/>
    <x v="1"/>
  </r>
  <r>
    <x v="1207"/>
    <n v="18"/>
    <n v="200000"/>
    <x v="0"/>
  </r>
  <r>
    <x v="1208"/>
    <n v="59"/>
    <n v="124852"/>
    <x v="1"/>
  </r>
  <r>
    <x v="1209"/>
    <n v="15"/>
    <n v="290000"/>
    <x v="0"/>
  </r>
  <r>
    <x v="1210"/>
    <n v="29"/>
    <n v="147684.6"/>
    <x v="0"/>
  </r>
  <r>
    <x v="1211"/>
    <n v="33"/>
    <n v="128149.59999999999"/>
    <x v="0"/>
  </r>
  <r>
    <x v="1212"/>
    <n v="80"/>
    <n v="92524.4"/>
    <x v="1"/>
  </r>
  <r>
    <x v="1213"/>
    <n v="56"/>
    <n v="145000"/>
    <x v="1"/>
  </r>
  <r>
    <x v="1214"/>
    <n v="59"/>
    <n v="134500"/>
    <x v="1"/>
  </r>
  <r>
    <x v="1215"/>
    <n v="55"/>
    <n v="123912.5"/>
    <x v="1"/>
  </r>
  <r>
    <x v="1216"/>
    <n v="43"/>
    <n v="87516.800000000003"/>
    <x v="0"/>
  </r>
  <r>
    <x v="1217"/>
    <n v="12"/>
    <n v="187878.57279999999"/>
    <x v="0"/>
  </r>
  <r>
    <x v="1218"/>
    <n v="74"/>
    <n v="80500"/>
    <x v="1"/>
  </r>
  <r>
    <x v="1219"/>
    <n v="50"/>
    <n v="91500"/>
    <x v="1"/>
  </r>
  <r>
    <x v="1220"/>
    <n v="57"/>
    <n v="115000"/>
    <x v="1"/>
  </r>
  <r>
    <x v="1221"/>
    <n v="53"/>
    <n v="119501.20000000001"/>
    <x v="1"/>
  </r>
  <r>
    <x v="1222"/>
    <n v="72"/>
    <n v="141755.9"/>
    <x v="1"/>
  </r>
  <r>
    <x v="1223"/>
    <n v="70"/>
    <n v="137900"/>
    <x v="1"/>
  </r>
  <r>
    <x v="1224"/>
    <n v="17"/>
    <n v="164091.20000000001"/>
    <x v="0"/>
  </r>
  <r>
    <x v="1225"/>
    <n v="63"/>
    <n v="143738.5"/>
    <x v="1"/>
  </r>
  <r>
    <x v="1226"/>
    <n v="14"/>
    <n v="190845.2"/>
    <x v="0"/>
  </r>
  <r>
    <x v="1227"/>
    <n v="56"/>
    <n v="131094.6"/>
    <x v="1"/>
  </r>
  <r>
    <x v="1228"/>
    <n v="13"/>
    <n v="327552.7892"/>
    <x v="0"/>
  </r>
  <r>
    <x v="1229"/>
    <n v="61"/>
    <n v="113258.6"/>
    <x v="1"/>
  </r>
  <r>
    <x v="1230"/>
    <n v="44"/>
    <n v="188347"/>
    <x v="0"/>
  </r>
  <r>
    <x v="1231"/>
    <n v="59"/>
    <n v="132500"/>
    <x v="1"/>
  </r>
  <r>
    <x v="1232"/>
    <n v="59"/>
    <n v="100914.34"/>
    <x v="1"/>
  </r>
  <r>
    <x v="1233"/>
    <n v="62"/>
    <n v="110958.8"/>
    <x v="1"/>
  </r>
  <r>
    <x v="1234"/>
    <n v="110"/>
    <n v="115934"/>
    <x v="1"/>
  </r>
  <r>
    <x v="1235"/>
    <n v="107"/>
    <n v="138887"/>
    <x v="1"/>
  </r>
  <r>
    <x v="1236"/>
    <n v="18"/>
    <n v="137135.70000000001"/>
    <x v="0"/>
  </r>
  <r>
    <x v="1237"/>
    <n v="17"/>
    <n v="195000"/>
    <x v="0"/>
  </r>
  <r>
    <x v="1238"/>
    <n v="16"/>
    <n v="142500"/>
    <x v="0"/>
  </r>
  <r>
    <x v="1239"/>
    <n v="15"/>
    <n v="263586.67"/>
    <x v="0"/>
  </r>
  <r>
    <x v="1240"/>
    <n v="18"/>
    <n v="200565.82"/>
    <x v="0"/>
  </r>
  <r>
    <x v="1241"/>
    <n v="14"/>
    <n v="246167.54639999999"/>
    <x v="0"/>
  </r>
  <r>
    <x v="1242"/>
    <n v="47"/>
    <n v="132838"/>
    <x v="0"/>
  </r>
  <r>
    <x v="1243"/>
    <n v="15"/>
    <n v="465000"/>
    <x v="0"/>
  </r>
  <r>
    <x v="1244"/>
    <n v="92"/>
    <n v="230000"/>
    <x v="1"/>
  </r>
  <r>
    <x v="1245"/>
    <n v="37"/>
    <n v="176451.4"/>
    <x v="0"/>
  </r>
  <r>
    <x v="1246"/>
    <n v="16"/>
    <n v="186500"/>
    <x v="0"/>
  </r>
  <r>
    <x v="1247"/>
    <n v="45"/>
    <n v="132759.85999999999"/>
    <x v="0"/>
  </r>
  <r>
    <x v="1248"/>
    <n v="104"/>
    <n v="115488.1"/>
    <x v="1"/>
  </r>
  <r>
    <x v="1249"/>
    <n v="71"/>
    <n v="117964.7"/>
    <x v="1"/>
  </r>
  <r>
    <x v="1250"/>
    <n v="53"/>
    <n v="190661.6"/>
    <x v="1"/>
  </r>
  <r>
    <x v="1251"/>
    <n v="18"/>
    <n v="171750"/>
    <x v="0"/>
  </r>
  <r>
    <x v="1252"/>
    <n v="53"/>
    <n v="106444"/>
    <x v="1"/>
  </r>
  <r>
    <x v="1253"/>
    <n v="47"/>
    <n v="291442.2"/>
    <x v="0"/>
  </r>
  <r>
    <x v="1254"/>
    <n v="18"/>
    <n v="147503.72"/>
    <x v="0"/>
  </r>
  <r>
    <x v="1255"/>
    <n v="90"/>
    <n v="126390.75"/>
    <x v="1"/>
  </r>
  <r>
    <x v="1256"/>
    <n v="27"/>
    <n v="268877.7"/>
    <x v="0"/>
  </r>
  <r>
    <x v="1257"/>
    <n v="99"/>
    <n v="81798.12"/>
    <x v="1"/>
  </r>
  <r>
    <x v="1258"/>
    <n v="16"/>
    <n v="169442"/>
    <x v="0"/>
  </r>
  <r>
    <x v="1259"/>
    <n v="52"/>
    <n v="134661.80000000002"/>
    <x v="1"/>
  </r>
  <r>
    <x v="1260"/>
    <n v="22"/>
    <n v="148202.79999999999"/>
    <x v="0"/>
  </r>
  <r>
    <x v="1261"/>
    <n v="65"/>
    <n v="105543.31999999999"/>
    <x v="1"/>
  </r>
  <r>
    <x v="1262"/>
    <n v="64"/>
    <n v="132236.19999999998"/>
    <x v="1"/>
  </r>
  <r>
    <x v="1263"/>
    <n v="102"/>
    <n v="178929.65"/>
    <x v="1"/>
  </r>
  <r>
    <x v="1264"/>
    <n v="23"/>
    <n v="161415.80000000002"/>
    <x v="0"/>
  </r>
  <r>
    <x v="1265"/>
    <n v="22"/>
    <n v="183900"/>
    <x v="0"/>
  </r>
  <r>
    <x v="1266"/>
    <n v="111"/>
    <n v="120938.59999999999"/>
    <x v="1"/>
  </r>
  <r>
    <x v="1267"/>
    <n v="13"/>
    <n v="295759.89999999997"/>
    <x v="0"/>
  </r>
  <r>
    <x v="1268"/>
    <n v="86"/>
    <n v="339775.8"/>
    <x v="1"/>
  </r>
  <r>
    <x v="1269"/>
    <n v="63"/>
    <n v="142747.19999999998"/>
    <x v="1"/>
  </r>
  <r>
    <x v="1270"/>
    <n v="42"/>
    <n v="203164"/>
    <x v="0"/>
  </r>
  <r>
    <x v="1271"/>
    <n v="53"/>
    <n v="152092.1"/>
    <x v="1"/>
  </r>
  <r>
    <x v="1272"/>
    <n v="56"/>
    <n v="137000"/>
    <x v="1"/>
  </r>
  <r>
    <x v="1273"/>
    <n v="62"/>
    <n v="157848.6"/>
    <x v="1"/>
  </r>
  <r>
    <x v="1274"/>
    <n v="111"/>
    <n v="137790.69999999998"/>
    <x v="1"/>
  </r>
  <r>
    <x v="1275"/>
    <n v="73"/>
    <n v="135808.1"/>
    <x v="1"/>
  </r>
  <r>
    <x v="1276"/>
    <n v="49"/>
    <n v="132645.6"/>
    <x v="1"/>
  </r>
  <r>
    <x v="1277"/>
    <n v="54"/>
    <n v="162040.51999999999"/>
    <x v="1"/>
  </r>
  <r>
    <x v="1278"/>
    <n v="19"/>
    <n v="211356.6"/>
    <x v="0"/>
  </r>
  <r>
    <x v="1279"/>
    <n v="101"/>
    <n v="53447.76"/>
    <x v="1"/>
  </r>
  <r>
    <x v="1280"/>
    <n v="19"/>
    <n v="185867.6"/>
    <x v="0"/>
  </r>
  <r>
    <x v="1281"/>
    <n v="31"/>
    <n v="180000"/>
    <x v="0"/>
  </r>
  <r>
    <x v="1282"/>
    <n v="44"/>
    <n v="123229.4"/>
    <x v="0"/>
  </r>
  <r>
    <x v="1283"/>
    <n v="50"/>
    <n v="108614.59999999999"/>
    <x v="1"/>
  </r>
  <r>
    <x v="1284"/>
    <n v="102"/>
    <n v="132056.6"/>
    <x v="1"/>
  </r>
  <r>
    <x v="1285"/>
    <n v="82"/>
    <n v="108491"/>
    <x v="1"/>
  </r>
  <r>
    <x v="1286"/>
    <n v="58"/>
    <n v="111740.2"/>
    <x v="1"/>
  </r>
  <r>
    <x v="1287"/>
    <n v="57"/>
    <n v="190000"/>
    <x v="1"/>
  </r>
  <r>
    <x v="1288"/>
    <n v="21"/>
    <n v="227626.4"/>
    <x v="0"/>
  </r>
  <r>
    <x v="1289"/>
    <n v="15"/>
    <n v="281000"/>
    <x v="0"/>
  </r>
  <r>
    <x v="1290"/>
    <n v="57"/>
    <n v="141042.69999999998"/>
    <x v="1"/>
  </r>
  <r>
    <x v="1291"/>
    <n v="49"/>
    <n v="97846.599999999991"/>
    <x v="1"/>
  </r>
  <r>
    <x v="1292"/>
    <n v="129"/>
    <n v="88021"/>
    <x v="1"/>
  </r>
  <r>
    <x v="1293"/>
    <n v="45"/>
    <n v="162900"/>
    <x v="0"/>
  </r>
  <r>
    <x v="1294"/>
    <n v="66"/>
    <n v="115000"/>
    <x v="1"/>
  </r>
  <r>
    <x v="1295"/>
    <n v="53"/>
    <n v="138500"/>
    <x v="1"/>
  </r>
  <r>
    <x v="1296"/>
    <n v="58"/>
    <n v="138229"/>
    <x v="1"/>
  </r>
  <r>
    <x v="1297"/>
    <n v="16"/>
    <n v="140000"/>
    <x v="0"/>
  </r>
  <r>
    <x v="1298"/>
    <n v="13"/>
    <n v="142688"/>
    <x v="0"/>
  </r>
  <r>
    <x v="1299"/>
    <n v="62"/>
    <n v="120335.59999999999"/>
    <x v="1"/>
  </r>
  <r>
    <x v="1300"/>
    <n v="22"/>
    <n v="184230"/>
    <x v="0"/>
  </r>
  <r>
    <x v="1301"/>
    <n v="79"/>
    <n v="145337"/>
    <x v="1"/>
  </r>
  <r>
    <x v="1302"/>
    <n v="27"/>
    <n v="290000"/>
    <x v="0"/>
  </r>
  <r>
    <x v="1303"/>
    <n v="16"/>
    <n v="232000"/>
    <x v="0"/>
  </r>
  <r>
    <x v="1304"/>
    <n v="17"/>
    <n v="130000"/>
    <x v="0"/>
  </r>
  <r>
    <x v="1305"/>
    <n v="15"/>
    <n v="266110"/>
    <x v="0"/>
  </r>
  <r>
    <x v="1306"/>
    <n v="16"/>
    <n v="202500"/>
    <x v="0"/>
  </r>
  <r>
    <x v="1307"/>
    <n v="27"/>
    <n v="112994.4"/>
    <x v="0"/>
  </r>
  <r>
    <x v="1308"/>
    <n v="73"/>
    <n v="131094.6"/>
    <x v="1"/>
  </r>
  <r>
    <x v="1309"/>
    <n v="30"/>
    <n v="159810.56"/>
    <x v="0"/>
  </r>
  <r>
    <x v="1310"/>
    <n v="62"/>
    <n v="261769"/>
    <x v="1"/>
  </r>
  <r>
    <x v="1311"/>
    <n v="16"/>
    <n v="201233.9"/>
    <x v="0"/>
  </r>
  <r>
    <x v="1312"/>
    <n v="31"/>
    <n v="299372.59999999998"/>
    <x v="0"/>
  </r>
  <r>
    <x v="1313"/>
    <n v="22"/>
    <n v="260337.47519999999"/>
    <x v="0"/>
  </r>
  <r>
    <x v="1314"/>
    <n v="67"/>
    <n v="117964.7"/>
    <x v="1"/>
  </r>
  <r>
    <x v="1315"/>
    <n v="52"/>
    <n v="184513.42"/>
    <x v="1"/>
  </r>
  <r>
    <x v="1316"/>
    <n v="13"/>
    <n v="241949.6684"/>
    <x v="0"/>
  </r>
  <r>
    <x v="1317"/>
    <n v="15"/>
    <n v="207082.56999999998"/>
    <x v="0"/>
  </r>
  <r>
    <x v="1318"/>
    <n v="20"/>
    <n v="275000"/>
    <x v="0"/>
  </r>
  <r>
    <x v="1319"/>
    <n v="67"/>
    <n v="110034.29999999999"/>
    <x v="1"/>
  </r>
  <r>
    <x v="1320"/>
    <n v="64"/>
    <n v="128142.2"/>
    <x v="1"/>
  </r>
  <r>
    <x v="1321"/>
    <n v="72"/>
    <n v="64655.5"/>
    <x v="1"/>
  </r>
  <r>
    <x v="1322"/>
    <n v="29"/>
    <n v="148466"/>
    <x v="0"/>
  </r>
  <r>
    <x v="1323"/>
    <n v="81"/>
    <n v="67551"/>
    <x v="1"/>
  </r>
  <r>
    <x v="1324"/>
    <n v="15"/>
    <n v="145721.1"/>
    <x v="0"/>
  </r>
  <r>
    <x v="1325"/>
    <n v="99"/>
    <n v="49049"/>
    <x v="1"/>
  </r>
  <r>
    <x v="1326"/>
    <n v="90"/>
    <n v="78312.7"/>
    <x v="1"/>
  </r>
  <r>
    <x v="1327"/>
    <n v="39"/>
    <n v="116379.90000000001"/>
    <x v="0"/>
  </r>
  <r>
    <x v="1328"/>
    <n v="101"/>
    <n v="228300.80000000002"/>
    <x v="1"/>
  </r>
  <r>
    <x v="1329"/>
    <n v="23"/>
    <n v="176500"/>
    <x v="0"/>
  </r>
  <r>
    <x v="1330"/>
    <n v="15"/>
    <n v="225025.09999999998"/>
    <x v="0"/>
  </r>
  <r>
    <x v="1331"/>
    <n v="45"/>
    <n v="132500"/>
    <x v="0"/>
  </r>
  <r>
    <x v="1332"/>
    <n v="83"/>
    <n v="81880"/>
    <x v="1"/>
  </r>
  <r>
    <x v="1333"/>
    <n v="83"/>
    <n v="125500"/>
    <x v="1"/>
  </r>
  <r>
    <x v="1334"/>
    <n v="51"/>
    <n v="102350"/>
    <x v="1"/>
  </r>
  <r>
    <x v="1335"/>
    <n v="44"/>
    <n v="137476.51999999999"/>
    <x v="0"/>
  </r>
  <r>
    <x v="1336"/>
    <n v="48"/>
    <n v="120393"/>
    <x v="0"/>
  </r>
  <r>
    <x v="1337"/>
    <n v="80"/>
    <n v="52500"/>
    <x v="1"/>
  </r>
  <r>
    <x v="1338"/>
    <n v="19"/>
    <n v="200000"/>
    <x v="0"/>
  </r>
  <r>
    <x v="1339"/>
    <n v="49"/>
    <n v="128500"/>
    <x v="1"/>
  </r>
  <r>
    <x v="1340"/>
    <n v="50"/>
    <n v="121929.9"/>
    <x v="1"/>
  </r>
  <r>
    <x v="1341"/>
    <n v="18"/>
    <n v="138229"/>
    <x v="0"/>
  </r>
  <r>
    <x v="1342"/>
    <n v="19"/>
    <n v="226512.05"/>
    <x v="0"/>
  </r>
  <r>
    <x v="1343"/>
    <n v="93"/>
    <n v="144927.6"/>
    <x v="1"/>
  </r>
  <r>
    <x v="1344"/>
    <n v="15"/>
    <n v="154479.23549999998"/>
    <x v="0"/>
  </r>
  <r>
    <x v="1345"/>
    <n v="101"/>
    <n v="107556.04999999999"/>
    <x v="1"/>
  </r>
  <r>
    <x v="1346"/>
    <n v="53"/>
    <n v="262500"/>
    <x v="1"/>
  </r>
  <r>
    <x v="1347"/>
    <n v="15"/>
    <n v="280996.87189999997"/>
    <x v="0"/>
  </r>
  <r>
    <x v="1348"/>
    <n v="23"/>
    <n v="213129.5"/>
    <x v="0"/>
  </r>
  <r>
    <x v="1349"/>
    <n v="149"/>
    <n v="108799.6"/>
    <x v="1"/>
  </r>
  <r>
    <x v="1350"/>
    <n v="52"/>
    <n v="163760"/>
    <x v="1"/>
  </r>
  <r>
    <x v="1351"/>
    <n v="59"/>
    <n v="152497.80000000002"/>
    <x v="1"/>
  </r>
  <r>
    <x v="1352"/>
    <n v="84"/>
    <n v="110456.12"/>
    <x v="1"/>
  </r>
  <r>
    <x v="1353"/>
    <n v="26"/>
    <n v="320374"/>
    <x v="0"/>
  </r>
  <r>
    <x v="1354"/>
    <n v="21"/>
    <n v="209573"/>
    <x v="0"/>
  </r>
  <r>
    <x v="1355"/>
    <n v="53"/>
    <n v="170000"/>
    <x v="1"/>
  </r>
  <r>
    <x v="1356"/>
    <n v="55"/>
    <n v="98098"/>
    <x v="1"/>
  </r>
  <r>
    <x v="1357"/>
    <n v="50"/>
    <n v="117131.86"/>
    <x v="1"/>
  </r>
  <r>
    <x v="1358"/>
    <n v="21"/>
    <n v="138698.5"/>
    <x v="0"/>
  </r>
  <r>
    <x v="1359"/>
    <n v="17"/>
    <n v="315000"/>
    <x v="0"/>
  </r>
  <r>
    <x v="1360"/>
    <n v="100"/>
    <n v="168550.2"/>
    <x v="1"/>
  </r>
  <r>
    <x v="1361"/>
    <n v="16"/>
    <n v="212888"/>
    <x v="0"/>
  </r>
  <r>
    <x v="1362"/>
    <n v="101"/>
    <n v="85892.12"/>
    <x v="1"/>
  </r>
  <r>
    <x v="1363"/>
    <n v="15"/>
    <n v="155566.69159999999"/>
    <x v="0"/>
  </r>
  <r>
    <x v="1364"/>
    <n v="16"/>
    <n v="144152"/>
    <x v="0"/>
  </r>
  <r>
    <x v="1365"/>
    <n v="21"/>
    <n v="168782.4"/>
    <x v="0"/>
  </r>
  <r>
    <x v="1366"/>
    <n v="22"/>
    <n v="172117.4"/>
    <x v="0"/>
  </r>
  <r>
    <x v="1367"/>
    <n v="44"/>
    <n v="127000"/>
    <x v="0"/>
  </r>
  <r>
    <x v="1368"/>
    <n v="18"/>
    <n v="117907.2"/>
    <x v="0"/>
  </r>
  <r>
    <x v="1369"/>
    <n v="18"/>
    <n v="181284.8"/>
    <x v="0"/>
  </r>
  <r>
    <x v="1370"/>
    <n v="101"/>
    <n v="85974"/>
    <x v="1"/>
  </r>
  <r>
    <x v="1371"/>
    <n v="66"/>
    <n v="147592.9"/>
    <x v="1"/>
  </r>
  <r>
    <x v="1372"/>
    <n v="23"/>
    <n v="274300"/>
    <x v="0"/>
  </r>
  <r>
    <x v="1373"/>
    <n v="20"/>
    <n v="462441.44999999995"/>
    <x v="0"/>
  </r>
  <r>
    <x v="1374"/>
    <n v="16"/>
    <n v="222950"/>
    <x v="0"/>
  </r>
  <r>
    <x v="1375"/>
    <n v="14"/>
    <n v="236920.69999999998"/>
    <x v="0"/>
  </r>
  <r>
    <x v="1376"/>
    <n v="91"/>
    <n v="81153.8"/>
    <x v="1"/>
  </r>
  <r>
    <x v="1377"/>
    <n v="80"/>
    <n v="95799.599999999991"/>
    <x v="1"/>
  </r>
  <r>
    <x v="1378"/>
    <n v="48"/>
    <n v="83000"/>
    <x v="0"/>
  </r>
  <r>
    <x v="1379"/>
    <n v="15"/>
    <n v="149376.5"/>
    <x v="0"/>
  </r>
  <r>
    <x v="1380"/>
    <n v="107"/>
    <n v="45711.9"/>
    <x v="1"/>
  </r>
  <r>
    <x v="1381"/>
    <n v="51"/>
    <n v="211802.5"/>
    <x v="1"/>
  </r>
  <r>
    <x v="1382"/>
    <n v="101"/>
    <n v="157000"/>
    <x v="1"/>
  </r>
  <r>
    <x v="1383"/>
    <n v="103"/>
    <n v="111025.59999999999"/>
    <x v="1"/>
  </r>
  <r>
    <x v="1384"/>
    <n v="82"/>
    <n v="85974"/>
    <x v="1"/>
  </r>
  <r>
    <x v="1385"/>
    <n v="99"/>
    <n v="98065.7"/>
    <x v="1"/>
  </r>
  <r>
    <x v="1386"/>
    <n v="43"/>
    <n v="250000"/>
    <x v="0"/>
  </r>
  <r>
    <x v="1387"/>
    <n v="105"/>
    <n v="134816.79999999999"/>
    <x v="1"/>
  </r>
  <r>
    <x v="1388"/>
    <n v="15"/>
    <n v="309097"/>
    <x v="0"/>
  </r>
  <r>
    <x v="1389"/>
    <n v="80"/>
    <n v="129860.29999999999"/>
    <x v="1"/>
  </r>
  <r>
    <x v="1390"/>
    <n v="21"/>
    <n v="235000"/>
    <x v="0"/>
  </r>
  <r>
    <x v="1391"/>
    <n v="54"/>
    <n v="101531.2"/>
    <x v="1"/>
  </r>
  <r>
    <x v="1392"/>
    <n v="54"/>
    <n v="123000"/>
    <x v="1"/>
  </r>
  <r>
    <x v="1393"/>
    <n v="116"/>
    <n v="145363.4"/>
    <x v="1"/>
  </r>
  <r>
    <x v="1394"/>
    <n v="15"/>
    <n v="246578"/>
    <x v="0"/>
  </r>
  <r>
    <x v="1395"/>
    <n v="16"/>
    <n v="278766.44689999998"/>
    <x v="0"/>
  </r>
  <r>
    <x v="1396"/>
    <n v="73"/>
    <n v="125024"/>
    <x v="1"/>
  </r>
  <r>
    <x v="1397"/>
    <n v="101"/>
    <n v="136303.75"/>
    <x v="1"/>
  </r>
  <r>
    <x v="1398"/>
    <n v="71"/>
    <n v="112994.4"/>
    <x v="1"/>
  </r>
  <r>
    <x v="1399"/>
    <n v="96"/>
    <n v="112544.06"/>
    <x v="1"/>
  </r>
  <r>
    <x v="1400"/>
    <n v="92"/>
    <n v="107016"/>
    <x v="1"/>
  </r>
  <r>
    <x v="1401"/>
    <n v="17"/>
    <n v="172117.4"/>
    <x v="0"/>
  </r>
  <r>
    <x v="1402"/>
    <n v="15"/>
    <n v="193879"/>
    <x v="0"/>
  </r>
  <r>
    <x v="1403"/>
    <n v="14"/>
    <n v="280460.57860000001"/>
    <x v="0"/>
  </r>
  <r>
    <x v="1404"/>
    <n v="106"/>
    <n v="105000"/>
    <x v="1"/>
  </r>
  <r>
    <x v="1405"/>
    <n v="17"/>
    <n v="245245"/>
    <x v="0"/>
  </r>
  <r>
    <x v="1406"/>
    <n v="49"/>
    <n v="108900.4"/>
    <x v="1"/>
  </r>
  <r>
    <x v="1407"/>
    <n v="36"/>
    <n v="91705.599999999991"/>
    <x v="0"/>
  </r>
  <r>
    <x v="1408"/>
    <n v="111"/>
    <n v="98065.7"/>
    <x v="1"/>
  </r>
  <r>
    <x v="1409"/>
    <n v="35"/>
    <n v="191737"/>
    <x v="0"/>
  </r>
  <r>
    <x v="1410"/>
    <n v="20"/>
    <n v="188324"/>
    <x v="0"/>
  </r>
  <r>
    <x v="1411"/>
    <n v="71"/>
    <n v="114632"/>
    <x v="1"/>
  </r>
  <r>
    <x v="1412"/>
    <n v="72"/>
    <n v="73692"/>
    <x v="1"/>
  </r>
  <r>
    <x v="1413"/>
    <n v="16"/>
    <n v="210431.6"/>
    <x v="0"/>
  </r>
  <r>
    <x v="1414"/>
    <n v="98"/>
    <n v="184602.6"/>
    <x v="1"/>
  </r>
  <r>
    <x v="1415"/>
    <n v="14"/>
    <n v="144026.91999999998"/>
    <x v="0"/>
  </r>
  <r>
    <x v="1416"/>
    <n v="136"/>
    <n v="95721.5"/>
    <x v="1"/>
  </r>
  <r>
    <x v="1417"/>
    <n v="23"/>
    <n v="278392"/>
    <x v="0"/>
  </r>
  <r>
    <x v="1418"/>
    <n v="58"/>
    <n v="110583.20000000001"/>
    <x v="1"/>
  </r>
  <r>
    <x v="1419"/>
    <n v="52"/>
    <n v="223000"/>
    <x v="1"/>
  </r>
  <r>
    <x v="1420"/>
    <n v="53"/>
    <n v="179900"/>
    <x v="1"/>
  </r>
  <r>
    <x v="1421"/>
    <n v="44"/>
    <n v="99628.5"/>
    <x v="0"/>
  </r>
  <r>
    <x v="1422"/>
    <n v="18"/>
    <n v="121730.70000000001"/>
    <x v="0"/>
  </r>
  <r>
    <x v="1423"/>
    <n v="55"/>
    <n v="274970"/>
    <x v="1"/>
  </r>
  <r>
    <x v="1424"/>
    <n v="63"/>
    <n v="142747.19999999998"/>
    <x v="1"/>
  </r>
  <r>
    <x v="1425"/>
    <n v="62"/>
    <n v="126635.6"/>
    <x v="1"/>
  </r>
  <r>
    <x v="1426"/>
    <n v="27"/>
    <n v="241677.80000000002"/>
    <x v="0"/>
  </r>
  <r>
    <x v="1427"/>
    <n v="76"/>
    <n v="124852"/>
    <x v="1"/>
  </r>
  <r>
    <x v="1428"/>
    <n v="81"/>
    <n v="92986.599999999991"/>
    <x v="1"/>
  </r>
  <r>
    <x v="1429"/>
    <n v="40"/>
    <n v="181308.77"/>
    <x v="0"/>
  </r>
  <r>
    <x v="1430"/>
    <n v="16"/>
    <n v="192140"/>
    <x v="0"/>
  </r>
  <r>
    <x v="1431"/>
    <n v="45"/>
    <n v="117702.5"/>
    <x v="0"/>
  </r>
  <r>
    <x v="1432"/>
    <n v="94"/>
    <n v="63938.85"/>
    <x v="1"/>
  </r>
  <r>
    <x v="1433"/>
    <n v="21"/>
    <n v="166320.70000000001"/>
    <x v="0"/>
  </r>
  <r>
    <x v="1434"/>
    <n v="44"/>
    <n v="160000"/>
    <x v="0"/>
  </r>
  <r>
    <x v="1435"/>
    <n v="59"/>
    <n v="155173.20000000001"/>
    <x v="1"/>
  </r>
  <r>
    <x v="1436"/>
    <n v="50"/>
    <n v="119451.65"/>
    <x v="1"/>
  </r>
  <r>
    <x v="1437"/>
    <n v="13"/>
    <n v="351919.44060000003"/>
    <x v="0"/>
  </r>
  <r>
    <x v="1438"/>
    <n v="64"/>
    <n v="116975.58"/>
    <x v="1"/>
  </r>
  <r>
    <x v="1439"/>
    <n v="42"/>
    <n v="195286.1"/>
    <x v="0"/>
  </r>
  <r>
    <x v="1440"/>
    <n v="99"/>
    <n v="170333.80000000002"/>
    <x v="1"/>
  </r>
  <r>
    <x v="1441"/>
    <n v="17"/>
    <n v="133145.74000000002"/>
    <x v="0"/>
  </r>
  <r>
    <x v="1442"/>
    <n v="13"/>
    <n v="253828"/>
    <x v="0"/>
  </r>
  <r>
    <x v="1443"/>
    <n v="105"/>
    <n v="99074.8"/>
    <x v="1"/>
  </r>
  <r>
    <x v="1444"/>
    <n v="17"/>
    <n v="178037.47999999998"/>
    <x v="0"/>
  </r>
  <r>
    <x v="1445"/>
    <n v="55"/>
    <n v="127877.7"/>
    <x v="1"/>
  </r>
  <r>
    <x v="1446"/>
    <n v="59"/>
    <n v="123383.06"/>
    <x v="1"/>
  </r>
  <r>
    <x v="1447"/>
    <n v="26"/>
    <n v="237912"/>
    <x v="0"/>
  </r>
  <r>
    <x v="1448"/>
    <n v="111"/>
    <n v="111025.59999999999"/>
    <x v="1"/>
  </r>
  <r>
    <x v="1449"/>
    <n v="51"/>
    <n v="92000"/>
    <x v="1"/>
  </r>
  <r>
    <x v="1450"/>
    <n v="47"/>
    <n v="111356.8"/>
    <x v="0"/>
  </r>
  <r>
    <x v="1451"/>
    <n v="13"/>
    <n v="235069.29199999999"/>
    <x v="0"/>
  </r>
  <r>
    <x v="1452"/>
    <n v="16"/>
    <n v="145000"/>
    <x v="0"/>
  </r>
  <r>
    <x v="1453"/>
    <n v="15"/>
    <n v="84500"/>
    <x v="0"/>
  </r>
  <r>
    <x v="1454"/>
    <n v="17"/>
    <n v="151478"/>
    <x v="0"/>
  </r>
  <r>
    <x v="1455"/>
    <n v="22"/>
    <n v="173477.5"/>
    <x v="0"/>
  </r>
  <r>
    <x v="1456"/>
    <n v="43"/>
    <n v="164094"/>
    <x v="0"/>
  </r>
  <r>
    <x v="1457"/>
    <n v="80"/>
    <n v="208243.1"/>
    <x v="1"/>
  </r>
  <r>
    <x v="1458"/>
    <n v="71"/>
    <n v="111056.47499999999"/>
    <x v="1"/>
  </r>
  <r>
    <x v="1459"/>
    <n v="56"/>
    <n v="131540.5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460">
  <r>
    <x v="0"/>
    <n v="7"/>
    <n v="208500"/>
    <x v="0"/>
  </r>
  <r>
    <x v="1"/>
    <n v="6"/>
    <n v="181500"/>
    <x v="1"/>
  </r>
  <r>
    <x v="2"/>
    <n v="7"/>
    <n v="223500"/>
    <x v="0"/>
  </r>
  <r>
    <x v="3"/>
    <n v="7"/>
    <n v="140000"/>
    <x v="0"/>
  </r>
  <r>
    <x v="4"/>
    <n v="8"/>
    <n v="250000"/>
    <x v="0"/>
  </r>
  <r>
    <x v="5"/>
    <n v="5"/>
    <n v="143000"/>
    <x v="1"/>
  </r>
  <r>
    <x v="6"/>
    <n v="8"/>
    <n v="307000"/>
    <x v="0"/>
  </r>
  <r>
    <x v="7"/>
    <n v="7"/>
    <n v="200000"/>
    <x v="0"/>
  </r>
  <r>
    <x v="8"/>
    <n v="7"/>
    <n v="129900"/>
    <x v="0"/>
  </r>
  <r>
    <x v="9"/>
    <n v="5"/>
    <n v="118000"/>
    <x v="1"/>
  </r>
  <r>
    <x v="10"/>
    <n v="5"/>
    <n v="129500"/>
    <x v="1"/>
  </r>
  <r>
    <x v="11"/>
    <n v="9"/>
    <n v="345000"/>
    <x v="0"/>
  </r>
  <r>
    <x v="12"/>
    <n v="5"/>
    <n v="144000"/>
    <x v="1"/>
  </r>
  <r>
    <x v="13"/>
    <n v="7"/>
    <n v="279500"/>
    <x v="0"/>
  </r>
  <r>
    <x v="14"/>
    <n v="6"/>
    <n v="157000"/>
    <x v="1"/>
  </r>
  <r>
    <x v="15"/>
    <n v="7"/>
    <n v="132000"/>
    <x v="0"/>
  </r>
  <r>
    <x v="16"/>
    <n v="6"/>
    <n v="149000"/>
    <x v="1"/>
  </r>
  <r>
    <x v="17"/>
    <n v="4"/>
    <n v="90000"/>
    <x v="1"/>
  </r>
  <r>
    <x v="18"/>
    <n v="5"/>
    <n v="159000"/>
    <x v="1"/>
  </r>
  <r>
    <x v="19"/>
    <n v="5"/>
    <n v="139000"/>
    <x v="1"/>
  </r>
  <r>
    <x v="20"/>
    <n v="8"/>
    <n v="325300"/>
    <x v="0"/>
  </r>
  <r>
    <x v="21"/>
    <n v="7"/>
    <n v="139400"/>
    <x v="0"/>
  </r>
  <r>
    <x v="22"/>
    <n v="8"/>
    <n v="230000"/>
    <x v="0"/>
  </r>
  <r>
    <x v="23"/>
    <n v="5"/>
    <n v="129900"/>
    <x v="1"/>
  </r>
  <r>
    <x v="24"/>
    <n v="5"/>
    <n v="154000"/>
    <x v="1"/>
  </r>
  <r>
    <x v="25"/>
    <n v="8"/>
    <n v="256300"/>
    <x v="0"/>
  </r>
  <r>
    <x v="26"/>
    <n v="5"/>
    <n v="134800"/>
    <x v="1"/>
  </r>
  <r>
    <x v="27"/>
    <n v="8"/>
    <n v="306000"/>
    <x v="0"/>
  </r>
  <r>
    <x v="28"/>
    <n v="5"/>
    <n v="207500"/>
    <x v="1"/>
  </r>
  <r>
    <x v="29"/>
    <n v="4"/>
    <n v="68500"/>
    <x v="1"/>
  </r>
  <r>
    <x v="30"/>
    <n v="4"/>
    <n v="40000"/>
    <x v="1"/>
  </r>
  <r>
    <x v="31"/>
    <n v="5"/>
    <n v="149350"/>
    <x v="1"/>
  </r>
  <r>
    <x v="32"/>
    <n v="8"/>
    <n v="179900"/>
    <x v="0"/>
  </r>
  <r>
    <x v="33"/>
    <n v="5"/>
    <n v="165500"/>
    <x v="1"/>
  </r>
  <r>
    <x v="34"/>
    <n v="9"/>
    <n v="277500"/>
    <x v="0"/>
  </r>
  <r>
    <x v="35"/>
    <n v="8"/>
    <n v="309000"/>
    <x v="0"/>
  </r>
  <r>
    <x v="36"/>
    <n v="5"/>
    <n v="145000"/>
    <x v="1"/>
  </r>
  <r>
    <x v="37"/>
    <n v="5"/>
    <n v="153000"/>
    <x v="1"/>
  </r>
  <r>
    <x v="38"/>
    <n v="5"/>
    <n v="109000"/>
    <x v="1"/>
  </r>
  <r>
    <x v="39"/>
    <n v="4"/>
    <n v="82000"/>
    <x v="1"/>
  </r>
  <r>
    <x v="40"/>
    <n v="6"/>
    <n v="160000"/>
    <x v="1"/>
  </r>
  <r>
    <x v="41"/>
    <n v="5"/>
    <n v="170000"/>
    <x v="1"/>
  </r>
  <r>
    <x v="42"/>
    <n v="5"/>
    <n v="144000"/>
    <x v="1"/>
  </r>
  <r>
    <x v="43"/>
    <n v="5"/>
    <n v="130250"/>
    <x v="1"/>
  </r>
  <r>
    <x v="44"/>
    <n v="5"/>
    <n v="141000"/>
    <x v="1"/>
  </r>
  <r>
    <x v="45"/>
    <n v="9"/>
    <n v="319900"/>
    <x v="0"/>
  </r>
  <r>
    <x v="46"/>
    <n v="7"/>
    <n v="239686"/>
    <x v="0"/>
  </r>
  <r>
    <x v="47"/>
    <n v="8"/>
    <n v="249700"/>
    <x v="0"/>
  </r>
  <r>
    <x v="48"/>
    <n v="4"/>
    <n v="113000"/>
    <x v="1"/>
  </r>
  <r>
    <x v="49"/>
    <n v="5"/>
    <n v="127000"/>
    <x v="1"/>
  </r>
  <r>
    <x v="50"/>
    <n v="6"/>
    <n v="177000"/>
    <x v="1"/>
  </r>
  <r>
    <x v="51"/>
    <n v="6"/>
    <n v="114500"/>
    <x v="1"/>
  </r>
  <r>
    <x v="52"/>
    <n v="5"/>
    <n v="110000"/>
    <x v="1"/>
  </r>
  <r>
    <x v="53"/>
    <n v="9"/>
    <n v="385000"/>
    <x v="0"/>
  </r>
  <r>
    <x v="54"/>
    <n v="5"/>
    <n v="130000"/>
    <x v="1"/>
  </r>
  <r>
    <x v="55"/>
    <n v="6"/>
    <n v="180500"/>
    <x v="1"/>
  </r>
  <r>
    <x v="56"/>
    <n v="8"/>
    <n v="172500"/>
    <x v="0"/>
  </r>
  <r>
    <x v="57"/>
    <n v="7"/>
    <n v="196500"/>
    <x v="0"/>
  </r>
  <r>
    <x v="58"/>
    <n v="10"/>
    <n v="438780"/>
    <x v="0"/>
  </r>
  <r>
    <x v="59"/>
    <n v="5"/>
    <n v="124900"/>
    <x v="1"/>
  </r>
  <r>
    <x v="60"/>
    <n v="6"/>
    <n v="158000"/>
    <x v="1"/>
  </r>
  <r>
    <x v="61"/>
    <n v="5"/>
    <n v="101000"/>
    <x v="1"/>
  </r>
  <r>
    <x v="62"/>
    <n v="8"/>
    <n v="202500"/>
    <x v="0"/>
  </r>
  <r>
    <x v="63"/>
    <n v="7"/>
    <n v="140000"/>
    <x v="0"/>
  </r>
  <r>
    <x v="64"/>
    <n v="7"/>
    <n v="219500"/>
    <x v="0"/>
  </r>
  <r>
    <x v="65"/>
    <n v="8"/>
    <n v="317000"/>
    <x v="0"/>
  </r>
  <r>
    <x v="66"/>
    <n v="7"/>
    <n v="180000"/>
    <x v="0"/>
  </r>
  <r>
    <x v="67"/>
    <n v="7"/>
    <n v="226000"/>
    <x v="0"/>
  </r>
  <r>
    <x v="68"/>
    <n v="4"/>
    <n v="80000"/>
    <x v="1"/>
  </r>
  <r>
    <x v="69"/>
    <n v="7"/>
    <n v="225000"/>
    <x v="0"/>
  </r>
  <r>
    <x v="70"/>
    <n v="7"/>
    <n v="244000"/>
    <x v="0"/>
  </r>
  <r>
    <x v="71"/>
    <n v="4"/>
    <n v="129500"/>
    <x v="1"/>
  </r>
  <r>
    <x v="72"/>
    <n v="7"/>
    <n v="185000"/>
    <x v="0"/>
  </r>
  <r>
    <x v="73"/>
    <n v="5"/>
    <n v="144900"/>
    <x v="1"/>
  </r>
  <r>
    <x v="74"/>
    <n v="3"/>
    <n v="107400"/>
    <x v="1"/>
  </r>
  <r>
    <x v="75"/>
    <n v="4"/>
    <n v="91000"/>
    <x v="1"/>
  </r>
  <r>
    <x v="76"/>
    <n v="4"/>
    <n v="135750"/>
    <x v="1"/>
  </r>
  <r>
    <x v="77"/>
    <n v="5"/>
    <n v="127000"/>
    <x v="1"/>
  </r>
  <r>
    <x v="78"/>
    <n v="4"/>
    <n v="136500"/>
    <x v="1"/>
  </r>
  <r>
    <x v="79"/>
    <n v="5"/>
    <n v="110000"/>
    <x v="1"/>
  </r>
  <r>
    <x v="80"/>
    <n v="6"/>
    <n v="193500"/>
    <x v="1"/>
  </r>
  <r>
    <x v="81"/>
    <n v="6"/>
    <n v="153500"/>
    <x v="1"/>
  </r>
  <r>
    <x v="82"/>
    <n v="8"/>
    <n v="245000"/>
    <x v="0"/>
  </r>
  <r>
    <x v="83"/>
    <n v="5"/>
    <n v="126500"/>
    <x v="1"/>
  </r>
  <r>
    <x v="84"/>
    <n v="7"/>
    <n v="168500"/>
    <x v="0"/>
  </r>
  <r>
    <x v="85"/>
    <n v="8"/>
    <n v="260000"/>
    <x v="0"/>
  </r>
  <r>
    <x v="86"/>
    <n v="6"/>
    <n v="174000"/>
    <x v="1"/>
  </r>
  <r>
    <x v="87"/>
    <n v="6"/>
    <n v="164500"/>
    <x v="1"/>
  </r>
  <r>
    <x v="88"/>
    <n v="3"/>
    <n v="85000"/>
    <x v="1"/>
  </r>
  <r>
    <x v="89"/>
    <n v="4"/>
    <n v="123600"/>
    <x v="1"/>
  </r>
  <r>
    <x v="90"/>
    <n v="4"/>
    <n v="109900"/>
    <x v="1"/>
  </r>
  <r>
    <x v="91"/>
    <n v="5"/>
    <n v="98600"/>
    <x v="1"/>
  </r>
  <r>
    <x v="92"/>
    <n v="5"/>
    <n v="163500"/>
    <x v="1"/>
  </r>
  <r>
    <x v="93"/>
    <n v="6"/>
    <n v="133900"/>
    <x v="1"/>
  </r>
  <r>
    <x v="94"/>
    <n v="6"/>
    <n v="204750"/>
    <x v="1"/>
  </r>
  <r>
    <x v="95"/>
    <n v="6"/>
    <n v="185000"/>
    <x v="1"/>
  </r>
  <r>
    <x v="96"/>
    <n v="7"/>
    <n v="214000"/>
    <x v="0"/>
  </r>
  <r>
    <x v="97"/>
    <n v="4"/>
    <n v="94750"/>
    <x v="1"/>
  </r>
  <r>
    <x v="98"/>
    <n v="5"/>
    <n v="83000"/>
    <x v="1"/>
  </r>
  <r>
    <x v="99"/>
    <n v="4"/>
    <n v="128950"/>
    <x v="1"/>
  </r>
  <r>
    <x v="100"/>
    <n v="6"/>
    <n v="205000"/>
    <x v="1"/>
  </r>
  <r>
    <x v="101"/>
    <n v="6"/>
    <n v="178000"/>
    <x v="1"/>
  </r>
  <r>
    <x v="102"/>
    <n v="5"/>
    <n v="118964"/>
    <x v="1"/>
  </r>
  <r>
    <x v="103"/>
    <n v="7"/>
    <n v="198900"/>
    <x v="0"/>
  </r>
  <r>
    <x v="104"/>
    <n v="7"/>
    <n v="169500"/>
    <x v="0"/>
  </r>
  <r>
    <x v="105"/>
    <n v="8"/>
    <n v="250000"/>
    <x v="0"/>
  </r>
  <r>
    <x v="106"/>
    <n v="4"/>
    <n v="100000"/>
    <x v="1"/>
  </r>
  <r>
    <x v="107"/>
    <n v="5"/>
    <n v="115000"/>
    <x v="1"/>
  </r>
  <r>
    <x v="108"/>
    <n v="5"/>
    <n v="115000"/>
    <x v="1"/>
  </r>
  <r>
    <x v="109"/>
    <n v="6"/>
    <n v="190000"/>
    <x v="1"/>
  </r>
  <r>
    <x v="110"/>
    <n v="6"/>
    <n v="136900"/>
    <x v="1"/>
  </r>
  <r>
    <x v="111"/>
    <n v="7"/>
    <n v="180000"/>
    <x v="0"/>
  </r>
  <r>
    <x v="112"/>
    <n v="7"/>
    <n v="383970"/>
    <x v="0"/>
  </r>
  <r>
    <x v="113"/>
    <n v="6"/>
    <n v="217000"/>
    <x v="1"/>
  </r>
  <r>
    <x v="114"/>
    <n v="6"/>
    <n v="259500"/>
    <x v="1"/>
  </r>
  <r>
    <x v="115"/>
    <n v="6"/>
    <n v="176000"/>
    <x v="1"/>
  </r>
  <r>
    <x v="116"/>
    <n v="5"/>
    <n v="139000"/>
    <x v="1"/>
  </r>
  <r>
    <x v="117"/>
    <n v="5"/>
    <n v="155000"/>
    <x v="1"/>
  </r>
  <r>
    <x v="118"/>
    <n v="7"/>
    <n v="320000"/>
    <x v="0"/>
  </r>
  <r>
    <x v="119"/>
    <n v="6"/>
    <n v="163990"/>
    <x v="1"/>
  </r>
  <r>
    <x v="120"/>
    <n v="6"/>
    <n v="180000"/>
    <x v="1"/>
  </r>
  <r>
    <x v="121"/>
    <n v="4"/>
    <n v="100000"/>
    <x v="1"/>
  </r>
  <r>
    <x v="122"/>
    <n v="6"/>
    <n v="136000"/>
    <x v="1"/>
  </r>
  <r>
    <x v="123"/>
    <n v="6"/>
    <n v="153900"/>
    <x v="1"/>
  </r>
  <r>
    <x v="124"/>
    <n v="6"/>
    <n v="181000"/>
    <x v="1"/>
  </r>
  <r>
    <x v="125"/>
    <n v="6"/>
    <n v="84500"/>
    <x v="1"/>
  </r>
  <r>
    <x v="126"/>
    <n v="6"/>
    <n v="128000"/>
    <x v="1"/>
  </r>
  <r>
    <x v="127"/>
    <n v="5"/>
    <n v="87000"/>
    <x v="1"/>
  </r>
  <r>
    <x v="128"/>
    <n v="6"/>
    <n v="155000"/>
    <x v="1"/>
  </r>
  <r>
    <x v="129"/>
    <n v="5"/>
    <n v="150000"/>
    <x v="1"/>
  </r>
  <r>
    <x v="130"/>
    <n v="7"/>
    <n v="226000"/>
    <x v="0"/>
  </r>
  <r>
    <x v="131"/>
    <n v="6"/>
    <n v="244000"/>
    <x v="1"/>
  </r>
  <r>
    <x v="132"/>
    <n v="5"/>
    <n v="150750"/>
    <x v="1"/>
  </r>
  <r>
    <x v="133"/>
    <n v="8"/>
    <n v="220000"/>
    <x v="0"/>
  </r>
  <r>
    <x v="134"/>
    <n v="5"/>
    <n v="180000"/>
    <x v="1"/>
  </r>
  <r>
    <x v="135"/>
    <n v="7"/>
    <n v="174000"/>
    <x v="0"/>
  </r>
  <r>
    <x v="136"/>
    <n v="5"/>
    <n v="143000"/>
    <x v="1"/>
  </r>
  <r>
    <x v="137"/>
    <n v="7"/>
    <n v="171000"/>
    <x v="0"/>
  </r>
  <r>
    <x v="138"/>
    <n v="8"/>
    <n v="230000"/>
    <x v="0"/>
  </r>
  <r>
    <x v="139"/>
    <n v="6"/>
    <n v="231500"/>
    <x v="1"/>
  </r>
  <r>
    <x v="140"/>
    <n v="4"/>
    <n v="115000"/>
    <x v="1"/>
  </r>
  <r>
    <x v="141"/>
    <n v="7"/>
    <n v="260000"/>
    <x v="0"/>
  </r>
  <r>
    <x v="142"/>
    <n v="5"/>
    <n v="166000"/>
    <x v="1"/>
  </r>
  <r>
    <x v="143"/>
    <n v="7"/>
    <n v="204000"/>
    <x v="0"/>
  </r>
  <r>
    <x v="144"/>
    <n v="5"/>
    <n v="125000"/>
    <x v="1"/>
  </r>
  <r>
    <x v="145"/>
    <n v="6"/>
    <n v="130000"/>
    <x v="1"/>
  </r>
  <r>
    <x v="146"/>
    <n v="5"/>
    <n v="105000"/>
    <x v="1"/>
  </r>
  <r>
    <x v="147"/>
    <n v="7"/>
    <n v="222500"/>
    <x v="0"/>
  </r>
  <r>
    <x v="148"/>
    <n v="7"/>
    <n v="141000"/>
    <x v="0"/>
  </r>
  <r>
    <x v="149"/>
    <n v="5"/>
    <n v="115000"/>
    <x v="1"/>
  </r>
  <r>
    <x v="150"/>
    <n v="5"/>
    <n v="122000"/>
    <x v="1"/>
  </r>
  <r>
    <x v="151"/>
    <n v="8"/>
    <n v="372402"/>
    <x v="0"/>
  </r>
  <r>
    <x v="152"/>
    <n v="6"/>
    <n v="190000"/>
    <x v="1"/>
  </r>
  <r>
    <x v="153"/>
    <n v="6"/>
    <n v="235000"/>
    <x v="1"/>
  </r>
  <r>
    <x v="154"/>
    <n v="6"/>
    <n v="125000"/>
    <x v="1"/>
  </r>
  <r>
    <x v="155"/>
    <n v="6"/>
    <n v="79000"/>
    <x v="1"/>
  </r>
  <r>
    <x v="156"/>
    <n v="5"/>
    <n v="109500"/>
    <x v="1"/>
  </r>
  <r>
    <x v="157"/>
    <n v="8"/>
    <n v="269500"/>
    <x v="0"/>
  </r>
  <r>
    <x v="158"/>
    <n v="7"/>
    <n v="254900"/>
    <x v="0"/>
  </r>
  <r>
    <x v="159"/>
    <n v="7"/>
    <n v="320000"/>
    <x v="0"/>
  </r>
  <r>
    <x v="160"/>
    <n v="6"/>
    <n v="162500"/>
    <x v="1"/>
  </r>
  <r>
    <x v="161"/>
    <n v="9"/>
    <n v="412500"/>
    <x v="0"/>
  </r>
  <r>
    <x v="162"/>
    <n v="7"/>
    <n v="220000"/>
    <x v="0"/>
  </r>
  <r>
    <x v="163"/>
    <n v="4"/>
    <n v="103200"/>
    <x v="1"/>
  </r>
  <r>
    <x v="164"/>
    <n v="6"/>
    <n v="152000"/>
    <x v="1"/>
  </r>
  <r>
    <x v="165"/>
    <n v="5"/>
    <n v="127500"/>
    <x v="1"/>
  </r>
  <r>
    <x v="166"/>
    <n v="5"/>
    <n v="190000"/>
    <x v="1"/>
  </r>
  <r>
    <x v="167"/>
    <n v="8"/>
    <n v="325624"/>
    <x v="0"/>
  </r>
  <r>
    <x v="168"/>
    <n v="7"/>
    <n v="183500"/>
    <x v="0"/>
  </r>
  <r>
    <x v="169"/>
    <n v="8"/>
    <n v="228000"/>
    <x v="0"/>
  </r>
  <r>
    <x v="170"/>
    <n v="5"/>
    <n v="128500"/>
    <x v="1"/>
  </r>
  <r>
    <x v="171"/>
    <n v="6"/>
    <n v="215000"/>
    <x v="1"/>
  </r>
  <r>
    <x v="172"/>
    <n v="7"/>
    <n v="239000"/>
    <x v="0"/>
  </r>
  <r>
    <x v="173"/>
    <n v="6"/>
    <n v="163000"/>
    <x v="1"/>
  </r>
  <r>
    <x v="174"/>
    <n v="6"/>
    <n v="184000"/>
    <x v="1"/>
  </r>
  <r>
    <x v="175"/>
    <n v="6"/>
    <n v="243000"/>
    <x v="1"/>
  </r>
  <r>
    <x v="176"/>
    <n v="6"/>
    <n v="211000"/>
    <x v="1"/>
  </r>
  <r>
    <x v="177"/>
    <n v="5"/>
    <n v="172500"/>
    <x v="1"/>
  </r>
  <r>
    <x v="178"/>
    <n v="9"/>
    <n v="501837"/>
    <x v="0"/>
  </r>
  <r>
    <x v="179"/>
    <n v="5"/>
    <n v="100000"/>
    <x v="1"/>
  </r>
  <r>
    <x v="180"/>
    <n v="6"/>
    <n v="177000"/>
    <x v="1"/>
  </r>
  <r>
    <x v="181"/>
    <n v="7"/>
    <n v="200100"/>
    <x v="0"/>
  </r>
  <r>
    <x v="182"/>
    <n v="5"/>
    <n v="120000"/>
    <x v="1"/>
  </r>
  <r>
    <x v="183"/>
    <n v="7"/>
    <n v="200000"/>
    <x v="0"/>
  </r>
  <r>
    <x v="184"/>
    <n v="5"/>
    <n v="127000"/>
    <x v="1"/>
  </r>
  <r>
    <x v="185"/>
    <n v="10"/>
    <n v="475000"/>
    <x v="0"/>
  </r>
  <r>
    <x v="186"/>
    <n v="7"/>
    <n v="173000"/>
    <x v="0"/>
  </r>
  <r>
    <x v="187"/>
    <n v="5"/>
    <n v="135000"/>
    <x v="1"/>
  </r>
  <r>
    <x v="188"/>
    <n v="5"/>
    <n v="153337"/>
    <x v="1"/>
  </r>
  <r>
    <x v="189"/>
    <n v="8"/>
    <n v="286000"/>
    <x v="0"/>
  </r>
  <r>
    <x v="190"/>
    <n v="8"/>
    <n v="315000"/>
    <x v="0"/>
  </r>
  <r>
    <x v="191"/>
    <n v="7"/>
    <n v="184000"/>
    <x v="0"/>
  </r>
  <r>
    <x v="192"/>
    <n v="7"/>
    <n v="192000"/>
    <x v="0"/>
  </r>
  <r>
    <x v="193"/>
    <n v="7"/>
    <n v="130000"/>
    <x v="0"/>
  </r>
  <r>
    <x v="194"/>
    <n v="5"/>
    <n v="127000"/>
    <x v="1"/>
  </r>
  <r>
    <x v="195"/>
    <n v="6"/>
    <n v="148500"/>
    <x v="1"/>
  </r>
  <r>
    <x v="196"/>
    <n v="7"/>
    <n v="311872"/>
    <x v="0"/>
  </r>
  <r>
    <x v="197"/>
    <n v="8"/>
    <n v="235000"/>
    <x v="0"/>
  </r>
  <r>
    <x v="198"/>
    <n v="6"/>
    <n v="104000"/>
    <x v="1"/>
  </r>
  <r>
    <x v="199"/>
    <n v="8"/>
    <n v="274900"/>
    <x v="0"/>
  </r>
  <r>
    <x v="200"/>
    <n v="4"/>
    <n v="140000"/>
    <x v="1"/>
  </r>
  <r>
    <x v="201"/>
    <n v="6"/>
    <n v="171500"/>
    <x v="1"/>
  </r>
  <r>
    <x v="202"/>
    <n v="6"/>
    <n v="112000"/>
    <x v="1"/>
  </r>
  <r>
    <x v="203"/>
    <n v="6"/>
    <n v="149000"/>
    <x v="1"/>
  </r>
  <r>
    <x v="204"/>
    <n v="5"/>
    <n v="110000"/>
    <x v="1"/>
  </r>
  <r>
    <x v="205"/>
    <n v="7"/>
    <n v="180500"/>
    <x v="0"/>
  </r>
  <r>
    <x v="206"/>
    <n v="5"/>
    <n v="143900"/>
    <x v="1"/>
  </r>
  <r>
    <x v="207"/>
    <n v="4"/>
    <n v="141000"/>
    <x v="1"/>
  </r>
  <r>
    <x v="208"/>
    <n v="7"/>
    <n v="277000"/>
    <x v="0"/>
  </r>
  <r>
    <x v="209"/>
    <n v="6"/>
    <n v="145000"/>
    <x v="1"/>
  </r>
  <r>
    <x v="210"/>
    <n v="5"/>
    <n v="98000"/>
    <x v="1"/>
  </r>
  <r>
    <x v="211"/>
    <n v="6"/>
    <n v="186000"/>
    <x v="1"/>
  </r>
  <r>
    <x v="212"/>
    <n v="7"/>
    <n v="252678"/>
    <x v="0"/>
  </r>
  <r>
    <x v="213"/>
    <n v="5"/>
    <n v="156000"/>
    <x v="1"/>
  </r>
  <r>
    <x v="214"/>
    <n v="6"/>
    <n v="161750"/>
    <x v="1"/>
  </r>
  <r>
    <x v="215"/>
    <n v="5"/>
    <n v="134450"/>
    <x v="1"/>
  </r>
  <r>
    <x v="216"/>
    <n v="7"/>
    <n v="210000"/>
    <x v="0"/>
  </r>
  <r>
    <x v="217"/>
    <n v="4"/>
    <n v="107000"/>
    <x v="1"/>
  </r>
  <r>
    <x v="218"/>
    <n v="7"/>
    <n v="311500"/>
    <x v="0"/>
  </r>
  <r>
    <x v="219"/>
    <n v="7"/>
    <n v="167240"/>
    <x v="0"/>
  </r>
  <r>
    <x v="220"/>
    <n v="7"/>
    <n v="204900"/>
    <x v="0"/>
  </r>
  <r>
    <x v="221"/>
    <n v="6"/>
    <n v="200000"/>
    <x v="1"/>
  </r>
  <r>
    <x v="222"/>
    <n v="6"/>
    <n v="179900"/>
    <x v="1"/>
  </r>
  <r>
    <x v="223"/>
    <n v="4"/>
    <n v="97000"/>
    <x v="1"/>
  </r>
  <r>
    <x v="224"/>
    <n v="10"/>
    <n v="386250"/>
    <x v="0"/>
  </r>
  <r>
    <x v="225"/>
    <n v="5"/>
    <n v="112000"/>
    <x v="1"/>
  </r>
  <r>
    <x v="226"/>
    <n v="7"/>
    <n v="290000"/>
    <x v="0"/>
  </r>
  <r>
    <x v="227"/>
    <n v="6"/>
    <n v="106000"/>
    <x v="1"/>
  </r>
  <r>
    <x v="228"/>
    <n v="5"/>
    <n v="125000"/>
    <x v="1"/>
  </r>
  <r>
    <x v="229"/>
    <n v="7"/>
    <n v="192500"/>
    <x v="0"/>
  </r>
  <r>
    <x v="230"/>
    <n v="6"/>
    <n v="148000"/>
    <x v="1"/>
  </r>
  <r>
    <x v="231"/>
    <n v="8"/>
    <n v="403000"/>
    <x v="0"/>
  </r>
  <r>
    <x v="232"/>
    <n v="6"/>
    <n v="94500"/>
    <x v="1"/>
  </r>
  <r>
    <x v="233"/>
    <n v="5"/>
    <n v="128200"/>
    <x v="1"/>
  </r>
  <r>
    <x v="234"/>
    <n v="6"/>
    <n v="216500"/>
    <x v="1"/>
  </r>
  <r>
    <x v="235"/>
    <n v="6"/>
    <n v="89500"/>
    <x v="1"/>
  </r>
  <r>
    <x v="236"/>
    <n v="7"/>
    <n v="185500"/>
    <x v="0"/>
  </r>
  <r>
    <x v="237"/>
    <n v="7"/>
    <n v="194500"/>
    <x v="0"/>
  </r>
  <r>
    <x v="238"/>
    <n v="8"/>
    <n v="318000"/>
    <x v="0"/>
  </r>
  <r>
    <x v="239"/>
    <n v="6"/>
    <n v="113000"/>
    <x v="1"/>
  </r>
  <r>
    <x v="240"/>
    <n v="8"/>
    <n v="262500"/>
    <x v="0"/>
  </r>
  <r>
    <x v="241"/>
    <n v="5"/>
    <n v="110500"/>
    <x v="1"/>
  </r>
  <r>
    <x v="242"/>
    <n v="5"/>
    <n v="79000"/>
    <x v="1"/>
  </r>
  <r>
    <x v="243"/>
    <n v="6"/>
    <n v="120000"/>
    <x v="1"/>
  </r>
  <r>
    <x v="244"/>
    <n v="7"/>
    <n v="205000"/>
    <x v="0"/>
  </r>
  <r>
    <x v="245"/>
    <n v="7"/>
    <n v="241500"/>
    <x v="0"/>
  </r>
  <r>
    <x v="246"/>
    <n v="6"/>
    <n v="137000"/>
    <x v="1"/>
  </r>
  <r>
    <x v="247"/>
    <n v="6"/>
    <n v="140000"/>
    <x v="1"/>
  </r>
  <r>
    <x v="248"/>
    <n v="7"/>
    <n v="180000"/>
    <x v="0"/>
  </r>
  <r>
    <x v="249"/>
    <n v="6"/>
    <n v="277000"/>
    <x v="1"/>
  </r>
  <r>
    <x v="250"/>
    <n v="3"/>
    <n v="76500"/>
    <x v="1"/>
  </r>
  <r>
    <x v="251"/>
    <n v="8"/>
    <n v="235000"/>
    <x v="0"/>
  </r>
  <r>
    <x v="252"/>
    <n v="6"/>
    <n v="173000"/>
    <x v="1"/>
  </r>
  <r>
    <x v="253"/>
    <n v="6"/>
    <n v="158000"/>
    <x v="1"/>
  </r>
  <r>
    <x v="254"/>
    <n v="5"/>
    <n v="145000"/>
    <x v="1"/>
  </r>
  <r>
    <x v="255"/>
    <n v="7"/>
    <n v="230000"/>
    <x v="0"/>
  </r>
  <r>
    <x v="256"/>
    <n v="6"/>
    <n v="207500"/>
    <x v="1"/>
  </r>
  <r>
    <x v="257"/>
    <n v="7"/>
    <n v="220000"/>
    <x v="0"/>
  </r>
  <r>
    <x v="258"/>
    <n v="7"/>
    <n v="231500"/>
    <x v="0"/>
  </r>
  <r>
    <x v="259"/>
    <n v="5"/>
    <n v="97000"/>
    <x v="1"/>
  </r>
  <r>
    <x v="260"/>
    <n v="6"/>
    <n v="176000"/>
    <x v="1"/>
  </r>
  <r>
    <x v="261"/>
    <n v="8"/>
    <n v="276000"/>
    <x v="0"/>
  </r>
  <r>
    <x v="262"/>
    <n v="6"/>
    <n v="151000"/>
    <x v="1"/>
  </r>
  <r>
    <x v="263"/>
    <n v="5"/>
    <n v="130000"/>
    <x v="1"/>
  </r>
  <r>
    <x v="264"/>
    <n v="5"/>
    <n v="73000"/>
    <x v="1"/>
  </r>
  <r>
    <x v="265"/>
    <n v="6"/>
    <n v="175500"/>
    <x v="1"/>
  </r>
  <r>
    <x v="266"/>
    <n v="6"/>
    <n v="185000"/>
    <x v="1"/>
  </r>
  <r>
    <x v="267"/>
    <n v="5"/>
    <n v="179500"/>
    <x v="1"/>
  </r>
  <r>
    <x v="268"/>
    <n v="5"/>
    <n v="120500"/>
    <x v="1"/>
  </r>
  <r>
    <x v="269"/>
    <n v="6"/>
    <n v="148000"/>
    <x v="1"/>
  </r>
  <r>
    <x v="270"/>
    <n v="8"/>
    <n v="266000"/>
    <x v="0"/>
  </r>
  <r>
    <x v="271"/>
    <n v="7"/>
    <n v="241500"/>
    <x v="0"/>
  </r>
  <r>
    <x v="272"/>
    <n v="8"/>
    <n v="290000"/>
    <x v="0"/>
  </r>
  <r>
    <x v="273"/>
    <n v="6"/>
    <n v="139000"/>
    <x v="1"/>
  </r>
  <r>
    <x v="274"/>
    <n v="5"/>
    <n v="124500"/>
    <x v="1"/>
  </r>
  <r>
    <x v="275"/>
    <n v="7"/>
    <n v="205000"/>
    <x v="0"/>
  </r>
  <r>
    <x v="276"/>
    <n v="7"/>
    <n v="201000"/>
    <x v="0"/>
  </r>
  <r>
    <x v="277"/>
    <n v="4"/>
    <n v="141000"/>
    <x v="1"/>
  </r>
  <r>
    <x v="278"/>
    <n v="9"/>
    <n v="415298"/>
    <x v="0"/>
  </r>
  <r>
    <x v="279"/>
    <n v="7"/>
    <n v="192000"/>
    <x v="0"/>
  </r>
  <r>
    <x v="280"/>
    <n v="7"/>
    <n v="228500"/>
    <x v="0"/>
  </r>
  <r>
    <x v="281"/>
    <n v="6"/>
    <n v="185000"/>
    <x v="1"/>
  </r>
  <r>
    <x v="282"/>
    <n v="7"/>
    <n v="207500"/>
    <x v="0"/>
  </r>
  <r>
    <x v="283"/>
    <n v="8"/>
    <n v="244600"/>
    <x v="0"/>
  </r>
  <r>
    <x v="284"/>
    <n v="6"/>
    <n v="179200"/>
    <x v="1"/>
  </r>
  <r>
    <x v="285"/>
    <n v="7"/>
    <n v="164700"/>
    <x v="0"/>
  </r>
  <r>
    <x v="286"/>
    <n v="6"/>
    <n v="159000"/>
    <x v="1"/>
  </r>
  <r>
    <x v="287"/>
    <n v="4"/>
    <n v="88000"/>
    <x v="1"/>
  </r>
  <r>
    <x v="288"/>
    <n v="5"/>
    <n v="122000"/>
    <x v="1"/>
  </r>
  <r>
    <x v="289"/>
    <n v="6"/>
    <n v="153575"/>
    <x v="1"/>
  </r>
  <r>
    <x v="290"/>
    <n v="8"/>
    <n v="233230"/>
    <x v="0"/>
  </r>
  <r>
    <x v="291"/>
    <n v="5"/>
    <n v="135900"/>
    <x v="1"/>
  </r>
  <r>
    <x v="292"/>
    <n v="5"/>
    <n v="131000"/>
    <x v="1"/>
  </r>
  <r>
    <x v="293"/>
    <n v="7"/>
    <n v="235000"/>
    <x v="0"/>
  </r>
  <r>
    <x v="294"/>
    <n v="6"/>
    <n v="167000"/>
    <x v="1"/>
  </r>
  <r>
    <x v="295"/>
    <n v="6"/>
    <n v="142500"/>
    <x v="1"/>
  </r>
  <r>
    <x v="296"/>
    <n v="5"/>
    <n v="152000"/>
    <x v="1"/>
  </r>
  <r>
    <x v="297"/>
    <n v="7"/>
    <n v="239000"/>
    <x v="0"/>
  </r>
  <r>
    <x v="298"/>
    <n v="6"/>
    <n v="175000"/>
    <x v="1"/>
  </r>
  <r>
    <x v="299"/>
    <n v="6"/>
    <n v="158500"/>
    <x v="1"/>
  </r>
  <r>
    <x v="300"/>
    <n v="5"/>
    <n v="157000"/>
    <x v="1"/>
  </r>
  <r>
    <x v="301"/>
    <n v="8"/>
    <n v="267000"/>
    <x v="0"/>
  </r>
  <r>
    <x v="302"/>
    <n v="7"/>
    <n v="205000"/>
    <x v="0"/>
  </r>
  <r>
    <x v="303"/>
    <n v="5"/>
    <n v="149900"/>
    <x v="1"/>
  </r>
  <r>
    <x v="304"/>
    <n v="7"/>
    <n v="295000"/>
    <x v="0"/>
  </r>
  <r>
    <x v="305"/>
    <n v="8"/>
    <n v="305900"/>
    <x v="0"/>
  </r>
  <r>
    <x v="306"/>
    <n v="7"/>
    <n v="225000"/>
    <x v="0"/>
  </r>
  <r>
    <x v="307"/>
    <n v="6"/>
    <n v="89500"/>
    <x v="1"/>
  </r>
  <r>
    <x v="308"/>
    <n v="4"/>
    <n v="82500"/>
    <x v="1"/>
  </r>
  <r>
    <x v="309"/>
    <n v="9"/>
    <n v="360000"/>
    <x v="0"/>
  </r>
  <r>
    <x v="310"/>
    <n v="6"/>
    <n v="165600"/>
    <x v="1"/>
  </r>
  <r>
    <x v="311"/>
    <n v="6"/>
    <n v="132000"/>
    <x v="1"/>
  </r>
  <r>
    <x v="312"/>
    <n v="5"/>
    <n v="119900"/>
    <x v="1"/>
  </r>
  <r>
    <x v="313"/>
    <n v="7"/>
    <n v="375000"/>
    <x v="0"/>
  </r>
  <r>
    <x v="314"/>
    <n v="7"/>
    <n v="178000"/>
    <x v="0"/>
  </r>
  <r>
    <x v="315"/>
    <n v="7"/>
    <n v="188500"/>
    <x v="0"/>
  </r>
  <r>
    <x v="316"/>
    <n v="7"/>
    <n v="260000"/>
    <x v="0"/>
  </r>
  <r>
    <x v="317"/>
    <n v="8"/>
    <n v="270000"/>
    <x v="0"/>
  </r>
  <r>
    <x v="318"/>
    <n v="7"/>
    <n v="260000"/>
    <x v="0"/>
  </r>
  <r>
    <x v="319"/>
    <n v="7"/>
    <n v="187500"/>
    <x v="0"/>
  </r>
  <r>
    <x v="320"/>
    <n v="9"/>
    <n v="342643"/>
    <x v="0"/>
  </r>
  <r>
    <x v="321"/>
    <n v="8"/>
    <n v="354000"/>
    <x v="0"/>
  </r>
  <r>
    <x v="322"/>
    <n v="7"/>
    <n v="301000"/>
    <x v="0"/>
  </r>
  <r>
    <x v="323"/>
    <n v="3"/>
    <n v="126175"/>
    <x v="1"/>
  </r>
  <r>
    <x v="324"/>
    <n v="7"/>
    <n v="242000"/>
    <x v="0"/>
  </r>
  <r>
    <x v="325"/>
    <n v="5"/>
    <n v="87000"/>
    <x v="1"/>
  </r>
  <r>
    <x v="326"/>
    <n v="8"/>
    <n v="324000"/>
    <x v="0"/>
  </r>
  <r>
    <x v="327"/>
    <n v="6"/>
    <n v="145250"/>
    <x v="1"/>
  </r>
  <r>
    <x v="328"/>
    <n v="6"/>
    <n v="214500"/>
    <x v="1"/>
  </r>
  <r>
    <x v="329"/>
    <n v="5"/>
    <n v="78000"/>
    <x v="1"/>
  </r>
  <r>
    <x v="330"/>
    <n v="5"/>
    <n v="119000"/>
    <x v="1"/>
  </r>
  <r>
    <x v="331"/>
    <n v="5"/>
    <n v="139000"/>
    <x v="1"/>
  </r>
  <r>
    <x v="332"/>
    <n v="8"/>
    <n v="284000"/>
    <x v="0"/>
  </r>
  <r>
    <x v="333"/>
    <n v="7"/>
    <n v="207000"/>
    <x v="0"/>
  </r>
  <r>
    <x v="334"/>
    <n v="6"/>
    <n v="192000"/>
    <x v="1"/>
  </r>
  <r>
    <x v="335"/>
    <n v="5"/>
    <n v="228950"/>
    <x v="1"/>
  </r>
  <r>
    <x v="336"/>
    <n v="9"/>
    <n v="377426"/>
    <x v="0"/>
  </r>
  <r>
    <x v="337"/>
    <n v="7"/>
    <n v="214000"/>
    <x v="0"/>
  </r>
  <r>
    <x v="338"/>
    <n v="7"/>
    <n v="202500"/>
    <x v="0"/>
  </r>
  <r>
    <x v="339"/>
    <n v="6"/>
    <n v="155000"/>
    <x v="1"/>
  </r>
  <r>
    <x v="340"/>
    <n v="8"/>
    <n v="202900"/>
    <x v="0"/>
  </r>
  <r>
    <x v="341"/>
    <n v="4"/>
    <n v="82000"/>
    <x v="1"/>
  </r>
  <r>
    <x v="342"/>
    <n v="3"/>
    <n v="87500"/>
    <x v="1"/>
  </r>
  <r>
    <x v="343"/>
    <n v="9"/>
    <n v="266000"/>
    <x v="0"/>
  </r>
  <r>
    <x v="344"/>
    <n v="5"/>
    <n v="85000"/>
    <x v="1"/>
  </r>
  <r>
    <x v="345"/>
    <n v="6"/>
    <n v="140200"/>
    <x v="1"/>
  </r>
  <r>
    <x v="346"/>
    <n v="6"/>
    <n v="151500"/>
    <x v="1"/>
  </r>
  <r>
    <x v="347"/>
    <n v="6"/>
    <n v="157500"/>
    <x v="1"/>
  </r>
  <r>
    <x v="348"/>
    <n v="7"/>
    <n v="154000"/>
    <x v="0"/>
  </r>
  <r>
    <x v="349"/>
    <n v="9"/>
    <n v="437154"/>
    <x v="0"/>
  </r>
  <r>
    <x v="350"/>
    <n v="9"/>
    <n v="318061"/>
    <x v="0"/>
  </r>
  <r>
    <x v="351"/>
    <n v="7"/>
    <n v="190000"/>
    <x v="0"/>
  </r>
  <r>
    <x v="352"/>
    <n v="5"/>
    <n v="95000"/>
    <x v="1"/>
  </r>
  <r>
    <x v="353"/>
    <n v="6"/>
    <n v="105900"/>
    <x v="1"/>
  </r>
  <r>
    <x v="354"/>
    <n v="6"/>
    <n v="140000"/>
    <x v="1"/>
  </r>
  <r>
    <x v="355"/>
    <n v="6"/>
    <n v="177500"/>
    <x v="1"/>
  </r>
  <r>
    <x v="356"/>
    <n v="6"/>
    <n v="173000"/>
    <x v="1"/>
  </r>
  <r>
    <x v="357"/>
    <n v="5"/>
    <n v="134000"/>
    <x v="1"/>
  </r>
  <r>
    <x v="358"/>
    <n v="5"/>
    <n v="130000"/>
    <x v="1"/>
  </r>
  <r>
    <x v="359"/>
    <n v="8"/>
    <n v="280000"/>
    <x v="0"/>
  </r>
  <r>
    <x v="360"/>
    <n v="6"/>
    <n v="156000"/>
    <x v="1"/>
  </r>
  <r>
    <x v="361"/>
    <n v="5"/>
    <n v="145000"/>
    <x v="1"/>
  </r>
  <r>
    <x v="362"/>
    <n v="7"/>
    <n v="198500"/>
    <x v="0"/>
  </r>
  <r>
    <x v="363"/>
    <n v="6"/>
    <n v="118000"/>
    <x v="1"/>
  </r>
  <r>
    <x v="364"/>
    <n v="6"/>
    <n v="190000"/>
    <x v="1"/>
  </r>
  <r>
    <x v="365"/>
    <n v="5"/>
    <n v="147000"/>
    <x v="1"/>
  </r>
  <r>
    <x v="366"/>
    <n v="6"/>
    <n v="159000"/>
    <x v="1"/>
  </r>
  <r>
    <x v="367"/>
    <n v="6"/>
    <n v="165000"/>
    <x v="1"/>
  </r>
  <r>
    <x v="368"/>
    <n v="5"/>
    <n v="132000"/>
    <x v="1"/>
  </r>
  <r>
    <x v="369"/>
    <n v="5"/>
    <n v="162000"/>
    <x v="1"/>
  </r>
  <r>
    <x v="370"/>
    <n v="6"/>
    <n v="172400"/>
    <x v="1"/>
  </r>
  <r>
    <x v="371"/>
    <n v="4"/>
    <n v="134432"/>
    <x v="1"/>
  </r>
  <r>
    <x v="372"/>
    <n v="6"/>
    <n v="125000"/>
    <x v="1"/>
  </r>
  <r>
    <x v="373"/>
    <n v="5"/>
    <n v="123000"/>
    <x v="1"/>
  </r>
  <r>
    <x v="374"/>
    <n v="7"/>
    <n v="219500"/>
    <x v="0"/>
  </r>
  <r>
    <x v="375"/>
    <n v="1"/>
    <n v="61000"/>
    <x v="1"/>
  </r>
  <r>
    <x v="376"/>
    <n v="5"/>
    <n v="148000"/>
    <x v="1"/>
  </r>
  <r>
    <x v="377"/>
    <n v="8"/>
    <n v="340000"/>
    <x v="0"/>
  </r>
  <r>
    <x v="378"/>
    <n v="9"/>
    <n v="394432"/>
    <x v="0"/>
  </r>
  <r>
    <x v="379"/>
    <n v="6"/>
    <n v="179000"/>
    <x v="1"/>
  </r>
  <r>
    <x v="380"/>
    <n v="5"/>
    <n v="127000"/>
    <x v="1"/>
  </r>
  <r>
    <x v="381"/>
    <n v="7"/>
    <n v="187750"/>
    <x v="0"/>
  </r>
  <r>
    <x v="382"/>
    <n v="7"/>
    <n v="213500"/>
    <x v="0"/>
  </r>
  <r>
    <x v="383"/>
    <n v="6"/>
    <n v="76000"/>
    <x v="1"/>
  </r>
  <r>
    <x v="384"/>
    <n v="6"/>
    <n v="240000"/>
    <x v="1"/>
  </r>
  <r>
    <x v="385"/>
    <n v="8"/>
    <n v="192000"/>
    <x v="0"/>
  </r>
  <r>
    <x v="386"/>
    <n v="5"/>
    <n v="81000"/>
    <x v="1"/>
  </r>
  <r>
    <x v="387"/>
    <n v="6"/>
    <n v="125000"/>
    <x v="1"/>
  </r>
  <r>
    <x v="388"/>
    <n v="7"/>
    <n v="191000"/>
    <x v="0"/>
  </r>
  <r>
    <x v="389"/>
    <n v="10"/>
    <n v="426000"/>
    <x v="0"/>
  </r>
  <r>
    <x v="390"/>
    <n v="5"/>
    <n v="119000"/>
    <x v="1"/>
  </r>
  <r>
    <x v="391"/>
    <n v="6"/>
    <n v="215000"/>
    <x v="1"/>
  </r>
  <r>
    <x v="392"/>
    <n v="5"/>
    <n v="106500"/>
    <x v="1"/>
  </r>
  <r>
    <x v="393"/>
    <n v="4"/>
    <n v="100000"/>
    <x v="1"/>
  </r>
  <r>
    <x v="394"/>
    <n v="5"/>
    <n v="109000"/>
    <x v="1"/>
  </r>
  <r>
    <x v="395"/>
    <n v="5"/>
    <n v="129000"/>
    <x v="1"/>
  </r>
  <r>
    <x v="396"/>
    <n v="5"/>
    <n v="123000"/>
    <x v="1"/>
  </r>
  <r>
    <x v="397"/>
    <n v="5"/>
    <n v="169500"/>
    <x v="1"/>
  </r>
  <r>
    <x v="398"/>
    <n v="5"/>
    <n v="67000"/>
    <x v="1"/>
  </r>
  <r>
    <x v="399"/>
    <n v="7"/>
    <n v="241000"/>
    <x v="0"/>
  </r>
  <r>
    <x v="400"/>
    <n v="8"/>
    <n v="245500"/>
    <x v="0"/>
  </r>
  <r>
    <x v="401"/>
    <n v="7"/>
    <n v="164990"/>
    <x v="0"/>
  </r>
  <r>
    <x v="402"/>
    <n v="5"/>
    <n v="108000"/>
    <x v="1"/>
  </r>
  <r>
    <x v="403"/>
    <n v="8"/>
    <n v="258000"/>
    <x v="0"/>
  </r>
  <r>
    <x v="404"/>
    <n v="6"/>
    <n v="168000"/>
    <x v="1"/>
  </r>
  <r>
    <x v="405"/>
    <n v="4"/>
    <n v="150000"/>
    <x v="1"/>
  </r>
  <r>
    <x v="406"/>
    <n v="6"/>
    <n v="115000"/>
    <x v="1"/>
  </r>
  <r>
    <x v="407"/>
    <n v="6"/>
    <n v="177000"/>
    <x v="1"/>
  </r>
  <r>
    <x v="408"/>
    <n v="7"/>
    <n v="280000"/>
    <x v="0"/>
  </r>
  <r>
    <x v="409"/>
    <n v="8"/>
    <n v="339750"/>
    <x v="0"/>
  </r>
  <r>
    <x v="410"/>
    <n v="5"/>
    <n v="60000"/>
    <x v="1"/>
  </r>
  <r>
    <x v="411"/>
    <n v="5"/>
    <n v="145000"/>
    <x v="1"/>
  </r>
  <r>
    <x v="412"/>
    <n v="7"/>
    <n v="222000"/>
    <x v="0"/>
  </r>
  <r>
    <x v="413"/>
    <n v="5"/>
    <n v="115000"/>
    <x v="1"/>
  </r>
  <r>
    <x v="414"/>
    <n v="7"/>
    <n v="228000"/>
    <x v="0"/>
  </r>
  <r>
    <x v="415"/>
    <n v="7"/>
    <n v="181134"/>
    <x v="0"/>
  </r>
  <r>
    <x v="416"/>
    <n v="6"/>
    <n v="149500"/>
    <x v="1"/>
  </r>
  <r>
    <x v="417"/>
    <n v="6"/>
    <n v="239000"/>
    <x v="1"/>
  </r>
  <r>
    <x v="418"/>
    <n v="5"/>
    <n v="126000"/>
    <x v="1"/>
  </r>
  <r>
    <x v="419"/>
    <n v="5"/>
    <n v="142000"/>
    <x v="1"/>
  </r>
  <r>
    <x v="420"/>
    <n v="7"/>
    <n v="206300"/>
    <x v="0"/>
  </r>
  <r>
    <x v="421"/>
    <n v="6"/>
    <n v="215000"/>
    <x v="1"/>
  </r>
  <r>
    <x v="422"/>
    <n v="5"/>
    <n v="113000"/>
    <x v="1"/>
  </r>
  <r>
    <x v="423"/>
    <n v="8"/>
    <n v="315000"/>
    <x v="0"/>
  </r>
  <r>
    <x v="424"/>
    <n v="6"/>
    <n v="139000"/>
    <x v="1"/>
  </r>
  <r>
    <x v="425"/>
    <n v="7"/>
    <n v="135000"/>
    <x v="0"/>
  </r>
  <r>
    <x v="426"/>
    <n v="7"/>
    <n v="275000"/>
    <x v="0"/>
  </r>
  <r>
    <x v="427"/>
    <n v="4"/>
    <n v="109008"/>
    <x v="1"/>
  </r>
  <r>
    <x v="428"/>
    <n v="7"/>
    <n v="195400"/>
    <x v="0"/>
  </r>
  <r>
    <x v="429"/>
    <n v="6"/>
    <n v="175000"/>
    <x v="1"/>
  </r>
  <r>
    <x v="430"/>
    <n v="6"/>
    <n v="85400"/>
    <x v="1"/>
  </r>
  <r>
    <x v="431"/>
    <n v="6"/>
    <n v="79900"/>
    <x v="1"/>
  </r>
  <r>
    <x v="432"/>
    <n v="5"/>
    <n v="122500"/>
    <x v="1"/>
  </r>
  <r>
    <x v="433"/>
    <n v="6"/>
    <n v="181000"/>
    <x v="1"/>
  </r>
  <r>
    <x v="434"/>
    <n v="4"/>
    <n v="81000"/>
    <x v="1"/>
  </r>
  <r>
    <x v="435"/>
    <n v="7"/>
    <n v="212000"/>
    <x v="0"/>
  </r>
  <r>
    <x v="436"/>
    <n v="6"/>
    <n v="116000"/>
    <x v="1"/>
  </r>
  <r>
    <x v="437"/>
    <n v="6"/>
    <n v="119000"/>
    <x v="1"/>
  </r>
  <r>
    <x v="438"/>
    <n v="5"/>
    <n v="90350"/>
    <x v="1"/>
  </r>
  <r>
    <x v="439"/>
    <n v="6"/>
    <n v="110000"/>
    <x v="1"/>
  </r>
  <r>
    <x v="440"/>
    <n v="10"/>
    <n v="555000"/>
    <x v="0"/>
  </r>
  <r>
    <x v="441"/>
    <n v="4"/>
    <n v="118000"/>
    <x v="1"/>
  </r>
  <r>
    <x v="442"/>
    <n v="5"/>
    <n v="162900"/>
    <x v="1"/>
  </r>
  <r>
    <x v="443"/>
    <n v="7"/>
    <n v="172500"/>
    <x v="0"/>
  </r>
  <r>
    <x v="444"/>
    <n v="7"/>
    <n v="210000"/>
    <x v="0"/>
  </r>
  <r>
    <x v="445"/>
    <n v="6"/>
    <n v="127500"/>
    <x v="1"/>
  </r>
  <r>
    <x v="446"/>
    <n v="6"/>
    <n v="190000"/>
    <x v="1"/>
  </r>
  <r>
    <x v="447"/>
    <n v="7"/>
    <n v="199900"/>
    <x v="0"/>
  </r>
  <r>
    <x v="448"/>
    <n v="6"/>
    <n v="119500"/>
    <x v="1"/>
  </r>
  <r>
    <x v="449"/>
    <n v="3"/>
    <n v="120000"/>
    <x v="1"/>
  </r>
  <r>
    <x v="450"/>
    <n v="6"/>
    <n v="110000"/>
    <x v="1"/>
  </r>
  <r>
    <x v="451"/>
    <n v="7"/>
    <n v="280000"/>
    <x v="0"/>
  </r>
  <r>
    <x v="452"/>
    <n v="6"/>
    <n v="204000"/>
    <x v="1"/>
  </r>
  <r>
    <x v="453"/>
    <n v="8"/>
    <n v="210000"/>
    <x v="0"/>
  </r>
  <r>
    <x v="454"/>
    <n v="5"/>
    <n v="188000"/>
    <x v="1"/>
  </r>
  <r>
    <x v="455"/>
    <n v="7"/>
    <n v="175500"/>
    <x v="0"/>
  </r>
  <r>
    <x v="456"/>
    <n v="5"/>
    <n v="98000"/>
    <x v="1"/>
  </r>
  <r>
    <x v="457"/>
    <n v="4"/>
    <n v="256000"/>
    <x v="1"/>
  </r>
  <r>
    <x v="458"/>
    <n v="8"/>
    <n v="161000"/>
    <x v="0"/>
  </r>
  <r>
    <x v="459"/>
    <n v="5"/>
    <n v="110000"/>
    <x v="1"/>
  </r>
  <r>
    <x v="460"/>
    <n v="8"/>
    <n v="263435"/>
    <x v="0"/>
  </r>
  <r>
    <x v="461"/>
    <n v="7"/>
    <n v="155000"/>
    <x v="0"/>
  </r>
  <r>
    <x v="462"/>
    <n v="5"/>
    <n v="62383"/>
    <x v="1"/>
  </r>
  <r>
    <x v="463"/>
    <n v="6"/>
    <n v="188700"/>
    <x v="1"/>
  </r>
  <r>
    <x v="464"/>
    <n v="5"/>
    <n v="124000"/>
    <x v="1"/>
  </r>
  <r>
    <x v="465"/>
    <n v="7"/>
    <n v="178740"/>
    <x v="0"/>
  </r>
  <r>
    <x v="466"/>
    <n v="7"/>
    <n v="167000"/>
    <x v="0"/>
  </r>
  <r>
    <x v="467"/>
    <n v="5"/>
    <n v="146500"/>
    <x v="1"/>
  </r>
  <r>
    <x v="468"/>
    <n v="8"/>
    <n v="250000"/>
    <x v="0"/>
  </r>
  <r>
    <x v="469"/>
    <n v="6"/>
    <n v="187000"/>
    <x v="1"/>
  </r>
  <r>
    <x v="470"/>
    <n v="8"/>
    <n v="212000"/>
    <x v="0"/>
  </r>
  <r>
    <x v="471"/>
    <n v="7"/>
    <n v="190000"/>
    <x v="0"/>
  </r>
  <r>
    <x v="472"/>
    <n v="6"/>
    <n v="148000"/>
    <x v="1"/>
  </r>
  <r>
    <x v="473"/>
    <n v="8"/>
    <n v="440000"/>
    <x v="0"/>
  </r>
  <r>
    <x v="474"/>
    <n v="8"/>
    <n v="251000"/>
    <x v="0"/>
  </r>
  <r>
    <x v="475"/>
    <n v="5"/>
    <n v="132500"/>
    <x v="1"/>
  </r>
  <r>
    <x v="476"/>
    <n v="6"/>
    <n v="208900"/>
    <x v="1"/>
  </r>
  <r>
    <x v="477"/>
    <n v="9"/>
    <n v="380000"/>
    <x v="0"/>
  </r>
  <r>
    <x v="478"/>
    <n v="8"/>
    <n v="297000"/>
    <x v="0"/>
  </r>
  <r>
    <x v="479"/>
    <n v="4"/>
    <n v="89471"/>
    <x v="1"/>
  </r>
  <r>
    <x v="480"/>
    <n v="9"/>
    <n v="326000"/>
    <x v="0"/>
  </r>
  <r>
    <x v="481"/>
    <n v="9"/>
    <n v="374000"/>
    <x v="0"/>
  </r>
  <r>
    <x v="482"/>
    <n v="7"/>
    <n v="155000"/>
    <x v="0"/>
  </r>
  <r>
    <x v="483"/>
    <n v="6"/>
    <n v="164000"/>
    <x v="1"/>
  </r>
  <r>
    <x v="484"/>
    <n v="5"/>
    <n v="132500"/>
    <x v="1"/>
  </r>
  <r>
    <x v="485"/>
    <n v="5"/>
    <n v="147000"/>
    <x v="1"/>
  </r>
  <r>
    <x v="486"/>
    <n v="5"/>
    <n v="156000"/>
    <x v="1"/>
  </r>
  <r>
    <x v="487"/>
    <n v="5"/>
    <n v="175000"/>
    <x v="1"/>
  </r>
  <r>
    <x v="488"/>
    <n v="5"/>
    <n v="160000"/>
    <x v="1"/>
  </r>
  <r>
    <x v="489"/>
    <n v="4"/>
    <n v="86000"/>
    <x v="1"/>
  </r>
  <r>
    <x v="490"/>
    <n v="5"/>
    <n v="115000"/>
    <x v="1"/>
  </r>
  <r>
    <x v="491"/>
    <n v="6"/>
    <n v="133000"/>
    <x v="1"/>
  </r>
  <r>
    <x v="492"/>
    <n v="6"/>
    <n v="172785"/>
    <x v="1"/>
  </r>
  <r>
    <x v="493"/>
    <n v="5"/>
    <n v="155000"/>
    <x v="1"/>
  </r>
  <r>
    <x v="494"/>
    <n v="5"/>
    <n v="91300"/>
    <x v="1"/>
  </r>
  <r>
    <x v="495"/>
    <n v="4"/>
    <n v="34900"/>
    <x v="1"/>
  </r>
  <r>
    <x v="496"/>
    <n v="8"/>
    <n v="430000"/>
    <x v="0"/>
  </r>
  <r>
    <x v="497"/>
    <n v="7"/>
    <n v="184000"/>
    <x v="0"/>
  </r>
  <r>
    <x v="498"/>
    <n v="5"/>
    <n v="130000"/>
    <x v="1"/>
  </r>
  <r>
    <x v="499"/>
    <n v="5"/>
    <n v="120000"/>
    <x v="1"/>
  </r>
  <r>
    <x v="500"/>
    <n v="6"/>
    <n v="113000"/>
    <x v="1"/>
  </r>
  <r>
    <x v="501"/>
    <n v="7"/>
    <n v="226700"/>
    <x v="0"/>
  </r>
  <r>
    <x v="502"/>
    <n v="5"/>
    <n v="140000"/>
    <x v="1"/>
  </r>
  <r>
    <x v="503"/>
    <n v="7"/>
    <n v="289000"/>
    <x v="0"/>
  </r>
  <r>
    <x v="504"/>
    <n v="6"/>
    <n v="147000"/>
    <x v="1"/>
  </r>
  <r>
    <x v="505"/>
    <n v="5"/>
    <n v="124500"/>
    <x v="1"/>
  </r>
  <r>
    <x v="506"/>
    <n v="8"/>
    <n v="215000"/>
    <x v="0"/>
  </r>
  <r>
    <x v="507"/>
    <n v="6"/>
    <n v="208300"/>
    <x v="1"/>
  </r>
  <r>
    <x v="508"/>
    <n v="7"/>
    <n v="161000"/>
    <x v="0"/>
  </r>
  <r>
    <x v="509"/>
    <n v="5"/>
    <n v="124500"/>
    <x v="1"/>
  </r>
  <r>
    <x v="510"/>
    <n v="5"/>
    <n v="164900"/>
    <x v="1"/>
  </r>
  <r>
    <x v="511"/>
    <n v="7"/>
    <n v="202665"/>
    <x v="0"/>
  </r>
  <r>
    <x v="512"/>
    <n v="5"/>
    <n v="129900"/>
    <x v="1"/>
  </r>
  <r>
    <x v="513"/>
    <n v="6"/>
    <n v="134000"/>
    <x v="1"/>
  </r>
  <r>
    <x v="514"/>
    <n v="5"/>
    <n v="96500"/>
    <x v="1"/>
  </r>
  <r>
    <x v="515"/>
    <n v="10"/>
    <n v="402861"/>
    <x v="0"/>
  </r>
  <r>
    <x v="516"/>
    <n v="6"/>
    <n v="158000"/>
    <x v="1"/>
  </r>
  <r>
    <x v="517"/>
    <n v="7"/>
    <n v="265000"/>
    <x v="0"/>
  </r>
  <r>
    <x v="518"/>
    <n v="6"/>
    <n v="211000"/>
    <x v="1"/>
  </r>
  <r>
    <x v="519"/>
    <n v="7"/>
    <n v="234000"/>
    <x v="0"/>
  </r>
  <r>
    <x v="520"/>
    <n v="4"/>
    <n v="106250"/>
    <x v="1"/>
  </r>
  <r>
    <x v="521"/>
    <n v="6"/>
    <n v="150000"/>
    <x v="1"/>
  </r>
  <r>
    <x v="522"/>
    <n v="6"/>
    <n v="159000"/>
    <x v="1"/>
  </r>
  <r>
    <x v="523"/>
    <n v="10"/>
    <n v="184750"/>
    <x v="0"/>
  </r>
  <r>
    <x v="524"/>
    <n v="7"/>
    <n v="315750"/>
    <x v="0"/>
  </r>
  <r>
    <x v="525"/>
    <n v="7"/>
    <n v="176000"/>
    <x v="0"/>
  </r>
  <r>
    <x v="526"/>
    <n v="5"/>
    <n v="132000"/>
    <x v="1"/>
  </r>
  <r>
    <x v="527"/>
    <n v="9"/>
    <n v="446261"/>
    <x v="0"/>
  </r>
  <r>
    <x v="528"/>
    <n v="4"/>
    <n v="86000"/>
    <x v="1"/>
  </r>
  <r>
    <x v="529"/>
    <n v="6"/>
    <n v="200624"/>
    <x v="1"/>
  </r>
  <r>
    <x v="530"/>
    <n v="6"/>
    <n v="175000"/>
    <x v="1"/>
  </r>
  <r>
    <x v="531"/>
    <n v="6"/>
    <n v="128000"/>
    <x v="1"/>
  </r>
  <r>
    <x v="532"/>
    <n v="5"/>
    <n v="107500"/>
    <x v="1"/>
  </r>
  <r>
    <x v="533"/>
    <n v="1"/>
    <n v="39300"/>
    <x v="1"/>
  </r>
  <r>
    <x v="534"/>
    <n v="8"/>
    <n v="178000"/>
    <x v="0"/>
  </r>
  <r>
    <x v="535"/>
    <n v="5"/>
    <n v="107500"/>
    <x v="1"/>
  </r>
  <r>
    <x v="536"/>
    <n v="7"/>
    <n v="188000"/>
    <x v="0"/>
  </r>
  <r>
    <x v="537"/>
    <n v="4"/>
    <n v="111250"/>
    <x v="1"/>
  </r>
  <r>
    <x v="538"/>
    <n v="5"/>
    <n v="158000"/>
    <x v="1"/>
  </r>
  <r>
    <x v="539"/>
    <n v="8"/>
    <n v="272000"/>
    <x v="0"/>
  </r>
  <r>
    <x v="540"/>
    <n v="9"/>
    <n v="315000"/>
    <x v="0"/>
  </r>
  <r>
    <x v="541"/>
    <n v="8"/>
    <n v="248000"/>
    <x v="0"/>
  </r>
  <r>
    <x v="542"/>
    <n v="7"/>
    <n v="213250"/>
    <x v="0"/>
  </r>
  <r>
    <x v="543"/>
    <n v="7"/>
    <n v="133000"/>
    <x v="0"/>
  </r>
  <r>
    <x v="544"/>
    <n v="7"/>
    <n v="179665"/>
    <x v="0"/>
  </r>
  <r>
    <x v="545"/>
    <n v="7"/>
    <n v="229000"/>
    <x v="0"/>
  </r>
  <r>
    <x v="546"/>
    <n v="6"/>
    <n v="210000"/>
    <x v="1"/>
  </r>
  <r>
    <x v="547"/>
    <n v="5"/>
    <n v="129500"/>
    <x v="1"/>
  </r>
  <r>
    <x v="548"/>
    <n v="5"/>
    <n v="125000"/>
    <x v="1"/>
  </r>
  <r>
    <x v="549"/>
    <n v="7"/>
    <n v="263000"/>
    <x v="0"/>
  </r>
  <r>
    <x v="550"/>
    <n v="6"/>
    <n v="140000"/>
    <x v="1"/>
  </r>
  <r>
    <x v="551"/>
    <n v="5"/>
    <n v="112500"/>
    <x v="1"/>
  </r>
  <r>
    <x v="552"/>
    <n v="8"/>
    <n v="255500"/>
    <x v="0"/>
  </r>
  <r>
    <x v="553"/>
    <n v="4"/>
    <n v="108000"/>
    <x v="1"/>
  </r>
  <r>
    <x v="554"/>
    <n v="7"/>
    <n v="284000"/>
    <x v="0"/>
  </r>
  <r>
    <x v="555"/>
    <n v="5"/>
    <n v="113000"/>
    <x v="1"/>
  </r>
  <r>
    <x v="556"/>
    <n v="5"/>
    <n v="141000"/>
    <x v="1"/>
  </r>
  <r>
    <x v="557"/>
    <n v="4"/>
    <n v="108000"/>
    <x v="1"/>
  </r>
  <r>
    <x v="558"/>
    <n v="7"/>
    <n v="175000"/>
    <x v="0"/>
  </r>
  <r>
    <x v="559"/>
    <n v="7"/>
    <n v="234000"/>
    <x v="0"/>
  </r>
  <r>
    <x v="560"/>
    <n v="5"/>
    <n v="121500"/>
    <x v="1"/>
  </r>
  <r>
    <x v="561"/>
    <n v="5"/>
    <n v="170000"/>
    <x v="1"/>
  </r>
  <r>
    <x v="562"/>
    <n v="5"/>
    <n v="108000"/>
    <x v="1"/>
  </r>
  <r>
    <x v="563"/>
    <n v="6"/>
    <n v="185000"/>
    <x v="1"/>
  </r>
  <r>
    <x v="564"/>
    <n v="7"/>
    <n v="268000"/>
    <x v="0"/>
  </r>
  <r>
    <x v="565"/>
    <n v="6"/>
    <n v="128000"/>
    <x v="1"/>
  </r>
  <r>
    <x v="566"/>
    <n v="9"/>
    <n v="325000"/>
    <x v="0"/>
  </r>
  <r>
    <x v="567"/>
    <n v="7"/>
    <n v="214000"/>
    <x v="0"/>
  </r>
  <r>
    <x v="568"/>
    <n v="8"/>
    <n v="316600"/>
    <x v="0"/>
  </r>
  <r>
    <x v="569"/>
    <n v="5"/>
    <n v="135960"/>
    <x v="1"/>
  </r>
  <r>
    <x v="570"/>
    <n v="5"/>
    <n v="142600"/>
    <x v="1"/>
  </r>
  <r>
    <x v="571"/>
    <n v="6"/>
    <n v="120000"/>
    <x v="1"/>
  </r>
  <r>
    <x v="572"/>
    <n v="7"/>
    <n v="224500"/>
    <x v="0"/>
  </r>
  <r>
    <x v="573"/>
    <n v="7"/>
    <n v="170000"/>
    <x v="0"/>
  </r>
  <r>
    <x v="574"/>
    <n v="5"/>
    <n v="139000"/>
    <x v="1"/>
  </r>
  <r>
    <x v="575"/>
    <n v="5"/>
    <n v="118500"/>
    <x v="1"/>
  </r>
  <r>
    <x v="576"/>
    <n v="7"/>
    <n v="145000"/>
    <x v="0"/>
  </r>
  <r>
    <x v="577"/>
    <n v="5"/>
    <n v="164500"/>
    <x v="1"/>
  </r>
  <r>
    <x v="578"/>
    <n v="7"/>
    <n v="146000"/>
    <x v="0"/>
  </r>
  <r>
    <x v="579"/>
    <n v="5"/>
    <n v="131500"/>
    <x v="1"/>
  </r>
  <r>
    <x v="580"/>
    <n v="6"/>
    <n v="181900"/>
    <x v="1"/>
  </r>
  <r>
    <x v="581"/>
    <n v="8"/>
    <n v="253293"/>
    <x v="0"/>
  </r>
  <r>
    <x v="582"/>
    <n v="6"/>
    <n v="118500"/>
    <x v="1"/>
  </r>
  <r>
    <x v="583"/>
    <n v="10"/>
    <n v="325000"/>
    <x v="0"/>
  </r>
  <r>
    <x v="584"/>
    <n v="4"/>
    <n v="133000"/>
    <x v="1"/>
  </r>
  <r>
    <x v="585"/>
    <n v="8"/>
    <n v="369900"/>
    <x v="0"/>
  </r>
  <r>
    <x v="586"/>
    <n v="6"/>
    <n v="130000"/>
    <x v="1"/>
  </r>
  <r>
    <x v="587"/>
    <n v="5"/>
    <n v="137000"/>
    <x v="1"/>
  </r>
  <r>
    <x v="588"/>
    <n v="5"/>
    <n v="143000"/>
    <x v="1"/>
  </r>
  <r>
    <x v="589"/>
    <n v="5"/>
    <n v="79500"/>
    <x v="1"/>
  </r>
  <r>
    <x v="590"/>
    <n v="7"/>
    <n v="185900"/>
    <x v="0"/>
  </r>
  <r>
    <x v="591"/>
    <n v="10"/>
    <n v="451950"/>
    <x v="0"/>
  </r>
  <r>
    <x v="592"/>
    <n v="5"/>
    <n v="138000"/>
    <x v="1"/>
  </r>
  <r>
    <x v="593"/>
    <n v="6"/>
    <n v="140000"/>
    <x v="1"/>
  </r>
  <r>
    <x v="594"/>
    <n v="5"/>
    <n v="110000"/>
    <x v="1"/>
  </r>
  <r>
    <x v="595"/>
    <n v="8"/>
    <n v="319000"/>
    <x v="0"/>
  </r>
  <r>
    <x v="596"/>
    <n v="6"/>
    <n v="114504"/>
    <x v="1"/>
  </r>
  <r>
    <x v="597"/>
    <n v="7"/>
    <n v="194201"/>
    <x v="0"/>
  </r>
  <r>
    <x v="598"/>
    <n v="5"/>
    <n v="217500"/>
    <x v="1"/>
  </r>
  <r>
    <x v="599"/>
    <n v="6"/>
    <n v="151000"/>
    <x v="1"/>
  </r>
  <r>
    <x v="600"/>
    <n v="8"/>
    <n v="275000"/>
    <x v="0"/>
  </r>
  <r>
    <x v="601"/>
    <n v="6"/>
    <n v="141000"/>
    <x v="1"/>
  </r>
  <r>
    <x v="602"/>
    <n v="8"/>
    <n v="220000"/>
    <x v="0"/>
  </r>
  <r>
    <x v="603"/>
    <n v="7"/>
    <n v="151000"/>
    <x v="0"/>
  </r>
  <r>
    <x v="604"/>
    <n v="7"/>
    <n v="221000"/>
    <x v="0"/>
  </r>
  <r>
    <x v="605"/>
    <n v="7"/>
    <n v="205000"/>
    <x v="0"/>
  </r>
  <r>
    <x v="606"/>
    <n v="5"/>
    <n v="152000"/>
    <x v="1"/>
  </r>
  <r>
    <x v="607"/>
    <n v="5"/>
    <n v="225000"/>
    <x v="1"/>
  </r>
  <r>
    <x v="608"/>
    <n v="8"/>
    <n v="359100"/>
    <x v="0"/>
  </r>
  <r>
    <x v="609"/>
    <n v="4"/>
    <n v="118500"/>
    <x v="1"/>
  </r>
  <r>
    <x v="610"/>
    <n v="9"/>
    <n v="313000"/>
    <x v="0"/>
  </r>
  <r>
    <x v="611"/>
    <n v="6"/>
    <n v="148000"/>
    <x v="1"/>
  </r>
  <r>
    <x v="612"/>
    <n v="8"/>
    <n v="261500"/>
    <x v="0"/>
  </r>
  <r>
    <x v="613"/>
    <n v="5"/>
    <n v="147000"/>
    <x v="1"/>
  </r>
  <r>
    <x v="614"/>
    <n v="4"/>
    <n v="75500"/>
    <x v="1"/>
  </r>
  <r>
    <x v="615"/>
    <n v="6"/>
    <n v="137500"/>
    <x v="1"/>
  </r>
  <r>
    <x v="616"/>
    <n v="6"/>
    <n v="183200"/>
    <x v="1"/>
  </r>
  <r>
    <x v="617"/>
    <n v="6"/>
    <n v="105500"/>
    <x v="1"/>
  </r>
  <r>
    <x v="618"/>
    <n v="9"/>
    <n v="314813"/>
    <x v="0"/>
  </r>
  <r>
    <x v="619"/>
    <n v="8"/>
    <n v="305000"/>
    <x v="0"/>
  </r>
  <r>
    <x v="620"/>
    <n v="3"/>
    <n v="67000"/>
    <x v="1"/>
  </r>
  <r>
    <x v="621"/>
    <n v="6"/>
    <n v="240000"/>
    <x v="1"/>
  </r>
  <r>
    <x v="622"/>
    <n v="5"/>
    <n v="135000"/>
    <x v="1"/>
  </r>
  <r>
    <x v="623"/>
    <n v="6"/>
    <n v="168500"/>
    <x v="1"/>
  </r>
  <r>
    <x v="624"/>
    <n v="6"/>
    <n v="165150"/>
    <x v="1"/>
  </r>
  <r>
    <x v="625"/>
    <n v="6"/>
    <n v="160000"/>
    <x v="1"/>
  </r>
  <r>
    <x v="626"/>
    <n v="5"/>
    <n v="139900"/>
    <x v="1"/>
  </r>
  <r>
    <x v="627"/>
    <n v="6"/>
    <n v="153000"/>
    <x v="1"/>
  </r>
  <r>
    <x v="628"/>
    <n v="5"/>
    <n v="135000"/>
    <x v="1"/>
  </r>
  <r>
    <x v="629"/>
    <n v="6"/>
    <n v="168500"/>
    <x v="1"/>
  </r>
  <r>
    <x v="630"/>
    <n v="5"/>
    <n v="124000"/>
    <x v="1"/>
  </r>
  <r>
    <x v="631"/>
    <n v="8"/>
    <n v="209500"/>
    <x v="0"/>
  </r>
  <r>
    <x v="632"/>
    <n v="7"/>
    <n v="82500"/>
    <x v="0"/>
  </r>
  <r>
    <x v="633"/>
    <n v="5"/>
    <n v="139400"/>
    <x v="1"/>
  </r>
  <r>
    <x v="634"/>
    <n v="6"/>
    <n v="144000"/>
    <x v="1"/>
  </r>
  <r>
    <x v="635"/>
    <n v="6"/>
    <n v="200000"/>
    <x v="1"/>
  </r>
  <r>
    <x v="636"/>
    <n v="2"/>
    <n v="60000"/>
    <x v="1"/>
  </r>
  <r>
    <x v="637"/>
    <n v="5"/>
    <n v="93000"/>
    <x v="1"/>
  </r>
  <r>
    <x v="638"/>
    <n v="5"/>
    <n v="85000"/>
    <x v="1"/>
  </r>
  <r>
    <x v="639"/>
    <n v="8"/>
    <n v="264561"/>
    <x v="0"/>
  </r>
  <r>
    <x v="640"/>
    <n v="8"/>
    <n v="274000"/>
    <x v="0"/>
  </r>
  <r>
    <x v="641"/>
    <n v="7"/>
    <n v="226000"/>
    <x v="0"/>
  </r>
  <r>
    <x v="642"/>
    <n v="8"/>
    <n v="345000"/>
    <x v="0"/>
  </r>
  <r>
    <x v="643"/>
    <n v="5"/>
    <n v="152000"/>
    <x v="1"/>
  </r>
  <r>
    <x v="644"/>
    <n v="9"/>
    <n v="370878"/>
    <x v="0"/>
  </r>
  <r>
    <x v="645"/>
    <n v="6"/>
    <n v="143250"/>
    <x v="1"/>
  </r>
  <r>
    <x v="646"/>
    <n v="5"/>
    <n v="98300"/>
    <x v="1"/>
  </r>
  <r>
    <x v="647"/>
    <n v="6"/>
    <n v="155000"/>
    <x v="1"/>
  </r>
  <r>
    <x v="648"/>
    <n v="6"/>
    <n v="155000"/>
    <x v="1"/>
  </r>
  <r>
    <x v="649"/>
    <n v="4"/>
    <n v="84500"/>
    <x v="1"/>
  </r>
  <r>
    <x v="650"/>
    <n v="7"/>
    <n v="205950"/>
    <x v="0"/>
  </r>
  <r>
    <x v="651"/>
    <n v="4"/>
    <n v="108000"/>
    <x v="1"/>
  </r>
  <r>
    <x v="652"/>
    <n v="7"/>
    <n v="191000"/>
    <x v="0"/>
  </r>
  <r>
    <x v="653"/>
    <n v="6"/>
    <n v="135000"/>
    <x v="1"/>
  </r>
  <r>
    <x v="654"/>
    <n v="8"/>
    <n v="350000"/>
    <x v="0"/>
  </r>
  <r>
    <x v="655"/>
    <n v="6"/>
    <n v="88000"/>
    <x v="1"/>
  </r>
  <r>
    <x v="656"/>
    <n v="5"/>
    <n v="145500"/>
    <x v="1"/>
  </r>
  <r>
    <x v="657"/>
    <n v="7"/>
    <n v="149000"/>
    <x v="0"/>
  </r>
  <r>
    <x v="658"/>
    <n v="6"/>
    <n v="97500"/>
    <x v="1"/>
  </r>
  <r>
    <x v="659"/>
    <n v="5"/>
    <n v="167000"/>
    <x v="1"/>
  </r>
  <r>
    <x v="660"/>
    <n v="7"/>
    <n v="197900"/>
    <x v="0"/>
  </r>
  <r>
    <x v="661"/>
    <n v="8"/>
    <n v="402000"/>
    <x v="0"/>
  </r>
  <r>
    <x v="662"/>
    <n v="6"/>
    <n v="110000"/>
    <x v="1"/>
  </r>
  <r>
    <x v="663"/>
    <n v="4"/>
    <n v="137500"/>
    <x v="1"/>
  </r>
  <r>
    <x v="664"/>
    <n v="8"/>
    <n v="423000"/>
    <x v="0"/>
  </r>
  <r>
    <x v="665"/>
    <n v="8"/>
    <n v="230500"/>
    <x v="0"/>
  </r>
  <r>
    <x v="666"/>
    <n v="6"/>
    <n v="129000"/>
    <x v="1"/>
  </r>
  <r>
    <x v="667"/>
    <n v="6"/>
    <n v="193500"/>
    <x v="1"/>
  </r>
  <r>
    <x v="668"/>
    <n v="5"/>
    <n v="168000"/>
    <x v="1"/>
  </r>
  <r>
    <x v="669"/>
    <n v="4"/>
    <n v="137500"/>
    <x v="1"/>
  </r>
  <r>
    <x v="670"/>
    <n v="6"/>
    <n v="173500"/>
    <x v="1"/>
  </r>
  <r>
    <x v="671"/>
    <n v="6"/>
    <n v="103600"/>
    <x v="1"/>
  </r>
  <r>
    <x v="672"/>
    <n v="6"/>
    <n v="165000"/>
    <x v="1"/>
  </r>
  <r>
    <x v="673"/>
    <n v="6"/>
    <n v="257500"/>
    <x v="1"/>
  </r>
  <r>
    <x v="674"/>
    <n v="6"/>
    <n v="140000"/>
    <x v="1"/>
  </r>
  <r>
    <x v="675"/>
    <n v="6"/>
    <n v="148500"/>
    <x v="1"/>
  </r>
  <r>
    <x v="676"/>
    <n v="4"/>
    <n v="87000"/>
    <x v="1"/>
  </r>
  <r>
    <x v="677"/>
    <n v="5"/>
    <n v="109500"/>
    <x v="1"/>
  </r>
  <r>
    <x v="678"/>
    <n v="8"/>
    <n v="372500"/>
    <x v="0"/>
  </r>
  <r>
    <x v="679"/>
    <n v="5"/>
    <n v="128500"/>
    <x v="1"/>
  </r>
  <r>
    <x v="680"/>
    <n v="6"/>
    <n v="143000"/>
    <x v="1"/>
  </r>
  <r>
    <x v="681"/>
    <n v="5"/>
    <n v="159434"/>
    <x v="1"/>
  </r>
  <r>
    <x v="682"/>
    <n v="6"/>
    <n v="173000"/>
    <x v="1"/>
  </r>
  <r>
    <x v="683"/>
    <n v="9"/>
    <n v="285000"/>
    <x v="0"/>
  </r>
  <r>
    <x v="684"/>
    <n v="7"/>
    <n v="221000"/>
    <x v="0"/>
  </r>
  <r>
    <x v="685"/>
    <n v="7"/>
    <n v="207500"/>
    <x v="0"/>
  </r>
  <r>
    <x v="686"/>
    <n v="7"/>
    <n v="227875"/>
    <x v="0"/>
  </r>
  <r>
    <x v="687"/>
    <n v="7"/>
    <n v="148800"/>
    <x v="0"/>
  </r>
  <r>
    <x v="688"/>
    <n v="8"/>
    <n v="392000"/>
    <x v="0"/>
  </r>
  <r>
    <x v="689"/>
    <n v="6"/>
    <n v="194700"/>
    <x v="1"/>
  </r>
  <r>
    <x v="690"/>
    <n v="6"/>
    <n v="141000"/>
    <x v="1"/>
  </r>
  <r>
    <x v="691"/>
    <n v="10"/>
    <n v="755000"/>
    <x v="0"/>
  </r>
  <r>
    <x v="692"/>
    <n v="7"/>
    <n v="335000"/>
    <x v="0"/>
  </r>
  <r>
    <x v="693"/>
    <n v="5"/>
    <n v="108480"/>
    <x v="1"/>
  </r>
  <r>
    <x v="694"/>
    <n v="5"/>
    <n v="141500"/>
    <x v="1"/>
  </r>
  <r>
    <x v="695"/>
    <n v="6"/>
    <n v="176000"/>
    <x v="1"/>
  </r>
  <r>
    <x v="696"/>
    <n v="5"/>
    <n v="89000"/>
    <x v="1"/>
  </r>
  <r>
    <x v="697"/>
    <n v="5"/>
    <n v="123500"/>
    <x v="1"/>
  </r>
  <r>
    <x v="698"/>
    <n v="5"/>
    <n v="138500"/>
    <x v="1"/>
  </r>
  <r>
    <x v="699"/>
    <n v="7"/>
    <n v="196000"/>
    <x v="0"/>
  </r>
  <r>
    <x v="700"/>
    <n v="8"/>
    <n v="312500"/>
    <x v="0"/>
  </r>
  <r>
    <x v="701"/>
    <n v="7"/>
    <n v="140000"/>
    <x v="0"/>
  </r>
  <r>
    <x v="702"/>
    <n v="8"/>
    <n v="361919"/>
    <x v="0"/>
  </r>
  <r>
    <x v="703"/>
    <n v="5"/>
    <n v="140000"/>
    <x v="1"/>
  </r>
  <r>
    <x v="704"/>
    <n v="7"/>
    <n v="213000"/>
    <x v="0"/>
  </r>
  <r>
    <x v="705"/>
    <n v="4"/>
    <n v="55000"/>
    <x v="1"/>
  </r>
  <r>
    <x v="706"/>
    <n v="7"/>
    <n v="302000"/>
    <x v="0"/>
  </r>
  <r>
    <x v="707"/>
    <n v="8"/>
    <n v="254000"/>
    <x v="0"/>
  </r>
  <r>
    <x v="708"/>
    <n v="7"/>
    <n v="179540"/>
    <x v="0"/>
  </r>
  <r>
    <x v="709"/>
    <n v="5"/>
    <n v="109900"/>
    <x v="1"/>
  </r>
  <r>
    <x v="710"/>
    <n v="3"/>
    <n v="52000"/>
    <x v="1"/>
  </r>
  <r>
    <x v="711"/>
    <n v="4"/>
    <n v="102776"/>
    <x v="1"/>
  </r>
  <r>
    <x v="712"/>
    <n v="8"/>
    <n v="189000"/>
    <x v="0"/>
  </r>
  <r>
    <x v="713"/>
    <n v="4"/>
    <n v="129000"/>
    <x v="1"/>
  </r>
  <r>
    <x v="714"/>
    <n v="6"/>
    <n v="130500"/>
    <x v="1"/>
  </r>
  <r>
    <x v="715"/>
    <n v="6"/>
    <n v="165000"/>
    <x v="1"/>
  </r>
  <r>
    <x v="716"/>
    <n v="7"/>
    <n v="159500"/>
    <x v="0"/>
  </r>
  <r>
    <x v="717"/>
    <n v="5"/>
    <n v="157000"/>
    <x v="1"/>
  </r>
  <r>
    <x v="718"/>
    <n v="7"/>
    <n v="341000"/>
    <x v="0"/>
  </r>
  <r>
    <x v="719"/>
    <n v="5"/>
    <n v="128500"/>
    <x v="1"/>
  </r>
  <r>
    <x v="720"/>
    <n v="8"/>
    <n v="275000"/>
    <x v="0"/>
  </r>
  <r>
    <x v="721"/>
    <n v="6"/>
    <n v="143000"/>
    <x v="1"/>
  </r>
  <r>
    <x v="722"/>
    <n v="4"/>
    <n v="124500"/>
    <x v="1"/>
  </r>
  <r>
    <x v="723"/>
    <n v="4"/>
    <n v="135000"/>
    <x v="1"/>
  </r>
  <r>
    <x v="724"/>
    <n v="9"/>
    <n v="320000"/>
    <x v="0"/>
  </r>
  <r>
    <x v="725"/>
    <n v="4"/>
    <n v="120500"/>
    <x v="1"/>
  </r>
  <r>
    <x v="726"/>
    <n v="6"/>
    <n v="222000"/>
    <x v="1"/>
  </r>
  <r>
    <x v="727"/>
    <n v="7"/>
    <n v="194500"/>
    <x v="0"/>
  </r>
  <r>
    <x v="728"/>
    <n v="5"/>
    <n v="110000"/>
    <x v="1"/>
  </r>
  <r>
    <x v="729"/>
    <n v="4"/>
    <n v="103000"/>
    <x v="1"/>
  </r>
  <r>
    <x v="730"/>
    <n v="8"/>
    <n v="236500"/>
    <x v="0"/>
  </r>
  <r>
    <x v="731"/>
    <n v="7"/>
    <n v="187500"/>
    <x v="0"/>
  </r>
  <r>
    <x v="732"/>
    <n v="7"/>
    <n v="222500"/>
    <x v="0"/>
  </r>
  <r>
    <x v="733"/>
    <n v="5"/>
    <n v="131400"/>
    <x v="1"/>
  </r>
  <r>
    <x v="734"/>
    <n v="5"/>
    <n v="108000"/>
    <x v="1"/>
  </r>
  <r>
    <x v="735"/>
    <n v="7"/>
    <n v="163000"/>
    <x v="0"/>
  </r>
  <r>
    <x v="736"/>
    <n v="3"/>
    <n v="93500"/>
    <x v="1"/>
  </r>
  <r>
    <x v="737"/>
    <n v="8"/>
    <n v="239900"/>
    <x v="0"/>
  </r>
  <r>
    <x v="738"/>
    <n v="5"/>
    <n v="179000"/>
    <x v="1"/>
  </r>
  <r>
    <x v="739"/>
    <n v="7"/>
    <n v="190000"/>
    <x v="0"/>
  </r>
  <r>
    <x v="740"/>
    <n v="5"/>
    <n v="132000"/>
    <x v="1"/>
  </r>
  <r>
    <x v="741"/>
    <n v="6"/>
    <n v="142000"/>
    <x v="1"/>
  </r>
  <r>
    <x v="742"/>
    <n v="7"/>
    <n v="179000"/>
    <x v="0"/>
  </r>
  <r>
    <x v="743"/>
    <n v="5"/>
    <n v="175000"/>
    <x v="1"/>
  </r>
  <r>
    <x v="744"/>
    <n v="8"/>
    <n v="180000"/>
    <x v="0"/>
  </r>
  <r>
    <x v="745"/>
    <n v="8"/>
    <n v="299800"/>
    <x v="0"/>
  </r>
  <r>
    <x v="746"/>
    <n v="7"/>
    <n v="236000"/>
    <x v="0"/>
  </r>
  <r>
    <x v="747"/>
    <n v="7"/>
    <n v="265979"/>
    <x v="0"/>
  </r>
  <r>
    <x v="748"/>
    <n v="7"/>
    <n v="260400"/>
    <x v="0"/>
  </r>
  <r>
    <x v="749"/>
    <n v="4"/>
    <n v="98000"/>
    <x v="1"/>
  </r>
  <r>
    <x v="750"/>
    <n v="4"/>
    <n v="96500"/>
    <x v="1"/>
  </r>
  <r>
    <x v="751"/>
    <n v="7"/>
    <n v="162000"/>
    <x v="0"/>
  </r>
  <r>
    <x v="752"/>
    <n v="6"/>
    <n v="217000"/>
    <x v="1"/>
  </r>
  <r>
    <x v="753"/>
    <n v="8"/>
    <n v="275500"/>
    <x v="0"/>
  </r>
  <r>
    <x v="754"/>
    <n v="6"/>
    <n v="156000"/>
    <x v="1"/>
  </r>
  <r>
    <x v="755"/>
    <n v="6"/>
    <n v="172500"/>
    <x v="1"/>
  </r>
  <r>
    <x v="756"/>
    <n v="8"/>
    <n v="212000"/>
    <x v="0"/>
  </r>
  <r>
    <x v="757"/>
    <n v="6"/>
    <n v="158900"/>
    <x v="1"/>
  </r>
  <r>
    <x v="758"/>
    <n v="7"/>
    <n v="179400"/>
    <x v="0"/>
  </r>
  <r>
    <x v="759"/>
    <n v="8"/>
    <n v="290000"/>
    <x v="0"/>
  </r>
  <r>
    <x v="760"/>
    <n v="6"/>
    <n v="127500"/>
    <x v="1"/>
  </r>
  <r>
    <x v="761"/>
    <n v="5"/>
    <n v="100000"/>
    <x v="1"/>
  </r>
  <r>
    <x v="762"/>
    <n v="7"/>
    <n v="215200"/>
    <x v="0"/>
  </r>
  <r>
    <x v="763"/>
    <n v="8"/>
    <n v="337000"/>
    <x v="0"/>
  </r>
  <r>
    <x v="764"/>
    <n v="8"/>
    <n v="270000"/>
    <x v="0"/>
  </r>
  <r>
    <x v="765"/>
    <n v="9"/>
    <n v="264132"/>
    <x v="0"/>
  </r>
  <r>
    <x v="766"/>
    <n v="7"/>
    <n v="196500"/>
    <x v="0"/>
  </r>
  <r>
    <x v="767"/>
    <n v="6"/>
    <n v="160000"/>
    <x v="1"/>
  </r>
  <r>
    <x v="768"/>
    <n v="7"/>
    <n v="216837"/>
    <x v="0"/>
  </r>
  <r>
    <x v="769"/>
    <n v="8"/>
    <n v="538000"/>
    <x v="0"/>
  </r>
  <r>
    <x v="770"/>
    <n v="5"/>
    <n v="134900"/>
    <x v="1"/>
  </r>
  <r>
    <x v="771"/>
    <n v="4"/>
    <n v="102000"/>
    <x v="1"/>
  </r>
  <r>
    <x v="772"/>
    <n v="6"/>
    <n v="107000"/>
    <x v="1"/>
  </r>
  <r>
    <x v="773"/>
    <n v="5"/>
    <n v="114500"/>
    <x v="1"/>
  </r>
  <r>
    <x v="774"/>
    <n v="8"/>
    <n v="395000"/>
    <x v="0"/>
  </r>
  <r>
    <x v="775"/>
    <n v="6"/>
    <n v="162000"/>
    <x v="1"/>
  </r>
  <r>
    <x v="776"/>
    <n v="7"/>
    <n v="221500"/>
    <x v="0"/>
  </r>
  <r>
    <x v="777"/>
    <n v="5"/>
    <n v="142500"/>
    <x v="1"/>
  </r>
  <r>
    <x v="778"/>
    <n v="5"/>
    <n v="144000"/>
    <x v="1"/>
  </r>
  <r>
    <x v="779"/>
    <n v="6"/>
    <n v="135000"/>
    <x v="1"/>
  </r>
  <r>
    <x v="780"/>
    <n v="7"/>
    <n v="176000"/>
    <x v="0"/>
  </r>
  <r>
    <x v="781"/>
    <n v="6"/>
    <n v="175900"/>
    <x v="1"/>
  </r>
  <r>
    <x v="782"/>
    <n v="7"/>
    <n v="187100"/>
    <x v="0"/>
  </r>
  <r>
    <x v="783"/>
    <n v="5"/>
    <n v="165500"/>
    <x v="1"/>
  </r>
  <r>
    <x v="784"/>
    <n v="6"/>
    <n v="128000"/>
    <x v="1"/>
  </r>
  <r>
    <x v="785"/>
    <n v="6"/>
    <n v="161500"/>
    <x v="1"/>
  </r>
  <r>
    <x v="786"/>
    <n v="5"/>
    <n v="139000"/>
    <x v="1"/>
  </r>
  <r>
    <x v="787"/>
    <n v="7"/>
    <n v="233000"/>
    <x v="0"/>
  </r>
  <r>
    <x v="788"/>
    <n v="4"/>
    <n v="107900"/>
    <x v="1"/>
  </r>
  <r>
    <x v="789"/>
    <n v="6"/>
    <n v="187500"/>
    <x v="1"/>
  </r>
  <r>
    <x v="790"/>
    <n v="7"/>
    <n v="160200"/>
    <x v="0"/>
  </r>
  <r>
    <x v="791"/>
    <n v="6"/>
    <n v="146800"/>
    <x v="1"/>
  </r>
  <r>
    <x v="792"/>
    <n v="7"/>
    <n v="269790"/>
    <x v="0"/>
  </r>
  <r>
    <x v="793"/>
    <n v="8"/>
    <n v="225000"/>
    <x v="0"/>
  </r>
  <r>
    <x v="794"/>
    <n v="7"/>
    <n v="194500"/>
    <x v="0"/>
  </r>
  <r>
    <x v="795"/>
    <n v="6"/>
    <n v="171000"/>
    <x v="1"/>
  </r>
  <r>
    <x v="796"/>
    <n v="6"/>
    <n v="143500"/>
    <x v="1"/>
  </r>
  <r>
    <x v="797"/>
    <n v="5"/>
    <n v="110000"/>
    <x v="1"/>
  </r>
  <r>
    <x v="798"/>
    <n v="9"/>
    <n v="485000"/>
    <x v="0"/>
  </r>
  <r>
    <x v="799"/>
    <n v="5"/>
    <n v="175000"/>
    <x v="1"/>
  </r>
  <r>
    <x v="800"/>
    <n v="6"/>
    <n v="200000"/>
    <x v="1"/>
  </r>
  <r>
    <x v="801"/>
    <n v="4"/>
    <n v="109900"/>
    <x v="1"/>
  </r>
  <r>
    <x v="802"/>
    <n v="7"/>
    <n v="189000"/>
    <x v="0"/>
  </r>
  <r>
    <x v="803"/>
    <n v="9"/>
    <n v="582933"/>
    <x v="0"/>
  </r>
  <r>
    <x v="804"/>
    <n v="5"/>
    <n v="118000"/>
    <x v="1"/>
  </r>
  <r>
    <x v="805"/>
    <n v="7"/>
    <n v="227680"/>
    <x v="0"/>
  </r>
  <r>
    <x v="806"/>
    <n v="5"/>
    <n v="135500"/>
    <x v="1"/>
  </r>
  <r>
    <x v="807"/>
    <n v="5"/>
    <n v="223500"/>
    <x v="1"/>
  </r>
  <r>
    <x v="808"/>
    <n v="5"/>
    <n v="159950"/>
    <x v="1"/>
  </r>
  <r>
    <x v="809"/>
    <n v="5"/>
    <n v="106000"/>
    <x v="1"/>
  </r>
  <r>
    <x v="810"/>
    <n v="6"/>
    <n v="181000"/>
    <x v="1"/>
  </r>
  <r>
    <x v="811"/>
    <n v="6"/>
    <n v="144500"/>
    <x v="1"/>
  </r>
  <r>
    <x v="812"/>
    <n v="5"/>
    <n v="55993"/>
    <x v="1"/>
  </r>
  <r>
    <x v="813"/>
    <n v="6"/>
    <n v="157900"/>
    <x v="1"/>
  </r>
  <r>
    <x v="814"/>
    <n v="5"/>
    <n v="116000"/>
    <x v="1"/>
  </r>
  <r>
    <x v="815"/>
    <n v="7"/>
    <n v="224900"/>
    <x v="0"/>
  </r>
  <r>
    <x v="816"/>
    <n v="5"/>
    <n v="137000"/>
    <x v="1"/>
  </r>
  <r>
    <x v="817"/>
    <n v="8"/>
    <n v="271000"/>
    <x v="0"/>
  </r>
  <r>
    <x v="818"/>
    <n v="6"/>
    <n v="155000"/>
    <x v="1"/>
  </r>
  <r>
    <x v="819"/>
    <n v="7"/>
    <n v="224000"/>
    <x v="0"/>
  </r>
  <r>
    <x v="820"/>
    <n v="7"/>
    <n v="183000"/>
    <x v="0"/>
  </r>
  <r>
    <x v="821"/>
    <n v="4"/>
    <n v="93000"/>
    <x v="1"/>
  </r>
  <r>
    <x v="822"/>
    <n v="7"/>
    <n v="225000"/>
    <x v="0"/>
  </r>
  <r>
    <x v="823"/>
    <n v="6"/>
    <n v="139500"/>
    <x v="1"/>
  </r>
  <r>
    <x v="824"/>
    <n v="8"/>
    <n v="232600"/>
    <x v="0"/>
  </r>
  <r>
    <x v="825"/>
    <n v="10"/>
    <n v="385000"/>
    <x v="0"/>
  </r>
  <r>
    <x v="826"/>
    <n v="5"/>
    <n v="109500"/>
    <x v="1"/>
  </r>
  <r>
    <x v="827"/>
    <n v="7"/>
    <n v="189000"/>
    <x v="0"/>
  </r>
  <r>
    <x v="828"/>
    <n v="5"/>
    <n v="185000"/>
    <x v="1"/>
  </r>
  <r>
    <x v="829"/>
    <n v="7"/>
    <n v="147400"/>
    <x v="0"/>
  </r>
  <r>
    <x v="830"/>
    <n v="6"/>
    <n v="166000"/>
    <x v="1"/>
  </r>
  <r>
    <x v="831"/>
    <n v="7"/>
    <n v="151000"/>
    <x v="0"/>
  </r>
  <r>
    <x v="832"/>
    <n v="7"/>
    <n v="237000"/>
    <x v="0"/>
  </r>
  <r>
    <x v="833"/>
    <n v="6"/>
    <n v="167000"/>
    <x v="1"/>
  </r>
  <r>
    <x v="834"/>
    <n v="5"/>
    <n v="139950"/>
    <x v="1"/>
  </r>
  <r>
    <x v="835"/>
    <n v="4"/>
    <n v="128000"/>
    <x v="1"/>
  </r>
  <r>
    <x v="836"/>
    <n v="5"/>
    <n v="153500"/>
    <x v="1"/>
  </r>
  <r>
    <x v="837"/>
    <n v="6"/>
    <n v="100000"/>
    <x v="1"/>
  </r>
  <r>
    <x v="838"/>
    <n v="5"/>
    <n v="144000"/>
    <x v="1"/>
  </r>
  <r>
    <x v="839"/>
    <n v="5"/>
    <n v="130500"/>
    <x v="1"/>
  </r>
  <r>
    <x v="840"/>
    <n v="6"/>
    <n v="140000"/>
    <x v="1"/>
  </r>
  <r>
    <x v="841"/>
    <n v="5"/>
    <n v="157500"/>
    <x v="1"/>
  </r>
  <r>
    <x v="842"/>
    <n v="6"/>
    <n v="174900"/>
    <x v="1"/>
  </r>
  <r>
    <x v="843"/>
    <n v="5"/>
    <n v="141000"/>
    <x v="1"/>
  </r>
  <r>
    <x v="844"/>
    <n v="5"/>
    <n v="153900"/>
    <x v="1"/>
  </r>
  <r>
    <x v="845"/>
    <n v="5"/>
    <n v="171000"/>
    <x v="1"/>
  </r>
  <r>
    <x v="846"/>
    <n v="7"/>
    <n v="213000"/>
    <x v="0"/>
  </r>
  <r>
    <x v="847"/>
    <n v="5"/>
    <n v="133500"/>
    <x v="1"/>
  </r>
  <r>
    <x v="848"/>
    <n v="6"/>
    <n v="240000"/>
    <x v="1"/>
  </r>
  <r>
    <x v="849"/>
    <n v="6"/>
    <n v="187000"/>
    <x v="1"/>
  </r>
  <r>
    <x v="850"/>
    <n v="6"/>
    <n v="131500"/>
    <x v="1"/>
  </r>
  <r>
    <x v="851"/>
    <n v="8"/>
    <n v="215000"/>
    <x v="0"/>
  </r>
  <r>
    <x v="852"/>
    <n v="7"/>
    <n v="164000"/>
    <x v="0"/>
  </r>
  <r>
    <x v="853"/>
    <n v="6"/>
    <n v="158000"/>
    <x v="1"/>
  </r>
  <r>
    <x v="854"/>
    <n v="5"/>
    <n v="170000"/>
    <x v="1"/>
  </r>
  <r>
    <x v="855"/>
    <n v="5"/>
    <n v="127000"/>
    <x v="1"/>
  </r>
  <r>
    <x v="856"/>
    <n v="6"/>
    <n v="147000"/>
    <x v="1"/>
  </r>
  <r>
    <x v="857"/>
    <n v="6"/>
    <n v="174000"/>
    <x v="1"/>
  </r>
  <r>
    <x v="858"/>
    <n v="7"/>
    <n v="152000"/>
    <x v="0"/>
  </r>
  <r>
    <x v="859"/>
    <n v="6"/>
    <n v="250000"/>
    <x v="1"/>
  </r>
  <r>
    <x v="860"/>
    <n v="7"/>
    <n v="189950"/>
    <x v="0"/>
  </r>
  <r>
    <x v="861"/>
    <n v="5"/>
    <n v="131500"/>
    <x v="1"/>
  </r>
  <r>
    <x v="862"/>
    <n v="6"/>
    <n v="152000"/>
    <x v="1"/>
  </r>
  <r>
    <x v="863"/>
    <n v="5"/>
    <n v="132500"/>
    <x v="1"/>
  </r>
  <r>
    <x v="864"/>
    <n v="7"/>
    <n v="250580"/>
    <x v="0"/>
  </r>
  <r>
    <x v="865"/>
    <n v="5"/>
    <n v="148500"/>
    <x v="1"/>
  </r>
  <r>
    <x v="866"/>
    <n v="8"/>
    <n v="248900"/>
    <x v="0"/>
  </r>
  <r>
    <x v="867"/>
    <n v="4"/>
    <n v="129000"/>
    <x v="1"/>
  </r>
  <r>
    <x v="868"/>
    <n v="5"/>
    <n v="169000"/>
    <x v="1"/>
  </r>
  <r>
    <x v="869"/>
    <n v="7"/>
    <n v="236000"/>
    <x v="0"/>
  </r>
  <r>
    <x v="870"/>
    <n v="5"/>
    <n v="109500"/>
    <x v="1"/>
  </r>
  <r>
    <x v="871"/>
    <n v="6"/>
    <n v="200500"/>
    <x v="1"/>
  </r>
  <r>
    <x v="872"/>
    <n v="5"/>
    <n v="116000"/>
    <x v="1"/>
  </r>
  <r>
    <x v="873"/>
    <n v="5"/>
    <n v="133000"/>
    <x v="1"/>
  </r>
  <r>
    <x v="874"/>
    <n v="5"/>
    <n v="66500"/>
    <x v="1"/>
  </r>
  <r>
    <x v="875"/>
    <n v="8"/>
    <n v="303477"/>
    <x v="0"/>
  </r>
  <r>
    <x v="876"/>
    <n v="4"/>
    <n v="132250"/>
    <x v="1"/>
  </r>
  <r>
    <x v="877"/>
    <n v="9"/>
    <n v="350000"/>
    <x v="0"/>
  </r>
  <r>
    <x v="878"/>
    <n v="5"/>
    <n v="148000"/>
    <x v="1"/>
  </r>
  <r>
    <x v="879"/>
    <n v="5"/>
    <n v="136500"/>
    <x v="1"/>
  </r>
  <r>
    <x v="880"/>
    <n v="5"/>
    <n v="157000"/>
    <x v="1"/>
  </r>
  <r>
    <x v="881"/>
    <n v="7"/>
    <n v="187500"/>
    <x v="0"/>
  </r>
  <r>
    <x v="882"/>
    <n v="6"/>
    <n v="178000"/>
    <x v="1"/>
  </r>
  <r>
    <x v="883"/>
    <n v="4"/>
    <n v="118500"/>
    <x v="1"/>
  </r>
  <r>
    <x v="884"/>
    <n v="5"/>
    <n v="100000"/>
    <x v="1"/>
  </r>
  <r>
    <x v="885"/>
    <n v="9"/>
    <n v="328900"/>
    <x v="0"/>
  </r>
  <r>
    <x v="886"/>
    <n v="5"/>
    <n v="145000"/>
    <x v="1"/>
  </r>
  <r>
    <x v="887"/>
    <n v="5"/>
    <n v="135500"/>
    <x v="1"/>
  </r>
  <r>
    <x v="888"/>
    <n v="8"/>
    <n v="268000"/>
    <x v="0"/>
  </r>
  <r>
    <x v="889"/>
    <n v="6"/>
    <n v="149500"/>
    <x v="1"/>
  </r>
  <r>
    <x v="890"/>
    <n v="5"/>
    <n v="122900"/>
    <x v="1"/>
  </r>
  <r>
    <x v="891"/>
    <n v="6"/>
    <n v="172500"/>
    <x v="1"/>
  </r>
  <r>
    <x v="892"/>
    <n v="6"/>
    <n v="154500"/>
    <x v="1"/>
  </r>
  <r>
    <x v="893"/>
    <n v="5"/>
    <n v="165000"/>
    <x v="1"/>
  </r>
  <r>
    <x v="894"/>
    <n v="5"/>
    <n v="118858"/>
    <x v="1"/>
  </r>
  <r>
    <x v="895"/>
    <n v="6"/>
    <n v="140000"/>
    <x v="1"/>
  </r>
  <r>
    <x v="896"/>
    <n v="4"/>
    <n v="106500"/>
    <x v="1"/>
  </r>
  <r>
    <x v="897"/>
    <n v="5"/>
    <n v="142953"/>
    <x v="1"/>
  </r>
  <r>
    <x v="898"/>
    <n v="9"/>
    <n v="611657"/>
    <x v="0"/>
  </r>
  <r>
    <x v="899"/>
    <n v="5"/>
    <n v="135000"/>
    <x v="1"/>
  </r>
  <r>
    <x v="900"/>
    <n v="4"/>
    <n v="110000"/>
    <x v="1"/>
  </r>
  <r>
    <x v="901"/>
    <n v="5"/>
    <n v="153000"/>
    <x v="1"/>
  </r>
  <r>
    <x v="902"/>
    <n v="7"/>
    <n v="180000"/>
    <x v="0"/>
  </r>
  <r>
    <x v="903"/>
    <n v="7"/>
    <n v="240000"/>
    <x v="0"/>
  </r>
  <r>
    <x v="904"/>
    <n v="5"/>
    <n v="125500"/>
    <x v="1"/>
  </r>
  <r>
    <x v="905"/>
    <n v="5"/>
    <n v="128000"/>
    <x v="1"/>
  </r>
  <r>
    <x v="906"/>
    <n v="8"/>
    <n v="255000"/>
    <x v="0"/>
  </r>
  <r>
    <x v="907"/>
    <n v="7"/>
    <n v="250000"/>
    <x v="0"/>
  </r>
  <r>
    <x v="908"/>
    <n v="5"/>
    <n v="131000"/>
    <x v="1"/>
  </r>
  <r>
    <x v="909"/>
    <n v="6"/>
    <n v="174000"/>
    <x v="1"/>
  </r>
  <r>
    <x v="910"/>
    <n v="5"/>
    <n v="154300"/>
    <x v="1"/>
  </r>
  <r>
    <x v="911"/>
    <n v="5"/>
    <n v="143500"/>
    <x v="1"/>
  </r>
  <r>
    <x v="912"/>
    <n v="5"/>
    <n v="88000"/>
    <x v="1"/>
  </r>
  <r>
    <x v="913"/>
    <n v="5"/>
    <n v="145000"/>
    <x v="1"/>
  </r>
  <r>
    <x v="914"/>
    <n v="6"/>
    <n v="173733"/>
    <x v="1"/>
  </r>
  <r>
    <x v="915"/>
    <n v="4"/>
    <n v="75000"/>
    <x v="1"/>
  </r>
  <r>
    <x v="916"/>
    <n v="2"/>
    <n v="35311"/>
    <x v="1"/>
  </r>
  <r>
    <x v="917"/>
    <n v="4"/>
    <n v="135000"/>
    <x v="1"/>
  </r>
  <r>
    <x v="918"/>
    <n v="7"/>
    <n v="238000"/>
    <x v="0"/>
  </r>
  <r>
    <x v="919"/>
    <n v="6"/>
    <n v="176500"/>
    <x v="1"/>
  </r>
  <r>
    <x v="920"/>
    <n v="6"/>
    <n v="201000"/>
    <x v="1"/>
  </r>
  <r>
    <x v="921"/>
    <n v="5"/>
    <n v="145900"/>
    <x v="1"/>
  </r>
  <r>
    <x v="922"/>
    <n v="6"/>
    <n v="169990"/>
    <x v="1"/>
  </r>
  <r>
    <x v="923"/>
    <n v="6"/>
    <n v="193000"/>
    <x v="1"/>
  </r>
  <r>
    <x v="924"/>
    <n v="6"/>
    <n v="207500"/>
    <x v="1"/>
  </r>
  <r>
    <x v="925"/>
    <n v="5"/>
    <n v="175000"/>
    <x v="1"/>
  </r>
  <r>
    <x v="926"/>
    <n v="8"/>
    <n v="285000"/>
    <x v="0"/>
  </r>
  <r>
    <x v="927"/>
    <n v="7"/>
    <n v="176000"/>
    <x v="0"/>
  </r>
  <r>
    <x v="928"/>
    <n v="8"/>
    <n v="236500"/>
    <x v="0"/>
  </r>
  <r>
    <x v="929"/>
    <n v="7"/>
    <n v="222000"/>
    <x v="0"/>
  </r>
  <r>
    <x v="930"/>
    <n v="8"/>
    <n v="201000"/>
    <x v="0"/>
  </r>
  <r>
    <x v="931"/>
    <n v="5"/>
    <n v="117500"/>
    <x v="1"/>
  </r>
  <r>
    <x v="932"/>
    <n v="9"/>
    <n v="320000"/>
    <x v="0"/>
  </r>
  <r>
    <x v="933"/>
    <n v="7"/>
    <n v="190000"/>
    <x v="0"/>
  </r>
  <r>
    <x v="934"/>
    <n v="7"/>
    <n v="242000"/>
    <x v="0"/>
  </r>
  <r>
    <x v="935"/>
    <n v="4"/>
    <n v="79900"/>
    <x v="1"/>
  </r>
  <r>
    <x v="936"/>
    <n v="7"/>
    <n v="184900"/>
    <x v="0"/>
  </r>
  <r>
    <x v="937"/>
    <n v="7"/>
    <n v="253000"/>
    <x v="0"/>
  </r>
  <r>
    <x v="938"/>
    <n v="7"/>
    <n v="239799"/>
    <x v="0"/>
  </r>
  <r>
    <x v="939"/>
    <n v="7"/>
    <n v="244400"/>
    <x v="0"/>
  </r>
  <r>
    <x v="940"/>
    <n v="6"/>
    <n v="150900"/>
    <x v="1"/>
  </r>
  <r>
    <x v="941"/>
    <n v="7"/>
    <n v="214000"/>
    <x v="0"/>
  </r>
  <r>
    <x v="942"/>
    <n v="4"/>
    <n v="150000"/>
    <x v="1"/>
  </r>
  <r>
    <x v="943"/>
    <n v="5"/>
    <n v="143000"/>
    <x v="1"/>
  </r>
  <r>
    <x v="944"/>
    <n v="6"/>
    <n v="137500"/>
    <x v="1"/>
  </r>
  <r>
    <x v="945"/>
    <n v="5"/>
    <n v="124900"/>
    <x v="1"/>
  </r>
  <r>
    <x v="946"/>
    <n v="5"/>
    <n v="143000"/>
    <x v="1"/>
  </r>
  <r>
    <x v="947"/>
    <n v="8"/>
    <n v="270000"/>
    <x v="0"/>
  </r>
  <r>
    <x v="948"/>
    <n v="7"/>
    <n v="192500"/>
    <x v="0"/>
  </r>
  <r>
    <x v="949"/>
    <n v="6"/>
    <n v="197500"/>
    <x v="1"/>
  </r>
  <r>
    <x v="950"/>
    <n v="5"/>
    <n v="129000"/>
    <x v="1"/>
  </r>
  <r>
    <x v="951"/>
    <n v="5"/>
    <n v="119900"/>
    <x v="1"/>
  </r>
  <r>
    <x v="952"/>
    <n v="5"/>
    <n v="133900"/>
    <x v="1"/>
  </r>
  <r>
    <x v="953"/>
    <n v="5"/>
    <n v="172000"/>
    <x v="1"/>
  </r>
  <r>
    <x v="954"/>
    <n v="6"/>
    <n v="127500"/>
    <x v="1"/>
  </r>
  <r>
    <x v="955"/>
    <n v="6"/>
    <n v="145000"/>
    <x v="1"/>
  </r>
  <r>
    <x v="956"/>
    <n v="6"/>
    <n v="124000"/>
    <x v="1"/>
  </r>
  <r>
    <x v="957"/>
    <n v="5"/>
    <n v="132000"/>
    <x v="1"/>
  </r>
  <r>
    <x v="958"/>
    <n v="7"/>
    <n v="185000"/>
    <x v="0"/>
  </r>
  <r>
    <x v="959"/>
    <n v="7"/>
    <n v="155000"/>
    <x v="0"/>
  </r>
  <r>
    <x v="960"/>
    <n v="5"/>
    <n v="116500"/>
    <x v="1"/>
  </r>
  <r>
    <x v="961"/>
    <n v="6"/>
    <n v="272000"/>
    <x v="1"/>
  </r>
  <r>
    <x v="962"/>
    <n v="6"/>
    <n v="155000"/>
    <x v="1"/>
  </r>
  <r>
    <x v="963"/>
    <n v="9"/>
    <n v="239000"/>
    <x v="0"/>
  </r>
  <r>
    <x v="964"/>
    <n v="7"/>
    <n v="214900"/>
    <x v="0"/>
  </r>
  <r>
    <x v="965"/>
    <n v="6"/>
    <n v="178900"/>
    <x v="1"/>
  </r>
  <r>
    <x v="966"/>
    <n v="5"/>
    <n v="160000"/>
    <x v="1"/>
  </r>
  <r>
    <x v="967"/>
    <n v="5"/>
    <n v="135000"/>
    <x v="1"/>
  </r>
  <r>
    <x v="968"/>
    <n v="3"/>
    <n v="37900"/>
    <x v="1"/>
  </r>
  <r>
    <x v="969"/>
    <n v="6"/>
    <n v="140000"/>
    <x v="1"/>
  </r>
  <r>
    <x v="970"/>
    <n v="4"/>
    <n v="135000"/>
    <x v="1"/>
  </r>
  <r>
    <x v="971"/>
    <n v="7"/>
    <n v="173000"/>
    <x v="0"/>
  </r>
  <r>
    <x v="972"/>
    <n v="6"/>
    <n v="99500"/>
    <x v="1"/>
  </r>
  <r>
    <x v="973"/>
    <n v="7"/>
    <n v="182000"/>
    <x v="0"/>
  </r>
  <r>
    <x v="974"/>
    <n v="7"/>
    <n v="167500"/>
    <x v="0"/>
  </r>
  <r>
    <x v="975"/>
    <n v="7"/>
    <n v="165000"/>
    <x v="0"/>
  </r>
  <r>
    <x v="976"/>
    <n v="4"/>
    <n v="85500"/>
    <x v="1"/>
  </r>
  <r>
    <x v="977"/>
    <n v="7"/>
    <n v="199900"/>
    <x v="0"/>
  </r>
  <r>
    <x v="978"/>
    <n v="4"/>
    <n v="110000"/>
    <x v="1"/>
  </r>
  <r>
    <x v="979"/>
    <n v="5"/>
    <n v="139000"/>
    <x v="1"/>
  </r>
  <r>
    <x v="980"/>
    <n v="7"/>
    <n v="178400"/>
    <x v="0"/>
  </r>
  <r>
    <x v="981"/>
    <n v="8"/>
    <n v="336000"/>
    <x v="0"/>
  </r>
  <r>
    <x v="982"/>
    <n v="7"/>
    <n v="159895"/>
    <x v="0"/>
  </r>
  <r>
    <x v="983"/>
    <n v="8"/>
    <n v="255900"/>
    <x v="0"/>
  </r>
  <r>
    <x v="984"/>
    <n v="5"/>
    <n v="126000"/>
    <x v="1"/>
  </r>
  <r>
    <x v="985"/>
    <n v="5"/>
    <n v="125000"/>
    <x v="1"/>
  </r>
  <r>
    <x v="986"/>
    <n v="6"/>
    <n v="117000"/>
    <x v="1"/>
  </r>
  <r>
    <x v="987"/>
    <n v="9"/>
    <n v="395192"/>
    <x v="0"/>
  </r>
  <r>
    <x v="988"/>
    <n v="6"/>
    <n v="195000"/>
    <x v="1"/>
  </r>
  <r>
    <x v="989"/>
    <n v="7"/>
    <n v="197000"/>
    <x v="0"/>
  </r>
  <r>
    <x v="990"/>
    <n v="8"/>
    <n v="348000"/>
    <x v="0"/>
  </r>
  <r>
    <x v="991"/>
    <n v="8"/>
    <n v="168000"/>
    <x v="0"/>
  </r>
  <r>
    <x v="992"/>
    <n v="6"/>
    <n v="187000"/>
    <x v="1"/>
  </r>
  <r>
    <x v="993"/>
    <n v="6"/>
    <n v="173900"/>
    <x v="1"/>
  </r>
  <r>
    <x v="994"/>
    <n v="10"/>
    <n v="337500"/>
    <x v="0"/>
  </r>
  <r>
    <x v="995"/>
    <n v="4"/>
    <n v="121600"/>
    <x v="1"/>
  </r>
  <r>
    <x v="996"/>
    <n v="5"/>
    <n v="136500"/>
    <x v="1"/>
  </r>
  <r>
    <x v="997"/>
    <n v="6"/>
    <n v="185000"/>
    <x v="1"/>
  </r>
  <r>
    <x v="998"/>
    <n v="3"/>
    <n v="91000"/>
    <x v="1"/>
  </r>
  <r>
    <x v="999"/>
    <n v="7"/>
    <n v="206000"/>
    <x v="0"/>
  </r>
  <r>
    <x v="1000"/>
    <n v="3"/>
    <n v="82000"/>
    <x v="1"/>
  </r>
  <r>
    <x v="1001"/>
    <n v="5"/>
    <n v="86000"/>
    <x v="1"/>
  </r>
  <r>
    <x v="1002"/>
    <n v="8"/>
    <n v="232000"/>
    <x v="0"/>
  </r>
  <r>
    <x v="1003"/>
    <n v="5"/>
    <n v="136905"/>
    <x v="1"/>
  </r>
  <r>
    <x v="1004"/>
    <n v="7"/>
    <n v="181000"/>
    <x v="0"/>
  </r>
  <r>
    <x v="1005"/>
    <n v="5"/>
    <n v="149900"/>
    <x v="1"/>
  </r>
  <r>
    <x v="1006"/>
    <n v="6"/>
    <n v="163500"/>
    <x v="1"/>
  </r>
  <r>
    <x v="1007"/>
    <n v="4"/>
    <n v="88000"/>
    <x v="1"/>
  </r>
  <r>
    <x v="1008"/>
    <n v="7"/>
    <n v="240000"/>
    <x v="0"/>
  </r>
  <r>
    <x v="1009"/>
    <n v="5"/>
    <n v="102000"/>
    <x v="1"/>
  </r>
  <r>
    <x v="1010"/>
    <n v="5"/>
    <n v="135000"/>
    <x v="1"/>
  </r>
  <r>
    <x v="1011"/>
    <n v="5"/>
    <n v="100000"/>
    <x v="1"/>
  </r>
  <r>
    <x v="1012"/>
    <n v="6"/>
    <n v="165000"/>
    <x v="1"/>
  </r>
  <r>
    <x v="1013"/>
    <n v="5"/>
    <n v="85000"/>
    <x v="1"/>
  </r>
  <r>
    <x v="1014"/>
    <n v="6"/>
    <n v="119200"/>
    <x v="1"/>
  </r>
  <r>
    <x v="1015"/>
    <n v="8"/>
    <n v="227000"/>
    <x v="0"/>
  </r>
  <r>
    <x v="1016"/>
    <n v="7"/>
    <n v="203000"/>
    <x v="0"/>
  </r>
  <r>
    <x v="1017"/>
    <n v="8"/>
    <n v="187500"/>
    <x v="0"/>
  </r>
  <r>
    <x v="1018"/>
    <n v="7"/>
    <n v="160000"/>
    <x v="0"/>
  </r>
  <r>
    <x v="1019"/>
    <n v="7"/>
    <n v="213490"/>
    <x v="0"/>
  </r>
  <r>
    <x v="1020"/>
    <n v="4"/>
    <n v="176000"/>
    <x v="1"/>
  </r>
  <r>
    <x v="1021"/>
    <n v="7"/>
    <n v="194000"/>
    <x v="0"/>
  </r>
  <r>
    <x v="1022"/>
    <n v="5"/>
    <n v="87000"/>
    <x v="1"/>
  </r>
  <r>
    <x v="1023"/>
    <n v="7"/>
    <n v="191000"/>
    <x v="0"/>
  </r>
  <r>
    <x v="1024"/>
    <n v="8"/>
    <n v="287000"/>
    <x v="0"/>
  </r>
  <r>
    <x v="1025"/>
    <n v="5"/>
    <n v="112500"/>
    <x v="1"/>
  </r>
  <r>
    <x v="1026"/>
    <n v="5"/>
    <n v="167500"/>
    <x v="1"/>
  </r>
  <r>
    <x v="1027"/>
    <n v="8"/>
    <n v="293077"/>
    <x v="0"/>
  </r>
  <r>
    <x v="1028"/>
    <n v="5"/>
    <n v="105000"/>
    <x v="1"/>
  </r>
  <r>
    <x v="1029"/>
    <n v="6"/>
    <n v="118000"/>
    <x v="1"/>
  </r>
  <r>
    <x v="1030"/>
    <n v="5"/>
    <n v="160000"/>
    <x v="1"/>
  </r>
  <r>
    <x v="1031"/>
    <n v="7"/>
    <n v="197000"/>
    <x v="0"/>
  </r>
  <r>
    <x v="1032"/>
    <n v="8"/>
    <n v="310000"/>
    <x v="0"/>
  </r>
  <r>
    <x v="1033"/>
    <n v="7"/>
    <n v="230000"/>
    <x v="0"/>
  </r>
  <r>
    <x v="1034"/>
    <n v="5"/>
    <n v="119750"/>
    <x v="1"/>
  </r>
  <r>
    <x v="1035"/>
    <n v="4"/>
    <n v="84000"/>
    <x v="1"/>
  </r>
  <r>
    <x v="1036"/>
    <n v="9"/>
    <n v="315500"/>
    <x v="0"/>
  </r>
  <r>
    <x v="1037"/>
    <n v="8"/>
    <n v="287000"/>
    <x v="0"/>
  </r>
  <r>
    <x v="1038"/>
    <n v="4"/>
    <n v="97000"/>
    <x v="1"/>
  </r>
  <r>
    <x v="1039"/>
    <n v="4"/>
    <n v="80000"/>
    <x v="1"/>
  </r>
  <r>
    <x v="1040"/>
    <n v="5"/>
    <n v="155000"/>
    <x v="1"/>
  </r>
  <r>
    <x v="1041"/>
    <n v="6"/>
    <n v="173000"/>
    <x v="1"/>
  </r>
  <r>
    <x v="1042"/>
    <n v="6"/>
    <n v="196000"/>
    <x v="1"/>
  </r>
  <r>
    <x v="1043"/>
    <n v="7"/>
    <n v="262280"/>
    <x v="0"/>
  </r>
  <r>
    <x v="1044"/>
    <n v="8"/>
    <n v="278000"/>
    <x v="0"/>
  </r>
  <r>
    <x v="1045"/>
    <n v="3"/>
    <n v="139600"/>
    <x v="1"/>
  </r>
  <r>
    <x v="1046"/>
    <n v="9"/>
    <n v="556581"/>
    <x v="0"/>
  </r>
  <r>
    <x v="1047"/>
    <n v="5"/>
    <n v="145000"/>
    <x v="1"/>
  </r>
  <r>
    <x v="1048"/>
    <n v="5"/>
    <n v="115000"/>
    <x v="1"/>
  </r>
  <r>
    <x v="1049"/>
    <n v="4"/>
    <n v="84900"/>
    <x v="1"/>
  </r>
  <r>
    <x v="1050"/>
    <n v="7"/>
    <n v="176485"/>
    <x v="0"/>
  </r>
  <r>
    <x v="1051"/>
    <n v="7"/>
    <n v="200141"/>
    <x v="0"/>
  </r>
  <r>
    <x v="1052"/>
    <n v="6"/>
    <n v="165000"/>
    <x v="1"/>
  </r>
  <r>
    <x v="1053"/>
    <n v="5"/>
    <n v="144500"/>
    <x v="1"/>
  </r>
  <r>
    <x v="1054"/>
    <n v="8"/>
    <n v="255000"/>
    <x v="0"/>
  </r>
  <r>
    <x v="1055"/>
    <n v="6"/>
    <n v="180000"/>
    <x v="1"/>
  </r>
  <r>
    <x v="1056"/>
    <n v="7"/>
    <n v="185850"/>
    <x v="0"/>
  </r>
  <r>
    <x v="1057"/>
    <n v="7"/>
    <n v="248000"/>
    <x v="0"/>
  </r>
  <r>
    <x v="1058"/>
    <n v="9"/>
    <n v="335000"/>
    <x v="0"/>
  </r>
  <r>
    <x v="1059"/>
    <n v="6"/>
    <n v="220000"/>
    <x v="1"/>
  </r>
  <r>
    <x v="1060"/>
    <n v="8"/>
    <n v="213500"/>
    <x v="0"/>
  </r>
  <r>
    <x v="1061"/>
    <n v="3"/>
    <n v="81000"/>
    <x v="1"/>
  </r>
  <r>
    <x v="1062"/>
    <n v="5"/>
    <n v="90000"/>
    <x v="1"/>
  </r>
  <r>
    <x v="1063"/>
    <n v="6"/>
    <n v="110500"/>
    <x v="1"/>
  </r>
  <r>
    <x v="1064"/>
    <n v="5"/>
    <n v="154000"/>
    <x v="1"/>
  </r>
  <r>
    <x v="1065"/>
    <n v="7"/>
    <n v="328000"/>
    <x v="0"/>
  </r>
  <r>
    <x v="1066"/>
    <n v="6"/>
    <n v="178000"/>
    <x v="1"/>
  </r>
  <r>
    <x v="1067"/>
    <n v="6"/>
    <n v="167900"/>
    <x v="1"/>
  </r>
  <r>
    <x v="1068"/>
    <n v="6"/>
    <n v="151400"/>
    <x v="1"/>
  </r>
  <r>
    <x v="1069"/>
    <n v="5"/>
    <n v="135000"/>
    <x v="1"/>
  </r>
  <r>
    <x v="1070"/>
    <n v="5"/>
    <n v="135000"/>
    <x v="1"/>
  </r>
  <r>
    <x v="1071"/>
    <n v="6"/>
    <n v="154000"/>
    <x v="1"/>
  </r>
  <r>
    <x v="1072"/>
    <n v="5"/>
    <n v="91500"/>
    <x v="1"/>
  </r>
  <r>
    <x v="1073"/>
    <n v="6"/>
    <n v="159500"/>
    <x v="1"/>
  </r>
  <r>
    <x v="1074"/>
    <n v="7"/>
    <n v="194000"/>
    <x v="0"/>
  </r>
  <r>
    <x v="1075"/>
    <n v="7"/>
    <n v="219500"/>
    <x v="0"/>
  </r>
  <r>
    <x v="1076"/>
    <n v="5"/>
    <n v="170000"/>
    <x v="1"/>
  </r>
  <r>
    <x v="1077"/>
    <n v="5"/>
    <n v="138800"/>
    <x v="1"/>
  </r>
  <r>
    <x v="1078"/>
    <n v="6"/>
    <n v="155900"/>
    <x v="1"/>
  </r>
  <r>
    <x v="1079"/>
    <n v="5"/>
    <n v="126000"/>
    <x v="1"/>
  </r>
  <r>
    <x v="1080"/>
    <n v="6"/>
    <n v="145000"/>
    <x v="1"/>
  </r>
  <r>
    <x v="1081"/>
    <n v="5"/>
    <n v="133000"/>
    <x v="1"/>
  </r>
  <r>
    <x v="1082"/>
    <n v="7"/>
    <n v="192000"/>
    <x v="0"/>
  </r>
  <r>
    <x v="1083"/>
    <n v="6"/>
    <n v="160000"/>
    <x v="1"/>
  </r>
  <r>
    <x v="1084"/>
    <n v="6"/>
    <n v="187500"/>
    <x v="1"/>
  </r>
  <r>
    <x v="1085"/>
    <n v="6"/>
    <n v="147000"/>
    <x v="1"/>
  </r>
  <r>
    <x v="1086"/>
    <n v="4"/>
    <n v="83500"/>
    <x v="1"/>
  </r>
  <r>
    <x v="1087"/>
    <n v="8"/>
    <n v="252000"/>
    <x v="0"/>
  </r>
  <r>
    <x v="1088"/>
    <n v="7"/>
    <n v="137500"/>
    <x v="0"/>
  </r>
  <r>
    <x v="1089"/>
    <n v="8"/>
    <n v="197000"/>
    <x v="0"/>
  </r>
  <r>
    <x v="1090"/>
    <n v="3"/>
    <n v="92900"/>
    <x v="1"/>
  </r>
  <r>
    <x v="1091"/>
    <n v="7"/>
    <n v="160000"/>
    <x v="0"/>
  </r>
  <r>
    <x v="1092"/>
    <n v="6"/>
    <n v="136500"/>
    <x v="1"/>
  </r>
  <r>
    <x v="1093"/>
    <n v="5"/>
    <n v="146000"/>
    <x v="1"/>
  </r>
  <r>
    <x v="1094"/>
    <n v="5"/>
    <n v="129000"/>
    <x v="1"/>
  </r>
  <r>
    <x v="1095"/>
    <n v="6"/>
    <n v="176432"/>
    <x v="1"/>
  </r>
  <r>
    <x v="1096"/>
    <n v="6"/>
    <n v="127000"/>
    <x v="1"/>
  </r>
  <r>
    <x v="1097"/>
    <n v="8"/>
    <n v="170000"/>
    <x v="0"/>
  </r>
  <r>
    <x v="1098"/>
    <n v="4"/>
    <n v="128000"/>
    <x v="1"/>
  </r>
  <r>
    <x v="1099"/>
    <n v="7"/>
    <n v="157000"/>
    <x v="0"/>
  </r>
  <r>
    <x v="1100"/>
    <n v="2"/>
    <n v="60000"/>
    <x v="1"/>
  </r>
  <r>
    <x v="1101"/>
    <n v="5"/>
    <n v="119500"/>
    <x v="1"/>
  </r>
  <r>
    <x v="1102"/>
    <n v="5"/>
    <n v="135000"/>
    <x v="1"/>
  </r>
  <r>
    <x v="1103"/>
    <n v="6"/>
    <n v="159500"/>
    <x v="1"/>
  </r>
  <r>
    <x v="1104"/>
    <n v="5"/>
    <n v="106000"/>
    <x v="1"/>
  </r>
  <r>
    <x v="1105"/>
    <n v="8"/>
    <n v="325000"/>
    <x v="0"/>
  </r>
  <r>
    <x v="1106"/>
    <n v="7"/>
    <n v="179900"/>
    <x v="0"/>
  </r>
  <r>
    <x v="1107"/>
    <n v="7"/>
    <n v="274725"/>
    <x v="0"/>
  </r>
  <r>
    <x v="1108"/>
    <n v="6"/>
    <n v="181000"/>
    <x v="1"/>
  </r>
  <r>
    <x v="1109"/>
    <n v="8"/>
    <n v="280000"/>
    <x v="0"/>
  </r>
  <r>
    <x v="1110"/>
    <n v="6"/>
    <n v="188000"/>
    <x v="1"/>
  </r>
  <r>
    <x v="1111"/>
    <n v="7"/>
    <n v="205000"/>
    <x v="0"/>
  </r>
  <r>
    <x v="1112"/>
    <n v="5"/>
    <n v="129900"/>
    <x v="1"/>
  </r>
  <r>
    <x v="1113"/>
    <n v="5"/>
    <n v="134500"/>
    <x v="1"/>
  </r>
  <r>
    <x v="1114"/>
    <n v="5"/>
    <n v="117000"/>
    <x v="1"/>
  </r>
  <r>
    <x v="1115"/>
    <n v="8"/>
    <n v="318000"/>
    <x v="0"/>
  </r>
  <r>
    <x v="1116"/>
    <n v="8"/>
    <n v="184100"/>
    <x v="0"/>
  </r>
  <r>
    <x v="1117"/>
    <n v="5"/>
    <n v="130000"/>
    <x v="1"/>
  </r>
  <r>
    <x v="1118"/>
    <n v="5"/>
    <n v="140000"/>
    <x v="1"/>
  </r>
  <r>
    <x v="1119"/>
    <n v="5"/>
    <n v="133700"/>
    <x v="1"/>
  </r>
  <r>
    <x v="1120"/>
    <n v="6"/>
    <n v="118400"/>
    <x v="1"/>
  </r>
  <r>
    <x v="1121"/>
    <n v="7"/>
    <n v="212900"/>
    <x v="0"/>
  </r>
  <r>
    <x v="1122"/>
    <n v="4"/>
    <n v="112000"/>
    <x v="1"/>
  </r>
  <r>
    <x v="1123"/>
    <n v="5"/>
    <n v="118000"/>
    <x v="1"/>
  </r>
  <r>
    <x v="1124"/>
    <n v="7"/>
    <n v="163900"/>
    <x v="0"/>
  </r>
  <r>
    <x v="1125"/>
    <n v="4"/>
    <n v="115000"/>
    <x v="1"/>
  </r>
  <r>
    <x v="1126"/>
    <n v="7"/>
    <n v="174000"/>
    <x v="0"/>
  </r>
  <r>
    <x v="1127"/>
    <n v="7"/>
    <n v="259000"/>
    <x v="0"/>
  </r>
  <r>
    <x v="1128"/>
    <n v="7"/>
    <n v="215000"/>
    <x v="0"/>
  </r>
  <r>
    <x v="1129"/>
    <n v="5"/>
    <n v="140000"/>
    <x v="1"/>
  </r>
  <r>
    <x v="1130"/>
    <n v="4"/>
    <n v="135000"/>
    <x v="1"/>
  </r>
  <r>
    <x v="1131"/>
    <n v="5"/>
    <n v="93500"/>
    <x v="1"/>
  </r>
  <r>
    <x v="1132"/>
    <n v="6"/>
    <n v="117500"/>
    <x v="1"/>
  </r>
  <r>
    <x v="1133"/>
    <n v="8"/>
    <n v="239500"/>
    <x v="0"/>
  </r>
  <r>
    <x v="1134"/>
    <n v="6"/>
    <n v="169000"/>
    <x v="1"/>
  </r>
  <r>
    <x v="1135"/>
    <n v="6"/>
    <n v="102000"/>
    <x v="1"/>
  </r>
  <r>
    <x v="1136"/>
    <n v="6"/>
    <n v="119000"/>
    <x v="1"/>
  </r>
  <r>
    <x v="1137"/>
    <n v="5"/>
    <n v="94000"/>
    <x v="1"/>
  </r>
  <r>
    <x v="1138"/>
    <n v="6"/>
    <n v="196000"/>
    <x v="1"/>
  </r>
  <r>
    <x v="1139"/>
    <n v="5"/>
    <n v="144000"/>
    <x v="1"/>
  </r>
  <r>
    <x v="1140"/>
    <n v="5"/>
    <n v="139000"/>
    <x v="1"/>
  </r>
  <r>
    <x v="1141"/>
    <n v="5"/>
    <n v="197500"/>
    <x v="1"/>
  </r>
  <r>
    <x v="1142"/>
    <n v="8"/>
    <n v="424870"/>
    <x v="0"/>
  </r>
  <r>
    <x v="1143"/>
    <n v="5"/>
    <n v="80000"/>
    <x v="1"/>
  </r>
  <r>
    <x v="1144"/>
    <n v="4"/>
    <n v="80000"/>
    <x v="1"/>
  </r>
  <r>
    <x v="1145"/>
    <n v="5"/>
    <n v="149000"/>
    <x v="1"/>
  </r>
  <r>
    <x v="1146"/>
    <n v="6"/>
    <n v="180000"/>
    <x v="1"/>
  </r>
  <r>
    <x v="1147"/>
    <n v="7"/>
    <n v="174500"/>
    <x v="0"/>
  </r>
  <r>
    <x v="1148"/>
    <n v="7"/>
    <n v="116900"/>
    <x v="0"/>
  </r>
  <r>
    <x v="1149"/>
    <n v="7"/>
    <n v="143000"/>
    <x v="0"/>
  </r>
  <r>
    <x v="1150"/>
    <n v="6"/>
    <n v="124000"/>
    <x v="1"/>
  </r>
  <r>
    <x v="1151"/>
    <n v="5"/>
    <n v="149900"/>
    <x v="1"/>
  </r>
  <r>
    <x v="1152"/>
    <n v="6"/>
    <n v="230000"/>
    <x v="1"/>
  </r>
  <r>
    <x v="1153"/>
    <n v="6"/>
    <n v="120500"/>
    <x v="1"/>
  </r>
  <r>
    <x v="1154"/>
    <n v="7"/>
    <n v="201800"/>
    <x v="0"/>
  </r>
  <r>
    <x v="1155"/>
    <n v="5"/>
    <n v="218000"/>
    <x v="1"/>
  </r>
  <r>
    <x v="1156"/>
    <n v="5"/>
    <n v="179900"/>
    <x v="1"/>
  </r>
  <r>
    <x v="1157"/>
    <n v="7"/>
    <n v="230000"/>
    <x v="0"/>
  </r>
  <r>
    <x v="1158"/>
    <n v="8"/>
    <n v="235128"/>
    <x v="0"/>
  </r>
  <r>
    <x v="1159"/>
    <n v="6"/>
    <n v="185000"/>
    <x v="1"/>
  </r>
  <r>
    <x v="1160"/>
    <n v="6"/>
    <n v="146000"/>
    <x v="1"/>
  </r>
  <r>
    <x v="1161"/>
    <n v="6"/>
    <n v="224000"/>
    <x v="1"/>
  </r>
  <r>
    <x v="1162"/>
    <n v="5"/>
    <n v="129000"/>
    <x v="1"/>
  </r>
  <r>
    <x v="1163"/>
    <n v="4"/>
    <n v="108959"/>
    <x v="1"/>
  </r>
  <r>
    <x v="1164"/>
    <n v="5"/>
    <n v="194000"/>
    <x v="1"/>
  </r>
  <r>
    <x v="1165"/>
    <n v="7"/>
    <n v="233170"/>
    <x v="0"/>
  </r>
  <r>
    <x v="1166"/>
    <n v="8"/>
    <n v="245350"/>
    <x v="0"/>
  </r>
  <r>
    <x v="1167"/>
    <n v="6"/>
    <n v="173000"/>
    <x v="1"/>
  </r>
  <r>
    <x v="1168"/>
    <n v="6"/>
    <n v="235000"/>
    <x v="1"/>
  </r>
  <r>
    <x v="1169"/>
    <n v="10"/>
    <n v="625000"/>
    <x v="0"/>
  </r>
  <r>
    <x v="1170"/>
    <n v="6"/>
    <n v="171000"/>
    <x v="1"/>
  </r>
  <r>
    <x v="1171"/>
    <n v="6"/>
    <n v="163000"/>
    <x v="1"/>
  </r>
  <r>
    <x v="1172"/>
    <n v="7"/>
    <n v="171900"/>
    <x v="0"/>
  </r>
  <r>
    <x v="1173"/>
    <n v="5"/>
    <n v="200500"/>
    <x v="1"/>
  </r>
  <r>
    <x v="1174"/>
    <n v="6"/>
    <n v="239000"/>
    <x v="1"/>
  </r>
  <r>
    <x v="1175"/>
    <n v="8"/>
    <n v="285000"/>
    <x v="0"/>
  </r>
  <r>
    <x v="1176"/>
    <n v="5"/>
    <n v="119500"/>
    <x v="1"/>
  </r>
  <r>
    <x v="1177"/>
    <n v="6"/>
    <n v="115000"/>
    <x v="1"/>
  </r>
  <r>
    <x v="1178"/>
    <n v="5"/>
    <n v="154900"/>
    <x v="1"/>
  </r>
  <r>
    <x v="1179"/>
    <n v="5"/>
    <n v="93000"/>
    <x v="1"/>
  </r>
  <r>
    <x v="1180"/>
    <n v="7"/>
    <n v="250000"/>
    <x v="0"/>
  </r>
  <r>
    <x v="1181"/>
    <n v="8"/>
    <n v="392500"/>
    <x v="0"/>
  </r>
  <r>
    <x v="1182"/>
    <n v="10"/>
    <n v="745000"/>
    <x v="0"/>
  </r>
  <r>
    <x v="1183"/>
    <n v="5"/>
    <n v="120000"/>
    <x v="1"/>
  </r>
  <r>
    <x v="1184"/>
    <n v="5"/>
    <n v="186700"/>
    <x v="1"/>
  </r>
  <r>
    <x v="1185"/>
    <n v="5"/>
    <n v="104900"/>
    <x v="1"/>
  </r>
  <r>
    <x v="1186"/>
    <n v="3"/>
    <n v="95000"/>
    <x v="1"/>
  </r>
  <r>
    <x v="1187"/>
    <n v="8"/>
    <n v="262000"/>
    <x v="0"/>
  </r>
  <r>
    <x v="1188"/>
    <n v="7"/>
    <n v="195000"/>
    <x v="0"/>
  </r>
  <r>
    <x v="1189"/>
    <n v="7"/>
    <n v="189000"/>
    <x v="0"/>
  </r>
  <r>
    <x v="1190"/>
    <n v="4"/>
    <n v="168000"/>
    <x v="1"/>
  </r>
  <r>
    <x v="1191"/>
    <n v="8"/>
    <n v="174000"/>
    <x v="0"/>
  </r>
  <r>
    <x v="1192"/>
    <n v="5"/>
    <n v="125000"/>
    <x v="1"/>
  </r>
  <r>
    <x v="1193"/>
    <n v="6"/>
    <n v="165000"/>
    <x v="1"/>
  </r>
  <r>
    <x v="1194"/>
    <n v="6"/>
    <n v="158000"/>
    <x v="1"/>
  </r>
  <r>
    <x v="1195"/>
    <n v="6"/>
    <n v="176000"/>
    <x v="1"/>
  </r>
  <r>
    <x v="1196"/>
    <n v="7"/>
    <n v="219210"/>
    <x v="0"/>
  </r>
  <r>
    <x v="1197"/>
    <n v="7"/>
    <n v="144000"/>
    <x v="0"/>
  </r>
  <r>
    <x v="1198"/>
    <n v="7"/>
    <n v="178000"/>
    <x v="0"/>
  </r>
  <r>
    <x v="1199"/>
    <n v="4"/>
    <n v="148000"/>
    <x v="1"/>
  </r>
  <r>
    <x v="1200"/>
    <n v="4"/>
    <n v="116050"/>
    <x v="1"/>
  </r>
  <r>
    <x v="1201"/>
    <n v="7"/>
    <n v="197900"/>
    <x v="0"/>
  </r>
  <r>
    <x v="1202"/>
    <n v="5"/>
    <n v="117000"/>
    <x v="1"/>
  </r>
  <r>
    <x v="1203"/>
    <n v="7"/>
    <n v="213000"/>
    <x v="0"/>
  </r>
  <r>
    <x v="1204"/>
    <n v="5"/>
    <n v="153500"/>
    <x v="1"/>
  </r>
  <r>
    <x v="1205"/>
    <n v="7"/>
    <n v="271900"/>
    <x v="0"/>
  </r>
  <r>
    <x v="1206"/>
    <n v="4"/>
    <n v="107000"/>
    <x v="1"/>
  </r>
  <r>
    <x v="1207"/>
    <n v="6"/>
    <n v="200000"/>
    <x v="1"/>
  </r>
  <r>
    <x v="1208"/>
    <n v="5"/>
    <n v="140000"/>
    <x v="1"/>
  </r>
  <r>
    <x v="1209"/>
    <n v="8"/>
    <n v="290000"/>
    <x v="0"/>
  </r>
  <r>
    <x v="1210"/>
    <n v="6"/>
    <n v="189000"/>
    <x v="1"/>
  </r>
  <r>
    <x v="1211"/>
    <n v="8"/>
    <n v="164000"/>
    <x v="0"/>
  </r>
  <r>
    <x v="1212"/>
    <n v="4"/>
    <n v="113000"/>
    <x v="1"/>
  </r>
  <r>
    <x v="1213"/>
    <n v="4"/>
    <n v="145000"/>
    <x v="1"/>
  </r>
  <r>
    <x v="1214"/>
    <n v="5"/>
    <n v="134500"/>
    <x v="1"/>
  </r>
  <r>
    <x v="1215"/>
    <n v="5"/>
    <n v="125000"/>
    <x v="1"/>
  </r>
  <r>
    <x v="1216"/>
    <n v="6"/>
    <n v="112000"/>
    <x v="1"/>
  </r>
  <r>
    <x v="1217"/>
    <n v="8"/>
    <n v="229456"/>
    <x v="0"/>
  </r>
  <r>
    <x v="1218"/>
    <n v="4"/>
    <n v="80500"/>
    <x v="1"/>
  </r>
  <r>
    <x v="1219"/>
    <n v="6"/>
    <n v="91500"/>
    <x v="1"/>
  </r>
  <r>
    <x v="1220"/>
    <n v="5"/>
    <n v="115000"/>
    <x v="1"/>
  </r>
  <r>
    <x v="1221"/>
    <n v="5"/>
    <n v="134000"/>
    <x v="1"/>
  </r>
  <r>
    <x v="1222"/>
    <n v="6"/>
    <n v="143000"/>
    <x v="1"/>
  </r>
  <r>
    <x v="1223"/>
    <n v="5"/>
    <n v="137900"/>
    <x v="1"/>
  </r>
  <r>
    <x v="1224"/>
    <n v="7"/>
    <n v="184000"/>
    <x v="0"/>
  </r>
  <r>
    <x v="1225"/>
    <n v="6"/>
    <n v="145000"/>
    <x v="1"/>
  </r>
  <r>
    <x v="1226"/>
    <n v="6"/>
    <n v="214000"/>
    <x v="1"/>
  </r>
  <r>
    <x v="1227"/>
    <n v="5"/>
    <n v="147000"/>
    <x v="1"/>
  </r>
  <r>
    <x v="1228"/>
    <n v="9"/>
    <n v="367294"/>
    <x v="0"/>
  </r>
  <r>
    <x v="1229"/>
    <n v="5"/>
    <n v="127000"/>
    <x v="1"/>
  </r>
  <r>
    <x v="1230"/>
    <n v="5"/>
    <n v="190000"/>
    <x v="1"/>
  </r>
  <r>
    <x v="1231"/>
    <n v="5"/>
    <n v="132500"/>
    <x v="1"/>
  </r>
  <r>
    <x v="1232"/>
    <n v="4"/>
    <n v="101800"/>
    <x v="1"/>
  </r>
  <r>
    <x v="1233"/>
    <n v="5"/>
    <n v="142000"/>
    <x v="1"/>
  </r>
  <r>
    <x v="1234"/>
    <n v="5"/>
    <n v="130000"/>
    <x v="1"/>
  </r>
  <r>
    <x v="1235"/>
    <n v="5"/>
    <n v="138887"/>
    <x v="1"/>
  </r>
  <r>
    <x v="1236"/>
    <n v="7"/>
    <n v="175500"/>
    <x v="0"/>
  </r>
  <r>
    <x v="1237"/>
    <n v="7"/>
    <n v="195000"/>
    <x v="0"/>
  </r>
  <r>
    <x v="1238"/>
    <n v="6"/>
    <n v="142500"/>
    <x v="1"/>
  </r>
  <r>
    <x v="1239"/>
    <n v="8"/>
    <n v="265900"/>
    <x v="0"/>
  </r>
  <r>
    <x v="1240"/>
    <n v="7"/>
    <n v="224900"/>
    <x v="0"/>
  </r>
  <r>
    <x v="1241"/>
    <n v="7"/>
    <n v="248328"/>
    <x v="0"/>
  </r>
  <r>
    <x v="1242"/>
    <n v="7"/>
    <n v="170000"/>
    <x v="0"/>
  </r>
  <r>
    <x v="1243"/>
    <n v="10"/>
    <n v="465000"/>
    <x v="0"/>
  </r>
  <r>
    <x v="1244"/>
    <n v="8"/>
    <n v="230000"/>
    <x v="0"/>
  </r>
  <r>
    <x v="1245"/>
    <n v="6"/>
    <n v="178000"/>
    <x v="1"/>
  </r>
  <r>
    <x v="1246"/>
    <n v="7"/>
    <n v="186500"/>
    <x v="0"/>
  </r>
  <r>
    <x v="1247"/>
    <n v="6"/>
    <n v="169900"/>
    <x v="1"/>
  </r>
  <r>
    <x v="1248"/>
    <n v="6"/>
    <n v="129500"/>
    <x v="1"/>
  </r>
  <r>
    <x v="1249"/>
    <n v="5"/>
    <n v="119000"/>
    <x v="1"/>
  </r>
  <r>
    <x v="1250"/>
    <n v="7"/>
    <n v="244000"/>
    <x v="0"/>
  </r>
  <r>
    <x v="1251"/>
    <n v="7"/>
    <n v="171750"/>
    <x v="0"/>
  </r>
  <r>
    <x v="1252"/>
    <n v="5"/>
    <n v="130000"/>
    <x v="1"/>
  </r>
  <r>
    <x v="1253"/>
    <n v="7"/>
    <n v="294000"/>
    <x v="0"/>
  </r>
  <r>
    <x v="1254"/>
    <n v="7"/>
    <n v="165400"/>
    <x v="0"/>
  </r>
  <r>
    <x v="1255"/>
    <n v="6"/>
    <n v="127500"/>
    <x v="1"/>
  </r>
  <r>
    <x v="1256"/>
    <n v="8"/>
    <n v="301500"/>
    <x v="0"/>
  </r>
  <r>
    <x v="1257"/>
    <n v="5"/>
    <n v="99900"/>
    <x v="1"/>
  </r>
  <r>
    <x v="1258"/>
    <n v="7"/>
    <n v="190000"/>
    <x v="0"/>
  </r>
  <r>
    <x v="1259"/>
    <n v="6"/>
    <n v="151000"/>
    <x v="1"/>
  </r>
  <r>
    <x v="1260"/>
    <n v="6"/>
    <n v="181000"/>
    <x v="1"/>
  </r>
  <r>
    <x v="1261"/>
    <n v="5"/>
    <n v="128900"/>
    <x v="1"/>
  </r>
  <r>
    <x v="1262"/>
    <n v="4"/>
    <n v="161500"/>
    <x v="1"/>
  </r>
  <r>
    <x v="1263"/>
    <n v="6"/>
    <n v="180500"/>
    <x v="1"/>
  </r>
  <r>
    <x v="1264"/>
    <n v="6"/>
    <n v="181000"/>
    <x v="1"/>
  </r>
  <r>
    <x v="1265"/>
    <n v="7"/>
    <n v="183900"/>
    <x v="0"/>
  </r>
  <r>
    <x v="1266"/>
    <n v="7"/>
    <n v="122000"/>
    <x v="0"/>
  </r>
  <r>
    <x v="1267"/>
    <n v="9"/>
    <n v="378500"/>
    <x v="0"/>
  </r>
  <r>
    <x v="1268"/>
    <n v="8"/>
    <n v="381000"/>
    <x v="0"/>
  </r>
  <r>
    <x v="1269"/>
    <n v="5"/>
    <n v="144000"/>
    <x v="1"/>
  </r>
  <r>
    <x v="1270"/>
    <n v="7"/>
    <n v="260000"/>
    <x v="0"/>
  </r>
  <r>
    <x v="1271"/>
    <n v="6"/>
    <n v="185750"/>
    <x v="1"/>
  </r>
  <r>
    <x v="1272"/>
    <n v="5"/>
    <n v="137000"/>
    <x v="1"/>
  </r>
  <r>
    <x v="1273"/>
    <n v="6"/>
    <n v="177000"/>
    <x v="1"/>
  </r>
  <r>
    <x v="1274"/>
    <n v="5"/>
    <n v="139000"/>
    <x v="1"/>
  </r>
  <r>
    <x v="1275"/>
    <n v="5"/>
    <n v="137000"/>
    <x v="1"/>
  </r>
  <r>
    <x v="1276"/>
    <n v="6"/>
    <n v="162000"/>
    <x v="1"/>
  </r>
  <r>
    <x v="1277"/>
    <n v="6"/>
    <n v="197900"/>
    <x v="1"/>
  </r>
  <r>
    <x v="1278"/>
    <n v="8"/>
    <n v="237000"/>
    <x v="0"/>
  </r>
  <r>
    <x v="1279"/>
    <n v="4"/>
    <n v="68400"/>
    <x v="1"/>
  </r>
  <r>
    <x v="1280"/>
    <n v="7"/>
    <n v="227000"/>
    <x v="0"/>
  </r>
  <r>
    <x v="1281"/>
    <n v="7"/>
    <n v="180000"/>
    <x v="0"/>
  </r>
  <r>
    <x v="1282"/>
    <n v="5"/>
    <n v="150500"/>
    <x v="1"/>
  </r>
  <r>
    <x v="1283"/>
    <n v="6"/>
    <n v="139000"/>
    <x v="1"/>
  </r>
  <r>
    <x v="1284"/>
    <n v="6"/>
    <n v="169000"/>
    <x v="1"/>
  </r>
  <r>
    <x v="1285"/>
    <n v="6"/>
    <n v="132500"/>
    <x v="1"/>
  </r>
  <r>
    <x v="1286"/>
    <n v="6"/>
    <n v="143000"/>
    <x v="1"/>
  </r>
  <r>
    <x v="1287"/>
    <n v="5"/>
    <n v="190000"/>
    <x v="1"/>
  </r>
  <r>
    <x v="1288"/>
    <n v="8"/>
    <n v="278000"/>
    <x v="0"/>
  </r>
  <r>
    <x v="1289"/>
    <n v="8"/>
    <n v="281000"/>
    <x v="0"/>
  </r>
  <r>
    <x v="1290"/>
    <n v="5"/>
    <n v="180500"/>
    <x v="1"/>
  </r>
  <r>
    <x v="1291"/>
    <n v="5"/>
    <n v="119500"/>
    <x v="1"/>
  </r>
  <r>
    <x v="1292"/>
    <n v="5"/>
    <n v="107500"/>
    <x v="1"/>
  </r>
  <r>
    <x v="1293"/>
    <n v="7"/>
    <n v="162900"/>
    <x v="0"/>
  </r>
  <r>
    <x v="1294"/>
    <n v="5"/>
    <n v="115000"/>
    <x v="1"/>
  </r>
  <r>
    <x v="1295"/>
    <n v="5"/>
    <n v="138500"/>
    <x v="1"/>
  </r>
  <r>
    <x v="1296"/>
    <n v="5"/>
    <n v="155000"/>
    <x v="1"/>
  </r>
  <r>
    <x v="1297"/>
    <n v="6"/>
    <n v="140000"/>
    <x v="1"/>
  </r>
  <r>
    <x v="1298"/>
    <n v="10"/>
    <n v="160000"/>
    <x v="0"/>
  </r>
  <r>
    <x v="1299"/>
    <n v="5"/>
    <n v="154000"/>
    <x v="1"/>
  </r>
  <r>
    <x v="1300"/>
    <n v="7"/>
    <n v="225000"/>
    <x v="0"/>
  </r>
  <r>
    <x v="1301"/>
    <n v="6"/>
    <n v="177500"/>
    <x v="1"/>
  </r>
  <r>
    <x v="1302"/>
    <n v="8"/>
    <n v="290000"/>
    <x v="0"/>
  </r>
  <r>
    <x v="1303"/>
    <n v="7"/>
    <n v="232000"/>
    <x v="0"/>
  </r>
  <r>
    <x v="1304"/>
    <n v="7"/>
    <n v="130000"/>
    <x v="0"/>
  </r>
  <r>
    <x v="1305"/>
    <n v="9"/>
    <n v="325000"/>
    <x v="0"/>
  </r>
  <r>
    <x v="1306"/>
    <n v="7"/>
    <n v="202500"/>
    <x v="0"/>
  </r>
  <r>
    <x v="1307"/>
    <n v="5"/>
    <n v="138000"/>
    <x v="1"/>
  </r>
  <r>
    <x v="1308"/>
    <n v="5"/>
    <n v="147000"/>
    <x v="1"/>
  </r>
  <r>
    <x v="1309"/>
    <n v="6"/>
    <n v="179200"/>
    <x v="1"/>
  </r>
  <r>
    <x v="1310"/>
    <n v="7"/>
    <n v="335000"/>
    <x v="0"/>
  </r>
  <r>
    <x v="1311"/>
    <n v="7"/>
    <n v="203000"/>
    <x v="0"/>
  </r>
  <r>
    <x v="1312"/>
    <n v="8"/>
    <n v="302000"/>
    <x v="0"/>
  </r>
  <r>
    <x v="1313"/>
    <n v="9"/>
    <n v="333168"/>
    <x v="0"/>
  </r>
  <r>
    <x v="1314"/>
    <n v="4"/>
    <n v="119000"/>
    <x v="1"/>
  </r>
  <r>
    <x v="1315"/>
    <n v="6"/>
    <n v="206900"/>
    <x v="1"/>
  </r>
  <r>
    <x v="1316"/>
    <n v="8"/>
    <n v="295493"/>
    <x v="0"/>
  </r>
  <r>
    <x v="1317"/>
    <n v="7"/>
    <n v="208900"/>
    <x v="0"/>
  </r>
  <r>
    <x v="1318"/>
    <n v="8"/>
    <n v="275000"/>
    <x v="0"/>
  </r>
  <r>
    <x v="1319"/>
    <n v="4"/>
    <n v="111000"/>
    <x v="1"/>
  </r>
  <r>
    <x v="1320"/>
    <n v="6"/>
    <n v="156500"/>
    <x v="1"/>
  </r>
  <r>
    <x v="1321"/>
    <n v="3"/>
    <n v="72500"/>
    <x v="1"/>
  </r>
  <r>
    <x v="1322"/>
    <n v="7"/>
    <n v="190000"/>
    <x v="0"/>
  </r>
  <r>
    <x v="1323"/>
    <n v="4"/>
    <n v="82500"/>
    <x v="1"/>
  </r>
  <r>
    <x v="1324"/>
    <n v="8"/>
    <n v="147000"/>
    <x v="0"/>
  </r>
  <r>
    <x v="1325"/>
    <n v="4"/>
    <n v="55000"/>
    <x v="1"/>
  </r>
  <r>
    <x v="1326"/>
    <n v="3"/>
    <n v="79000"/>
    <x v="1"/>
  </r>
  <r>
    <x v="1327"/>
    <n v="5"/>
    <n v="130500"/>
    <x v="1"/>
  </r>
  <r>
    <x v="1328"/>
    <n v="6"/>
    <n v="256000"/>
    <x v="1"/>
  </r>
  <r>
    <x v="1329"/>
    <n v="7"/>
    <n v="176500"/>
    <x v="0"/>
  </r>
  <r>
    <x v="1330"/>
    <n v="8"/>
    <n v="227000"/>
    <x v="0"/>
  </r>
  <r>
    <x v="1331"/>
    <n v="5"/>
    <n v="132500"/>
    <x v="1"/>
  </r>
  <r>
    <x v="1332"/>
    <n v="4"/>
    <n v="100000"/>
    <x v="1"/>
  </r>
  <r>
    <x v="1333"/>
    <n v="5"/>
    <n v="125500"/>
    <x v="1"/>
  </r>
  <r>
    <x v="1334"/>
    <n v="5"/>
    <n v="125000"/>
    <x v="1"/>
  </r>
  <r>
    <x v="1335"/>
    <n v="6"/>
    <n v="167900"/>
    <x v="1"/>
  </r>
  <r>
    <x v="1336"/>
    <n v="5"/>
    <n v="135000"/>
    <x v="1"/>
  </r>
  <r>
    <x v="1337"/>
    <n v="4"/>
    <n v="52500"/>
    <x v="1"/>
  </r>
  <r>
    <x v="1338"/>
    <n v="7"/>
    <n v="200000"/>
    <x v="0"/>
  </r>
  <r>
    <x v="1339"/>
    <n v="5"/>
    <n v="128500"/>
    <x v="1"/>
  </r>
  <r>
    <x v="1340"/>
    <n v="4"/>
    <n v="123000"/>
    <x v="1"/>
  </r>
  <r>
    <x v="1341"/>
    <n v="6"/>
    <n v="155000"/>
    <x v="1"/>
  </r>
  <r>
    <x v="1342"/>
    <n v="8"/>
    <n v="228500"/>
    <x v="0"/>
  </r>
  <r>
    <x v="1343"/>
    <n v="6"/>
    <n v="177000"/>
    <x v="1"/>
  </r>
  <r>
    <x v="1344"/>
    <n v="7"/>
    <n v="155835"/>
    <x v="0"/>
  </r>
  <r>
    <x v="1345"/>
    <n v="4"/>
    <n v="108500"/>
    <x v="1"/>
  </r>
  <r>
    <x v="1346"/>
    <n v="7"/>
    <n v="262500"/>
    <x v="0"/>
  </r>
  <r>
    <x v="1347"/>
    <n v="8"/>
    <n v="283463"/>
    <x v="0"/>
  </r>
  <r>
    <x v="1348"/>
    <n v="7"/>
    <n v="215000"/>
    <x v="0"/>
  </r>
  <r>
    <x v="1349"/>
    <n v="8"/>
    <n v="122000"/>
    <x v="0"/>
  </r>
  <r>
    <x v="1350"/>
    <n v="5"/>
    <n v="200000"/>
    <x v="1"/>
  </r>
  <r>
    <x v="1351"/>
    <n v="6"/>
    <n v="171000"/>
    <x v="1"/>
  </r>
  <r>
    <x v="1352"/>
    <n v="6"/>
    <n v="134900"/>
    <x v="1"/>
  </r>
  <r>
    <x v="1353"/>
    <n v="8"/>
    <n v="410000"/>
    <x v="0"/>
  </r>
  <r>
    <x v="1354"/>
    <n v="7"/>
    <n v="235000"/>
    <x v="0"/>
  </r>
  <r>
    <x v="1355"/>
    <n v="7"/>
    <n v="170000"/>
    <x v="0"/>
  </r>
  <r>
    <x v="1356"/>
    <n v="5"/>
    <n v="110000"/>
    <x v="1"/>
  </r>
  <r>
    <x v="1357"/>
    <n v="5"/>
    <n v="149900"/>
    <x v="1"/>
  </r>
  <r>
    <x v="1358"/>
    <n v="6"/>
    <n v="177500"/>
    <x v="1"/>
  </r>
  <r>
    <x v="1359"/>
    <n v="9"/>
    <n v="315000"/>
    <x v="0"/>
  </r>
  <r>
    <x v="1360"/>
    <n v="5"/>
    <n v="189000"/>
    <x v="1"/>
  </r>
  <r>
    <x v="1361"/>
    <n v="7"/>
    <n v="260000"/>
    <x v="0"/>
  </r>
  <r>
    <x v="1362"/>
    <n v="4"/>
    <n v="104900"/>
    <x v="1"/>
  </r>
  <r>
    <x v="1363"/>
    <n v="6"/>
    <n v="156932"/>
    <x v="1"/>
  </r>
  <r>
    <x v="1364"/>
    <n v="7"/>
    <n v="144152"/>
    <x v="0"/>
  </r>
  <r>
    <x v="1365"/>
    <n v="7"/>
    <n v="216000"/>
    <x v="0"/>
  </r>
  <r>
    <x v="1366"/>
    <n v="7"/>
    <n v="193000"/>
    <x v="0"/>
  </r>
  <r>
    <x v="1367"/>
    <n v="5"/>
    <n v="127000"/>
    <x v="1"/>
  </r>
  <r>
    <x v="1368"/>
    <n v="6"/>
    <n v="144000"/>
    <x v="1"/>
  </r>
  <r>
    <x v="1369"/>
    <n v="8"/>
    <n v="232000"/>
    <x v="0"/>
  </r>
  <r>
    <x v="1370"/>
    <n v="4"/>
    <n v="105000"/>
    <x v="1"/>
  </r>
  <r>
    <x v="1371"/>
    <n v="6"/>
    <n v="165500"/>
    <x v="1"/>
  </r>
  <r>
    <x v="1372"/>
    <n v="7"/>
    <n v="274300"/>
    <x v="0"/>
  </r>
  <r>
    <x v="1373"/>
    <n v="10"/>
    <n v="466500"/>
    <x v="0"/>
  </r>
  <r>
    <x v="1374"/>
    <n v="7"/>
    <n v="250000"/>
    <x v="0"/>
  </r>
  <r>
    <x v="1375"/>
    <n v="8"/>
    <n v="239000"/>
    <x v="0"/>
  </r>
  <r>
    <x v="1376"/>
    <n v="6"/>
    <n v="91000"/>
    <x v="1"/>
  </r>
  <r>
    <x v="1377"/>
    <n v="5"/>
    <n v="117000"/>
    <x v="1"/>
  </r>
  <r>
    <x v="1378"/>
    <n v="6"/>
    <n v="83000"/>
    <x v="1"/>
  </r>
  <r>
    <x v="1379"/>
    <n v="5"/>
    <n v="167500"/>
    <x v="1"/>
  </r>
  <r>
    <x v="1380"/>
    <n v="3"/>
    <n v="58500"/>
    <x v="1"/>
  </r>
  <r>
    <x v="1381"/>
    <n v="6"/>
    <n v="237500"/>
    <x v="1"/>
  </r>
  <r>
    <x v="1382"/>
    <n v="7"/>
    <n v="157000"/>
    <x v="0"/>
  </r>
  <r>
    <x v="1383"/>
    <n v="5"/>
    <n v="112000"/>
    <x v="1"/>
  </r>
  <r>
    <x v="1384"/>
    <n v="6"/>
    <n v="105000"/>
    <x v="1"/>
  </r>
  <r>
    <x v="1385"/>
    <n v="4"/>
    <n v="125500"/>
    <x v="1"/>
  </r>
  <r>
    <x v="1386"/>
    <n v="7"/>
    <n v="250000"/>
    <x v="0"/>
  </r>
  <r>
    <x v="1387"/>
    <n v="6"/>
    <n v="136000"/>
    <x v="1"/>
  </r>
  <r>
    <x v="1388"/>
    <n v="9"/>
    <n v="377500"/>
    <x v="0"/>
  </r>
  <r>
    <x v="1389"/>
    <n v="6"/>
    <n v="131000"/>
    <x v="1"/>
  </r>
  <r>
    <x v="1390"/>
    <n v="7"/>
    <n v="235000"/>
    <x v="0"/>
  </r>
  <r>
    <x v="1391"/>
    <n v="5"/>
    <n v="124000"/>
    <x v="1"/>
  </r>
  <r>
    <x v="1392"/>
    <n v="5"/>
    <n v="123000"/>
    <x v="1"/>
  </r>
  <r>
    <x v="1393"/>
    <n v="6"/>
    <n v="163000"/>
    <x v="1"/>
  </r>
  <r>
    <x v="1394"/>
    <n v="7"/>
    <n v="246578"/>
    <x v="0"/>
  </r>
  <r>
    <x v="1395"/>
    <n v="8"/>
    <n v="281213"/>
    <x v="0"/>
  </r>
  <r>
    <x v="1396"/>
    <n v="5"/>
    <n v="160000"/>
    <x v="1"/>
  </r>
  <r>
    <x v="1397"/>
    <n v="5"/>
    <n v="137500"/>
    <x v="1"/>
  </r>
  <r>
    <x v="1398"/>
    <n v="5"/>
    <n v="138000"/>
    <x v="1"/>
  </r>
  <r>
    <x v="1399"/>
    <n v="6"/>
    <n v="137450"/>
    <x v="1"/>
  </r>
  <r>
    <x v="1400"/>
    <n v="6"/>
    <n v="120000"/>
    <x v="1"/>
  </r>
  <r>
    <x v="1401"/>
    <n v="6"/>
    <n v="193000"/>
    <x v="1"/>
  </r>
  <r>
    <x v="1402"/>
    <n v="7"/>
    <n v="193879"/>
    <x v="0"/>
  </r>
  <r>
    <x v="1403"/>
    <n v="8"/>
    <n v="282922"/>
    <x v="0"/>
  </r>
  <r>
    <x v="1404"/>
    <n v="3"/>
    <n v="105000"/>
    <x v="1"/>
  </r>
  <r>
    <x v="1405"/>
    <n v="8"/>
    <n v="275000"/>
    <x v="0"/>
  </r>
  <r>
    <x v="1406"/>
    <n v="5"/>
    <n v="133000"/>
    <x v="1"/>
  </r>
  <r>
    <x v="1407"/>
    <n v="5"/>
    <n v="112000"/>
    <x v="1"/>
  </r>
  <r>
    <x v="1408"/>
    <n v="4"/>
    <n v="125500"/>
    <x v="1"/>
  </r>
  <r>
    <x v="1409"/>
    <n v="7"/>
    <n v="215000"/>
    <x v="0"/>
  </r>
  <r>
    <x v="1410"/>
    <n v="7"/>
    <n v="230000"/>
    <x v="0"/>
  </r>
  <r>
    <x v="1411"/>
    <n v="6"/>
    <n v="140000"/>
    <x v="1"/>
  </r>
  <r>
    <x v="1412"/>
    <n v="4"/>
    <n v="90000"/>
    <x v="1"/>
  </r>
  <r>
    <x v="1413"/>
    <n v="8"/>
    <n v="257000"/>
    <x v="0"/>
  </r>
  <r>
    <x v="1414"/>
    <n v="6"/>
    <n v="207000"/>
    <x v="1"/>
  </r>
  <r>
    <x v="1415"/>
    <n v="7"/>
    <n v="175900"/>
    <x v="0"/>
  </r>
  <r>
    <x v="1416"/>
    <n v="4"/>
    <n v="122500"/>
    <x v="1"/>
  </r>
  <r>
    <x v="1417"/>
    <n v="8"/>
    <n v="340000"/>
    <x v="0"/>
  </r>
  <r>
    <x v="1418"/>
    <n v="5"/>
    <n v="124000"/>
    <x v="1"/>
  </r>
  <r>
    <x v="1419"/>
    <n v="6"/>
    <n v="223000"/>
    <x v="1"/>
  </r>
  <r>
    <x v="1420"/>
    <n v="6"/>
    <n v="179900"/>
    <x v="1"/>
  </r>
  <r>
    <x v="1421"/>
    <n v="6"/>
    <n v="127500"/>
    <x v="1"/>
  </r>
  <r>
    <x v="1422"/>
    <n v="6"/>
    <n v="136500"/>
    <x v="1"/>
  </r>
  <r>
    <x v="1423"/>
    <n v="6"/>
    <n v="274970"/>
    <x v="1"/>
  </r>
  <r>
    <x v="1424"/>
    <n v="5"/>
    <n v="144000"/>
    <x v="1"/>
  </r>
  <r>
    <x v="1425"/>
    <n v="6"/>
    <n v="142000"/>
    <x v="1"/>
  </r>
  <r>
    <x v="1426"/>
    <n v="7"/>
    <n v="271000"/>
    <x v="0"/>
  </r>
  <r>
    <x v="1427"/>
    <n v="5"/>
    <n v="140000"/>
    <x v="1"/>
  </r>
  <r>
    <x v="1428"/>
    <n v="5"/>
    <n v="119000"/>
    <x v="1"/>
  </r>
  <r>
    <x v="1429"/>
    <n v="6"/>
    <n v="182900"/>
    <x v="1"/>
  </r>
  <r>
    <x v="1430"/>
    <n v="5"/>
    <n v="192140"/>
    <x v="1"/>
  </r>
  <r>
    <x v="1431"/>
    <n v="6"/>
    <n v="143750"/>
    <x v="1"/>
  </r>
  <r>
    <x v="1432"/>
    <n v="4"/>
    <n v="64500"/>
    <x v="1"/>
  </r>
  <r>
    <x v="1433"/>
    <n v="6"/>
    <n v="186500"/>
    <x v="1"/>
  </r>
  <r>
    <x v="1434"/>
    <n v="5"/>
    <n v="160000"/>
    <x v="1"/>
  </r>
  <r>
    <x v="1435"/>
    <n v="6"/>
    <n v="174000"/>
    <x v="1"/>
  </r>
  <r>
    <x v="1436"/>
    <n v="4"/>
    <n v="120500"/>
    <x v="1"/>
  </r>
  <r>
    <x v="1437"/>
    <n v="8"/>
    <n v="394617"/>
    <x v="0"/>
  </r>
  <r>
    <x v="1438"/>
    <n v="6"/>
    <n v="149700"/>
    <x v="1"/>
  </r>
  <r>
    <x v="1439"/>
    <n v="7"/>
    <n v="197000"/>
    <x v="0"/>
  </r>
  <r>
    <x v="1440"/>
    <n v="6"/>
    <n v="191000"/>
    <x v="1"/>
  </r>
  <r>
    <x v="1441"/>
    <n v="6"/>
    <n v="149300"/>
    <x v="1"/>
  </r>
  <r>
    <x v="1442"/>
    <n v="10"/>
    <n v="310000"/>
    <x v="0"/>
  </r>
  <r>
    <x v="1443"/>
    <n v="6"/>
    <n v="121000"/>
    <x v="1"/>
  </r>
  <r>
    <x v="1444"/>
    <n v="7"/>
    <n v="179600"/>
    <x v="0"/>
  </r>
  <r>
    <x v="1445"/>
    <n v="6"/>
    <n v="129000"/>
    <x v="1"/>
  </r>
  <r>
    <x v="1446"/>
    <n v="5"/>
    <n v="157900"/>
    <x v="1"/>
  </r>
  <r>
    <x v="1447"/>
    <n v="8"/>
    <n v="240000"/>
    <x v="0"/>
  </r>
  <r>
    <x v="1448"/>
    <n v="4"/>
    <n v="112000"/>
    <x v="1"/>
  </r>
  <r>
    <x v="1449"/>
    <n v="5"/>
    <n v="92000"/>
    <x v="1"/>
  </r>
  <r>
    <x v="1450"/>
    <n v="5"/>
    <n v="136000"/>
    <x v="1"/>
  </r>
  <r>
    <x v="1451"/>
    <n v="8"/>
    <n v="287090"/>
    <x v="0"/>
  </r>
  <r>
    <x v="1452"/>
    <n v="5"/>
    <n v="145000"/>
    <x v="1"/>
  </r>
  <r>
    <x v="1453"/>
    <n v="5"/>
    <n v="84500"/>
    <x v="1"/>
  </r>
  <r>
    <x v="1454"/>
    <n v="7"/>
    <n v="185000"/>
    <x v="0"/>
  </r>
  <r>
    <x v="1455"/>
    <n v="6"/>
    <n v="175000"/>
    <x v="1"/>
  </r>
  <r>
    <x v="1456"/>
    <n v="6"/>
    <n v="210000"/>
    <x v="1"/>
  </r>
  <r>
    <x v="1457"/>
    <n v="7"/>
    <n v="266500"/>
    <x v="0"/>
  </r>
  <r>
    <x v="1458"/>
    <n v="5"/>
    <n v="142125"/>
    <x v="1"/>
  </r>
  <r>
    <x v="1459"/>
    <n v="5"/>
    <n v="1475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2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N3:O733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dataField="1" numFmtId="164" showAll="0"/>
    <pivotField axis="axisPage" multipleItemSelectionAllowed="1" showAll="0">
      <items count="3">
        <item h="1" x="0"/>
        <item x="1"/>
        <item t="default"/>
      </items>
    </pivotField>
  </pivotFields>
  <rowFields count="1">
    <field x="0"/>
  </rowFields>
  <rowItems count="730">
    <i>
      <x v="3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9"/>
    </i>
    <i>
      <x v="21"/>
    </i>
    <i>
      <x v="24"/>
    </i>
    <i>
      <x v="26"/>
    </i>
    <i>
      <x v="28"/>
    </i>
    <i>
      <x v="29"/>
    </i>
    <i>
      <x v="30"/>
    </i>
    <i>
      <x v="31"/>
    </i>
    <i>
      <x v="33"/>
    </i>
    <i>
      <x v="37"/>
    </i>
    <i>
      <x v="38"/>
    </i>
    <i>
      <x v="39"/>
    </i>
    <i>
      <x v="40"/>
    </i>
    <i>
      <x v="41"/>
    </i>
    <i>
      <x v="44"/>
    </i>
    <i>
      <x v="48"/>
    </i>
    <i>
      <x v="49"/>
    </i>
    <i>
      <x v="51"/>
    </i>
    <i>
      <x v="52"/>
    </i>
    <i>
      <x v="54"/>
    </i>
    <i>
      <x v="55"/>
    </i>
    <i>
      <x v="59"/>
    </i>
    <i>
      <x v="61"/>
    </i>
    <i>
      <x v="63"/>
    </i>
    <i>
      <x v="66"/>
    </i>
    <i>
      <x v="68"/>
    </i>
    <i>
      <x v="69"/>
    </i>
    <i>
      <x v="73"/>
    </i>
    <i>
      <x v="74"/>
    </i>
    <i>
      <x v="76"/>
    </i>
    <i>
      <x v="77"/>
    </i>
    <i>
      <x v="78"/>
    </i>
    <i>
      <x v="79"/>
    </i>
    <i>
      <x v="80"/>
    </i>
    <i>
      <x v="83"/>
    </i>
    <i>
      <x v="88"/>
    </i>
    <i>
      <x v="90"/>
    </i>
    <i>
      <x v="91"/>
    </i>
    <i>
      <x v="92"/>
    </i>
    <i>
      <x v="93"/>
    </i>
    <i>
      <x v="97"/>
    </i>
    <i>
      <x v="98"/>
    </i>
    <i>
      <x v="99"/>
    </i>
    <i>
      <x v="104"/>
    </i>
    <i>
      <x v="106"/>
    </i>
    <i>
      <x v="107"/>
    </i>
    <i>
      <x v="108"/>
    </i>
    <i>
      <x v="110"/>
    </i>
    <i>
      <x v="113"/>
    </i>
    <i>
      <x v="114"/>
    </i>
    <i>
      <x v="116"/>
    </i>
    <i>
      <x v="120"/>
    </i>
    <i>
      <x v="121"/>
    </i>
    <i>
      <x v="122"/>
    </i>
    <i>
      <x v="125"/>
    </i>
    <i>
      <x v="127"/>
    </i>
    <i>
      <x v="128"/>
    </i>
    <i>
      <x v="129"/>
    </i>
    <i>
      <x v="130"/>
    </i>
    <i>
      <x v="132"/>
    </i>
    <i>
      <x v="134"/>
    </i>
    <i>
      <x v="135"/>
    </i>
    <i>
      <x v="136"/>
    </i>
    <i>
      <x v="140"/>
    </i>
    <i>
      <x v="142"/>
    </i>
    <i>
      <x v="144"/>
    </i>
    <i>
      <x v="146"/>
    </i>
    <i>
      <x v="149"/>
    </i>
    <i>
      <x v="152"/>
    </i>
    <i>
      <x v="153"/>
    </i>
    <i>
      <x v="154"/>
    </i>
    <i>
      <x v="155"/>
    </i>
    <i>
      <x v="156"/>
    </i>
    <i>
      <x v="163"/>
    </i>
    <i>
      <x v="164"/>
    </i>
    <i>
      <x v="165"/>
    </i>
    <i>
      <x v="166"/>
    </i>
    <i>
      <x v="170"/>
    </i>
    <i>
      <x v="171"/>
    </i>
    <i>
      <x v="173"/>
    </i>
    <i>
      <x v="175"/>
    </i>
    <i>
      <x v="177"/>
    </i>
    <i>
      <x v="179"/>
    </i>
    <i>
      <x v="181"/>
    </i>
    <i>
      <x v="182"/>
    </i>
    <i>
      <x v="184"/>
    </i>
    <i>
      <x v="185"/>
    </i>
    <i>
      <x v="187"/>
    </i>
    <i>
      <x v="190"/>
    </i>
    <i>
      <x v="191"/>
    </i>
    <i>
      <x v="194"/>
    </i>
    <i>
      <x v="197"/>
    </i>
    <i>
      <x v="198"/>
    </i>
    <i>
      <x v="202"/>
    </i>
    <i>
      <x v="204"/>
    </i>
    <i>
      <x v="206"/>
    </i>
    <i>
      <x v="207"/>
    </i>
    <i>
      <x v="209"/>
    </i>
    <i>
      <x v="210"/>
    </i>
    <i>
      <x v="215"/>
    </i>
    <i>
      <x v="217"/>
    </i>
    <i>
      <x v="218"/>
    </i>
    <i>
      <x v="223"/>
    </i>
    <i>
      <x v="225"/>
    </i>
    <i>
      <x v="227"/>
    </i>
    <i>
      <x v="228"/>
    </i>
    <i>
      <x v="230"/>
    </i>
    <i>
      <x v="232"/>
    </i>
    <i>
      <x v="235"/>
    </i>
    <i>
      <x v="239"/>
    </i>
    <i>
      <x v="241"/>
    </i>
    <i>
      <x v="242"/>
    </i>
    <i>
      <x v="246"/>
    </i>
    <i>
      <x v="247"/>
    </i>
    <i>
      <x v="249"/>
    </i>
    <i>
      <x v="250"/>
    </i>
    <i>
      <x v="253"/>
    </i>
    <i>
      <x v="254"/>
    </i>
    <i>
      <x v="259"/>
    </i>
    <i>
      <x v="260"/>
    </i>
    <i>
      <x v="263"/>
    </i>
    <i>
      <x v="264"/>
    </i>
    <i>
      <x v="267"/>
    </i>
    <i>
      <x v="268"/>
    </i>
    <i>
      <x v="271"/>
    </i>
    <i>
      <x v="273"/>
    </i>
    <i>
      <x v="275"/>
    </i>
    <i>
      <x v="277"/>
    </i>
    <i>
      <x v="286"/>
    </i>
    <i>
      <x v="287"/>
    </i>
    <i>
      <x v="288"/>
    </i>
    <i>
      <x v="289"/>
    </i>
    <i>
      <x v="291"/>
    </i>
    <i>
      <x v="292"/>
    </i>
    <i>
      <x v="294"/>
    </i>
    <i>
      <x v="296"/>
    </i>
    <i>
      <x v="298"/>
    </i>
    <i>
      <x v="299"/>
    </i>
    <i>
      <x v="300"/>
    </i>
    <i>
      <x v="303"/>
    </i>
    <i>
      <x v="304"/>
    </i>
    <i>
      <x v="307"/>
    </i>
    <i>
      <x v="308"/>
    </i>
    <i>
      <x v="311"/>
    </i>
    <i>
      <x v="312"/>
    </i>
    <i>
      <x v="313"/>
    </i>
    <i>
      <x v="314"/>
    </i>
    <i>
      <x v="323"/>
    </i>
    <i>
      <x v="324"/>
    </i>
    <i>
      <x v="325"/>
    </i>
    <i>
      <x v="327"/>
    </i>
    <i>
      <x v="328"/>
    </i>
    <i>
      <x v="329"/>
    </i>
    <i>
      <x v="330"/>
    </i>
    <i>
      <x v="331"/>
    </i>
    <i>
      <x v="335"/>
    </i>
    <i>
      <x v="339"/>
    </i>
    <i>
      <x v="341"/>
    </i>
    <i>
      <x v="342"/>
    </i>
    <i>
      <x v="345"/>
    </i>
    <i>
      <x v="346"/>
    </i>
    <i>
      <x v="347"/>
    </i>
    <i>
      <x v="352"/>
    </i>
    <i>
      <x v="353"/>
    </i>
    <i>
      <x v="354"/>
    </i>
    <i>
      <x v="358"/>
    </i>
    <i>
      <x v="361"/>
    </i>
    <i>
      <x v="363"/>
    </i>
    <i>
      <x v="365"/>
    </i>
    <i>
      <x v="366"/>
    </i>
    <i>
      <x v="367"/>
    </i>
    <i>
      <x v="368"/>
    </i>
    <i>
      <x v="369"/>
    </i>
    <i>
      <x v="371"/>
    </i>
    <i>
      <x v="373"/>
    </i>
    <i>
      <x v="375"/>
    </i>
    <i>
      <x v="380"/>
    </i>
    <i>
      <x v="383"/>
    </i>
    <i>
      <x v="386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6"/>
    </i>
    <i>
      <x v="407"/>
    </i>
    <i>
      <x v="410"/>
    </i>
    <i>
      <x v="411"/>
    </i>
    <i>
      <x v="413"/>
    </i>
    <i>
      <x v="417"/>
    </i>
    <i>
      <x v="418"/>
    </i>
    <i>
      <x v="419"/>
    </i>
    <i>
      <x v="422"/>
    </i>
    <i>
      <x v="424"/>
    </i>
    <i>
      <x v="425"/>
    </i>
    <i>
      <x v="427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39"/>
    </i>
    <i>
      <x v="441"/>
    </i>
    <i>
      <x v="442"/>
    </i>
    <i>
      <x v="445"/>
    </i>
    <i>
      <x v="446"/>
    </i>
    <i>
      <x v="448"/>
    </i>
    <i>
      <x v="449"/>
    </i>
    <i>
      <x v="450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6"/>
    </i>
    <i>
      <x v="467"/>
    </i>
    <i>
      <x v="475"/>
    </i>
    <i>
      <x v="479"/>
    </i>
    <i>
      <x v="482"/>
    </i>
    <i>
      <x v="484"/>
    </i>
    <i>
      <x v="485"/>
    </i>
    <i>
      <x v="486"/>
    </i>
    <i>
      <x v="487"/>
    </i>
    <i>
      <x v="488"/>
    </i>
    <i>
      <x v="489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2"/>
    </i>
    <i>
      <x v="503"/>
    </i>
    <i>
      <x v="505"/>
    </i>
    <i>
      <x v="508"/>
    </i>
    <i>
      <x v="509"/>
    </i>
    <i>
      <x v="510"/>
    </i>
    <i>
      <x v="512"/>
    </i>
    <i>
      <x v="514"/>
    </i>
    <i>
      <x v="516"/>
    </i>
    <i>
      <x v="519"/>
    </i>
    <i>
      <x v="520"/>
    </i>
    <i>
      <x v="521"/>
    </i>
    <i>
      <x v="522"/>
    </i>
    <i>
      <x v="526"/>
    </i>
    <i>
      <x v="528"/>
    </i>
    <i>
      <x v="529"/>
    </i>
    <i>
      <x v="531"/>
    </i>
    <i>
      <x v="532"/>
    </i>
    <i>
      <x v="533"/>
    </i>
    <i>
      <x v="535"/>
    </i>
    <i>
      <x v="537"/>
    </i>
    <i>
      <x v="538"/>
    </i>
    <i>
      <x v="546"/>
    </i>
    <i>
      <x v="547"/>
    </i>
    <i>
      <x v="548"/>
    </i>
    <i>
      <x v="551"/>
    </i>
    <i>
      <x v="553"/>
    </i>
    <i>
      <x v="555"/>
    </i>
    <i>
      <x v="556"/>
    </i>
    <i>
      <x v="557"/>
    </i>
    <i>
      <x v="560"/>
    </i>
    <i>
      <x v="562"/>
    </i>
    <i>
      <x v="563"/>
    </i>
    <i>
      <x v="565"/>
    </i>
    <i>
      <x v="570"/>
    </i>
    <i>
      <x v="571"/>
    </i>
    <i>
      <x v="574"/>
    </i>
    <i>
      <x v="575"/>
    </i>
    <i>
      <x v="576"/>
    </i>
    <i>
      <x v="577"/>
    </i>
    <i>
      <x v="579"/>
    </i>
    <i>
      <x v="580"/>
    </i>
    <i>
      <x v="583"/>
    </i>
    <i>
      <x v="584"/>
    </i>
    <i>
      <x v="586"/>
    </i>
    <i>
      <x v="588"/>
    </i>
    <i>
      <x v="589"/>
    </i>
    <i>
      <x v="596"/>
    </i>
    <i>
      <x v="601"/>
    </i>
    <i>
      <x v="605"/>
    </i>
    <i>
      <x v="607"/>
    </i>
    <i>
      <x v="608"/>
    </i>
    <i>
      <x v="609"/>
    </i>
    <i>
      <x v="614"/>
    </i>
    <i>
      <x v="615"/>
    </i>
    <i>
      <x v="617"/>
    </i>
    <i>
      <x v="620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3"/>
    </i>
    <i>
      <x v="635"/>
    </i>
    <i>
      <x v="636"/>
    </i>
    <i>
      <x v="637"/>
    </i>
    <i>
      <x v="638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6"/>
    </i>
    <i>
      <x v="657"/>
    </i>
    <i>
      <x v="658"/>
    </i>
    <i>
      <x v="659"/>
    </i>
    <i>
      <x v="662"/>
    </i>
    <i>
      <x v="663"/>
    </i>
    <i>
      <x v="666"/>
    </i>
    <i>
      <x v="668"/>
    </i>
    <i>
      <x v="669"/>
    </i>
    <i>
      <x v="671"/>
    </i>
    <i>
      <x v="673"/>
    </i>
    <i>
      <x v="674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1"/>
    </i>
    <i>
      <x v="703"/>
    </i>
    <i>
      <x v="705"/>
    </i>
    <i>
      <x v="706"/>
    </i>
    <i>
      <x v="709"/>
    </i>
    <i>
      <x v="710"/>
    </i>
    <i>
      <x v="711"/>
    </i>
    <i>
      <x v="713"/>
    </i>
    <i>
      <x v="716"/>
    </i>
    <i>
      <x v="719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5"/>
    </i>
    <i>
      <x v="736"/>
    </i>
    <i>
      <x v="740"/>
    </i>
    <i>
      <x v="741"/>
    </i>
    <i>
      <x v="743"/>
    </i>
    <i>
      <x v="747"/>
    </i>
    <i>
      <x v="749"/>
    </i>
    <i>
      <x v="750"/>
    </i>
    <i>
      <x v="754"/>
    </i>
    <i>
      <x v="760"/>
    </i>
    <i>
      <x v="761"/>
    </i>
    <i>
      <x v="767"/>
    </i>
    <i>
      <x v="771"/>
    </i>
    <i>
      <x v="773"/>
    </i>
    <i>
      <x v="784"/>
    </i>
    <i>
      <x v="785"/>
    </i>
    <i>
      <x v="786"/>
    </i>
    <i>
      <x v="788"/>
    </i>
    <i>
      <x v="789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2"/>
    </i>
    <i>
      <x v="813"/>
    </i>
    <i>
      <x v="814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5"/>
    </i>
    <i>
      <x v="836"/>
    </i>
    <i>
      <x v="839"/>
    </i>
    <i>
      <x v="840"/>
    </i>
    <i>
      <x v="841"/>
    </i>
    <i>
      <x v="842"/>
    </i>
    <i>
      <x v="843"/>
    </i>
    <i>
      <x v="844"/>
    </i>
    <i>
      <x v="847"/>
    </i>
    <i>
      <x v="848"/>
    </i>
    <i>
      <x v="852"/>
    </i>
    <i>
      <x v="853"/>
    </i>
    <i>
      <x v="854"/>
    </i>
    <i>
      <x v="855"/>
    </i>
    <i>
      <x v="859"/>
    </i>
    <i>
      <x v="860"/>
    </i>
    <i>
      <x v="861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2"/>
    </i>
    <i>
      <x v="893"/>
    </i>
    <i>
      <x v="895"/>
    </i>
    <i>
      <x v="896"/>
    </i>
    <i>
      <x v="899"/>
    </i>
    <i>
      <x v="900"/>
    </i>
    <i>
      <x v="901"/>
    </i>
    <i>
      <x v="904"/>
    </i>
    <i>
      <x v="905"/>
    </i>
    <i>
      <x v="907"/>
    </i>
    <i>
      <x v="910"/>
    </i>
    <i>
      <x v="912"/>
    </i>
    <i>
      <x v="913"/>
    </i>
    <i>
      <x v="915"/>
    </i>
    <i>
      <x v="916"/>
    </i>
    <i>
      <x v="917"/>
    </i>
    <i>
      <x v="919"/>
    </i>
    <i>
      <x v="921"/>
    </i>
    <i>
      <x v="927"/>
    </i>
    <i>
      <x v="931"/>
    </i>
    <i>
      <x v="934"/>
    </i>
    <i>
      <x v="935"/>
    </i>
    <i>
      <x v="939"/>
    </i>
    <i>
      <x v="943"/>
    </i>
    <i>
      <x v="944"/>
    </i>
    <i>
      <x v="945"/>
    </i>
    <i>
      <x v="946"/>
    </i>
    <i>
      <x v="949"/>
    </i>
    <i>
      <x v="950"/>
    </i>
    <i>
      <x v="951"/>
    </i>
    <i>
      <x v="952"/>
    </i>
    <i>
      <x v="953"/>
    </i>
    <i>
      <x v="955"/>
    </i>
    <i>
      <x v="957"/>
    </i>
    <i>
      <x v="960"/>
    </i>
    <i>
      <x v="966"/>
    </i>
    <i>
      <x v="967"/>
    </i>
    <i>
      <x v="968"/>
    </i>
    <i>
      <x v="969"/>
    </i>
    <i>
      <x v="970"/>
    </i>
    <i>
      <x v="974"/>
    </i>
    <i>
      <x v="976"/>
    </i>
    <i>
      <x v="978"/>
    </i>
    <i>
      <x v="979"/>
    </i>
    <i>
      <x v="980"/>
    </i>
    <i>
      <x v="985"/>
    </i>
    <i>
      <x v="986"/>
    </i>
    <i>
      <x v="991"/>
    </i>
    <i>
      <x v="992"/>
    </i>
    <i>
      <x v="995"/>
    </i>
    <i>
      <x v="996"/>
    </i>
    <i>
      <x v="997"/>
    </i>
    <i>
      <x v="998"/>
    </i>
    <i>
      <x v="1000"/>
    </i>
    <i>
      <x v="1001"/>
    </i>
    <i>
      <x v="1006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22"/>
    </i>
    <i>
      <x v="1025"/>
    </i>
    <i>
      <x v="1026"/>
    </i>
    <i>
      <x v="1028"/>
    </i>
    <i>
      <x v="1029"/>
    </i>
    <i>
      <x v="1030"/>
    </i>
    <i>
      <x v="1031"/>
    </i>
    <i>
      <x v="1034"/>
    </i>
    <i>
      <x v="1035"/>
    </i>
    <i>
      <x v="1038"/>
    </i>
    <i>
      <x v="1039"/>
    </i>
    <i>
      <x v="1040"/>
    </i>
    <i>
      <x v="1041"/>
    </i>
    <i>
      <x v="1045"/>
    </i>
    <i>
      <x v="1048"/>
    </i>
    <i>
      <x v="1049"/>
    </i>
    <i>
      <x v="1052"/>
    </i>
    <i>
      <x v="1053"/>
    </i>
    <i>
      <x v="1059"/>
    </i>
    <i>
      <x v="1061"/>
    </i>
    <i>
      <x v="1062"/>
    </i>
    <i>
      <x v="1063"/>
    </i>
    <i>
      <x v="1064"/>
    </i>
    <i>
      <x v="1067"/>
    </i>
    <i>
      <x v="1069"/>
    </i>
    <i>
      <x v="1070"/>
    </i>
    <i>
      <x v="1071"/>
    </i>
    <i>
      <x v="1072"/>
    </i>
    <i>
      <x v="1075"/>
    </i>
    <i>
      <x v="1076"/>
    </i>
    <i>
      <x v="1077"/>
    </i>
    <i>
      <x v="1080"/>
    </i>
    <i>
      <x v="1081"/>
    </i>
    <i>
      <x v="1083"/>
    </i>
    <i>
      <x v="1090"/>
    </i>
    <i>
      <x v="1092"/>
    </i>
    <i>
      <x v="1093"/>
    </i>
    <i>
      <x v="1094"/>
    </i>
    <i>
      <x v="1096"/>
    </i>
    <i>
      <x v="1098"/>
    </i>
    <i>
      <x v="1100"/>
    </i>
    <i>
      <x v="1101"/>
    </i>
    <i>
      <x v="1102"/>
    </i>
    <i>
      <x v="1103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5"/>
    </i>
    <i>
      <x v="1130"/>
    </i>
    <i>
      <x v="1132"/>
    </i>
    <i>
      <x v="1135"/>
    </i>
    <i>
      <x v="1136"/>
    </i>
    <i>
      <x v="1137"/>
    </i>
    <i>
      <x v="1139"/>
    </i>
    <i>
      <x v="1140"/>
    </i>
    <i>
      <x v="1143"/>
    </i>
    <i>
      <x v="1144"/>
    </i>
    <i>
      <x v="1145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6"/>
    </i>
    <i>
      <x v="1161"/>
    </i>
    <i>
      <x v="1162"/>
    </i>
    <i>
      <x v="1163"/>
    </i>
    <i>
      <x v="1168"/>
    </i>
    <i>
      <x v="1171"/>
    </i>
    <i>
      <x v="1173"/>
    </i>
    <i>
      <x v="1174"/>
    </i>
    <i>
      <x v="1177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2"/>
    </i>
    <i>
      <x v="1194"/>
    </i>
    <i>
      <x v="1197"/>
    </i>
    <i>
      <x v="1199"/>
    </i>
    <i>
      <x v="1200"/>
    </i>
    <i>
      <x v="1202"/>
    </i>
    <i>
      <x v="1206"/>
    </i>
    <i>
      <x v="1208"/>
    </i>
    <i>
      <x v="1212"/>
    </i>
    <i>
      <x v="1213"/>
    </i>
    <i>
      <x v="1214"/>
    </i>
    <i>
      <x v="1215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7"/>
    </i>
    <i>
      <x v="1229"/>
    </i>
    <i>
      <x v="1231"/>
    </i>
    <i>
      <x v="1232"/>
    </i>
    <i>
      <x v="1233"/>
    </i>
    <i>
      <x v="1234"/>
    </i>
    <i>
      <x v="1235"/>
    </i>
    <i>
      <x v="1244"/>
    </i>
    <i>
      <x v="1248"/>
    </i>
    <i>
      <x v="1249"/>
    </i>
    <i>
      <x v="1250"/>
    </i>
    <i>
      <x v="1252"/>
    </i>
    <i>
      <x v="1255"/>
    </i>
    <i>
      <x v="1257"/>
    </i>
    <i>
      <x v="1259"/>
    </i>
    <i>
      <x v="1261"/>
    </i>
    <i>
      <x v="1262"/>
    </i>
    <i>
      <x v="1263"/>
    </i>
    <i>
      <x v="1266"/>
    </i>
    <i>
      <x v="1268"/>
    </i>
    <i>
      <x v="1269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9"/>
    </i>
    <i>
      <x v="1283"/>
    </i>
    <i>
      <x v="1284"/>
    </i>
    <i>
      <x v="1285"/>
    </i>
    <i>
      <x v="1286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9"/>
    </i>
    <i>
      <x v="1301"/>
    </i>
    <i>
      <x v="1308"/>
    </i>
    <i>
      <x v="1310"/>
    </i>
    <i>
      <x v="1314"/>
    </i>
    <i>
      <x v="1315"/>
    </i>
    <i>
      <x v="1319"/>
    </i>
    <i>
      <x v="1320"/>
    </i>
    <i>
      <x v="1321"/>
    </i>
    <i>
      <x v="1323"/>
    </i>
    <i>
      <x v="1325"/>
    </i>
    <i>
      <x v="1326"/>
    </i>
    <i>
      <x v="1328"/>
    </i>
    <i>
      <x v="1332"/>
    </i>
    <i>
      <x v="1333"/>
    </i>
    <i>
      <x v="1334"/>
    </i>
    <i>
      <x v="1337"/>
    </i>
    <i>
      <x v="1339"/>
    </i>
    <i>
      <x v="1340"/>
    </i>
    <i>
      <x v="1343"/>
    </i>
    <i>
      <x v="1345"/>
    </i>
    <i>
      <x v="1346"/>
    </i>
    <i>
      <x v="1349"/>
    </i>
    <i>
      <x v="1350"/>
    </i>
    <i>
      <x v="1351"/>
    </i>
    <i>
      <x v="1352"/>
    </i>
    <i>
      <x v="1355"/>
    </i>
    <i>
      <x v="1356"/>
    </i>
    <i>
      <x v="1357"/>
    </i>
    <i>
      <x v="1360"/>
    </i>
    <i>
      <x v="1362"/>
    </i>
    <i>
      <x v="1370"/>
    </i>
    <i>
      <x v="1371"/>
    </i>
    <i>
      <x v="1376"/>
    </i>
    <i>
      <x v="1377"/>
    </i>
    <i>
      <x v="1380"/>
    </i>
    <i>
      <x v="1381"/>
    </i>
    <i>
      <x v="1382"/>
    </i>
    <i>
      <x v="1383"/>
    </i>
    <i>
      <x v="1384"/>
    </i>
    <i>
      <x v="1385"/>
    </i>
    <i>
      <x v="1387"/>
    </i>
    <i>
      <x v="1389"/>
    </i>
    <i>
      <x v="1391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4"/>
    </i>
    <i>
      <x v="1406"/>
    </i>
    <i>
      <x v="1408"/>
    </i>
    <i>
      <x v="1411"/>
    </i>
    <i>
      <x v="1412"/>
    </i>
    <i>
      <x v="1414"/>
    </i>
    <i>
      <x v="1416"/>
    </i>
    <i>
      <x v="1418"/>
    </i>
    <i>
      <x v="1419"/>
    </i>
    <i>
      <x v="1420"/>
    </i>
    <i>
      <x v="1423"/>
    </i>
    <i>
      <x v="1424"/>
    </i>
    <i>
      <x v="1425"/>
    </i>
    <i>
      <x v="1427"/>
    </i>
    <i>
      <x v="1428"/>
    </i>
    <i>
      <x v="1432"/>
    </i>
    <i>
      <x v="1435"/>
    </i>
    <i>
      <x v="1436"/>
    </i>
    <i>
      <x v="1438"/>
    </i>
    <i>
      <x v="1440"/>
    </i>
    <i>
      <x v="1443"/>
    </i>
    <i>
      <x v="1445"/>
    </i>
    <i>
      <x v="1446"/>
    </i>
    <i>
      <x v="1448"/>
    </i>
    <i>
      <x v="1449"/>
    </i>
    <i>
      <x v="1457"/>
    </i>
    <i>
      <x v="1458"/>
    </i>
    <i>
      <x v="1459"/>
    </i>
    <i t="grand">
      <x/>
    </i>
  </rowItems>
  <colItems count="1">
    <i/>
  </colItems>
  <pageFields count="1">
    <pageField fld="3" hier="-1"/>
  </pageFields>
  <dataFields count="1">
    <dataField name="Sum of Adjusted SalePrice 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0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K3:L735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dataField="1" numFmtId="164" showAll="0"/>
    <pivotField axis="axisPage" multipleItemSelectionAllowed="1" showAll="0">
      <items count="3">
        <item x="0"/>
        <item h="1" x="1"/>
        <item t="default"/>
      </items>
    </pivotField>
  </pivotFields>
  <rowFields count="1">
    <field x="0"/>
  </rowFields>
  <rowItems count="732">
    <i>
      <x/>
    </i>
    <i>
      <x v="1"/>
    </i>
    <i>
      <x v="2"/>
    </i>
    <i>
      <x v="4"/>
    </i>
    <i>
      <x v="5"/>
    </i>
    <i>
      <x v="6"/>
    </i>
    <i>
      <x v="7"/>
    </i>
    <i>
      <x v="11"/>
    </i>
    <i>
      <x v="13"/>
    </i>
    <i>
      <x v="18"/>
    </i>
    <i>
      <x v="20"/>
    </i>
    <i>
      <x v="22"/>
    </i>
    <i>
      <x v="23"/>
    </i>
    <i>
      <x v="25"/>
    </i>
    <i>
      <x v="27"/>
    </i>
    <i>
      <x v="32"/>
    </i>
    <i>
      <x v="34"/>
    </i>
    <i>
      <x v="35"/>
    </i>
    <i>
      <x v="36"/>
    </i>
    <i>
      <x v="42"/>
    </i>
    <i>
      <x v="43"/>
    </i>
    <i>
      <x v="45"/>
    </i>
    <i>
      <x v="46"/>
    </i>
    <i>
      <x v="47"/>
    </i>
    <i>
      <x v="50"/>
    </i>
    <i>
      <x v="53"/>
    </i>
    <i>
      <x v="56"/>
    </i>
    <i>
      <x v="57"/>
    </i>
    <i>
      <x v="58"/>
    </i>
    <i>
      <x v="60"/>
    </i>
    <i>
      <x v="62"/>
    </i>
    <i>
      <x v="64"/>
    </i>
    <i>
      <x v="65"/>
    </i>
    <i>
      <x v="67"/>
    </i>
    <i>
      <x v="70"/>
    </i>
    <i>
      <x v="71"/>
    </i>
    <i>
      <x v="72"/>
    </i>
    <i>
      <x v="75"/>
    </i>
    <i>
      <x v="81"/>
    </i>
    <i>
      <x v="82"/>
    </i>
    <i>
      <x v="84"/>
    </i>
    <i>
      <x v="85"/>
    </i>
    <i>
      <x v="86"/>
    </i>
    <i>
      <x v="87"/>
    </i>
    <i>
      <x v="89"/>
    </i>
    <i>
      <x v="94"/>
    </i>
    <i>
      <x v="95"/>
    </i>
    <i>
      <x v="96"/>
    </i>
    <i>
      <x v="100"/>
    </i>
    <i>
      <x v="101"/>
    </i>
    <i>
      <x v="102"/>
    </i>
    <i>
      <x v="103"/>
    </i>
    <i>
      <x v="105"/>
    </i>
    <i>
      <x v="109"/>
    </i>
    <i>
      <x v="111"/>
    </i>
    <i>
      <x v="112"/>
    </i>
    <i>
      <x v="115"/>
    </i>
    <i>
      <x v="117"/>
    </i>
    <i>
      <x v="118"/>
    </i>
    <i>
      <x v="119"/>
    </i>
    <i>
      <x v="123"/>
    </i>
    <i>
      <x v="124"/>
    </i>
    <i>
      <x v="126"/>
    </i>
    <i>
      <x v="131"/>
    </i>
    <i>
      <x v="133"/>
    </i>
    <i>
      <x v="137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0"/>
    </i>
    <i>
      <x v="151"/>
    </i>
    <i>
      <x v="157"/>
    </i>
    <i>
      <x v="158"/>
    </i>
    <i>
      <x v="159"/>
    </i>
    <i>
      <x v="160"/>
    </i>
    <i>
      <x v="161"/>
    </i>
    <i>
      <x v="162"/>
    </i>
    <i>
      <x v="167"/>
    </i>
    <i>
      <x v="168"/>
    </i>
    <i>
      <x v="169"/>
    </i>
    <i>
      <x v="172"/>
    </i>
    <i>
      <x v="174"/>
    </i>
    <i>
      <x v="176"/>
    </i>
    <i>
      <x v="178"/>
    </i>
    <i>
      <x v="180"/>
    </i>
    <i>
      <x v="183"/>
    </i>
    <i>
      <x v="186"/>
    </i>
    <i>
      <x v="188"/>
    </i>
    <i>
      <x v="189"/>
    </i>
    <i>
      <x v="192"/>
    </i>
    <i>
      <x v="193"/>
    </i>
    <i>
      <x v="195"/>
    </i>
    <i>
      <x v="196"/>
    </i>
    <i>
      <x v="199"/>
    </i>
    <i>
      <x v="200"/>
    </i>
    <i>
      <x v="201"/>
    </i>
    <i>
      <x v="203"/>
    </i>
    <i>
      <x v="205"/>
    </i>
    <i>
      <x v="208"/>
    </i>
    <i>
      <x v="211"/>
    </i>
    <i>
      <x v="212"/>
    </i>
    <i>
      <x v="213"/>
    </i>
    <i>
      <x v="214"/>
    </i>
    <i>
      <x v="216"/>
    </i>
    <i>
      <x v="219"/>
    </i>
    <i>
      <x v="220"/>
    </i>
    <i>
      <x v="221"/>
    </i>
    <i>
      <x v="222"/>
    </i>
    <i>
      <x v="224"/>
    </i>
    <i>
      <x v="226"/>
    </i>
    <i>
      <x v="229"/>
    </i>
    <i>
      <x v="231"/>
    </i>
    <i>
      <x v="233"/>
    </i>
    <i>
      <x v="234"/>
    </i>
    <i>
      <x v="236"/>
    </i>
    <i>
      <x v="237"/>
    </i>
    <i>
      <x v="238"/>
    </i>
    <i>
      <x v="240"/>
    </i>
    <i>
      <x v="243"/>
    </i>
    <i>
      <x v="244"/>
    </i>
    <i>
      <x v="245"/>
    </i>
    <i>
      <x v="248"/>
    </i>
    <i>
      <x v="251"/>
    </i>
    <i>
      <x v="252"/>
    </i>
    <i>
      <x v="255"/>
    </i>
    <i>
      <x v="256"/>
    </i>
    <i>
      <x v="257"/>
    </i>
    <i>
      <x v="258"/>
    </i>
    <i>
      <x v="261"/>
    </i>
    <i>
      <x v="262"/>
    </i>
    <i>
      <x v="265"/>
    </i>
    <i>
      <x v="266"/>
    </i>
    <i>
      <x v="269"/>
    </i>
    <i>
      <x v="270"/>
    </i>
    <i>
      <x v="272"/>
    </i>
    <i>
      <x v="274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90"/>
    </i>
    <i>
      <x v="293"/>
    </i>
    <i>
      <x v="295"/>
    </i>
    <i>
      <x v="297"/>
    </i>
    <i>
      <x v="301"/>
    </i>
    <i>
      <x v="302"/>
    </i>
    <i>
      <x v="305"/>
    </i>
    <i>
      <x v="306"/>
    </i>
    <i>
      <x v="309"/>
    </i>
    <i>
      <x v="310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6"/>
    </i>
    <i>
      <x v="332"/>
    </i>
    <i>
      <x v="333"/>
    </i>
    <i>
      <x v="334"/>
    </i>
    <i>
      <x v="336"/>
    </i>
    <i>
      <x v="337"/>
    </i>
    <i>
      <x v="338"/>
    </i>
    <i>
      <x v="340"/>
    </i>
    <i>
      <x v="343"/>
    </i>
    <i>
      <x v="344"/>
    </i>
    <i>
      <x v="348"/>
    </i>
    <i>
      <x v="349"/>
    </i>
    <i>
      <x v="350"/>
    </i>
    <i>
      <x v="351"/>
    </i>
    <i>
      <x v="355"/>
    </i>
    <i>
      <x v="356"/>
    </i>
    <i>
      <x v="357"/>
    </i>
    <i>
      <x v="359"/>
    </i>
    <i>
      <x v="360"/>
    </i>
    <i>
      <x v="362"/>
    </i>
    <i>
      <x v="364"/>
    </i>
    <i>
      <x v="370"/>
    </i>
    <i>
      <x v="372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7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4"/>
    </i>
    <i>
      <x v="405"/>
    </i>
    <i>
      <x v="408"/>
    </i>
    <i>
      <x v="409"/>
    </i>
    <i>
      <x v="412"/>
    </i>
    <i>
      <x v="414"/>
    </i>
    <i>
      <x v="415"/>
    </i>
    <i>
      <x v="416"/>
    </i>
    <i>
      <x v="420"/>
    </i>
    <i>
      <x v="421"/>
    </i>
    <i>
      <x v="423"/>
    </i>
    <i>
      <x v="426"/>
    </i>
    <i>
      <x v="428"/>
    </i>
    <i>
      <x v="429"/>
    </i>
    <i>
      <x v="433"/>
    </i>
    <i>
      <x v="435"/>
    </i>
    <i>
      <x v="440"/>
    </i>
    <i>
      <x v="443"/>
    </i>
    <i>
      <x v="444"/>
    </i>
    <i>
      <x v="447"/>
    </i>
    <i>
      <x v="451"/>
    </i>
    <i>
      <x v="452"/>
    </i>
    <i>
      <x v="453"/>
    </i>
    <i>
      <x v="454"/>
    </i>
    <i>
      <x v="455"/>
    </i>
    <i>
      <x v="460"/>
    </i>
    <i>
      <x v="464"/>
    </i>
    <i>
      <x v="465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90"/>
    </i>
    <i>
      <x v="492"/>
    </i>
    <i>
      <x v="496"/>
    </i>
    <i>
      <x v="500"/>
    </i>
    <i>
      <x v="501"/>
    </i>
    <i>
      <x v="504"/>
    </i>
    <i>
      <x v="506"/>
    </i>
    <i>
      <x v="507"/>
    </i>
    <i>
      <x v="511"/>
    </i>
    <i>
      <x v="513"/>
    </i>
    <i>
      <x v="515"/>
    </i>
    <i>
      <x v="517"/>
    </i>
    <i>
      <x v="518"/>
    </i>
    <i>
      <x v="523"/>
    </i>
    <i>
      <x v="524"/>
    </i>
    <i>
      <x v="525"/>
    </i>
    <i>
      <x v="527"/>
    </i>
    <i>
      <x v="530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9"/>
    </i>
    <i>
      <x v="550"/>
    </i>
    <i>
      <x v="552"/>
    </i>
    <i>
      <x v="554"/>
    </i>
    <i>
      <x v="558"/>
    </i>
    <i>
      <x v="559"/>
    </i>
    <i>
      <x v="561"/>
    </i>
    <i>
      <x v="564"/>
    </i>
    <i>
      <x v="566"/>
    </i>
    <i>
      <x v="567"/>
    </i>
    <i>
      <x v="568"/>
    </i>
    <i>
      <x v="569"/>
    </i>
    <i>
      <x v="572"/>
    </i>
    <i>
      <x v="573"/>
    </i>
    <i>
      <x v="578"/>
    </i>
    <i>
      <x v="581"/>
    </i>
    <i>
      <x v="582"/>
    </i>
    <i>
      <x v="585"/>
    </i>
    <i>
      <x v="587"/>
    </i>
    <i>
      <x v="590"/>
    </i>
    <i>
      <x v="591"/>
    </i>
    <i>
      <x v="592"/>
    </i>
    <i>
      <x v="593"/>
    </i>
    <i>
      <x v="594"/>
    </i>
    <i>
      <x v="595"/>
    </i>
    <i>
      <x v="597"/>
    </i>
    <i>
      <x v="598"/>
    </i>
    <i>
      <x v="599"/>
    </i>
    <i>
      <x v="600"/>
    </i>
    <i>
      <x v="602"/>
    </i>
    <i>
      <x v="603"/>
    </i>
    <i>
      <x v="604"/>
    </i>
    <i>
      <x v="606"/>
    </i>
    <i>
      <x v="610"/>
    </i>
    <i>
      <x v="611"/>
    </i>
    <i>
      <x v="612"/>
    </i>
    <i>
      <x v="613"/>
    </i>
    <i>
      <x v="616"/>
    </i>
    <i>
      <x v="618"/>
    </i>
    <i>
      <x v="619"/>
    </i>
    <i>
      <x v="621"/>
    </i>
    <i>
      <x v="622"/>
    </i>
    <i>
      <x v="623"/>
    </i>
    <i>
      <x v="631"/>
    </i>
    <i>
      <x v="632"/>
    </i>
    <i>
      <x v="634"/>
    </i>
    <i>
      <x v="639"/>
    </i>
    <i>
      <x v="640"/>
    </i>
    <i>
      <x v="641"/>
    </i>
    <i>
      <x v="644"/>
    </i>
    <i>
      <x v="650"/>
    </i>
    <i>
      <x v="652"/>
    </i>
    <i>
      <x v="654"/>
    </i>
    <i>
      <x v="660"/>
    </i>
    <i>
      <x v="661"/>
    </i>
    <i>
      <x v="664"/>
    </i>
    <i>
      <x v="665"/>
    </i>
    <i>
      <x v="667"/>
    </i>
    <i>
      <x v="670"/>
    </i>
    <i>
      <x v="672"/>
    </i>
    <i>
      <x v="675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2"/>
    </i>
    <i>
      <x v="704"/>
    </i>
    <i>
      <x v="707"/>
    </i>
    <i>
      <x v="708"/>
    </i>
    <i>
      <x v="712"/>
    </i>
    <i>
      <x v="714"/>
    </i>
    <i>
      <x v="715"/>
    </i>
    <i>
      <x v="717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7"/>
    </i>
    <i>
      <x v="738"/>
    </i>
    <i>
      <x v="739"/>
    </i>
    <i>
      <x v="742"/>
    </i>
    <i>
      <x v="744"/>
    </i>
    <i>
      <x v="745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2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7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800"/>
    </i>
    <i>
      <x v="802"/>
    </i>
    <i>
      <x v="803"/>
    </i>
    <i>
      <x v="805"/>
    </i>
    <i>
      <x v="810"/>
    </i>
    <i>
      <x v="811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37"/>
    </i>
    <i>
      <x v="838"/>
    </i>
    <i>
      <x v="845"/>
    </i>
    <i>
      <x v="846"/>
    </i>
    <i>
      <x v="849"/>
    </i>
    <i>
      <x v="850"/>
    </i>
    <i>
      <x v="851"/>
    </i>
    <i>
      <x v="856"/>
    </i>
    <i>
      <x v="857"/>
    </i>
    <i>
      <x v="858"/>
    </i>
    <i>
      <x v="862"/>
    </i>
    <i>
      <x v="864"/>
    </i>
    <i>
      <x v="866"/>
    </i>
    <i>
      <x v="869"/>
    </i>
    <i>
      <x v="871"/>
    </i>
    <i>
      <x v="875"/>
    </i>
    <i>
      <x v="877"/>
    </i>
    <i>
      <x v="879"/>
    </i>
    <i>
      <x v="880"/>
    </i>
    <i>
      <x v="881"/>
    </i>
    <i>
      <x v="882"/>
    </i>
    <i>
      <x v="885"/>
    </i>
    <i>
      <x v="891"/>
    </i>
    <i>
      <x v="894"/>
    </i>
    <i>
      <x v="897"/>
    </i>
    <i>
      <x v="898"/>
    </i>
    <i>
      <x v="902"/>
    </i>
    <i>
      <x v="903"/>
    </i>
    <i>
      <x v="906"/>
    </i>
    <i>
      <x v="908"/>
    </i>
    <i>
      <x v="909"/>
    </i>
    <i>
      <x v="911"/>
    </i>
    <i>
      <x v="914"/>
    </i>
    <i>
      <x v="918"/>
    </i>
    <i>
      <x v="920"/>
    </i>
    <i>
      <x v="922"/>
    </i>
    <i>
      <x v="923"/>
    </i>
    <i>
      <x v="924"/>
    </i>
    <i>
      <x v="925"/>
    </i>
    <i>
      <x v="926"/>
    </i>
    <i>
      <x v="928"/>
    </i>
    <i>
      <x v="929"/>
    </i>
    <i>
      <x v="930"/>
    </i>
    <i>
      <x v="932"/>
    </i>
    <i>
      <x v="933"/>
    </i>
    <i>
      <x v="936"/>
    </i>
    <i>
      <x v="937"/>
    </i>
    <i>
      <x v="938"/>
    </i>
    <i>
      <x v="940"/>
    </i>
    <i>
      <x v="941"/>
    </i>
    <i>
      <x v="942"/>
    </i>
    <i>
      <x v="947"/>
    </i>
    <i>
      <x v="948"/>
    </i>
    <i>
      <x v="954"/>
    </i>
    <i>
      <x v="956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71"/>
    </i>
    <i>
      <x v="972"/>
    </i>
    <i>
      <x v="973"/>
    </i>
    <i>
      <x v="975"/>
    </i>
    <i>
      <x v="977"/>
    </i>
    <i>
      <x v="981"/>
    </i>
    <i>
      <x v="982"/>
    </i>
    <i>
      <x v="983"/>
    </i>
    <i>
      <x v="984"/>
    </i>
    <i>
      <x v="987"/>
    </i>
    <i>
      <x v="988"/>
    </i>
    <i>
      <x v="989"/>
    </i>
    <i>
      <x v="990"/>
    </i>
    <i>
      <x v="993"/>
    </i>
    <i>
      <x v="994"/>
    </i>
    <i>
      <x v="999"/>
    </i>
    <i>
      <x v="1002"/>
    </i>
    <i>
      <x v="1003"/>
    </i>
    <i>
      <x v="1004"/>
    </i>
    <i>
      <x v="1005"/>
    </i>
    <i>
      <x v="1008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7"/>
    </i>
    <i>
      <x v="1032"/>
    </i>
    <i>
      <x v="1033"/>
    </i>
    <i>
      <x v="1036"/>
    </i>
    <i>
      <x v="1037"/>
    </i>
    <i>
      <x v="1042"/>
    </i>
    <i>
      <x v="1043"/>
    </i>
    <i>
      <x v="1044"/>
    </i>
    <i>
      <x v="1046"/>
    </i>
    <i>
      <x v="1047"/>
    </i>
    <i>
      <x v="1050"/>
    </i>
    <i>
      <x v="1051"/>
    </i>
    <i>
      <x v="1054"/>
    </i>
    <i>
      <x v="1055"/>
    </i>
    <i>
      <x v="1056"/>
    </i>
    <i>
      <x v="1057"/>
    </i>
    <i>
      <x v="1058"/>
    </i>
    <i>
      <x v="1060"/>
    </i>
    <i>
      <x v="1065"/>
    </i>
    <i>
      <x v="1066"/>
    </i>
    <i>
      <x v="1068"/>
    </i>
    <i>
      <x v="1073"/>
    </i>
    <i>
      <x v="1074"/>
    </i>
    <i>
      <x v="1078"/>
    </i>
    <i>
      <x v="1079"/>
    </i>
    <i>
      <x v="1082"/>
    </i>
    <i>
      <x v="1084"/>
    </i>
    <i>
      <x v="1085"/>
    </i>
    <i>
      <x v="1086"/>
    </i>
    <i>
      <x v="1087"/>
    </i>
    <i>
      <x v="1088"/>
    </i>
    <i>
      <x v="1089"/>
    </i>
    <i>
      <x v="1091"/>
    </i>
    <i>
      <x v="1095"/>
    </i>
    <i>
      <x v="1097"/>
    </i>
    <i>
      <x v="1099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29"/>
    </i>
    <i>
      <x v="1131"/>
    </i>
    <i>
      <x v="1133"/>
    </i>
    <i>
      <x v="1134"/>
    </i>
    <i>
      <x v="1138"/>
    </i>
    <i>
      <x v="1141"/>
    </i>
    <i>
      <x v="1142"/>
    </i>
    <i>
      <x v="1146"/>
    </i>
    <i>
      <x v="1155"/>
    </i>
    <i>
      <x v="1157"/>
    </i>
    <i>
      <x v="1158"/>
    </i>
    <i>
      <x v="1159"/>
    </i>
    <i>
      <x v="1160"/>
    </i>
    <i>
      <x v="1164"/>
    </i>
    <i>
      <x v="1165"/>
    </i>
    <i>
      <x v="1166"/>
    </i>
    <i>
      <x v="1167"/>
    </i>
    <i>
      <x v="1169"/>
    </i>
    <i>
      <x v="1170"/>
    </i>
    <i>
      <x v="1172"/>
    </i>
    <i>
      <x v="1175"/>
    </i>
    <i>
      <x v="1176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3"/>
    </i>
    <i>
      <x v="1195"/>
    </i>
    <i>
      <x v="1196"/>
    </i>
    <i>
      <x v="1198"/>
    </i>
    <i>
      <x v="1201"/>
    </i>
    <i>
      <x v="1203"/>
    </i>
    <i>
      <x v="1204"/>
    </i>
    <i>
      <x v="1205"/>
    </i>
    <i>
      <x v="1207"/>
    </i>
    <i>
      <x v="1209"/>
    </i>
    <i>
      <x v="1210"/>
    </i>
    <i>
      <x v="1211"/>
    </i>
    <i>
      <x v="1216"/>
    </i>
    <i>
      <x v="1217"/>
    </i>
    <i>
      <x v="1224"/>
    </i>
    <i>
      <x v="1226"/>
    </i>
    <i>
      <x v="1228"/>
    </i>
    <i>
      <x v="1230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5"/>
    </i>
    <i>
      <x v="1246"/>
    </i>
    <i>
      <x v="1247"/>
    </i>
    <i>
      <x v="1251"/>
    </i>
    <i>
      <x v="1253"/>
    </i>
    <i>
      <x v="1254"/>
    </i>
    <i>
      <x v="1256"/>
    </i>
    <i>
      <x v="1258"/>
    </i>
    <i>
      <x v="1260"/>
    </i>
    <i>
      <x v="1264"/>
    </i>
    <i>
      <x v="1265"/>
    </i>
    <i>
      <x v="1267"/>
    </i>
    <i>
      <x v="1270"/>
    </i>
    <i>
      <x v="1278"/>
    </i>
    <i>
      <x v="1280"/>
    </i>
    <i>
      <x v="1281"/>
    </i>
    <i>
      <x v="1282"/>
    </i>
    <i>
      <x v="1288"/>
    </i>
    <i>
      <x v="1289"/>
    </i>
    <i>
      <x v="1293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9"/>
    </i>
    <i>
      <x v="1311"/>
    </i>
    <i>
      <x v="1312"/>
    </i>
    <i>
      <x v="1313"/>
    </i>
    <i>
      <x v="1316"/>
    </i>
    <i>
      <x v="1317"/>
    </i>
    <i>
      <x v="1318"/>
    </i>
    <i>
      <x v="1322"/>
    </i>
    <i>
      <x v="1324"/>
    </i>
    <i>
      <x v="1327"/>
    </i>
    <i>
      <x v="1329"/>
    </i>
    <i>
      <x v="1330"/>
    </i>
    <i>
      <x v="1331"/>
    </i>
    <i>
      <x v="1335"/>
    </i>
    <i>
      <x v="1336"/>
    </i>
    <i>
      <x v="1338"/>
    </i>
    <i>
      <x v="1341"/>
    </i>
    <i>
      <x v="1342"/>
    </i>
    <i>
      <x v="1344"/>
    </i>
    <i>
      <x v="1347"/>
    </i>
    <i>
      <x v="1348"/>
    </i>
    <i>
      <x v="1353"/>
    </i>
    <i>
      <x v="1354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2"/>
    </i>
    <i>
      <x v="1373"/>
    </i>
    <i>
      <x v="1374"/>
    </i>
    <i>
      <x v="1375"/>
    </i>
    <i>
      <x v="1378"/>
    </i>
    <i>
      <x v="1379"/>
    </i>
    <i>
      <x v="1386"/>
    </i>
    <i>
      <x v="1388"/>
    </i>
    <i>
      <x v="1390"/>
    </i>
    <i>
      <x v="1394"/>
    </i>
    <i>
      <x v="1395"/>
    </i>
    <i>
      <x v="1401"/>
    </i>
    <i>
      <x v="1402"/>
    </i>
    <i>
      <x v="1403"/>
    </i>
    <i>
      <x v="1405"/>
    </i>
    <i>
      <x v="1407"/>
    </i>
    <i>
      <x v="1409"/>
    </i>
    <i>
      <x v="1410"/>
    </i>
    <i>
      <x v="1413"/>
    </i>
    <i>
      <x v="1415"/>
    </i>
    <i>
      <x v="1417"/>
    </i>
    <i>
      <x v="1421"/>
    </i>
    <i>
      <x v="1422"/>
    </i>
    <i>
      <x v="1426"/>
    </i>
    <i>
      <x v="1429"/>
    </i>
    <i>
      <x v="1430"/>
    </i>
    <i>
      <x v="1431"/>
    </i>
    <i>
      <x v="1433"/>
    </i>
    <i>
      <x v="1434"/>
    </i>
    <i>
      <x v="1437"/>
    </i>
    <i>
      <x v="1439"/>
    </i>
    <i>
      <x v="1441"/>
    </i>
    <i>
      <x v="1442"/>
    </i>
    <i>
      <x v="1444"/>
    </i>
    <i>
      <x v="1447"/>
    </i>
    <i>
      <x v="1450"/>
    </i>
    <i>
      <x v="1451"/>
    </i>
    <i>
      <x v="1452"/>
    </i>
    <i>
      <x v="1453"/>
    </i>
    <i>
      <x v="1454"/>
    </i>
    <i>
      <x v="1455"/>
    </i>
    <i>
      <x v="1456"/>
    </i>
    <i t="grand">
      <x/>
    </i>
  </rowItems>
  <colItems count="1">
    <i/>
  </colItems>
  <pageFields count="1">
    <pageField fld="3" hier="-1"/>
  </pageFields>
  <dataFields count="1">
    <dataField name="Sum of Adjusted SalePrice 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K3:L552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dataField="1" showAll="0"/>
    <pivotField axis="axisPage" multipleItemSelectionAllowed="1" showAll="0">
      <items count="3">
        <item x="0"/>
        <item h="1" x="1"/>
        <item t="default"/>
      </items>
    </pivotField>
  </pivotFields>
  <rowFields count="1">
    <field x="0"/>
  </rowFields>
  <rowItems count="549">
    <i>
      <x/>
    </i>
    <i>
      <x v="2"/>
    </i>
    <i>
      <x v="3"/>
    </i>
    <i>
      <x v="4"/>
    </i>
    <i>
      <x v="6"/>
    </i>
    <i>
      <x v="7"/>
    </i>
    <i>
      <x v="8"/>
    </i>
    <i>
      <x v="11"/>
    </i>
    <i>
      <x v="13"/>
    </i>
    <i>
      <x v="15"/>
    </i>
    <i>
      <x v="20"/>
    </i>
    <i>
      <x v="21"/>
    </i>
    <i>
      <x v="22"/>
    </i>
    <i>
      <x v="25"/>
    </i>
    <i>
      <x v="27"/>
    </i>
    <i>
      <x v="32"/>
    </i>
    <i>
      <x v="34"/>
    </i>
    <i>
      <x v="35"/>
    </i>
    <i>
      <x v="45"/>
    </i>
    <i>
      <x v="46"/>
    </i>
    <i>
      <x v="47"/>
    </i>
    <i>
      <x v="53"/>
    </i>
    <i>
      <x v="56"/>
    </i>
    <i>
      <x v="57"/>
    </i>
    <i>
      <x v="58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82"/>
    </i>
    <i>
      <x v="84"/>
    </i>
    <i>
      <x v="85"/>
    </i>
    <i>
      <x v="96"/>
    </i>
    <i>
      <x v="103"/>
    </i>
    <i>
      <x v="104"/>
    </i>
    <i>
      <x v="105"/>
    </i>
    <i>
      <x v="111"/>
    </i>
    <i>
      <x v="112"/>
    </i>
    <i>
      <x v="118"/>
    </i>
    <i>
      <x v="130"/>
    </i>
    <i>
      <x v="133"/>
    </i>
    <i>
      <x v="135"/>
    </i>
    <i>
      <x v="137"/>
    </i>
    <i>
      <x v="138"/>
    </i>
    <i>
      <x v="141"/>
    </i>
    <i>
      <x v="143"/>
    </i>
    <i>
      <x v="147"/>
    </i>
    <i>
      <x v="148"/>
    </i>
    <i>
      <x v="151"/>
    </i>
    <i>
      <x v="157"/>
    </i>
    <i>
      <x v="158"/>
    </i>
    <i>
      <x v="159"/>
    </i>
    <i>
      <x v="161"/>
    </i>
    <i>
      <x v="162"/>
    </i>
    <i>
      <x v="167"/>
    </i>
    <i>
      <x v="168"/>
    </i>
    <i>
      <x v="169"/>
    </i>
    <i>
      <x v="172"/>
    </i>
    <i>
      <x v="178"/>
    </i>
    <i>
      <x v="181"/>
    </i>
    <i>
      <x v="183"/>
    </i>
    <i>
      <x v="185"/>
    </i>
    <i>
      <x v="186"/>
    </i>
    <i>
      <x v="189"/>
    </i>
    <i>
      <x v="190"/>
    </i>
    <i>
      <x v="191"/>
    </i>
    <i>
      <x v="192"/>
    </i>
    <i>
      <x v="193"/>
    </i>
    <i>
      <x v="196"/>
    </i>
    <i>
      <x v="197"/>
    </i>
    <i>
      <x v="199"/>
    </i>
    <i>
      <x v="205"/>
    </i>
    <i>
      <x v="208"/>
    </i>
    <i>
      <x v="212"/>
    </i>
    <i>
      <x v="216"/>
    </i>
    <i>
      <x v="218"/>
    </i>
    <i>
      <x v="219"/>
    </i>
    <i>
      <x v="220"/>
    </i>
    <i>
      <x v="224"/>
    </i>
    <i>
      <x v="226"/>
    </i>
    <i>
      <x v="229"/>
    </i>
    <i>
      <x v="231"/>
    </i>
    <i>
      <x v="236"/>
    </i>
    <i>
      <x v="237"/>
    </i>
    <i>
      <x v="238"/>
    </i>
    <i>
      <x v="240"/>
    </i>
    <i>
      <x v="244"/>
    </i>
    <i>
      <x v="245"/>
    </i>
    <i>
      <x v="248"/>
    </i>
    <i>
      <x v="251"/>
    </i>
    <i>
      <x v="255"/>
    </i>
    <i>
      <x v="257"/>
    </i>
    <i>
      <x v="258"/>
    </i>
    <i>
      <x v="261"/>
    </i>
    <i>
      <x v="270"/>
    </i>
    <i>
      <x v="271"/>
    </i>
    <i>
      <x v="272"/>
    </i>
    <i>
      <x v="275"/>
    </i>
    <i>
      <x v="276"/>
    </i>
    <i>
      <x v="278"/>
    </i>
    <i>
      <x v="279"/>
    </i>
    <i>
      <x v="280"/>
    </i>
    <i>
      <x v="282"/>
    </i>
    <i>
      <x v="283"/>
    </i>
    <i>
      <x v="285"/>
    </i>
    <i>
      <x v="290"/>
    </i>
    <i>
      <x v="293"/>
    </i>
    <i>
      <x v="297"/>
    </i>
    <i>
      <x v="301"/>
    </i>
    <i>
      <x v="302"/>
    </i>
    <i>
      <x v="304"/>
    </i>
    <i>
      <x v="305"/>
    </i>
    <i>
      <x v="306"/>
    </i>
    <i>
      <x v="309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32"/>
    </i>
    <i>
      <x v="333"/>
    </i>
    <i>
      <x v="336"/>
    </i>
    <i>
      <x v="337"/>
    </i>
    <i>
      <x v="338"/>
    </i>
    <i>
      <x v="340"/>
    </i>
    <i>
      <x v="343"/>
    </i>
    <i>
      <x v="348"/>
    </i>
    <i>
      <x v="349"/>
    </i>
    <i>
      <x v="350"/>
    </i>
    <i>
      <x v="351"/>
    </i>
    <i>
      <x v="359"/>
    </i>
    <i>
      <x v="362"/>
    </i>
    <i>
      <x v="374"/>
    </i>
    <i>
      <x v="377"/>
    </i>
    <i>
      <x v="378"/>
    </i>
    <i>
      <x v="381"/>
    </i>
    <i>
      <x v="382"/>
    </i>
    <i>
      <x v="385"/>
    </i>
    <i>
      <x v="388"/>
    </i>
    <i>
      <x v="389"/>
    </i>
    <i>
      <x v="399"/>
    </i>
    <i>
      <x v="400"/>
    </i>
    <i>
      <x v="401"/>
    </i>
    <i>
      <x v="403"/>
    </i>
    <i>
      <x v="408"/>
    </i>
    <i>
      <x v="409"/>
    </i>
    <i>
      <x v="412"/>
    </i>
    <i>
      <x v="414"/>
    </i>
    <i>
      <x v="415"/>
    </i>
    <i>
      <x v="420"/>
    </i>
    <i>
      <x v="423"/>
    </i>
    <i>
      <x v="425"/>
    </i>
    <i>
      <x v="426"/>
    </i>
    <i>
      <x v="428"/>
    </i>
    <i>
      <x v="435"/>
    </i>
    <i>
      <x v="440"/>
    </i>
    <i>
      <x v="443"/>
    </i>
    <i>
      <x v="444"/>
    </i>
    <i>
      <x v="447"/>
    </i>
    <i>
      <x v="451"/>
    </i>
    <i>
      <x v="453"/>
    </i>
    <i>
      <x v="455"/>
    </i>
    <i>
      <x v="458"/>
    </i>
    <i>
      <x v="460"/>
    </i>
    <i>
      <x v="461"/>
    </i>
    <i>
      <x v="465"/>
    </i>
    <i>
      <x v="466"/>
    </i>
    <i>
      <x v="468"/>
    </i>
    <i>
      <x v="470"/>
    </i>
    <i>
      <x v="471"/>
    </i>
    <i>
      <x v="473"/>
    </i>
    <i>
      <x v="474"/>
    </i>
    <i>
      <x v="477"/>
    </i>
    <i>
      <x v="478"/>
    </i>
    <i>
      <x v="480"/>
    </i>
    <i>
      <x v="481"/>
    </i>
    <i>
      <x v="482"/>
    </i>
    <i>
      <x v="496"/>
    </i>
    <i>
      <x v="497"/>
    </i>
    <i>
      <x v="501"/>
    </i>
    <i>
      <x v="503"/>
    </i>
    <i>
      <x v="506"/>
    </i>
    <i>
      <x v="508"/>
    </i>
    <i>
      <x v="511"/>
    </i>
    <i>
      <x v="515"/>
    </i>
    <i>
      <x v="517"/>
    </i>
    <i>
      <x v="519"/>
    </i>
    <i>
      <x v="523"/>
    </i>
    <i>
      <x v="524"/>
    </i>
    <i>
      <x v="525"/>
    </i>
    <i>
      <x v="527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9"/>
    </i>
    <i>
      <x v="552"/>
    </i>
    <i>
      <x v="554"/>
    </i>
    <i>
      <x v="558"/>
    </i>
    <i>
      <x v="559"/>
    </i>
    <i>
      <x v="564"/>
    </i>
    <i>
      <x v="566"/>
    </i>
    <i>
      <x v="567"/>
    </i>
    <i>
      <x v="568"/>
    </i>
    <i>
      <x v="572"/>
    </i>
    <i>
      <x v="573"/>
    </i>
    <i>
      <x v="576"/>
    </i>
    <i>
      <x v="578"/>
    </i>
    <i>
      <x v="581"/>
    </i>
    <i>
      <x v="583"/>
    </i>
    <i>
      <x v="585"/>
    </i>
    <i>
      <x v="590"/>
    </i>
    <i>
      <x v="591"/>
    </i>
    <i>
      <x v="595"/>
    </i>
    <i>
      <x v="597"/>
    </i>
    <i>
      <x v="600"/>
    </i>
    <i>
      <x v="602"/>
    </i>
    <i>
      <x v="603"/>
    </i>
    <i>
      <x v="604"/>
    </i>
    <i>
      <x v="605"/>
    </i>
    <i>
      <x v="608"/>
    </i>
    <i>
      <x v="610"/>
    </i>
    <i>
      <x v="612"/>
    </i>
    <i>
      <x v="618"/>
    </i>
    <i>
      <x v="619"/>
    </i>
    <i>
      <x v="631"/>
    </i>
    <i>
      <x v="632"/>
    </i>
    <i>
      <x v="639"/>
    </i>
    <i>
      <x v="640"/>
    </i>
    <i>
      <x v="641"/>
    </i>
    <i>
      <x v="642"/>
    </i>
    <i>
      <x v="644"/>
    </i>
    <i>
      <x v="650"/>
    </i>
    <i>
      <x v="652"/>
    </i>
    <i>
      <x v="654"/>
    </i>
    <i>
      <x v="657"/>
    </i>
    <i>
      <x v="660"/>
    </i>
    <i>
      <x v="661"/>
    </i>
    <i>
      <x v="664"/>
    </i>
    <i>
      <x v="665"/>
    </i>
    <i>
      <x v="678"/>
    </i>
    <i>
      <x v="683"/>
    </i>
    <i>
      <x v="684"/>
    </i>
    <i>
      <x v="685"/>
    </i>
    <i>
      <x v="686"/>
    </i>
    <i>
      <x v="687"/>
    </i>
    <i>
      <x v="688"/>
    </i>
    <i>
      <x v="691"/>
    </i>
    <i>
      <x v="692"/>
    </i>
    <i>
      <x v="699"/>
    </i>
    <i>
      <x v="700"/>
    </i>
    <i>
      <x v="701"/>
    </i>
    <i>
      <x v="702"/>
    </i>
    <i>
      <x v="704"/>
    </i>
    <i>
      <x v="706"/>
    </i>
    <i>
      <x v="707"/>
    </i>
    <i>
      <x v="708"/>
    </i>
    <i>
      <x v="712"/>
    </i>
    <i>
      <x v="716"/>
    </i>
    <i>
      <x v="718"/>
    </i>
    <i>
      <x v="720"/>
    </i>
    <i>
      <x v="724"/>
    </i>
    <i>
      <x v="727"/>
    </i>
    <i>
      <x v="730"/>
    </i>
    <i>
      <x v="731"/>
    </i>
    <i>
      <x v="732"/>
    </i>
    <i>
      <x v="735"/>
    </i>
    <i>
      <x v="737"/>
    </i>
    <i>
      <x v="739"/>
    </i>
    <i>
      <x v="742"/>
    </i>
    <i>
      <x v="744"/>
    </i>
    <i>
      <x v="745"/>
    </i>
    <i>
      <x v="746"/>
    </i>
    <i>
      <x v="747"/>
    </i>
    <i>
      <x v="748"/>
    </i>
    <i>
      <x v="751"/>
    </i>
    <i>
      <x v="753"/>
    </i>
    <i>
      <x v="756"/>
    </i>
    <i>
      <x v="758"/>
    </i>
    <i>
      <x v="759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4"/>
    </i>
    <i>
      <x v="776"/>
    </i>
    <i>
      <x v="780"/>
    </i>
    <i>
      <x v="782"/>
    </i>
    <i>
      <x v="787"/>
    </i>
    <i>
      <x v="790"/>
    </i>
    <i>
      <x v="792"/>
    </i>
    <i>
      <x v="793"/>
    </i>
    <i>
      <x v="794"/>
    </i>
    <i>
      <x v="798"/>
    </i>
    <i>
      <x v="802"/>
    </i>
    <i>
      <x v="803"/>
    </i>
    <i>
      <x v="805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46"/>
    </i>
    <i>
      <x v="851"/>
    </i>
    <i>
      <x v="852"/>
    </i>
    <i>
      <x v="858"/>
    </i>
    <i>
      <x v="860"/>
    </i>
    <i>
      <x v="864"/>
    </i>
    <i>
      <x v="866"/>
    </i>
    <i>
      <x v="869"/>
    </i>
    <i>
      <x v="875"/>
    </i>
    <i>
      <x v="877"/>
    </i>
    <i>
      <x v="881"/>
    </i>
    <i>
      <x v="885"/>
    </i>
    <i>
      <x v="888"/>
    </i>
    <i>
      <x v="898"/>
    </i>
    <i>
      <x v="902"/>
    </i>
    <i>
      <x v="903"/>
    </i>
    <i>
      <x v="906"/>
    </i>
    <i>
      <x v="907"/>
    </i>
    <i>
      <x v="918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1"/>
    </i>
    <i>
      <x v="947"/>
    </i>
    <i>
      <x v="948"/>
    </i>
    <i>
      <x v="958"/>
    </i>
    <i>
      <x v="959"/>
    </i>
    <i>
      <x v="963"/>
    </i>
    <i>
      <x v="964"/>
    </i>
    <i>
      <x v="971"/>
    </i>
    <i>
      <x v="973"/>
    </i>
    <i>
      <x v="974"/>
    </i>
    <i>
      <x v="975"/>
    </i>
    <i>
      <x v="977"/>
    </i>
    <i>
      <x v="980"/>
    </i>
    <i>
      <x v="981"/>
    </i>
    <i>
      <x v="982"/>
    </i>
    <i>
      <x v="983"/>
    </i>
    <i>
      <x v="987"/>
    </i>
    <i>
      <x v="989"/>
    </i>
    <i>
      <x v="990"/>
    </i>
    <i>
      <x v="991"/>
    </i>
    <i>
      <x v="994"/>
    </i>
    <i>
      <x v="999"/>
    </i>
    <i>
      <x v="1002"/>
    </i>
    <i>
      <x v="1004"/>
    </i>
    <i>
      <x v="1008"/>
    </i>
    <i>
      <x v="1015"/>
    </i>
    <i>
      <x v="1016"/>
    </i>
    <i>
      <x v="1017"/>
    </i>
    <i>
      <x v="1018"/>
    </i>
    <i>
      <x v="1019"/>
    </i>
    <i>
      <x v="1021"/>
    </i>
    <i>
      <x v="1023"/>
    </i>
    <i>
      <x v="1024"/>
    </i>
    <i>
      <x v="1027"/>
    </i>
    <i>
      <x v="1031"/>
    </i>
    <i>
      <x v="1032"/>
    </i>
    <i>
      <x v="1033"/>
    </i>
    <i>
      <x v="1036"/>
    </i>
    <i>
      <x v="1037"/>
    </i>
    <i>
      <x v="1043"/>
    </i>
    <i>
      <x v="1044"/>
    </i>
    <i>
      <x v="1046"/>
    </i>
    <i>
      <x v="1050"/>
    </i>
    <i>
      <x v="1051"/>
    </i>
    <i>
      <x v="1054"/>
    </i>
    <i>
      <x v="1056"/>
    </i>
    <i>
      <x v="1057"/>
    </i>
    <i>
      <x v="1058"/>
    </i>
    <i>
      <x v="1060"/>
    </i>
    <i>
      <x v="1065"/>
    </i>
    <i>
      <x v="1074"/>
    </i>
    <i>
      <x v="1075"/>
    </i>
    <i>
      <x v="1082"/>
    </i>
    <i>
      <x v="1087"/>
    </i>
    <i>
      <x v="1088"/>
    </i>
    <i>
      <x v="1089"/>
    </i>
    <i>
      <x v="1091"/>
    </i>
    <i>
      <x v="1097"/>
    </i>
    <i>
      <x v="1099"/>
    </i>
    <i>
      <x v="1105"/>
    </i>
    <i>
      <x v="1106"/>
    </i>
    <i>
      <x v="1107"/>
    </i>
    <i>
      <x v="1109"/>
    </i>
    <i>
      <x v="1111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33"/>
    </i>
    <i>
      <x v="1142"/>
    </i>
    <i>
      <x v="1147"/>
    </i>
    <i>
      <x v="1148"/>
    </i>
    <i>
      <x v="1149"/>
    </i>
    <i>
      <x v="1154"/>
    </i>
    <i>
      <x v="1157"/>
    </i>
    <i>
      <x v="1158"/>
    </i>
    <i>
      <x v="1165"/>
    </i>
    <i>
      <x v="1166"/>
    </i>
    <i>
      <x v="1169"/>
    </i>
    <i>
      <x v="1172"/>
    </i>
    <i>
      <x v="1175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6"/>
    </i>
    <i>
      <x v="1197"/>
    </i>
    <i>
      <x v="1198"/>
    </i>
    <i>
      <x v="1201"/>
    </i>
    <i>
      <x v="1203"/>
    </i>
    <i>
      <x v="1205"/>
    </i>
    <i>
      <x v="1209"/>
    </i>
    <i>
      <x v="1211"/>
    </i>
    <i>
      <x v="1217"/>
    </i>
    <i>
      <x v="1224"/>
    </i>
    <i>
      <x v="1228"/>
    </i>
    <i>
      <x v="1236"/>
    </i>
    <i>
      <x v="1237"/>
    </i>
    <i>
      <x v="1239"/>
    </i>
    <i>
      <x v="1240"/>
    </i>
    <i>
      <x v="1241"/>
    </i>
    <i>
      <x v="1242"/>
    </i>
    <i>
      <x v="1243"/>
    </i>
    <i>
      <x v="1244"/>
    </i>
    <i>
      <x v="1246"/>
    </i>
    <i>
      <x v="1250"/>
    </i>
    <i>
      <x v="1251"/>
    </i>
    <i>
      <x v="1253"/>
    </i>
    <i>
      <x v="1254"/>
    </i>
    <i>
      <x v="1256"/>
    </i>
    <i>
      <x v="1258"/>
    </i>
    <i>
      <x v="1265"/>
    </i>
    <i>
      <x v="1266"/>
    </i>
    <i>
      <x v="1267"/>
    </i>
    <i>
      <x v="1268"/>
    </i>
    <i>
      <x v="1270"/>
    </i>
    <i>
      <x v="1278"/>
    </i>
    <i>
      <x v="1280"/>
    </i>
    <i>
      <x v="1281"/>
    </i>
    <i>
      <x v="1288"/>
    </i>
    <i>
      <x v="1289"/>
    </i>
    <i>
      <x v="1293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10"/>
    </i>
    <i>
      <x v="1311"/>
    </i>
    <i>
      <x v="1312"/>
    </i>
    <i>
      <x v="1313"/>
    </i>
    <i>
      <x v="1316"/>
    </i>
    <i>
      <x v="1317"/>
    </i>
    <i>
      <x v="1318"/>
    </i>
    <i>
      <x v="1322"/>
    </i>
    <i>
      <x v="1324"/>
    </i>
    <i>
      <x v="1329"/>
    </i>
    <i>
      <x v="1330"/>
    </i>
    <i>
      <x v="1338"/>
    </i>
    <i>
      <x v="1342"/>
    </i>
    <i>
      <x v="1344"/>
    </i>
    <i>
      <x v="1346"/>
    </i>
    <i>
      <x v="1347"/>
    </i>
    <i>
      <x v="1348"/>
    </i>
    <i>
      <x v="1349"/>
    </i>
    <i>
      <x v="1353"/>
    </i>
    <i>
      <x v="1354"/>
    </i>
    <i>
      <x v="1355"/>
    </i>
    <i>
      <x v="1359"/>
    </i>
    <i>
      <x v="1361"/>
    </i>
    <i>
      <x v="1364"/>
    </i>
    <i>
      <x v="1365"/>
    </i>
    <i>
      <x v="1366"/>
    </i>
    <i>
      <x v="1369"/>
    </i>
    <i>
      <x v="1372"/>
    </i>
    <i>
      <x v="1373"/>
    </i>
    <i>
      <x v="1374"/>
    </i>
    <i>
      <x v="1375"/>
    </i>
    <i>
      <x v="1382"/>
    </i>
    <i>
      <x v="1386"/>
    </i>
    <i>
      <x v="1388"/>
    </i>
    <i>
      <x v="1390"/>
    </i>
    <i>
      <x v="1394"/>
    </i>
    <i>
      <x v="1395"/>
    </i>
    <i>
      <x v="1402"/>
    </i>
    <i>
      <x v="1403"/>
    </i>
    <i>
      <x v="1405"/>
    </i>
    <i>
      <x v="1409"/>
    </i>
    <i>
      <x v="1410"/>
    </i>
    <i>
      <x v="1413"/>
    </i>
    <i>
      <x v="1415"/>
    </i>
    <i>
      <x v="1417"/>
    </i>
    <i>
      <x v="1426"/>
    </i>
    <i>
      <x v="1437"/>
    </i>
    <i>
      <x v="1439"/>
    </i>
    <i>
      <x v="1442"/>
    </i>
    <i>
      <x v="1444"/>
    </i>
    <i>
      <x v="1447"/>
    </i>
    <i>
      <x v="1451"/>
    </i>
    <i>
      <x v="1454"/>
    </i>
    <i>
      <x v="1457"/>
    </i>
    <i t="grand">
      <x/>
    </i>
  </rowItems>
  <colItems count="1">
    <i/>
  </colItems>
  <pageFields count="1">
    <pageField fld="3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2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N3:O916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dataField="1" showAll="0"/>
    <pivotField axis="axisPage" multipleItemSelectionAllowed="1" showAll="0">
      <items count="3">
        <item h="1" x="0"/>
        <item x="1"/>
        <item t="default"/>
      </items>
    </pivotField>
  </pivotFields>
  <rowFields count="1">
    <field x="0"/>
  </rowFields>
  <rowItems count="913">
    <i>
      <x v="1"/>
    </i>
    <i>
      <x v="5"/>
    </i>
    <i>
      <x v="9"/>
    </i>
    <i>
      <x v="10"/>
    </i>
    <i>
      <x v="12"/>
    </i>
    <i>
      <x v="14"/>
    </i>
    <i>
      <x v="16"/>
    </i>
    <i>
      <x v="17"/>
    </i>
    <i>
      <x v="18"/>
    </i>
    <i>
      <x v="19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8"/>
    </i>
    <i>
      <x v="49"/>
    </i>
    <i>
      <x v="50"/>
    </i>
    <i>
      <x v="51"/>
    </i>
    <i>
      <x v="52"/>
    </i>
    <i>
      <x v="54"/>
    </i>
    <i>
      <x v="55"/>
    </i>
    <i>
      <x v="59"/>
    </i>
    <i>
      <x v="60"/>
    </i>
    <i>
      <x v="61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3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7"/>
    </i>
    <i>
      <x v="98"/>
    </i>
    <i>
      <x v="99"/>
    </i>
    <i>
      <x v="100"/>
    </i>
    <i>
      <x v="101"/>
    </i>
    <i>
      <x v="102"/>
    </i>
    <i>
      <x v="106"/>
    </i>
    <i>
      <x v="107"/>
    </i>
    <i>
      <x v="108"/>
    </i>
    <i>
      <x v="109"/>
    </i>
    <i>
      <x v="110"/>
    </i>
    <i>
      <x v="113"/>
    </i>
    <i>
      <x v="114"/>
    </i>
    <i>
      <x v="115"/>
    </i>
    <i>
      <x v="116"/>
    </i>
    <i>
      <x v="117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1"/>
    </i>
    <i>
      <x v="132"/>
    </i>
    <i>
      <x v="134"/>
    </i>
    <i>
      <x v="136"/>
    </i>
    <i>
      <x v="139"/>
    </i>
    <i>
      <x v="140"/>
    </i>
    <i>
      <x v="142"/>
    </i>
    <i>
      <x v="144"/>
    </i>
    <i>
      <x v="145"/>
    </i>
    <i>
      <x v="146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60"/>
    </i>
    <i>
      <x v="163"/>
    </i>
    <i>
      <x v="164"/>
    </i>
    <i>
      <x v="165"/>
    </i>
    <i>
      <x v="166"/>
    </i>
    <i>
      <x v="170"/>
    </i>
    <i>
      <x v="171"/>
    </i>
    <i>
      <x v="173"/>
    </i>
    <i>
      <x v="174"/>
    </i>
    <i>
      <x v="175"/>
    </i>
    <i>
      <x v="176"/>
    </i>
    <i>
      <x v="177"/>
    </i>
    <i>
      <x v="179"/>
    </i>
    <i>
      <x v="180"/>
    </i>
    <i>
      <x v="182"/>
    </i>
    <i>
      <x v="184"/>
    </i>
    <i>
      <x v="187"/>
    </i>
    <i>
      <x v="188"/>
    </i>
    <i>
      <x v="194"/>
    </i>
    <i>
      <x v="195"/>
    </i>
    <i>
      <x v="198"/>
    </i>
    <i>
      <x v="200"/>
    </i>
    <i>
      <x v="201"/>
    </i>
    <i>
      <x v="202"/>
    </i>
    <i>
      <x v="203"/>
    </i>
    <i>
      <x v="204"/>
    </i>
    <i>
      <x v="206"/>
    </i>
    <i>
      <x v="207"/>
    </i>
    <i>
      <x v="209"/>
    </i>
    <i>
      <x v="210"/>
    </i>
    <i>
      <x v="211"/>
    </i>
    <i>
      <x v="213"/>
    </i>
    <i>
      <x v="214"/>
    </i>
    <i>
      <x v="215"/>
    </i>
    <i>
      <x v="217"/>
    </i>
    <i>
      <x v="221"/>
    </i>
    <i>
      <x v="222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4"/>
    </i>
    <i>
      <x v="235"/>
    </i>
    <i>
      <x v="239"/>
    </i>
    <i>
      <x v="241"/>
    </i>
    <i>
      <x v="242"/>
    </i>
    <i>
      <x v="243"/>
    </i>
    <i>
      <x v="246"/>
    </i>
    <i>
      <x v="247"/>
    </i>
    <i>
      <x v="249"/>
    </i>
    <i>
      <x v="250"/>
    </i>
    <i>
      <x v="252"/>
    </i>
    <i>
      <x v="253"/>
    </i>
    <i>
      <x v="254"/>
    </i>
    <i>
      <x v="256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3"/>
    </i>
    <i>
      <x v="274"/>
    </i>
    <i>
      <x v="277"/>
    </i>
    <i>
      <x v="281"/>
    </i>
    <i>
      <x v="284"/>
    </i>
    <i>
      <x v="286"/>
    </i>
    <i>
      <x v="287"/>
    </i>
    <i>
      <x v="288"/>
    </i>
    <i>
      <x v="289"/>
    </i>
    <i>
      <x v="291"/>
    </i>
    <i>
      <x v="292"/>
    </i>
    <i>
      <x v="294"/>
    </i>
    <i>
      <x v="295"/>
    </i>
    <i>
      <x v="296"/>
    </i>
    <i>
      <x v="298"/>
    </i>
    <i>
      <x v="299"/>
    </i>
    <i>
      <x v="300"/>
    </i>
    <i>
      <x v="303"/>
    </i>
    <i>
      <x v="307"/>
    </i>
    <i>
      <x v="308"/>
    </i>
    <i>
      <x v="310"/>
    </i>
    <i>
      <x v="311"/>
    </i>
    <i>
      <x v="312"/>
    </i>
    <i>
      <x v="323"/>
    </i>
    <i>
      <x v="325"/>
    </i>
    <i>
      <x v="327"/>
    </i>
    <i>
      <x v="328"/>
    </i>
    <i>
      <x v="329"/>
    </i>
    <i>
      <x v="330"/>
    </i>
    <i>
      <x v="331"/>
    </i>
    <i>
      <x v="334"/>
    </i>
    <i>
      <x v="335"/>
    </i>
    <i>
      <x v="339"/>
    </i>
    <i>
      <x v="341"/>
    </i>
    <i>
      <x v="342"/>
    </i>
    <i>
      <x v="344"/>
    </i>
    <i>
      <x v="345"/>
    </i>
    <i>
      <x v="346"/>
    </i>
    <i>
      <x v="347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60"/>
    </i>
    <i>
      <x v="361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5"/>
    </i>
    <i>
      <x v="376"/>
    </i>
    <i>
      <x v="379"/>
    </i>
    <i>
      <x v="380"/>
    </i>
    <i>
      <x v="383"/>
    </i>
    <i>
      <x v="384"/>
    </i>
    <i>
      <x v="386"/>
    </i>
    <i>
      <x v="387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4"/>
    </i>
    <i>
      <x v="405"/>
    </i>
    <i>
      <x v="406"/>
    </i>
    <i>
      <x v="407"/>
    </i>
    <i>
      <x v="410"/>
    </i>
    <i>
      <x v="411"/>
    </i>
    <i>
      <x v="413"/>
    </i>
    <i>
      <x v="416"/>
    </i>
    <i>
      <x v="417"/>
    </i>
    <i>
      <x v="418"/>
    </i>
    <i>
      <x v="419"/>
    </i>
    <i>
      <x v="421"/>
    </i>
    <i>
      <x v="422"/>
    </i>
    <i>
      <x v="424"/>
    </i>
    <i>
      <x v="427"/>
    </i>
    <i>
      <x v="429"/>
    </i>
    <i>
      <x v="430"/>
    </i>
    <i>
      <x v="431"/>
    </i>
    <i>
      <x v="432"/>
    </i>
    <i>
      <x v="433"/>
    </i>
    <i>
      <x v="434"/>
    </i>
    <i>
      <x v="436"/>
    </i>
    <i>
      <x v="437"/>
    </i>
    <i>
      <x v="438"/>
    </i>
    <i>
      <x v="439"/>
    </i>
    <i>
      <x v="441"/>
    </i>
    <i>
      <x v="442"/>
    </i>
    <i>
      <x v="445"/>
    </i>
    <i>
      <x v="446"/>
    </i>
    <i>
      <x v="448"/>
    </i>
    <i>
      <x v="449"/>
    </i>
    <i>
      <x v="450"/>
    </i>
    <i>
      <x v="452"/>
    </i>
    <i>
      <x v="454"/>
    </i>
    <i>
      <x v="456"/>
    </i>
    <i>
      <x v="457"/>
    </i>
    <i>
      <x v="459"/>
    </i>
    <i>
      <x v="462"/>
    </i>
    <i>
      <x v="463"/>
    </i>
    <i>
      <x v="464"/>
    </i>
    <i>
      <x v="467"/>
    </i>
    <i>
      <x v="469"/>
    </i>
    <i>
      <x v="472"/>
    </i>
    <i>
      <x v="475"/>
    </i>
    <i>
      <x v="476"/>
    </i>
    <i>
      <x v="479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8"/>
    </i>
    <i>
      <x v="499"/>
    </i>
    <i>
      <x v="500"/>
    </i>
    <i>
      <x v="502"/>
    </i>
    <i>
      <x v="504"/>
    </i>
    <i>
      <x v="505"/>
    </i>
    <i>
      <x v="507"/>
    </i>
    <i>
      <x v="509"/>
    </i>
    <i>
      <x v="510"/>
    </i>
    <i>
      <x v="512"/>
    </i>
    <i>
      <x v="513"/>
    </i>
    <i>
      <x v="514"/>
    </i>
    <i>
      <x v="516"/>
    </i>
    <i>
      <x v="518"/>
    </i>
    <i>
      <x v="520"/>
    </i>
    <i>
      <x v="521"/>
    </i>
    <i>
      <x v="522"/>
    </i>
    <i>
      <x v="526"/>
    </i>
    <i>
      <x v="528"/>
    </i>
    <i>
      <x v="529"/>
    </i>
    <i>
      <x v="530"/>
    </i>
    <i>
      <x v="531"/>
    </i>
    <i>
      <x v="532"/>
    </i>
    <i>
      <x v="533"/>
    </i>
    <i>
      <x v="535"/>
    </i>
    <i>
      <x v="537"/>
    </i>
    <i>
      <x v="538"/>
    </i>
    <i>
      <x v="546"/>
    </i>
    <i>
      <x v="547"/>
    </i>
    <i>
      <x v="548"/>
    </i>
    <i>
      <x v="550"/>
    </i>
    <i>
      <x v="551"/>
    </i>
    <i>
      <x v="553"/>
    </i>
    <i>
      <x v="555"/>
    </i>
    <i>
      <x v="556"/>
    </i>
    <i>
      <x v="557"/>
    </i>
    <i>
      <x v="560"/>
    </i>
    <i>
      <x v="561"/>
    </i>
    <i>
      <x v="562"/>
    </i>
    <i>
      <x v="563"/>
    </i>
    <i>
      <x v="565"/>
    </i>
    <i>
      <x v="569"/>
    </i>
    <i>
      <x v="570"/>
    </i>
    <i>
      <x v="571"/>
    </i>
    <i>
      <x v="574"/>
    </i>
    <i>
      <x v="575"/>
    </i>
    <i>
      <x v="577"/>
    </i>
    <i>
      <x v="579"/>
    </i>
    <i>
      <x v="580"/>
    </i>
    <i>
      <x v="582"/>
    </i>
    <i>
      <x v="584"/>
    </i>
    <i>
      <x v="586"/>
    </i>
    <i>
      <x v="587"/>
    </i>
    <i>
      <x v="588"/>
    </i>
    <i>
      <x v="589"/>
    </i>
    <i>
      <x v="592"/>
    </i>
    <i>
      <x v="593"/>
    </i>
    <i>
      <x v="594"/>
    </i>
    <i>
      <x v="596"/>
    </i>
    <i>
      <x v="598"/>
    </i>
    <i>
      <x v="599"/>
    </i>
    <i>
      <x v="601"/>
    </i>
    <i>
      <x v="606"/>
    </i>
    <i>
      <x v="607"/>
    </i>
    <i>
      <x v="609"/>
    </i>
    <i>
      <x v="611"/>
    </i>
    <i>
      <x v="613"/>
    </i>
    <i>
      <x v="614"/>
    </i>
    <i>
      <x v="615"/>
    </i>
    <i>
      <x v="616"/>
    </i>
    <i>
      <x v="617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3"/>
    </i>
    <i>
      <x v="634"/>
    </i>
    <i>
      <x v="635"/>
    </i>
    <i>
      <x v="636"/>
    </i>
    <i>
      <x v="637"/>
    </i>
    <i>
      <x v="638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6"/>
    </i>
    <i>
      <x v="658"/>
    </i>
    <i>
      <x v="659"/>
    </i>
    <i>
      <x v="662"/>
    </i>
    <i>
      <x v="663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2"/>
    </i>
    <i>
      <x v="689"/>
    </i>
    <i>
      <x v="690"/>
    </i>
    <i>
      <x v="693"/>
    </i>
    <i>
      <x v="694"/>
    </i>
    <i>
      <x v="695"/>
    </i>
    <i>
      <x v="696"/>
    </i>
    <i>
      <x v="697"/>
    </i>
    <i>
      <x v="698"/>
    </i>
    <i>
      <x v="703"/>
    </i>
    <i>
      <x v="705"/>
    </i>
    <i>
      <x v="709"/>
    </i>
    <i>
      <x v="710"/>
    </i>
    <i>
      <x v="711"/>
    </i>
    <i>
      <x v="713"/>
    </i>
    <i>
      <x v="714"/>
    </i>
    <i>
      <x v="715"/>
    </i>
    <i>
      <x v="717"/>
    </i>
    <i>
      <x v="719"/>
    </i>
    <i>
      <x v="721"/>
    </i>
    <i>
      <x v="722"/>
    </i>
    <i>
      <x v="723"/>
    </i>
    <i>
      <x v="725"/>
    </i>
    <i>
      <x v="726"/>
    </i>
    <i>
      <x v="728"/>
    </i>
    <i>
      <x v="729"/>
    </i>
    <i>
      <x v="733"/>
    </i>
    <i>
      <x v="734"/>
    </i>
    <i>
      <x v="736"/>
    </i>
    <i>
      <x v="738"/>
    </i>
    <i>
      <x v="740"/>
    </i>
    <i>
      <x v="741"/>
    </i>
    <i>
      <x v="743"/>
    </i>
    <i>
      <x v="749"/>
    </i>
    <i>
      <x v="750"/>
    </i>
    <i>
      <x v="752"/>
    </i>
    <i>
      <x v="754"/>
    </i>
    <i>
      <x v="755"/>
    </i>
    <i>
      <x v="757"/>
    </i>
    <i>
      <x v="760"/>
    </i>
    <i>
      <x v="761"/>
    </i>
    <i>
      <x v="767"/>
    </i>
    <i>
      <x v="770"/>
    </i>
    <i>
      <x v="771"/>
    </i>
    <i>
      <x v="772"/>
    </i>
    <i>
      <x v="773"/>
    </i>
    <i>
      <x v="775"/>
    </i>
    <i>
      <x v="777"/>
    </i>
    <i>
      <x v="778"/>
    </i>
    <i>
      <x v="779"/>
    </i>
    <i>
      <x v="781"/>
    </i>
    <i>
      <x v="783"/>
    </i>
    <i>
      <x v="784"/>
    </i>
    <i>
      <x v="785"/>
    </i>
    <i>
      <x v="786"/>
    </i>
    <i>
      <x v="788"/>
    </i>
    <i>
      <x v="789"/>
    </i>
    <i>
      <x v="791"/>
    </i>
    <i>
      <x v="795"/>
    </i>
    <i>
      <x v="796"/>
    </i>
    <i>
      <x v="797"/>
    </i>
    <i>
      <x v="799"/>
    </i>
    <i>
      <x v="800"/>
    </i>
    <i>
      <x v="801"/>
    </i>
    <i>
      <x v="804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0"/>
    </i>
    <i>
      <x v="853"/>
    </i>
    <i>
      <x v="854"/>
    </i>
    <i>
      <x v="855"/>
    </i>
    <i>
      <x v="856"/>
    </i>
    <i>
      <x v="857"/>
    </i>
    <i>
      <x v="859"/>
    </i>
    <i>
      <x v="861"/>
    </i>
    <i>
      <x v="862"/>
    </i>
    <i>
      <x v="863"/>
    </i>
    <i>
      <x v="865"/>
    </i>
    <i>
      <x v="867"/>
    </i>
    <i>
      <x v="868"/>
    </i>
    <i>
      <x v="870"/>
    </i>
    <i>
      <x v="871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2"/>
    </i>
    <i>
      <x v="883"/>
    </i>
    <i>
      <x v="884"/>
    </i>
    <i>
      <x v="886"/>
    </i>
    <i>
      <x v="887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31"/>
    </i>
    <i>
      <x v="935"/>
    </i>
    <i>
      <x v="940"/>
    </i>
    <i>
      <x v="942"/>
    </i>
    <i>
      <x v="943"/>
    </i>
    <i>
      <x v="944"/>
    </i>
    <i>
      <x v="945"/>
    </i>
    <i>
      <x v="946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60"/>
    </i>
    <i>
      <x v="961"/>
    </i>
    <i>
      <x v="962"/>
    </i>
    <i>
      <x v="965"/>
    </i>
    <i>
      <x v="966"/>
    </i>
    <i>
      <x v="967"/>
    </i>
    <i>
      <x v="968"/>
    </i>
    <i>
      <x v="969"/>
    </i>
    <i>
      <x v="970"/>
    </i>
    <i>
      <x v="972"/>
    </i>
    <i>
      <x v="976"/>
    </i>
    <i>
      <x v="978"/>
    </i>
    <i>
      <x v="979"/>
    </i>
    <i>
      <x v="984"/>
    </i>
    <i>
      <x v="985"/>
    </i>
    <i>
      <x v="986"/>
    </i>
    <i>
      <x v="988"/>
    </i>
    <i>
      <x v="992"/>
    </i>
    <i>
      <x v="993"/>
    </i>
    <i>
      <x v="995"/>
    </i>
    <i>
      <x v="996"/>
    </i>
    <i>
      <x v="997"/>
    </i>
    <i>
      <x v="998"/>
    </i>
    <i>
      <x v="1000"/>
    </i>
    <i>
      <x v="1001"/>
    </i>
    <i>
      <x v="1003"/>
    </i>
    <i>
      <x v="1005"/>
    </i>
    <i>
      <x v="1006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20"/>
    </i>
    <i>
      <x v="1022"/>
    </i>
    <i>
      <x v="1025"/>
    </i>
    <i>
      <x v="1026"/>
    </i>
    <i>
      <x v="1028"/>
    </i>
    <i>
      <x v="1029"/>
    </i>
    <i>
      <x v="1030"/>
    </i>
    <i>
      <x v="1034"/>
    </i>
    <i>
      <x v="1035"/>
    </i>
    <i>
      <x v="1038"/>
    </i>
    <i>
      <x v="1039"/>
    </i>
    <i>
      <x v="1040"/>
    </i>
    <i>
      <x v="1041"/>
    </i>
    <i>
      <x v="1042"/>
    </i>
    <i>
      <x v="1045"/>
    </i>
    <i>
      <x v="1047"/>
    </i>
    <i>
      <x v="1048"/>
    </i>
    <i>
      <x v="1049"/>
    </i>
    <i>
      <x v="1052"/>
    </i>
    <i>
      <x v="1053"/>
    </i>
    <i>
      <x v="1055"/>
    </i>
    <i>
      <x v="1059"/>
    </i>
    <i>
      <x v="1061"/>
    </i>
    <i>
      <x v="1062"/>
    </i>
    <i>
      <x v="1063"/>
    </i>
    <i>
      <x v="1064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6"/>
    </i>
    <i>
      <x v="1077"/>
    </i>
    <i>
      <x v="1078"/>
    </i>
    <i>
      <x v="1079"/>
    </i>
    <i>
      <x v="1080"/>
    </i>
    <i>
      <x v="1081"/>
    </i>
    <i>
      <x v="1083"/>
    </i>
    <i>
      <x v="1084"/>
    </i>
    <i>
      <x v="1085"/>
    </i>
    <i>
      <x v="1086"/>
    </i>
    <i>
      <x v="1090"/>
    </i>
    <i>
      <x v="1092"/>
    </i>
    <i>
      <x v="1093"/>
    </i>
    <i>
      <x v="1094"/>
    </i>
    <i>
      <x v="1095"/>
    </i>
    <i>
      <x v="1096"/>
    </i>
    <i>
      <x v="1098"/>
    </i>
    <i>
      <x v="1100"/>
    </i>
    <i>
      <x v="1101"/>
    </i>
    <i>
      <x v="1102"/>
    </i>
    <i>
      <x v="1103"/>
    </i>
    <i>
      <x v="1104"/>
    </i>
    <i>
      <x v="1108"/>
    </i>
    <i>
      <x v="1110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5"/>
    </i>
    <i>
      <x v="1129"/>
    </i>
    <i>
      <x v="1130"/>
    </i>
    <i>
      <x v="1131"/>
    </i>
    <i>
      <x v="1132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6"/>
    </i>
    <i>
      <x v="1150"/>
    </i>
    <i>
      <x v="1151"/>
    </i>
    <i>
      <x v="1152"/>
    </i>
    <i>
      <x v="1153"/>
    </i>
    <i>
      <x v="1155"/>
    </i>
    <i>
      <x v="1156"/>
    </i>
    <i>
      <x v="1159"/>
    </i>
    <i>
      <x v="1160"/>
    </i>
    <i>
      <x v="1161"/>
    </i>
    <i>
      <x v="1162"/>
    </i>
    <i>
      <x v="1163"/>
    </i>
    <i>
      <x v="1164"/>
    </i>
    <i>
      <x v="1167"/>
    </i>
    <i>
      <x v="1168"/>
    </i>
    <i>
      <x v="1170"/>
    </i>
    <i>
      <x v="1171"/>
    </i>
    <i>
      <x v="1173"/>
    </i>
    <i>
      <x v="1174"/>
    </i>
    <i>
      <x v="1176"/>
    </i>
    <i>
      <x v="1177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2"/>
    </i>
    <i>
      <x v="1193"/>
    </i>
    <i>
      <x v="1194"/>
    </i>
    <i>
      <x v="1195"/>
    </i>
    <i>
      <x v="1199"/>
    </i>
    <i>
      <x v="1200"/>
    </i>
    <i>
      <x v="1202"/>
    </i>
    <i>
      <x v="1204"/>
    </i>
    <i>
      <x v="1206"/>
    </i>
    <i>
      <x v="1207"/>
    </i>
    <i>
      <x v="1208"/>
    </i>
    <i>
      <x v="1210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6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8"/>
    </i>
    <i>
      <x v="1245"/>
    </i>
    <i>
      <x v="1247"/>
    </i>
    <i>
      <x v="1248"/>
    </i>
    <i>
      <x v="1249"/>
    </i>
    <i>
      <x v="1252"/>
    </i>
    <i>
      <x v="1255"/>
    </i>
    <i>
      <x v="1257"/>
    </i>
    <i>
      <x v="1259"/>
    </i>
    <i>
      <x v="1260"/>
    </i>
    <i>
      <x v="1261"/>
    </i>
    <i>
      <x v="1262"/>
    </i>
    <i>
      <x v="1263"/>
    </i>
    <i>
      <x v="1264"/>
    </i>
    <i>
      <x v="1269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9"/>
    </i>
    <i>
      <x v="1282"/>
    </i>
    <i>
      <x v="1283"/>
    </i>
    <i>
      <x v="1284"/>
    </i>
    <i>
      <x v="1285"/>
    </i>
    <i>
      <x v="1286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7"/>
    </i>
    <i>
      <x v="1299"/>
    </i>
    <i>
      <x v="1301"/>
    </i>
    <i>
      <x v="1307"/>
    </i>
    <i>
      <x v="1308"/>
    </i>
    <i>
      <x v="1309"/>
    </i>
    <i>
      <x v="1314"/>
    </i>
    <i>
      <x v="1315"/>
    </i>
    <i>
      <x v="1319"/>
    </i>
    <i>
      <x v="1320"/>
    </i>
    <i>
      <x v="1321"/>
    </i>
    <i>
      <x v="1323"/>
    </i>
    <i>
      <x v="1325"/>
    </i>
    <i>
      <x v="1326"/>
    </i>
    <i>
      <x v="1327"/>
    </i>
    <i>
      <x v="1328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9"/>
    </i>
    <i>
      <x v="1340"/>
    </i>
    <i>
      <x v="1341"/>
    </i>
    <i>
      <x v="1343"/>
    </i>
    <i>
      <x v="1345"/>
    </i>
    <i>
      <x v="1350"/>
    </i>
    <i>
      <x v="1351"/>
    </i>
    <i>
      <x v="1352"/>
    </i>
    <i>
      <x v="1356"/>
    </i>
    <i>
      <x v="1357"/>
    </i>
    <i>
      <x v="1358"/>
    </i>
    <i>
      <x v="1360"/>
    </i>
    <i>
      <x v="1362"/>
    </i>
    <i>
      <x v="1363"/>
    </i>
    <i>
      <x v="1367"/>
    </i>
    <i>
      <x v="1368"/>
    </i>
    <i>
      <x v="1370"/>
    </i>
    <i>
      <x v="1371"/>
    </i>
    <i>
      <x v="1376"/>
    </i>
    <i>
      <x v="1377"/>
    </i>
    <i>
      <x v="1378"/>
    </i>
    <i>
      <x v="1379"/>
    </i>
    <i>
      <x v="1380"/>
    </i>
    <i>
      <x v="1381"/>
    </i>
    <i>
      <x v="1383"/>
    </i>
    <i>
      <x v="1384"/>
    </i>
    <i>
      <x v="1385"/>
    </i>
    <i>
      <x v="1387"/>
    </i>
    <i>
      <x v="1389"/>
    </i>
    <i>
      <x v="1391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1"/>
    </i>
    <i>
      <x v="1404"/>
    </i>
    <i>
      <x v="1406"/>
    </i>
    <i>
      <x v="1407"/>
    </i>
    <i>
      <x v="1408"/>
    </i>
    <i>
      <x v="1411"/>
    </i>
    <i>
      <x v="1412"/>
    </i>
    <i>
      <x v="1414"/>
    </i>
    <i>
      <x v="1416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8"/>
    </i>
    <i>
      <x v="1440"/>
    </i>
    <i>
      <x v="1441"/>
    </i>
    <i>
      <x v="1443"/>
    </i>
    <i>
      <x v="1445"/>
    </i>
    <i>
      <x v="1446"/>
    </i>
    <i>
      <x v="1448"/>
    </i>
    <i>
      <x v="1449"/>
    </i>
    <i>
      <x v="1450"/>
    </i>
    <i>
      <x v="1452"/>
    </i>
    <i>
      <x v="1453"/>
    </i>
    <i>
      <x v="1455"/>
    </i>
    <i>
      <x v="1456"/>
    </i>
    <i>
      <x v="1458"/>
    </i>
    <i>
      <x v="1459"/>
    </i>
    <i t="grand">
      <x/>
    </i>
  </rowItems>
  <colItems count="1">
    <i/>
  </colItems>
  <pageFields count="1">
    <pageField fld="3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K3:L622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dataField="1" showAll="0"/>
    <pivotField axis="axisPage" multipleItemSelectionAllowed="1" showAll="0">
      <items count="3">
        <item x="1"/>
        <item h="1" x="0"/>
        <item t="default"/>
      </items>
    </pivotField>
  </pivotFields>
  <rowFields count="1">
    <field x="0"/>
  </rowFields>
  <rowItems count="619">
    <i>
      <x v="2"/>
    </i>
    <i>
      <x v="4"/>
    </i>
    <i>
      <x v="5"/>
    </i>
    <i>
      <x v="6"/>
    </i>
    <i>
      <x v="7"/>
    </i>
    <i>
      <x v="10"/>
    </i>
    <i>
      <x v="11"/>
    </i>
    <i>
      <x v="12"/>
    </i>
    <i>
      <x v="13"/>
    </i>
    <i>
      <x v="14"/>
    </i>
    <i>
      <x v="16"/>
    </i>
    <i>
      <x v="17"/>
    </i>
    <i>
      <x v="18"/>
    </i>
    <i>
      <x v="20"/>
    </i>
    <i>
      <x v="25"/>
    </i>
    <i>
      <x v="27"/>
    </i>
    <i>
      <x v="28"/>
    </i>
    <i>
      <x v="32"/>
    </i>
    <i>
      <x v="33"/>
    </i>
    <i>
      <x v="35"/>
    </i>
    <i>
      <x v="36"/>
    </i>
    <i>
      <x v="41"/>
    </i>
    <i>
      <x v="46"/>
    </i>
    <i>
      <x v="47"/>
    </i>
    <i>
      <x v="50"/>
    </i>
    <i>
      <x v="53"/>
    </i>
    <i>
      <x v="55"/>
    </i>
    <i>
      <x v="57"/>
    </i>
    <i>
      <x v="58"/>
    </i>
    <i>
      <x v="60"/>
    </i>
    <i>
      <x v="63"/>
    </i>
    <i>
      <x v="66"/>
    </i>
    <i>
      <x v="67"/>
    </i>
    <i>
      <x v="69"/>
    </i>
    <i>
      <x v="70"/>
    </i>
    <i>
      <x v="72"/>
    </i>
    <i>
      <x v="73"/>
    </i>
    <i>
      <x v="78"/>
    </i>
    <i>
      <x v="79"/>
    </i>
    <i>
      <x v="80"/>
    </i>
    <i>
      <x v="82"/>
    </i>
    <i>
      <x v="85"/>
    </i>
    <i>
      <x v="86"/>
    </i>
    <i>
      <x v="92"/>
    </i>
    <i>
      <x v="96"/>
    </i>
    <i>
      <x v="97"/>
    </i>
    <i>
      <x v="98"/>
    </i>
    <i>
      <x v="100"/>
    </i>
    <i>
      <x v="103"/>
    </i>
    <i>
      <x v="106"/>
    </i>
    <i>
      <x v="109"/>
    </i>
    <i>
      <x v="113"/>
    </i>
    <i>
      <x v="116"/>
    </i>
    <i>
      <x v="118"/>
    </i>
    <i>
      <x v="120"/>
    </i>
    <i>
      <x v="124"/>
    </i>
    <i>
      <x v="130"/>
    </i>
    <i>
      <x v="131"/>
    </i>
    <i>
      <x v="134"/>
    </i>
    <i>
      <x v="135"/>
    </i>
    <i>
      <x v="136"/>
    </i>
    <i>
      <x v="137"/>
    </i>
    <i>
      <x v="139"/>
    </i>
    <i>
      <x v="140"/>
    </i>
    <i>
      <x v="141"/>
    </i>
    <i>
      <x v="143"/>
    </i>
    <i>
      <x v="150"/>
    </i>
    <i>
      <x v="151"/>
    </i>
    <i>
      <x v="152"/>
    </i>
    <i>
      <x v="153"/>
    </i>
    <i>
      <x v="154"/>
    </i>
    <i>
      <x v="157"/>
    </i>
    <i>
      <x v="158"/>
    </i>
    <i>
      <x v="159"/>
    </i>
    <i>
      <x v="160"/>
    </i>
    <i>
      <x v="161"/>
    </i>
    <i>
      <x v="162"/>
    </i>
    <i>
      <x v="165"/>
    </i>
    <i>
      <x v="166"/>
    </i>
    <i>
      <x v="167"/>
    </i>
    <i>
      <x v="169"/>
    </i>
    <i>
      <x v="170"/>
    </i>
    <i>
      <x v="171"/>
    </i>
    <i>
      <x v="173"/>
    </i>
    <i>
      <x v="174"/>
    </i>
    <i>
      <x v="175"/>
    </i>
    <i>
      <x v="176"/>
    </i>
    <i>
      <x v="177"/>
    </i>
    <i>
      <x v="178"/>
    </i>
    <i>
      <x v="183"/>
    </i>
    <i>
      <x v="185"/>
    </i>
    <i>
      <x v="187"/>
    </i>
    <i>
      <x v="190"/>
    </i>
    <i>
      <x v="197"/>
    </i>
    <i>
      <x v="201"/>
    </i>
    <i>
      <x v="205"/>
    </i>
    <i>
      <x v="206"/>
    </i>
    <i>
      <x v="207"/>
    </i>
    <i>
      <x v="208"/>
    </i>
    <i>
      <x v="211"/>
    </i>
    <i>
      <x v="213"/>
    </i>
    <i>
      <x v="214"/>
    </i>
    <i>
      <x v="215"/>
    </i>
    <i>
      <x v="218"/>
    </i>
    <i>
      <x v="222"/>
    </i>
    <i>
      <x v="223"/>
    </i>
    <i>
      <x v="224"/>
    </i>
    <i>
      <x v="231"/>
    </i>
    <i>
      <x v="233"/>
    </i>
    <i>
      <x v="238"/>
    </i>
    <i>
      <x v="243"/>
    </i>
    <i>
      <x v="245"/>
    </i>
    <i>
      <x v="247"/>
    </i>
    <i>
      <x v="248"/>
    </i>
    <i>
      <x v="249"/>
    </i>
    <i>
      <x v="258"/>
    </i>
    <i>
      <x v="259"/>
    </i>
    <i>
      <x v="260"/>
    </i>
    <i>
      <x v="265"/>
    </i>
    <i>
      <x v="266"/>
    </i>
    <i>
      <x v="270"/>
    </i>
    <i>
      <x v="271"/>
    </i>
    <i>
      <x v="272"/>
    </i>
    <i>
      <x v="277"/>
    </i>
    <i>
      <x v="278"/>
    </i>
    <i>
      <x v="279"/>
    </i>
    <i>
      <x v="280"/>
    </i>
    <i>
      <x v="290"/>
    </i>
    <i>
      <x v="292"/>
    </i>
    <i>
      <x v="293"/>
    </i>
    <i>
      <x v="296"/>
    </i>
    <i>
      <x v="298"/>
    </i>
    <i>
      <x v="299"/>
    </i>
    <i>
      <x v="300"/>
    </i>
    <i>
      <x v="301"/>
    </i>
    <i>
      <x v="302"/>
    </i>
    <i>
      <x v="304"/>
    </i>
    <i>
      <x v="305"/>
    </i>
    <i>
      <x v="306"/>
    </i>
    <i>
      <x v="308"/>
    </i>
    <i>
      <x v="309"/>
    </i>
    <i>
      <x v="313"/>
    </i>
    <i>
      <x v="316"/>
    </i>
    <i>
      <x v="319"/>
    </i>
    <i>
      <x v="320"/>
    </i>
    <i>
      <x v="321"/>
    </i>
    <i>
      <x v="322"/>
    </i>
    <i>
      <x v="324"/>
    </i>
    <i>
      <x v="326"/>
    </i>
    <i>
      <x v="327"/>
    </i>
    <i>
      <x v="328"/>
    </i>
    <i>
      <x v="330"/>
    </i>
    <i>
      <x v="332"/>
    </i>
    <i>
      <x v="335"/>
    </i>
    <i>
      <x v="336"/>
    </i>
    <i>
      <x v="338"/>
    </i>
    <i>
      <x v="339"/>
    </i>
    <i>
      <x v="340"/>
    </i>
    <i>
      <x v="346"/>
    </i>
    <i>
      <x v="347"/>
    </i>
    <i>
      <x v="349"/>
    </i>
    <i>
      <x v="355"/>
    </i>
    <i>
      <x v="359"/>
    </i>
    <i>
      <x v="364"/>
    </i>
    <i>
      <x v="365"/>
    </i>
    <i>
      <x v="371"/>
    </i>
    <i>
      <x v="373"/>
    </i>
    <i>
      <x v="375"/>
    </i>
    <i>
      <x v="377"/>
    </i>
    <i>
      <x v="378"/>
    </i>
    <i>
      <x v="384"/>
    </i>
    <i>
      <x v="389"/>
    </i>
    <i>
      <x v="391"/>
    </i>
    <i>
      <x v="394"/>
    </i>
    <i>
      <x v="400"/>
    </i>
    <i>
      <x v="402"/>
    </i>
    <i>
      <x v="403"/>
    </i>
    <i>
      <x v="404"/>
    </i>
    <i>
      <x v="406"/>
    </i>
    <i>
      <x v="407"/>
    </i>
    <i>
      <x v="408"/>
    </i>
    <i>
      <x v="409"/>
    </i>
    <i>
      <x v="411"/>
    </i>
    <i>
      <x v="414"/>
    </i>
    <i>
      <x v="417"/>
    </i>
    <i>
      <x v="421"/>
    </i>
    <i>
      <x v="422"/>
    </i>
    <i>
      <x v="426"/>
    </i>
    <i>
      <x v="429"/>
    </i>
    <i>
      <x v="433"/>
    </i>
    <i>
      <x v="435"/>
    </i>
    <i>
      <x v="439"/>
    </i>
    <i>
      <x v="440"/>
    </i>
    <i>
      <x v="441"/>
    </i>
    <i>
      <x v="446"/>
    </i>
    <i>
      <x v="447"/>
    </i>
    <i>
      <x v="451"/>
    </i>
    <i>
      <x v="457"/>
    </i>
    <i>
      <x v="463"/>
    </i>
    <i>
      <x v="466"/>
    </i>
    <i>
      <x v="468"/>
    </i>
    <i>
      <x v="471"/>
    </i>
    <i>
      <x v="473"/>
    </i>
    <i>
      <x v="476"/>
    </i>
    <i>
      <x v="477"/>
    </i>
    <i>
      <x v="478"/>
    </i>
    <i>
      <x v="480"/>
    </i>
    <i>
      <x v="481"/>
    </i>
    <i>
      <x v="486"/>
    </i>
    <i>
      <x v="487"/>
    </i>
    <i>
      <x v="488"/>
    </i>
    <i>
      <x v="492"/>
    </i>
    <i>
      <x v="496"/>
    </i>
    <i>
      <x v="503"/>
    </i>
    <i>
      <x v="510"/>
    </i>
    <i>
      <x v="514"/>
    </i>
    <i>
      <x v="515"/>
    </i>
    <i>
      <x v="516"/>
    </i>
    <i>
      <x v="517"/>
    </i>
    <i>
      <x v="519"/>
    </i>
    <i>
      <x v="520"/>
    </i>
    <i>
      <x v="521"/>
    </i>
    <i>
      <x v="523"/>
    </i>
    <i>
      <x v="524"/>
    </i>
    <i>
      <x v="526"/>
    </i>
    <i>
      <x v="527"/>
    </i>
    <i>
      <x v="529"/>
    </i>
    <i>
      <x v="530"/>
    </i>
    <i>
      <x v="537"/>
    </i>
    <i>
      <x v="538"/>
    </i>
    <i>
      <x v="539"/>
    </i>
    <i>
      <x v="540"/>
    </i>
    <i>
      <x v="541"/>
    </i>
    <i>
      <x v="542"/>
    </i>
    <i>
      <x v="544"/>
    </i>
    <i>
      <x v="545"/>
    </i>
    <i>
      <x v="552"/>
    </i>
    <i>
      <x v="554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4"/>
    </i>
    <i>
      <x v="566"/>
    </i>
    <i>
      <x v="567"/>
    </i>
    <i>
      <x v="568"/>
    </i>
    <i>
      <x v="570"/>
    </i>
    <i>
      <x v="572"/>
    </i>
    <i>
      <x v="574"/>
    </i>
    <i>
      <x v="577"/>
    </i>
    <i>
      <x v="579"/>
    </i>
    <i>
      <x v="580"/>
    </i>
    <i>
      <x v="581"/>
    </i>
    <i>
      <x v="582"/>
    </i>
    <i>
      <x v="583"/>
    </i>
    <i>
      <x v="585"/>
    </i>
    <i>
      <x v="586"/>
    </i>
    <i>
      <x v="588"/>
    </i>
    <i>
      <x v="591"/>
    </i>
    <i>
      <x v="595"/>
    </i>
    <i>
      <x v="598"/>
    </i>
    <i>
      <x v="600"/>
    </i>
    <i>
      <x v="602"/>
    </i>
    <i>
      <x v="604"/>
    </i>
    <i>
      <x v="605"/>
    </i>
    <i>
      <x v="606"/>
    </i>
    <i>
      <x v="608"/>
    </i>
    <i>
      <x v="610"/>
    </i>
    <i>
      <x v="611"/>
    </i>
    <i>
      <x v="612"/>
    </i>
    <i>
      <x v="618"/>
    </i>
    <i>
      <x v="619"/>
    </i>
    <i>
      <x v="621"/>
    </i>
    <i>
      <x v="624"/>
    </i>
    <i>
      <x v="626"/>
    </i>
    <i>
      <x v="628"/>
    </i>
    <i>
      <x v="632"/>
    </i>
    <i>
      <x v="635"/>
    </i>
    <i>
      <x v="640"/>
    </i>
    <i>
      <x v="642"/>
    </i>
    <i>
      <x v="643"/>
    </i>
    <i>
      <x v="645"/>
    </i>
    <i>
      <x v="647"/>
    </i>
    <i>
      <x v="653"/>
    </i>
    <i>
      <x v="654"/>
    </i>
    <i>
      <x v="656"/>
    </i>
    <i>
      <x v="658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8"/>
    </i>
    <i>
      <x v="669"/>
    </i>
    <i>
      <x v="672"/>
    </i>
    <i>
      <x v="673"/>
    </i>
    <i>
      <x v="678"/>
    </i>
    <i>
      <x v="683"/>
    </i>
    <i>
      <x v="684"/>
    </i>
    <i>
      <x v="686"/>
    </i>
    <i>
      <x v="691"/>
    </i>
    <i>
      <x v="692"/>
    </i>
    <i>
      <x v="695"/>
    </i>
    <i>
      <x v="700"/>
    </i>
    <i>
      <x v="702"/>
    </i>
    <i>
      <x v="706"/>
    </i>
    <i>
      <x v="714"/>
    </i>
    <i>
      <x v="715"/>
    </i>
    <i>
      <x v="716"/>
    </i>
    <i>
      <x v="718"/>
    </i>
    <i>
      <x v="724"/>
    </i>
    <i>
      <x v="726"/>
    </i>
    <i>
      <x v="728"/>
    </i>
    <i>
      <x v="732"/>
    </i>
    <i>
      <x v="735"/>
    </i>
    <i>
      <x v="737"/>
    </i>
    <i>
      <x v="738"/>
    </i>
    <i>
      <x v="743"/>
    </i>
    <i>
      <x v="747"/>
    </i>
    <i>
      <x v="748"/>
    </i>
    <i>
      <x v="753"/>
    </i>
    <i>
      <x v="756"/>
    </i>
    <i>
      <x v="757"/>
    </i>
    <i>
      <x v="759"/>
    </i>
    <i>
      <x v="765"/>
    </i>
    <i>
      <x v="766"/>
    </i>
    <i>
      <x v="767"/>
    </i>
    <i>
      <x v="769"/>
    </i>
    <i>
      <x v="773"/>
    </i>
    <i>
      <x v="774"/>
    </i>
    <i>
      <x v="776"/>
    </i>
    <i>
      <x v="777"/>
    </i>
    <i>
      <x v="779"/>
    </i>
    <i>
      <x v="782"/>
    </i>
    <i>
      <x v="786"/>
    </i>
    <i>
      <x v="787"/>
    </i>
    <i>
      <x v="789"/>
    </i>
    <i>
      <x v="791"/>
    </i>
    <i>
      <x v="794"/>
    </i>
    <i>
      <x v="798"/>
    </i>
    <i>
      <x v="800"/>
    </i>
    <i>
      <x v="803"/>
    </i>
    <i>
      <x v="805"/>
    </i>
    <i>
      <x v="807"/>
    </i>
    <i>
      <x v="808"/>
    </i>
    <i>
      <x v="810"/>
    </i>
    <i>
      <x v="815"/>
    </i>
    <i>
      <x v="816"/>
    </i>
    <i>
      <x v="817"/>
    </i>
    <i>
      <x v="822"/>
    </i>
    <i>
      <x v="824"/>
    </i>
    <i>
      <x v="825"/>
    </i>
    <i>
      <x v="828"/>
    </i>
    <i>
      <x v="830"/>
    </i>
    <i>
      <x v="833"/>
    </i>
    <i>
      <x v="839"/>
    </i>
    <i>
      <x v="840"/>
    </i>
    <i>
      <x v="841"/>
    </i>
    <i>
      <x v="844"/>
    </i>
    <i>
      <x v="845"/>
    </i>
    <i>
      <x v="847"/>
    </i>
    <i>
      <x v="848"/>
    </i>
    <i>
      <x v="853"/>
    </i>
    <i>
      <x v="854"/>
    </i>
    <i>
      <x v="856"/>
    </i>
    <i>
      <x v="858"/>
    </i>
    <i>
      <x v="859"/>
    </i>
    <i>
      <x v="861"/>
    </i>
    <i>
      <x v="866"/>
    </i>
    <i>
      <x v="868"/>
    </i>
    <i>
      <x v="873"/>
    </i>
    <i>
      <x v="876"/>
    </i>
    <i>
      <x v="878"/>
    </i>
    <i>
      <x v="881"/>
    </i>
    <i>
      <x v="887"/>
    </i>
    <i>
      <x v="888"/>
    </i>
    <i>
      <x v="889"/>
    </i>
    <i>
      <x v="891"/>
    </i>
    <i>
      <x v="893"/>
    </i>
    <i>
      <x v="898"/>
    </i>
    <i>
      <x v="903"/>
    </i>
    <i>
      <x v="906"/>
    </i>
    <i>
      <x v="907"/>
    </i>
    <i>
      <x v="909"/>
    </i>
    <i>
      <x v="910"/>
    </i>
    <i>
      <x v="917"/>
    </i>
    <i>
      <x v="918"/>
    </i>
    <i>
      <x v="919"/>
    </i>
    <i>
      <x v="922"/>
    </i>
    <i>
      <x v="924"/>
    </i>
    <i>
      <x v="925"/>
    </i>
    <i>
      <x v="926"/>
    </i>
    <i>
      <x v="928"/>
    </i>
    <i>
      <x v="929"/>
    </i>
    <i>
      <x v="932"/>
    </i>
    <i>
      <x v="934"/>
    </i>
    <i>
      <x v="936"/>
    </i>
    <i>
      <x v="939"/>
    </i>
    <i>
      <x v="940"/>
    </i>
    <i>
      <x v="943"/>
    </i>
    <i>
      <x v="944"/>
    </i>
    <i>
      <x v="947"/>
    </i>
    <i>
      <x v="948"/>
    </i>
    <i>
      <x v="953"/>
    </i>
    <i>
      <x v="961"/>
    </i>
    <i>
      <x v="963"/>
    </i>
    <i>
      <x v="964"/>
    </i>
    <i>
      <x v="965"/>
    </i>
    <i>
      <x v="969"/>
    </i>
    <i>
      <x v="970"/>
    </i>
    <i>
      <x v="973"/>
    </i>
    <i>
      <x v="974"/>
    </i>
    <i>
      <x v="980"/>
    </i>
    <i>
      <x v="981"/>
    </i>
    <i>
      <x v="983"/>
    </i>
    <i>
      <x v="984"/>
    </i>
    <i>
      <x v="985"/>
    </i>
    <i>
      <x v="987"/>
    </i>
    <i>
      <x v="988"/>
    </i>
    <i>
      <x v="991"/>
    </i>
    <i>
      <x v="994"/>
    </i>
    <i>
      <x v="996"/>
    </i>
    <i>
      <x v="997"/>
    </i>
    <i>
      <x v="1000"/>
    </i>
    <i>
      <x v="1002"/>
    </i>
    <i>
      <x v="1003"/>
    </i>
    <i>
      <x v="1006"/>
    </i>
    <i>
      <x v="1008"/>
    </i>
    <i>
      <x v="1010"/>
    </i>
    <i>
      <x v="1012"/>
    </i>
    <i>
      <x v="1014"/>
    </i>
    <i>
      <x v="1016"/>
    </i>
    <i>
      <x v="1018"/>
    </i>
    <i>
      <x v="1024"/>
    </i>
    <i>
      <x v="1031"/>
    </i>
    <i>
      <x v="1032"/>
    </i>
    <i>
      <x v="1035"/>
    </i>
    <i>
      <x v="1036"/>
    </i>
    <i>
      <x v="1040"/>
    </i>
    <i>
      <x v="1043"/>
    </i>
    <i>
      <x v="1045"/>
    </i>
    <i>
      <x v="1046"/>
    </i>
    <i>
      <x v="1048"/>
    </i>
    <i>
      <x v="1049"/>
    </i>
    <i>
      <x v="1051"/>
    </i>
    <i>
      <x v="1054"/>
    </i>
    <i>
      <x v="1055"/>
    </i>
    <i>
      <x v="1057"/>
    </i>
    <i>
      <x v="1058"/>
    </i>
    <i>
      <x v="1059"/>
    </i>
    <i>
      <x v="1061"/>
    </i>
    <i>
      <x v="1062"/>
    </i>
    <i>
      <x v="1064"/>
    </i>
    <i>
      <x v="1065"/>
    </i>
    <i>
      <x v="1070"/>
    </i>
    <i>
      <x v="1071"/>
    </i>
    <i>
      <x v="1075"/>
    </i>
    <i>
      <x v="1076"/>
    </i>
    <i>
      <x v="1077"/>
    </i>
    <i>
      <x v="1080"/>
    </i>
    <i>
      <x v="1084"/>
    </i>
    <i>
      <x v="1087"/>
    </i>
    <i>
      <x v="1099"/>
    </i>
    <i>
      <x v="1105"/>
    </i>
    <i>
      <x v="1106"/>
    </i>
    <i>
      <x v="1107"/>
    </i>
    <i>
      <x v="1109"/>
    </i>
    <i>
      <x v="1111"/>
    </i>
    <i>
      <x v="1115"/>
    </i>
    <i>
      <x v="1118"/>
    </i>
    <i>
      <x v="1121"/>
    </i>
    <i>
      <x v="1125"/>
    </i>
    <i>
      <x v="1127"/>
    </i>
    <i>
      <x v="1128"/>
    </i>
    <i>
      <x v="1131"/>
    </i>
    <i>
      <x v="1141"/>
    </i>
    <i>
      <x v="1144"/>
    </i>
    <i>
      <x v="1146"/>
    </i>
    <i>
      <x v="1147"/>
    </i>
    <i>
      <x v="1151"/>
    </i>
    <i>
      <x v="1152"/>
    </i>
    <i>
      <x v="1154"/>
    </i>
    <i>
      <x v="1155"/>
    </i>
    <i>
      <x v="1158"/>
    </i>
    <i>
      <x v="1161"/>
    </i>
    <i>
      <x v="1163"/>
    </i>
    <i>
      <x v="1164"/>
    </i>
    <i>
      <x v="1166"/>
    </i>
    <i>
      <x v="1167"/>
    </i>
    <i>
      <x v="1168"/>
    </i>
    <i>
      <x v="1169"/>
    </i>
    <i>
      <x v="1173"/>
    </i>
    <i>
      <x v="1174"/>
    </i>
    <i>
      <x v="1175"/>
    </i>
    <i>
      <x v="1180"/>
    </i>
    <i>
      <x v="1182"/>
    </i>
    <i>
      <x v="1183"/>
    </i>
    <i>
      <x v="1184"/>
    </i>
    <i>
      <x v="1186"/>
    </i>
    <i>
      <x v="1187"/>
    </i>
    <i>
      <x v="1190"/>
    </i>
    <i>
      <x v="1196"/>
    </i>
    <i>
      <x v="1199"/>
    </i>
    <i>
      <x v="1201"/>
    </i>
    <i>
      <x v="1204"/>
    </i>
    <i>
      <x v="1205"/>
    </i>
    <i>
      <x v="1209"/>
    </i>
    <i>
      <x v="1210"/>
    </i>
    <i>
      <x v="1211"/>
    </i>
    <i>
      <x v="1213"/>
    </i>
    <i>
      <x v="1214"/>
    </i>
    <i>
      <x v="1222"/>
    </i>
    <i>
      <x v="1223"/>
    </i>
    <i>
      <x v="1224"/>
    </i>
    <i>
      <x v="1225"/>
    </i>
    <i>
      <x v="1226"/>
    </i>
    <i>
      <x v="1230"/>
    </i>
    <i>
      <x v="1233"/>
    </i>
    <i>
      <x v="1235"/>
    </i>
    <i>
      <x v="1237"/>
    </i>
    <i>
      <x v="1238"/>
    </i>
    <i>
      <x v="1242"/>
    </i>
    <i>
      <x v="1243"/>
    </i>
    <i>
      <x v="1244"/>
    </i>
    <i>
      <x v="1245"/>
    </i>
    <i>
      <x v="1247"/>
    </i>
    <i>
      <x v="1250"/>
    </i>
    <i>
      <x v="1253"/>
    </i>
    <i>
      <x v="1256"/>
    </i>
    <i>
      <x v="1260"/>
    </i>
    <i>
      <x v="1262"/>
    </i>
    <i>
      <x v="1263"/>
    </i>
    <i>
      <x v="1266"/>
    </i>
    <i>
      <x v="1267"/>
    </i>
    <i>
      <x v="1268"/>
    </i>
    <i>
      <x v="1269"/>
    </i>
    <i>
      <x v="1270"/>
    </i>
    <i>
      <x v="1272"/>
    </i>
    <i>
      <x v="1273"/>
    </i>
    <i>
      <x v="1275"/>
    </i>
    <i>
      <x v="1276"/>
    </i>
    <i>
      <x v="1277"/>
    </i>
    <i>
      <x v="1287"/>
    </i>
    <i>
      <x v="1289"/>
    </i>
    <i>
      <x v="1290"/>
    </i>
    <i>
      <x v="1293"/>
    </i>
    <i>
      <x v="1298"/>
    </i>
    <i>
      <x v="1300"/>
    </i>
    <i>
      <x v="1302"/>
    </i>
    <i>
      <x v="1305"/>
    </i>
    <i>
      <x v="1308"/>
    </i>
    <i>
      <x v="1310"/>
    </i>
    <i>
      <x v="1313"/>
    </i>
    <i>
      <x v="1315"/>
    </i>
    <i>
      <x v="1316"/>
    </i>
    <i>
      <x v="1318"/>
    </i>
    <i>
      <x v="1319"/>
    </i>
    <i>
      <x v="1322"/>
    </i>
    <i>
      <x v="1328"/>
    </i>
    <i>
      <x v="1331"/>
    </i>
    <i>
      <x v="1338"/>
    </i>
    <i>
      <x v="1341"/>
    </i>
    <i>
      <x v="1344"/>
    </i>
    <i>
      <x v="1346"/>
    </i>
    <i>
      <x v="1347"/>
    </i>
    <i>
      <x v="1348"/>
    </i>
    <i>
      <x v="1350"/>
    </i>
    <i>
      <x v="1353"/>
    </i>
    <i>
      <x v="1354"/>
    </i>
    <i>
      <x v="1355"/>
    </i>
    <i>
      <x v="1357"/>
    </i>
    <i>
      <x v="1359"/>
    </i>
    <i>
      <x v="1361"/>
    </i>
    <i>
      <x v="1362"/>
    </i>
    <i>
      <x v="1369"/>
    </i>
    <i>
      <x v="1373"/>
    </i>
    <i>
      <x v="1374"/>
    </i>
    <i>
      <x v="1375"/>
    </i>
    <i>
      <x v="1377"/>
    </i>
    <i>
      <x v="1381"/>
    </i>
    <i>
      <x v="1383"/>
    </i>
    <i>
      <x v="1386"/>
    </i>
    <i>
      <x v="1388"/>
    </i>
    <i>
      <x v="1393"/>
    </i>
    <i>
      <x v="1395"/>
    </i>
    <i>
      <x v="1396"/>
    </i>
    <i>
      <x v="1403"/>
    </i>
    <i>
      <x v="1404"/>
    </i>
    <i>
      <x v="1409"/>
    </i>
    <i>
      <x v="1410"/>
    </i>
    <i>
      <x v="1413"/>
    </i>
    <i>
      <x v="1414"/>
    </i>
    <i>
      <x v="1416"/>
    </i>
    <i>
      <x v="1417"/>
    </i>
    <i>
      <x v="1419"/>
    </i>
    <i>
      <x v="1420"/>
    </i>
    <i>
      <x v="1423"/>
    </i>
    <i>
      <x v="1425"/>
    </i>
    <i>
      <x v="1426"/>
    </i>
    <i>
      <x v="1427"/>
    </i>
    <i>
      <x v="1429"/>
    </i>
    <i>
      <x v="1430"/>
    </i>
    <i>
      <x v="1432"/>
    </i>
    <i>
      <x v="1433"/>
    </i>
    <i>
      <x v="1434"/>
    </i>
    <i>
      <x v="1437"/>
    </i>
    <i>
      <x v="1439"/>
    </i>
    <i>
      <x v="1440"/>
    </i>
    <i>
      <x v="1442"/>
    </i>
    <i>
      <x v="1446"/>
    </i>
    <i>
      <x v="1448"/>
    </i>
    <i>
      <x v="1453"/>
    </i>
    <i>
      <x v="1456"/>
    </i>
    <i t="grand">
      <x/>
    </i>
  </rowItems>
  <colItems count="1">
    <i/>
  </colItems>
  <pageFields count="1">
    <pageField fld="3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N3:O846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dataField="1"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0"/>
  </rowFields>
  <rowItems count="843">
    <i>
      <x/>
    </i>
    <i>
      <x v="1"/>
    </i>
    <i>
      <x v="3"/>
    </i>
    <i>
      <x v="8"/>
    </i>
    <i>
      <x v="9"/>
    </i>
    <i>
      <x v="15"/>
    </i>
    <i>
      <x v="19"/>
    </i>
    <i>
      <x v="21"/>
    </i>
    <i>
      <x v="22"/>
    </i>
    <i>
      <x v="23"/>
    </i>
    <i>
      <x v="24"/>
    </i>
    <i>
      <x v="26"/>
    </i>
    <i>
      <x v="29"/>
    </i>
    <i>
      <x v="30"/>
    </i>
    <i>
      <x v="31"/>
    </i>
    <i>
      <x v="34"/>
    </i>
    <i>
      <x v="37"/>
    </i>
    <i>
      <x v="38"/>
    </i>
    <i>
      <x v="39"/>
    </i>
    <i>
      <x v="40"/>
    </i>
    <i>
      <x v="42"/>
    </i>
    <i>
      <x v="43"/>
    </i>
    <i>
      <x v="44"/>
    </i>
    <i>
      <x v="45"/>
    </i>
    <i>
      <x v="48"/>
    </i>
    <i>
      <x v="49"/>
    </i>
    <i>
      <x v="51"/>
    </i>
    <i>
      <x v="52"/>
    </i>
    <i>
      <x v="54"/>
    </i>
    <i>
      <x v="56"/>
    </i>
    <i>
      <x v="59"/>
    </i>
    <i>
      <x v="61"/>
    </i>
    <i>
      <x v="62"/>
    </i>
    <i>
      <x v="64"/>
    </i>
    <i>
      <x v="65"/>
    </i>
    <i>
      <x v="68"/>
    </i>
    <i>
      <x v="71"/>
    </i>
    <i>
      <x v="74"/>
    </i>
    <i>
      <x v="75"/>
    </i>
    <i>
      <x v="76"/>
    </i>
    <i>
      <x v="77"/>
    </i>
    <i>
      <x v="81"/>
    </i>
    <i>
      <x v="83"/>
    </i>
    <i>
      <x v="84"/>
    </i>
    <i>
      <x v="87"/>
    </i>
    <i>
      <x v="88"/>
    </i>
    <i>
      <x v="89"/>
    </i>
    <i>
      <x v="90"/>
    </i>
    <i>
      <x v="91"/>
    </i>
    <i>
      <x v="93"/>
    </i>
    <i>
      <x v="94"/>
    </i>
    <i>
      <x v="95"/>
    </i>
    <i>
      <x v="99"/>
    </i>
    <i>
      <x v="101"/>
    </i>
    <i>
      <x v="102"/>
    </i>
    <i>
      <x v="104"/>
    </i>
    <i>
      <x v="105"/>
    </i>
    <i>
      <x v="107"/>
    </i>
    <i>
      <x v="108"/>
    </i>
    <i>
      <x v="110"/>
    </i>
    <i>
      <x v="111"/>
    </i>
    <i>
      <x v="112"/>
    </i>
    <i>
      <x v="114"/>
    </i>
    <i>
      <x v="115"/>
    </i>
    <i>
      <x v="117"/>
    </i>
    <i>
      <x v="119"/>
    </i>
    <i>
      <x v="121"/>
    </i>
    <i>
      <x v="122"/>
    </i>
    <i>
      <x v="123"/>
    </i>
    <i>
      <x v="125"/>
    </i>
    <i>
      <x v="126"/>
    </i>
    <i>
      <x v="127"/>
    </i>
    <i>
      <x v="128"/>
    </i>
    <i>
      <x v="129"/>
    </i>
    <i>
      <x v="132"/>
    </i>
    <i>
      <x v="133"/>
    </i>
    <i>
      <x v="138"/>
    </i>
    <i>
      <x v="142"/>
    </i>
    <i>
      <x v="144"/>
    </i>
    <i>
      <x v="145"/>
    </i>
    <i>
      <x v="146"/>
    </i>
    <i>
      <x v="147"/>
    </i>
    <i>
      <x v="148"/>
    </i>
    <i>
      <x v="149"/>
    </i>
    <i>
      <x v="155"/>
    </i>
    <i>
      <x v="156"/>
    </i>
    <i>
      <x v="163"/>
    </i>
    <i>
      <x v="164"/>
    </i>
    <i>
      <x v="168"/>
    </i>
    <i>
      <x v="172"/>
    </i>
    <i>
      <x v="179"/>
    </i>
    <i>
      <x v="180"/>
    </i>
    <i>
      <x v="181"/>
    </i>
    <i>
      <x v="182"/>
    </i>
    <i>
      <x v="184"/>
    </i>
    <i>
      <x v="186"/>
    </i>
    <i>
      <x v="188"/>
    </i>
    <i>
      <x v="189"/>
    </i>
    <i>
      <x v="191"/>
    </i>
    <i>
      <x v="192"/>
    </i>
    <i>
      <x v="193"/>
    </i>
    <i>
      <x v="194"/>
    </i>
    <i>
      <x v="195"/>
    </i>
    <i>
      <x v="196"/>
    </i>
    <i>
      <x v="198"/>
    </i>
    <i>
      <x v="199"/>
    </i>
    <i>
      <x v="200"/>
    </i>
    <i>
      <x v="202"/>
    </i>
    <i>
      <x v="203"/>
    </i>
    <i>
      <x v="204"/>
    </i>
    <i>
      <x v="209"/>
    </i>
    <i>
      <x v="210"/>
    </i>
    <i>
      <x v="212"/>
    </i>
    <i>
      <x v="216"/>
    </i>
    <i>
      <x v="217"/>
    </i>
    <i>
      <x v="219"/>
    </i>
    <i>
      <x v="220"/>
    </i>
    <i>
      <x v="221"/>
    </i>
    <i>
      <x v="225"/>
    </i>
    <i>
      <x v="226"/>
    </i>
    <i>
      <x v="227"/>
    </i>
    <i>
      <x v="228"/>
    </i>
    <i>
      <x v="229"/>
    </i>
    <i>
      <x v="230"/>
    </i>
    <i>
      <x v="232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4"/>
    </i>
    <i>
      <x v="246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61"/>
    </i>
    <i>
      <x v="262"/>
    </i>
    <i>
      <x v="263"/>
    </i>
    <i>
      <x v="264"/>
    </i>
    <i>
      <x v="267"/>
    </i>
    <i>
      <x v="268"/>
    </i>
    <i>
      <x v="269"/>
    </i>
    <i>
      <x v="273"/>
    </i>
    <i>
      <x v="274"/>
    </i>
    <i>
      <x v="275"/>
    </i>
    <i>
      <x v="276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1"/>
    </i>
    <i>
      <x v="294"/>
    </i>
    <i>
      <x v="295"/>
    </i>
    <i>
      <x v="297"/>
    </i>
    <i>
      <x v="303"/>
    </i>
    <i>
      <x v="307"/>
    </i>
    <i>
      <x v="310"/>
    </i>
    <i>
      <x v="311"/>
    </i>
    <i>
      <x v="312"/>
    </i>
    <i>
      <x v="314"/>
    </i>
    <i>
      <x v="315"/>
    </i>
    <i>
      <x v="317"/>
    </i>
    <i>
      <x v="318"/>
    </i>
    <i>
      <x v="323"/>
    </i>
    <i>
      <x v="325"/>
    </i>
    <i>
      <x v="329"/>
    </i>
    <i>
      <x v="331"/>
    </i>
    <i>
      <x v="333"/>
    </i>
    <i>
      <x v="334"/>
    </i>
    <i>
      <x v="337"/>
    </i>
    <i>
      <x v="341"/>
    </i>
    <i>
      <x v="342"/>
    </i>
    <i>
      <x v="343"/>
    </i>
    <i>
      <x v="344"/>
    </i>
    <i>
      <x v="345"/>
    </i>
    <i>
      <x v="348"/>
    </i>
    <i>
      <x v="350"/>
    </i>
    <i>
      <x v="351"/>
    </i>
    <i>
      <x v="352"/>
    </i>
    <i>
      <x v="353"/>
    </i>
    <i>
      <x v="354"/>
    </i>
    <i>
      <x v="356"/>
    </i>
    <i>
      <x v="357"/>
    </i>
    <i>
      <x v="358"/>
    </i>
    <i>
      <x v="360"/>
    </i>
    <i>
      <x v="361"/>
    </i>
    <i>
      <x v="362"/>
    </i>
    <i>
      <x v="363"/>
    </i>
    <i>
      <x v="366"/>
    </i>
    <i>
      <x v="367"/>
    </i>
    <i>
      <x v="368"/>
    </i>
    <i>
      <x v="369"/>
    </i>
    <i>
      <x v="370"/>
    </i>
    <i>
      <x v="372"/>
    </i>
    <i>
      <x v="374"/>
    </i>
    <i>
      <x v="376"/>
    </i>
    <i>
      <x v="379"/>
    </i>
    <i>
      <x v="380"/>
    </i>
    <i>
      <x v="381"/>
    </i>
    <i>
      <x v="382"/>
    </i>
    <i>
      <x v="383"/>
    </i>
    <i>
      <x v="385"/>
    </i>
    <i>
      <x v="386"/>
    </i>
    <i>
      <x v="387"/>
    </i>
    <i>
      <x v="388"/>
    </i>
    <i>
      <x v="390"/>
    </i>
    <i>
      <x v="392"/>
    </i>
    <i>
      <x v="393"/>
    </i>
    <i>
      <x v="395"/>
    </i>
    <i>
      <x v="396"/>
    </i>
    <i>
      <x v="397"/>
    </i>
    <i>
      <x v="398"/>
    </i>
    <i>
      <x v="399"/>
    </i>
    <i>
      <x v="401"/>
    </i>
    <i>
      <x v="405"/>
    </i>
    <i>
      <x v="410"/>
    </i>
    <i>
      <x v="412"/>
    </i>
    <i>
      <x v="413"/>
    </i>
    <i>
      <x v="415"/>
    </i>
    <i>
      <x v="416"/>
    </i>
    <i>
      <x v="418"/>
    </i>
    <i>
      <x v="419"/>
    </i>
    <i>
      <x v="420"/>
    </i>
    <i>
      <x v="423"/>
    </i>
    <i>
      <x v="424"/>
    </i>
    <i>
      <x v="425"/>
    </i>
    <i>
      <x v="427"/>
    </i>
    <i>
      <x v="428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42"/>
    </i>
    <i>
      <x v="443"/>
    </i>
    <i>
      <x v="444"/>
    </i>
    <i>
      <x v="445"/>
    </i>
    <i>
      <x v="448"/>
    </i>
    <i>
      <x v="449"/>
    </i>
    <i>
      <x v="450"/>
    </i>
    <i>
      <x v="452"/>
    </i>
    <i>
      <x v="453"/>
    </i>
    <i>
      <x v="454"/>
    </i>
    <i>
      <x v="455"/>
    </i>
    <i>
      <x v="456"/>
    </i>
    <i>
      <x v="458"/>
    </i>
    <i>
      <x v="459"/>
    </i>
    <i>
      <x v="460"/>
    </i>
    <i>
      <x v="461"/>
    </i>
    <i>
      <x v="462"/>
    </i>
    <i>
      <x v="464"/>
    </i>
    <i>
      <x v="465"/>
    </i>
    <i>
      <x v="467"/>
    </i>
    <i>
      <x v="469"/>
    </i>
    <i>
      <x v="470"/>
    </i>
    <i>
      <x v="472"/>
    </i>
    <i>
      <x v="474"/>
    </i>
    <i>
      <x v="475"/>
    </i>
    <i>
      <x v="479"/>
    </i>
    <i>
      <x v="482"/>
    </i>
    <i>
      <x v="483"/>
    </i>
    <i>
      <x v="484"/>
    </i>
    <i>
      <x v="485"/>
    </i>
    <i>
      <x v="489"/>
    </i>
    <i>
      <x v="490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4"/>
    </i>
    <i>
      <x v="505"/>
    </i>
    <i>
      <x v="506"/>
    </i>
    <i>
      <x v="507"/>
    </i>
    <i>
      <x v="508"/>
    </i>
    <i>
      <x v="509"/>
    </i>
    <i>
      <x v="511"/>
    </i>
    <i>
      <x v="512"/>
    </i>
    <i>
      <x v="513"/>
    </i>
    <i>
      <x v="518"/>
    </i>
    <i>
      <x v="522"/>
    </i>
    <i>
      <x v="525"/>
    </i>
    <i>
      <x v="528"/>
    </i>
    <i>
      <x v="531"/>
    </i>
    <i>
      <x v="532"/>
    </i>
    <i>
      <x v="533"/>
    </i>
    <i>
      <x v="534"/>
    </i>
    <i>
      <x v="535"/>
    </i>
    <i>
      <x v="536"/>
    </i>
    <i>
      <x v="543"/>
    </i>
    <i>
      <x v="546"/>
    </i>
    <i>
      <x v="547"/>
    </i>
    <i>
      <x v="548"/>
    </i>
    <i>
      <x v="549"/>
    </i>
    <i>
      <x v="550"/>
    </i>
    <i>
      <x v="551"/>
    </i>
    <i>
      <x v="553"/>
    </i>
    <i>
      <x v="555"/>
    </i>
    <i>
      <x v="559"/>
    </i>
    <i>
      <x v="565"/>
    </i>
    <i>
      <x v="569"/>
    </i>
    <i>
      <x v="571"/>
    </i>
    <i>
      <x v="573"/>
    </i>
    <i>
      <x v="575"/>
    </i>
    <i>
      <x v="576"/>
    </i>
    <i>
      <x v="578"/>
    </i>
    <i>
      <x v="584"/>
    </i>
    <i>
      <x v="587"/>
    </i>
    <i>
      <x v="589"/>
    </i>
    <i>
      <x v="590"/>
    </i>
    <i>
      <x v="592"/>
    </i>
    <i>
      <x v="593"/>
    </i>
    <i>
      <x v="594"/>
    </i>
    <i>
      <x v="596"/>
    </i>
    <i>
      <x v="597"/>
    </i>
    <i>
      <x v="599"/>
    </i>
    <i>
      <x v="601"/>
    </i>
    <i>
      <x v="603"/>
    </i>
    <i>
      <x v="607"/>
    </i>
    <i>
      <x v="609"/>
    </i>
    <i>
      <x v="613"/>
    </i>
    <i>
      <x v="614"/>
    </i>
    <i>
      <x v="615"/>
    </i>
    <i>
      <x v="616"/>
    </i>
    <i>
      <x v="617"/>
    </i>
    <i>
      <x v="620"/>
    </i>
    <i>
      <x v="622"/>
    </i>
    <i>
      <x v="623"/>
    </i>
    <i>
      <x v="625"/>
    </i>
    <i>
      <x v="627"/>
    </i>
    <i>
      <x v="629"/>
    </i>
    <i>
      <x v="630"/>
    </i>
    <i>
      <x v="631"/>
    </i>
    <i>
      <x v="633"/>
    </i>
    <i>
      <x v="634"/>
    </i>
    <i>
      <x v="636"/>
    </i>
    <i>
      <x v="637"/>
    </i>
    <i>
      <x v="638"/>
    </i>
    <i>
      <x v="639"/>
    </i>
    <i>
      <x v="641"/>
    </i>
    <i>
      <x v="644"/>
    </i>
    <i>
      <x v="646"/>
    </i>
    <i>
      <x v="648"/>
    </i>
    <i>
      <x v="649"/>
    </i>
    <i>
      <x v="650"/>
    </i>
    <i>
      <x v="651"/>
    </i>
    <i>
      <x v="652"/>
    </i>
    <i>
      <x v="655"/>
    </i>
    <i>
      <x v="657"/>
    </i>
    <i>
      <x v="659"/>
    </i>
    <i>
      <x v="667"/>
    </i>
    <i>
      <x v="670"/>
    </i>
    <i>
      <x v="671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2"/>
    </i>
    <i>
      <x v="685"/>
    </i>
    <i>
      <x v="687"/>
    </i>
    <i>
      <x v="688"/>
    </i>
    <i>
      <x v="689"/>
    </i>
    <i>
      <x v="690"/>
    </i>
    <i>
      <x v="693"/>
    </i>
    <i>
      <x v="694"/>
    </i>
    <i>
      <x v="696"/>
    </i>
    <i>
      <x v="697"/>
    </i>
    <i>
      <x v="698"/>
    </i>
    <i>
      <x v="699"/>
    </i>
    <i>
      <x v="701"/>
    </i>
    <i>
      <x v="703"/>
    </i>
    <i>
      <x v="704"/>
    </i>
    <i>
      <x v="705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7"/>
    </i>
    <i>
      <x v="719"/>
    </i>
    <i>
      <x v="720"/>
    </i>
    <i>
      <x v="721"/>
    </i>
    <i>
      <x v="722"/>
    </i>
    <i>
      <x v="723"/>
    </i>
    <i>
      <x v="725"/>
    </i>
    <i>
      <x v="727"/>
    </i>
    <i>
      <x v="729"/>
    </i>
    <i>
      <x v="730"/>
    </i>
    <i>
      <x v="731"/>
    </i>
    <i>
      <x v="733"/>
    </i>
    <i>
      <x v="734"/>
    </i>
    <i>
      <x v="736"/>
    </i>
    <i>
      <x v="739"/>
    </i>
    <i>
      <x v="740"/>
    </i>
    <i>
      <x v="741"/>
    </i>
    <i>
      <x v="742"/>
    </i>
    <i>
      <x v="744"/>
    </i>
    <i>
      <x v="745"/>
    </i>
    <i>
      <x v="746"/>
    </i>
    <i>
      <x v="749"/>
    </i>
    <i>
      <x v="750"/>
    </i>
    <i>
      <x v="751"/>
    </i>
    <i>
      <x v="752"/>
    </i>
    <i>
      <x v="754"/>
    </i>
    <i>
      <x v="755"/>
    </i>
    <i>
      <x v="758"/>
    </i>
    <i>
      <x v="760"/>
    </i>
    <i>
      <x v="761"/>
    </i>
    <i>
      <x v="762"/>
    </i>
    <i>
      <x v="763"/>
    </i>
    <i>
      <x v="764"/>
    </i>
    <i>
      <x v="768"/>
    </i>
    <i>
      <x v="770"/>
    </i>
    <i>
      <x v="771"/>
    </i>
    <i>
      <x v="772"/>
    </i>
    <i>
      <x v="775"/>
    </i>
    <i>
      <x v="778"/>
    </i>
    <i>
      <x v="780"/>
    </i>
    <i>
      <x v="781"/>
    </i>
    <i>
      <x v="783"/>
    </i>
    <i>
      <x v="784"/>
    </i>
    <i>
      <x v="785"/>
    </i>
    <i>
      <x v="788"/>
    </i>
    <i>
      <x v="790"/>
    </i>
    <i>
      <x v="792"/>
    </i>
    <i>
      <x v="793"/>
    </i>
    <i>
      <x v="795"/>
    </i>
    <i>
      <x v="796"/>
    </i>
    <i>
      <x v="797"/>
    </i>
    <i>
      <x v="799"/>
    </i>
    <i>
      <x v="801"/>
    </i>
    <i>
      <x v="802"/>
    </i>
    <i>
      <x v="804"/>
    </i>
    <i>
      <x v="806"/>
    </i>
    <i>
      <x v="809"/>
    </i>
    <i>
      <x v="811"/>
    </i>
    <i>
      <x v="812"/>
    </i>
    <i>
      <x v="813"/>
    </i>
    <i>
      <x v="814"/>
    </i>
    <i>
      <x v="818"/>
    </i>
    <i>
      <x v="819"/>
    </i>
    <i>
      <x v="820"/>
    </i>
    <i>
      <x v="821"/>
    </i>
    <i>
      <x v="823"/>
    </i>
    <i>
      <x v="826"/>
    </i>
    <i>
      <x v="827"/>
    </i>
    <i>
      <x v="829"/>
    </i>
    <i>
      <x v="831"/>
    </i>
    <i>
      <x v="832"/>
    </i>
    <i>
      <x v="834"/>
    </i>
    <i>
      <x v="835"/>
    </i>
    <i>
      <x v="836"/>
    </i>
    <i>
      <x v="837"/>
    </i>
    <i>
      <x v="838"/>
    </i>
    <i>
      <x v="842"/>
    </i>
    <i>
      <x v="843"/>
    </i>
    <i>
      <x v="846"/>
    </i>
    <i>
      <x v="849"/>
    </i>
    <i>
      <x v="850"/>
    </i>
    <i>
      <x v="851"/>
    </i>
    <i>
      <x v="852"/>
    </i>
    <i>
      <x v="855"/>
    </i>
    <i>
      <x v="857"/>
    </i>
    <i>
      <x v="860"/>
    </i>
    <i>
      <x v="862"/>
    </i>
    <i>
      <x v="863"/>
    </i>
    <i>
      <x v="864"/>
    </i>
    <i>
      <x v="865"/>
    </i>
    <i>
      <x v="867"/>
    </i>
    <i>
      <x v="869"/>
    </i>
    <i>
      <x v="870"/>
    </i>
    <i>
      <x v="871"/>
    </i>
    <i>
      <x v="872"/>
    </i>
    <i>
      <x v="874"/>
    </i>
    <i>
      <x v="875"/>
    </i>
    <i>
      <x v="877"/>
    </i>
    <i>
      <x v="879"/>
    </i>
    <i>
      <x v="880"/>
    </i>
    <i>
      <x v="882"/>
    </i>
    <i>
      <x v="883"/>
    </i>
    <i>
      <x v="884"/>
    </i>
    <i>
      <x v="885"/>
    </i>
    <i>
      <x v="886"/>
    </i>
    <i>
      <x v="890"/>
    </i>
    <i>
      <x v="892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2"/>
    </i>
    <i>
      <x v="904"/>
    </i>
    <i>
      <x v="905"/>
    </i>
    <i>
      <x v="908"/>
    </i>
    <i>
      <x v="911"/>
    </i>
    <i>
      <x v="912"/>
    </i>
    <i>
      <x v="913"/>
    </i>
    <i>
      <x v="914"/>
    </i>
    <i>
      <x v="915"/>
    </i>
    <i>
      <x v="916"/>
    </i>
    <i>
      <x v="920"/>
    </i>
    <i>
      <x v="921"/>
    </i>
    <i>
      <x v="923"/>
    </i>
    <i>
      <x v="927"/>
    </i>
    <i>
      <x v="930"/>
    </i>
    <i>
      <x v="931"/>
    </i>
    <i>
      <x v="933"/>
    </i>
    <i>
      <x v="935"/>
    </i>
    <i>
      <x v="937"/>
    </i>
    <i>
      <x v="938"/>
    </i>
    <i>
      <x v="941"/>
    </i>
    <i>
      <x v="942"/>
    </i>
    <i>
      <x v="945"/>
    </i>
    <i>
      <x v="946"/>
    </i>
    <i>
      <x v="949"/>
    </i>
    <i>
      <x v="950"/>
    </i>
    <i>
      <x v="951"/>
    </i>
    <i>
      <x v="952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2"/>
    </i>
    <i>
      <x v="966"/>
    </i>
    <i>
      <x v="967"/>
    </i>
    <i>
      <x v="968"/>
    </i>
    <i>
      <x v="971"/>
    </i>
    <i>
      <x v="972"/>
    </i>
    <i>
      <x v="975"/>
    </i>
    <i>
      <x v="976"/>
    </i>
    <i>
      <x v="977"/>
    </i>
    <i>
      <x v="978"/>
    </i>
    <i>
      <x v="979"/>
    </i>
    <i>
      <x v="982"/>
    </i>
    <i>
      <x v="986"/>
    </i>
    <i>
      <x v="989"/>
    </i>
    <i>
      <x v="990"/>
    </i>
    <i>
      <x v="992"/>
    </i>
    <i>
      <x v="993"/>
    </i>
    <i>
      <x v="995"/>
    </i>
    <i>
      <x v="998"/>
    </i>
    <i>
      <x v="999"/>
    </i>
    <i>
      <x v="1001"/>
    </i>
    <i>
      <x v="1004"/>
    </i>
    <i>
      <x v="1005"/>
    </i>
    <i>
      <x v="1007"/>
    </i>
    <i>
      <x v="1009"/>
    </i>
    <i>
      <x v="1011"/>
    </i>
    <i>
      <x v="1013"/>
    </i>
    <i>
      <x v="1015"/>
    </i>
    <i>
      <x v="1017"/>
    </i>
    <i>
      <x v="1019"/>
    </i>
    <i>
      <x v="1020"/>
    </i>
    <i>
      <x v="1021"/>
    </i>
    <i>
      <x v="1022"/>
    </i>
    <i>
      <x v="1023"/>
    </i>
    <i>
      <x v="1025"/>
    </i>
    <i>
      <x v="1026"/>
    </i>
    <i>
      <x v="1027"/>
    </i>
    <i>
      <x v="1028"/>
    </i>
    <i>
      <x v="1029"/>
    </i>
    <i>
      <x v="1030"/>
    </i>
    <i>
      <x v="1033"/>
    </i>
    <i>
      <x v="1034"/>
    </i>
    <i>
      <x v="1037"/>
    </i>
    <i>
      <x v="1038"/>
    </i>
    <i>
      <x v="1039"/>
    </i>
    <i>
      <x v="1041"/>
    </i>
    <i>
      <x v="1042"/>
    </i>
    <i>
      <x v="1044"/>
    </i>
    <i>
      <x v="1047"/>
    </i>
    <i>
      <x v="1050"/>
    </i>
    <i>
      <x v="1052"/>
    </i>
    <i>
      <x v="1053"/>
    </i>
    <i>
      <x v="1056"/>
    </i>
    <i>
      <x v="1060"/>
    </i>
    <i>
      <x v="1063"/>
    </i>
    <i>
      <x v="1066"/>
    </i>
    <i>
      <x v="1067"/>
    </i>
    <i>
      <x v="1068"/>
    </i>
    <i>
      <x v="1069"/>
    </i>
    <i>
      <x v="1072"/>
    </i>
    <i>
      <x v="1073"/>
    </i>
    <i>
      <x v="1074"/>
    </i>
    <i>
      <x v="1078"/>
    </i>
    <i>
      <x v="1079"/>
    </i>
    <i>
      <x v="1081"/>
    </i>
    <i>
      <x v="1082"/>
    </i>
    <i>
      <x v="1083"/>
    </i>
    <i>
      <x v="1085"/>
    </i>
    <i>
      <x v="1086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2"/>
    </i>
    <i>
      <x v="1103"/>
    </i>
    <i>
      <x v="1104"/>
    </i>
    <i>
      <x v="1108"/>
    </i>
    <i>
      <x v="1110"/>
    </i>
    <i>
      <x v="1112"/>
    </i>
    <i>
      <x v="1113"/>
    </i>
    <i>
      <x v="1114"/>
    </i>
    <i>
      <x v="1116"/>
    </i>
    <i>
      <x v="1117"/>
    </i>
    <i>
      <x v="1119"/>
    </i>
    <i>
      <x v="1120"/>
    </i>
    <i>
      <x v="1122"/>
    </i>
    <i>
      <x v="1123"/>
    </i>
    <i>
      <x v="1124"/>
    </i>
    <i>
      <x v="1126"/>
    </i>
    <i>
      <x v="1129"/>
    </i>
    <i>
      <x v="1130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2"/>
    </i>
    <i>
      <x v="1143"/>
    </i>
    <i>
      <x v="1145"/>
    </i>
    <i>
      <x v="1148"/>
    </i>
    <i>
      <x v="1149"/>
    </i>
    <i>
      <x v="1150"/>
    </i>
    <i>
      <x v="1153"/>
    </i>
    <i>
      <x v="1156"/>
    </i>
    <i>
      <x v="1157"/>
    </i>
    <i>
      <x v="1159"/>
    </i>
    <i>
      <x v="1160"/>
    </i>
    <i>
      <x v="1162"/>
    </i>
    <i>
      <x v="1165"/>
    </i>
    <i>
      <x v="1170"/>
    </i>
    <i>
      <x v="1171"/>
    </i>
    <i>
      <x v="1172"/>
    </i>
    <i>
      <x v="1176"/>
    </i>
    <i>
      <x v="1177"/>
    </i>
    <i>
      <x v="1178"/>
    </i>
    <i>
      <x v="1179"/>
    </i>
    <i>
      <x v="1181"/>
    </i>
    <i>
      <x v="1185"/>
    </i>
    <i>
      <x v="1188"/>
    </i>
    <i>
      <x v="1189"/>
    </i>
    <i>
      <x v="1191"/>
    </i>
    <i>
      <x v="1192"/>
    </i>
    <i>
      <x v="1193"/>
    </i>
    <i>
      <x v="1194"/>
    </i>
    <i>
      <x v="1195"/>
    </i>
    <i>
      <x v="1197"/>
    </i>
    <i>
      <x v="1198"/>
    </i>
    <i>
      <x v="1200"/>
    </i>
    <i>
      <x v="1202"/>
    </i>
    <i>
      <x v="1203"/>
    </i>
    <i>
      <x v="1206"/>
    </i>
    <i>
      <x v="1207"/>
    </i>
    <i>
      <x v="1208"/>
    </i>
    <i>
      <x v="1212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7"/>
    </i>
    <i>
      <x v="1228"/>
    </i>
    <i>
      <x v="1229"/>
    </i>
    <i>
      <x v="1231"/>
    </i>
    <i>
      <x v="1232"/>
    </i>
    <i>
      <x v="1234"/>
    </i>
    <i>
      <x v="1236"/>
    </i>
    <i>
      <x v="1239"/>
    </i>
    <i>
      <x v="1240"/>
    </i>
    <i>
      <x v="1241"/>
    </i>
    <i>
      <x v="1246"/>
    </i>
    <i>
      <x v="1248"/>
    </i>
    <i>
      <x v="1249"/>
    </i>
    <i>
      <x v="1251"/>
    </i>
    <i>
      <x v="1252"/>
    </i>
    <i>
      <x v="1254"/>
    </i>
    <i>
      <x v="1255"/>
    </i>
    <i>
      <x v="1257"/>
    </i>
    <i>
      <x v="1258"/>
    </i>
    <i>
      <x v="1259"/>
    </i>
    <i>
      <x v="1261"/>
    </i>
    <i>
      <x v="1264"/>
    </i>
    <i>
      <x v="1265"/>
    </i>
    <i>
      <x v="1271"/>
    </i>
    <i>
      <x v="1274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8"/>
    </i>
    <i>
      <x v="1291"/>
    </i>
    <i>
      <x v="1292"/>
    </i>
    <i>
      <x v="1294"/>
    </i>
    <i>
      <x v="1295"/>
    </i>
    <i>
      <x v="1296"/>
    </i>
    <i>
      <x v="1297"/>
    </i>
    <i>
      <x v="1299"/>
    </i>
    <i>
      <x v="1301"/>
    </i>
    <i>
      <x v="1303"/>
    </i>
    <i>
      <x v="1304"/>
    </i>
    <i>
      <x v="1306"/>
    </i>
    <i>
      <x v="1307"/>
    </i>
    <i>
      <x v="1309"/>
    </i>
    <i>
      <x v="1311"/>
    </i>
    <i>
      <x v="1312"/>
    </i>
    <i>
      <x v="1314"/>
    </i>
    <i>
      <x v="1317"/>
    </i>
    <i>
      <x v="1320"/>
    </i>
    <i>
      <x v="1321"/>
    </i>
    <i>
      <x v="1323"/>
    </i>
    <i>
      <x v="1324"/>
    </i>
    <i>
      <x v="1325"/>
    </i>
    <i>
      <x v="1326"/>
    </i>
    <i>
      <x v="1327"/>
    </i>
    <i>
      <x v="1329"/>
    </i>
    <i>
      <x v="1330"/>
    </i>
    <i>
      <x v="1332"/>
    </i>
    <i>
      <x v="1333"/>
    </i>
    <i>
      <x v="1334"/>
    </i>
    <i>
      <x v="1335"/>
    </i>
    <i>
      <x v="1336"/>
    </i>
    <i>
      <x v="1337"/>
    </i>
    <i>
      <x v="1339"/>
    </i>
    <i>
      <x v="1340"/>
    </i>
    <i>
      <x v="1342"/>
    </i>
    <i>
      <x v="1343"/>
    </i>
    <i>
      <x v="1345"/>
    </i>
    <i>
      <x v="1349"/>
    </i>
    <i>
      <x v="1351"/>
    </i>
    <i>
      <x v="1352"/>
    </i>
    <i>
      <x v="1356"/>
    </i>
    <i>
      <x v="1358"/>
    </i>
    <i>
      <x v="1360"/>
    </i>
    <i>
      <x v="1363"/>
    </i>
    <i>
      <x v="1364"/>
    </i>
    <i>
      <x v="1365"/>
    </i>
    <i>
      <x v="1366"/>
    </i>
    <i>
      <x v="1367"/>
    </i>
    <i>
      <x v="1368"/>
    </i>
    <i>
      <x v="1370"/>
    </i>
    <i>
      <x v="1371"/>
    </i>
    <i>
      <x v="1372"/>
    </i>
    <i>
      <x v="1376"/>
    </i>
    <i>
      <x v="1378"/>
    </i>
    <i>
      <x v="1379"/>
    </i>
    <i>
      <x v="1380"/>
    </i>
    <i>
      <x v="1382"/>
    </i>
    <i>
      <x v="1384"/>
    </i>
    <i>
      <x v="1385"/>
    </i>
    <i>
      <x v="1387"/>
    </i>
    <i>
      <x v="1389"/>
    </i>
    <i>
      <x v="1390"/>
    </i>
    <i>
      <x v="1391"/>
    </i>
    <i>
      <x v="1392"/>
    </i>
    <i>
      <x v="1394"/>
    </i>
    <i>
      <x v="1397"/>
    </i>
    <i>
      <x v="1398"/>
    </i>
    <i>
      <x v="1399"/>
    </i>
    <i>
      <x v="1400"/>
    </i>
    <i>
      <x v="1401"/>
    </i>
    <i>
      <x v="1402"/>
    </i>
    <i>
      <x v="1405"/>
    </i>
    <i>
      <x v="1406"/>
    </i>
    <i>
      <x v="1407"/>
    </i>
    <i>
      <x v="1408"/>
    </i>
    <i>
      <x v="1411"/>
    </i>
    <i>
      <x v="1412"/>
    </i>
    <i>
      <x v="1415"/>
    </i>
    <i>
      <x v="1418"/>
    </i>
    <i>
      <x v="1421"/>
    </i>
    <i>
      <x v="1422"/>
    </i>
    <i>
      <x v="1424"/>
    </i>
    <i>
      <x v="1428"/>
    </i>
    <i>
      <x v="1431"/>
    </i>
    <i>
      <x v="1435"/>
    </i>
    <i>
      <x v="1436"/>
    </i>
    <i>
      <x v="1438"/>
    </i>
    <i>
      <x v="1441"/>
    </i>
    <i>
      <x v="1443"/>
    </i>
    <i>
      <x v="1444"/>
    </i>
    <i>
      <x v="1445"/>
    </i>
    <i>
      <x v="1447"/>
    </i>
    <i>
      <x v="1449"/>
    </i>
    <i>
      <x v="1450"/>
    </i>
    <i>
      <x v="1451"/>
    </i>
    <i>
      <x v="1452"/>
    </i>
    <i>
      <x v="1454"/>
    </i>
    <i>
      <x v="1455"/>
    </i>
    <i>
      <x v="1457"/>
    </i>
    <i>
      <x v="1458"/>
    </i>
    <i>
      <x v="1459"/>
    </i>
    <i t="grand">
      <x/>
    </i>
  </rowItems>
  <colItems count="1">
    <i/>
  </colItems>
  <pageFields count="1">
    <pageField fld="3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K3:L1050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dataField="1" showAll="0"/>
    <pivotField axis="axisPage" multipleItemSelectionAllowed="1" showAll="0">
      <items count="3">
        <item x="0"/>
        <item h="1" x="1"/>
        <item t="default"/>
      </items>
    </pivotField>
  </pivotFields>
  <rowFields count="1">
    <field x="0"/>
  </rowFields>
  <rowItems count="1047">
    <i>
      <x/>
    </i>
    <i>
      <x v="1"/>
    </i>
    <i>
      <x v="2"/>
    </i>
    <i>
      <x v="3"/>
    </i>
    <i>
      <x v="4"/>
    </i>
    <i>
      <x v="6"/>
    </i>
    <i>
      <x v="7"/>
    </i>
    <i>
      <x v="10"/>
    </i>
    <i>
      <x v="11"/>
    </i>
    <i>
      <x v="13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30"/>
    </i>
    <i>
      <x v="31"/>
    </i>
    <i>
      <x v="32"/>
    </i>
    <i>
      <x v="33"/>
    </i>
    <i>
      <x v="35"/>
    </i>
    <i>
      <x v="36"/>
    </i>
    <i>
      <x v="37"/>
    </i>
    <i>
      <x v="38"/>
    </i>
    <i>
      <x v="40"/>
    </i>
    <i>
      <x v="43"/>
    </i>
    <i>
      <x v="44"/>
    </i>
    <i>
      <x v="47"/>
    </i>
    <i>
      <x v="49"/>
    </i>
    <i>
      <x v="50"/>
    </i>
    <i>
      <x v="51"/>
    </i>
    <i>
      <x v="54"/>
    </i>
    <i>
      <x v="55"/>
    </i>
    <i>
      <x v="56"/>
    </i>
    <i>
      <x v="57"/>
    </i>
    <i>
      <x v="58"/>
    </i>
    <i>
      <x v="60"/>
    </i>
    <i>
      <x v="61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73"/>
    </i>
    <i>
      <x v="74"/>
    </i>
    <i>
      <x v="78"/>
    </i>
    <i>
      <x v="80"/>
    </i>
    <i>
      <x v="82"/>
    </i>
    <i>
      <x v="83"/>
    </i>
    <i>
      <x v="84"/>
    </i>
    <i>
      <x v="85"/>
    </i>
    <i>
      <x v="86"/>
    </i>
    <i>
      <x v="89"/>
    </i>
    <i>
      <x v="93"/>
    </i>
    <i>
      <x v="94"/>
    </i>
    <i>
      <x v="95"/>
    </i>
    <i>
      <x v="96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6"/>
    </i>
    <i>
      <x v="118"/>
    </i>
    <i>
      <x v="119"/>
    </i>
    <i>
      <x v="121"/>
    </i>
    <i>
      <x v="122"/>
    </i>
    <i>
      <x v="124"/>
    </i>
    <i>
      <x v="127"/>
    </i>
    <i>
      <x v="128"/>
    </i>
    <i>
      <x v="129"/>
    </i>
    <i>
      <x v="130"/>
    </i>
    <i>
      <x v="131"/>
    </i>
    <i>
      <x v="132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0"/>
    </i>
    <i>
      <x v="152"/>
    </i>
    <i>
      <x v="154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5"/>
    </i>
    <i>
      <x v="167"/>
    </i>
    <i>
      <x v="168"/>
    </i>
    <i>
      <x v="171"/>
    </i>
    <i>
      <x v="173"/>
    </i>
    <i>
      <x v="174"/>
    </i>
    <i>
      <x v="175"/>
    </i>
    <i>
      <x v="176"/>
    </i>
    <i>
      <x v="177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1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6"/>
    </i>
    <i>
      <x v="217"/>
    </i>
    <i>
      <x v="218"/>
    </i>
    <i>
      <x v="221"/>
    </i>
    <i>
      <x v="222"/>
    </i>
    <i>
      <x v="224"/>
    </i>
    <i>
      <x v="225"/>
    </i>
    <i>
      <x v="226"/>
    </i>
    <i>
      <x v="228"/>
    </i>
    <i>
      <x v="230"/>
    </i>
    <i>
      <x v="231"/>
    </i>
    <i>
      <x v="233"/>
    </i>
    <i>
      <x v="234"/>
    </i>
    <i>
      <x v="236"/>
    </i>
    <i>
      <x v="237"/>
    </i>
    <i>
      <x v="238"/>
    </i>
    <i>
      <x v="239"/>
    </i>
    <i>
      <x v="240"/>
    </i>
    <i>
      <x v="242"/>
    </i>
    <i>
      <x v="243"/>
    </i>
    <i>
      <x v="244"/>
    </i>
    <i>
      <x v="245"/>
    </i>
    <i>
      <x v="246"/>
    </i>
    <i>
      <x v="248"/>
    </i>
    <i>
      <x v="249"/>
    </i>
    <i>
      <x v="250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3"/>
    </i>
    <i>
      <x v="265"/>
    </i>
    <i>
      <x v="266"/>
    </i>
    <i>
      <x v="267"/>
    </i>
    <i>
      <x v="269"/>
    </i>
    <i>
      <x v="270"/>
    </i>
    <i>
      <x v="272"/>
    </i>
    <i>
      <x v="273"/>
    </i>
    <i>
      <x v="275"/>
    </i>
    <i>
      <x v="276"/>
    </i>
    <i>
      <x v="278"/>
    </i>
    <i>
      <x v="279"/>
    </i>
    <i>
      <x v="280"/>
    </i>
    <i>
      <x v="283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9"/>
    </i>
    <i>
      <x v="310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7"/>
    </i>
    <i>
      <x v="328"/>
    </i>
    <i>
      <x v="329"/>
    </i>
    <i>
      <x v="330"/>
    </i>
    <i>
      <x v="331"/>
    </i>
    <i>
      <x v="332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4"/>
    </i>
    <i>
      <x v="345"/>
    </i>
    <i>
      <x v="347"/>
    </i>
    <i>
      <x v="349"/>
    </i>
    <i>
      <x v="352"/>
    </i>
    <i>
      <x v="355"/>
    </i>
    <i>
      <x v="356"/>
    </i>
    <i>
      <x v="357"/>
    </i>
    <i>
      <x v="358"/>
    </i>
    <i>
      <x v="359"/>
    </i>
    <i>
      <x v="361"/>
    </i>
    <i>
      <x v="362"/>
    </i>
    <i>
      <x v="364"/>
    </i>
    <i>
      <x v="365"/>
    </i>
    <i>
      <x v="366"/>
    </i>
    <i>
      <x v="367"/>
    </i>
    <i>
      <x v="369"/>
    </i>
    <i>
      <x v="370"/>
    </i>
    <i>
      <x v="371"/>
    </i>
    <i>
      <x v="373"/>
    </i>
    <i>
      <x v="374"/>
    </i>
    <i>
      <x v="377"/>
    </i>
    <i>
      <x v="379"/>
    </i>
    <i>
      <x v="380"/>
    </i>
    <i>
      <x v="382"/>
    </i>
    <i>
      <x v="384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5"/>
    </i>
    <i>
      <x v="397"/>
    </i>
    <i>
      <x v="401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4"/>
    </i>
    <i>
      <x v="415"/>
    </i>
    <i>
      <x v="416"/>
    </i>
    <i>
      <x v="417"/>
    </i>
    <i>
      <x v="418"/>
    </i>
    <i>
      <x v="419"/>
    </i>
    <i>
      <x v="421"/>
    </i>
    <i>
      <x v="423"/>
    </i>
    <i>
      <x v="425"/>
    </i>
    <i>
      <x v="427"/>
    </i>
    <i>
      <x v="429"/>
    </i>
    <i>
      <x v="431"/>
    </i>
    <i>
      <x v="433"/>
    </i>
    <i>
      <x v="435"/>
    </i>
    <i>
      <x v="439"/>
    </i>
    <i>
      <x v="441"/>
    </i>
    <i>
      <x v="442"/>
    </i>
    <i>
      <x v="444"/>
    </i>
    <i>
      <x v="445"/>
    </i>
    <i>
      <x v="447"/>
    </i>
    <i>
      <x v="448"/>
    </i>
    <i>
      <x v="452"/>
    </i>
    <i>
      <x v="453"/>
    </i>
    <i>
      <x v="454"/>
    </i>
    <i>
      <x v="455"/>
    </i>
    <i>
      <x v="456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7"/>
    </i>
    <i>
      <x v="468"/>
    </i>
    <i>
      <x v="469"/>
    </i>
    <i>
      <x v="471"/>
    </i>
    <i>
      <x v="476"/>
    </i>
    <i>
      <x v="477"/>
    </i>
    <i>
      <x v="478"/>
    </i>
    <i>
      <x v="480"/>
    </i>
    <i>
      <x v="482"/>
    </i>
    <i>
      <x v="484"/>
    </i>
    <i>
      <x v="485"/>
    </i>
    <i>
      <x v="486"/>
    </i>
    <i>
      <x v="487"/>
    </i>
    <i>
      <x v="488"/>
    </i>
    <i>
      <x v="490"/>
    </i>
    <i>
      <x v="491"/>
    </i>
    <i>
      <x v="492"/>
    </i>
    <i>
      <x v="493"/>
    </i>
    <i>
      <x v="496"/>
    </i>
    <i>
      <x v="497"/>
    </i>
    <i>
      <x v="498"/>
    </i>
    <i>
      <x v="500"/>
    </i>
    <i>
      <x v="501"/>
    </i>
    <i>
      <x v="504"/>
    </i>
    <i>
      <x v="505"/>
    </i>
    <i>
      <x v="506"/>
    </i>
    <i>
      <x v="508"/>
    </i>
    <i>
      <x v="509"/>
    </i>
    <i>
      <x v="512"/>
    </i>
    <i>
      <x v="513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1"/>
    </i>
    <i>
      <x v="534"/>
    </i>
    <i>
      <x v="535"/>
    </i>
    <i>
      <x v="536"/>
    </i>
    <i>
      <x v="537"/>
    </i>
    <i>
      <x v="538"/>
    </i>
    <i>
      <x v="539"/>
    </i>
    <i>
      <x v="541"/>
    </i>
    <i>
      <x v="542"/>
    </i>
    <i>
      <x v="544"/>
    </i>
    <i>
      <x v="545"/>
    </i>
    <i>
      <x v="546"/>
    </i>
    <i>
      <x v="549"/>
    </i>
    <i>
      <x v="551"/>
    </i>
    <i>
      <x v="552"/>
    </i>
    <i>
      <x v="554"/>
    </i>
    <i>
      <x v="557"/>
    </i>
    <i>
      <x v="558"/>
    </i>
    <i>
      <x v="560"/>
    </i>
    <i>
      <x v="562"/>
    </i>
    <i>
      <x v="563"/>
    </i>
    <i>
      <x v="564"/>
    </i>
    <i>
      <x v="565"/>
    </i>
    <i>
      <x v="566"/>
    </i>
    <i>
      <x v="567"/>
    </i>
    <i>
      <x v="570"/>
    </i>
    <i>
      <x v="572"/>
    </i>
    <i>
      <x v="573"/>
    </i>
    <i>
      <x v="574"/>
    </i>
    <i>
      <x v="576"/>
    </i>
    <i>
      <x v="577"/>
    </i>
    <i>
      <x v="579"/>
    </i>
    <i>
      <x v="580"/>
    </i>
    <i>
      <x v="581"/>
    </i>
    <i>
      <x v="582"/>
    </i>
    <i>
      <x v="583"/>
    </i>
    <i>
      <x v="584"/>
    </i>
    <i>
      <x v="590"/>
    </i>
    <i>
      <x v="591"/>
    </i>
    <i>
      <x v="594"/>
    </i>
    <i>
      <x v="595"/>
    </i>
    <i>
      <x v="596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5"/>
    </i>
    <i>
      <x v="616"/>
    </i>
    <i>
      <x v="618"/>
    </i>
    <i>
      <x v="619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5"/>
    </i>
    <i>
      <x v="637"/>
    </i>
    <i>
      <x v="641"/>
    </i>
    <i>
      <x v="642"/>
    </i>
    <i>
      <x v="643"/>
    </i>
    <i>
      <x v="645"/>
    </i>
    <i>
      <x v="646"/>
    </i>
    <i>
      <x v="647"/>
    </i>
    <i>
      <x v="648"/>
    </i>
    <i>
      <x v="650"/>
    </i>
    <i>
      <x v="651"/>
    </i>
    <i>
      <x v="653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3"/>
    </i>
    <i>
      <x v="665"/>
    </i>
    <i>
      <x v="666"/>
    </i>
    <i>
      <x v="667"/>
    </i>
    <i>
      <x v="668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8"/>
    </i>
    <i>
      <x v="679"/>
    </i>
    <i>
      <x v="681"/>
    </i>
    <i>
      <x v="683"/>
    </i>
    <i>
      <x v="684"/>
    </i>
    <i>
      <x v="685"/>
    </i>
    <i>
      <x v="686"/>
    </i>
    <i>
      <x v="691"/>
    </i>
    <i>
      <x v="692"/>
    </i>
    <i>
      <x v="694"/>
    </i>
    <i>
      <x v="698"/>
    </i>
    <i>
      <x v="700"/>
    </i>
    <i>
      <x v="701"/>
    </i>
    <i>
      <x v="702"/>
    </i>
    <i>
      <x v="703"/>
    </i>
    <i>
      <x v="704"/>
    </i>
    <i>
      <x v="705"/>
    </i>
    <i>
      <x v="708"/>
    </i>
    <i>
      <x v="709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2"/>
    </i>
    <i>
      <x v="723"/>
    </i>
    <i>
      <x v="724"/>
    </i>
    <i>
      <x v="725"/>
    </i>
    <i>
      <x v="726"/>
    </i>
    <i>
      <x v="728"/>
    </i>
    <i>
      <x v="731"/>
    </i>
    <i>
      <x v="732"/>
    </i>
    <i>
      <x v="733"/>
    </i>
    <i>
      <x v="734"/>
    </i>
    <i>
      <x v="737"/>
    </i>
    <i>
      <x v="738"/>
    </i>
    <i>
      <x v="739"/>
    </i>
    <i>
      <x v="741"/>
    </i>
    <i>
      <x v="742"/>
    </i>
    <i>
      <x v="743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6"/>
    </i>
    <i>
      <x v="767"/>
    </i>
    <i>
      <x v="768"/>
    </i>
    <i>
      <x v="769"/>
    </i>
    <i>
      <x v="772"/>
    </i>
    <i>
      <x v="774"/>
    </i>
    <i>
      <x v="776"/>
    </i>
    <i>
      <x v="777"/>
    </i>
    <i>
      <x v="778"/>
    </i>
    <i>
      <x v="780"/>
    </i>
    <i>
      <x v="781"/>
    </i>
    <i>
      <x v="782"/>
    </i>
    <i>
      <x v="784"/>
    </i>
    <i>
      <x v="785"/>
    </i>
    <i>
      <x v="786"/>
    </i>
    <i>
      <x v="787"/>
    </i>
    <i>
      <x v="789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799"/>
    </i>
    <i>
      <x v="800"/>
    </i>
    <i>
      <x v="802"/>
    </i>
    <i>
      <x v="803"/>
    </i>
    <i>
      <x v="805"/>
    </i>
    <i>
      <x v="806"/>
    </i>
    <i>
      <x v="807"/>
    </i>
    <i>
      <x v="808"/>
    </i>
    <i>
      <x v="810"/>
    </i>
    <i>
      <x v="813"/>
    </i>
    <i>
      <x v="814"/>
    </i>
    <i>
      <x v="815"/>
    </i>
    <i>
      <x v="817"/>
    </i>
    <i>
      <x v="818"/>
    </i>
    <i>
      <x v="820"/>
    </i>
    <i>
      <x v="822"/>
    </i>
    <i>
      <x v="823"/>
    </i>
    <i>
      <x v="824"/>
    </i>
    <i>
      <x v="827"/>
    </i>
    <i>
      <x v="828"/>
    </i>
    <i>
      <x v="830"/>
    </i>
    <i>
      <x v="832"/>
    </i>
    <i>
      <x v="833"/>
    </i>
    <i>
      <x v="834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9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1"/>
    </i>
    <i>
      <x v="882"/>
    </i>
    <i>
      <x v="883"/>
    </i>
    <i>
      <x v="884"/>
    </i>
    <i>
      <x v="886"/>
    </i>
    <i>
      <x v="887"/>
    </i>
    <i>
      <x v="888"/>
    </i>
    <i>
      <x v="890"/>
    </i>
    <i>
      <x v="891"/>
    </i>
    <i>
      <x v="892"/>
    </i>
    <i>
      <x v="893"/>
    </i>
    <i>
      <x v="894"/>
    </i>
    <i>
      <x v="895"/>
    </i>
    <i>
      <x v="897"/>
    </i>
    <i>
      <x v="899"/>
    </i>
    <i>
      <x v="902"/>
    </i>
    <i>
      <x v="903"/>
    </i>
    <i>
      <x v="904"/>
    </i>
    <i>
      <x v="905"/>
    </i>
    <i>
      <x v="906"/>
    </i>
    <i>
      <x v="907"/>
    </i>
    <i>
      <x v="909"/>
    </i>
    <i>
      <x v="910"/>
    </i>
    <i>
      <x v="911"/>
    </i>
    <i>
      <x v="912"/>
    </i>
    <i>
      <x v="913"/>
    </i>
    <i>
      <x v="915"/>
    </i>
    <i>
      <x v="917"/>
    </i>
    <i>
      <x v="918"/>
    </i>
    <i>
      <x v="919"/>
    </i>
    <i>
      <x v="920"/>
    </i>
    <i>
      <x v="921"/>
    </i>
    <i>
      <x v="922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6"/>
    </i>
    <i>
      <x v="947"/>
    </i>
    <i>
      <x v="948"/>
    </i>
    <i>
      <x v="949"/>
    </i>
    <i>
      <x v="950"/>
    </i>
    <i>
      <x v="951"/>
    </i>
    <i>
      <x v="953"/>
    </i>
    <i>
      <x v="954"/>
    </i>
    <i>
      <x v="955"/>
    </i>
    <i>
      <x v="957"/>
    </i>
    <i>
      <x v="958"/>
    </i>
    <i>
      <x v="959"/>
    </i>
    <i>
      <x v="961"/>
    </i>
    <i>
      <x v="962"/>
    </i>
    <i>
      <x v="964"/>
    </i>
    <i>
      <x v="965"/>
    </i>
    <i>
      <x v="967"/>
    </i>
    <i>
      <x v="970"/>
    </i>
    <i>
      <x v="973"/>
    </i>
    <i>
      <x v="974"/>
    </i>
    <i>
      <x v="975"/>
    </i>
    <i>
      <x v="978"/>
    </i>
    <i>
      <x v="979"/>
    </i>
    <i>
      <x v="980"/>
    </i>
    <i>
      <x v="981"/>
    </i>
    <i>
      <x v="983"/>
    </i>
    <i>
      <x v="984"/>
    </i>
    <i>
      <x v="985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8"/>
    </i>
    <i>
      <x v="1002"/>
    </i>
    <i>
      <x v="1003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5"/>
    </i>
    <i>
      <x v="1016"/>
    </i>
    <i>
      <x v="1018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5"/>
    </i>
    <i>
      <x v="1037"/>
    </i>
    <i>
      <x v="1038"/>
    </i>
    <i>
      <x v="1040"/>
    </i>
    <i>
      <x v="1041"/>
    </i>
    <i>
      <x v="1043"/>
    </i>
    <i>
      <x v="1044"/>
    </i>
    <i>
      <x v="1045"/>
    </i>
    <i>
      <x v="1046"/>
    </i>
    <i>
      <x v="1047"/>
    </i>
    <i>
      <x v="1048"/>
    </i>
    <i>
      <x v="1050"/>
    </i>
    <i>
      <x v="1051"/>
    </i>
    <i>
      <x v="1052"/>
    </i>
    <i>
      <x v="1053"/>
    </i>
    <i>
      <x v="1054"/>
    </i>
    <i>
      <x v="1055"/>
    </i>
    <i>
      <x v="1057"/>
    </i>
    <i>
      <x v="1058"/>
    </i>
    <i>
      <x v="1059"/>
    </i>
    <i>
      <x v="1062"/>
    </i>
    <i>
      <x v="1064"/>
    </i>
    <i>
      <x v="1065"/>
    </i>
    <i>
      <x v="1066"/>
    </i>
    <i>
      <x v="1067"/>
    </i>
    <i>
      <x v="1068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79"/>
    </i>
    <i>
      <x v="1080"/>
    </i>
    <i>
      <x v="1081"/>
    </i>
    <i>
      <x v="1082"/>
    </i>
    <i>
      <x v="1083"/>
    </i>
    <i>
      <x v="1084"/>
    </i>
    <i>
      <x v="1086"/>
    </i>
    <i>
      <x v="1087"/>
    </i>
    <i>
      <x v="1088"/>
    </i>
    <i>
      <x v="1092"/>
    </i>
    <i>
      <x v="1095"/>
    </i>
    <i>
      <x v="1096"/>
    </i>
    <i>
      <x v="1098"/>
    </i>
    <i>
      <x v="1099"/>
    </i>
    <i>
      <x v="1101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17"/>
    </i>
    <i>
      <x v="1118"/>
    </i>
    <i>
      <x v="1119"/>
    </i>
    <i>
      <x v="1121"/>
    </i>
    <i>
      <x v="1122"/>
    </i>
    <i>
      <x v="1124"/>
    </i>
    <i>
      <x v="1127"/>
    </i>
    <i>
      <x v="1128"/>
    </i>
    <i>
      <x v="1130"/>
    </i>
    <i>
      <x v="1131"/>
    </i>
    <i>
      <x v="1132"/>
    </i>
    <i>
      <x v="1133"/>
    </i>
    <i>
      <x v="1134"/>
    </i>
    <i>
      <x v="1136"/>
    </i>
    <i>
      <x v="1139"/>
    </i>
    <i>
      <x v="1141"/>
    </i>
    <i>
      <x v="1142"/>
    </i>
    <i>
      <x v="1143"/>
    </i>
    <i>
      <x v="1145"/>
    </i>
    <i>
      <x v="1146"/>
    </i>
    <i>
      <x v="1147"/>
    </i>
    <i>
      <x v="1149"/>
    </i>
    <i>
      <x v="1151"/>
    </i>
    <i>
      <x v="1154"/>
    </i>
    <i>
      <x v="1155"/>
    </i>
    <i>
      <x v="1156"/>
    </i>
    <i>
      <x v="1158"/>
    </i>
    <i>
      <x v="1159"/>
    </i>
    <i>
      <x v="1160"/>
    </i>
    <i>
      <x v="1161"/>
    </i>
    <i>
      <x v="1162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2"/>
    </i>
    <i>
      <x v="1184"/>
    </i>
    <i>
      <x v="1185"/>
    </i>
    <i>
      <x v="1186"/>
    </i>
    <i>
      <x v="1188"/>
    </i>
    <i>
      <x v="1189"/>
    </i>
    <i>
      <x v="1190"/>
    </i>
    <i>
      <x v="1192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7"/>
    </i>
    <i>
      <x v="1208"/>
    </i>
    <i>
      <x v="1209"/>
    </i>
    <i>
      <x v="1210"/>
    </i>
    <i>
      <x v="1211"/>
    </i>
    <i>
      <x v="1214"/>
    </i>
    <i>
      <x v="1215"/>
    </i>
    <i>
      <x v="1216"/>
    </i>
    <i>
      <x v="1217"/>
    </i>
    <i>
      <x v="1219"/>
    </i>
    <i>
      <x v="1221"/>
    </i>
    <i>
      <x v="1222"/>
    </i>
    <i>
      <x v="1223"/>
    </i>
    <i>
      <x v="1224"/>
    </i>
    <i>
      <x v="1225"/>
    </i>
    <i>
      <x v="1226"/>
    </i>
    <i>
      <x v="1229"/>
    </i>
    <i>
      <x v="1230"/>
    </i>
    <i>
      <x v="1231"/>
    </i>
    <i>
      <x v="1233"/>
    </i>
    <i>
      <x v="1234"/>
    </i>
    <i>
      <x v="1235"/>
    </i>
    <i>
      <x v="1237"/>
    </i>
    <i>
      <x v="1238"/>
    </i>
    <i>
      <x v="1240"/>
    </i>
    <i>
      <x v="1241"/>
    </i>
    <i>
      <x v="1242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2"/>
    </i>
    <i>
      <x v="1253"/>
    </i>
    <i>
      <x v="1254"/>
    </i>
    <i>
      <x v="1255"/>
    </i>
    <i>
      <x v="1259"/>
    </i>
    <i>
      <x v="1260"/>
    </i>
    <i>
      <x v="1262"/>
    </i>
    <i>
      <x v="1263"/>
    </i>
    <i>
      <x v="1265"/>
    </i>
    <i>
      <x v="1266"/>
    </i>
    <i>
      <x v="1267"/>
    </i>
    <i>
      <x v="1268"/>
    </i>
    <i>
      <x v="1269"/>
    </i>
    <i>
      <x v="1271"/>
    </i>
    <i>
      <x v="1272"/>
    </i>
    <i>
      <x v="1274"/>
    </i>
    <i>
      <x v="1275"/>
    </i>
    <i>
      <x v="1276"/>
    </i>
    <i>
      <x v="1277"/>
    </i>
    <i>
      <x v="1278"/>
    </i>
    <i>
      <x v="1280"/>
    </i>
    <i>
      <x v="1282"/>
    </i>
    <i>
      <x v="1283"/>
    </i>
    <i>
      <x v="1284"/>
    </i>
    <i>
      <x v="1285"/>
    </i>
    <i>
      <x v="1286"/>
    </i>
    <i>
      <x v="1287"/>
    </i>
    <i>
      <x v="1289"/>
    </i>
    <i>
      <x v="1290"/>
    </i>
    <i>
      <x v="1291"/>
    </i>
    <i>
      <x v="1292"/>
    </i>
    <i>
      <x v="1293"/>
    </i>
    <i>
      <x v="1295"/>
    </i>
    <i>
      <x v="1296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7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8"/>
    </i>
    <i>
      <x v="1319"/>
    </i>
    <i>
      <x v="1320"/>
    </i>
    <i>
      <x v="1322"/>
    </i>
    <i>
      <x v="1326"/>
    </i>
    <i>
      <x v="1327"/>
    </i>
    <i>
      <x v="1328"/>
    </i>
    <i>
      <x v="1329"/>
    </i>
    <i>
      <x v="1330"/>
    </i>
    <i>
      <x v="1331"/>
    </i>
    <i>
      <x v="1334"/>
    </i>
    <i>
      <x v="1336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49"/>
    </i>
    <i>
      <x v="1350"/>
    </i>
    <i>
      <x v="1351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5"/>
    </i>
    <i>
      <x v="1366"/>
    </i>
    <i>
      <x v="1367"/>
    </i>
    <i>
      <x v="1369"/>
    </i>
    <i>
      <x v="1371"/>
    </i>
    <i>
      <x v="1372"/>
    </i>
    <i>
      <x v="1374"/>
    </i>
    <i>
      <x v="1375"/>
    </i>
    <i>
      <x v="1377"/>
    </i>
    <i>
      <x v="1379"/>
    </i>
    <i>
      <x v="1381"/>
    </i>
    <i>
      <x v="1382"/>
    </i>
    <i>
      <x v="1383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3"/>
    </i>
    <i>
      <x v="1404"/>
    </i>
    <i>
      <x v="1407"/>
    </i>
    <i>
      <x v="1408"/>
    </i>
    <i>
      <x v="1409"/>
    </i>
    <i>
      <x v="1410"/>
    </i>
    <i>
      <x v="1411"/>
    </i>
    <i>
      <x v="1414"/>
    </i>
    <i>
      <x v="1416"/>
    </i>
    <i>
      <x v="1417"/>
    </i>
    <i>
      <x v="1418"/>
    </i>
    <i>
      <x v="1419"/>
    </i>
    <i>
      <x v="1420"/>
    </i>
    <i>
      <x v="1423"/>
    </i>
    <i>
      <x v="1425"/>
    </i>
    <i>
      <x v="1426"/>
    </i>
    <i>
      <x v="1427"/>
    </i>
    <i>
      <x v="1429"/>
    </i>
    <i>
      <x v="1430"/>
    </i>
    <i>
      <x v="1432"/>
    </i>
    <i>
      <x v="1433"/>
    </i>
    <i>
      <x v="1434"/>
    </i>
    <i>
      <x v="1435"/>
    </i>
    <i>
      <x v="1436"/>
    </i>
    <i>
      <x v="1439"/>
    </i>
    <i>
      <x v="1440"/>
    </i>
    <i>
      <x v="1442"/>
    </i>
    <i>
      <x v="1444"/>
    </i>
    <i>
      <x v="1445"/>
    </i>
    <i>
      <x v="1446"/>
    </i>
    <i>
      <x v="1447"/>
    </i>
    <i>
      <x v="1450"/>
    </i>
    <i>
      <x v="1451"/>
    </i>
    <i>
      <x v="1453"/>
    </i>
    <i>
      <x v="1455"/>
    </i>
    <i>
      <x v="1456"/>
    </i>
    <i>
      <x v="1457"/>
    </i>
    <i>
      <x v="1459"/>
    </i>
    <i t="grand">
      <x/>
    </i>
  </rowItems>
  <colItems count="1">
    <i/>
  </colItems>
  <pageFields count="1">
    <pageField fld="3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1000000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N3:O418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dataField="1" showAll="0"/>
    <pivotField axis="axisPage" multipleItemSelectionAllowed="1" showAll="0">
      <items count="3">
        <item h="1" x="0"/>
        <item x="1"/>
        <item t="default"/>
      </items>
    </pivotField>
  </pivotFields>
  <rowFields count="1">
    <field x="0"/>
  </rowFields>
  <rowItems count="415">
    <i>
      <x v="5"/>
    </i>
    <i>
      <x v="8"/>
    </i>
    <i>
      <x v="9"/>
    </i>
    <i>
      <x v="12"/>
    </i>
    <i>
      <x v="14"/>
    </i>
    <i>
      <x v="15"/>
    </i>
    <i>
      <x v="16"/>
    </i>
    <i>
      <x v="17"/>
    </i>
    <i>
      <x v="28"/>
    </i>
    <i>
      <x v="29"/>
    </i>
    <i>
      <x v="34"/>
    </i>
    <i>
      <x v="39"/>
    </i>
    <i>
      <x v="41"/>
    </i>
    <i>
      <x v="42"/>
    </i>
    <i>
      <x v="45"/>
    </i>
    <i>
      <x v="46"/>
    </i>
    <i>
      <x v="48"/>
    </i>
    <i>
      <x v="52"/>
    </i>
    <i>
      <x v="53"/>
    </i>
    <i>
      <x v="59"/>
    </i>
    <i>
      <x v="62"/>
    </i>
    <i>
      <x v="68"/>
    </i>
    <i>
      <x v="71"/>
    </i>
    <i>
      <x v="75"/>
    </i>
    <i>
      <x v="76"/>
    </i>
    <i>
      <x v="77"/>
    </i>
    <i>
      <x v="79"/>
    </i>
    <i>
      <x v="81"/>
    </i>
    <i>
      <x v="87"/>
    </i>
    <i>
      <x v="88"/>
    </i>
    <i>
      <x v="90"/>
    </i>
    <i>
      <x v="91"/>
    </i>
    <i>
      <x v="92"/>
    </i>
    <i>
      <x v="98"/>
    </i>
    <i>
      <x v="106"/>
    </i>
    <i>
      <x v="107"/>
    </i>
    <i>
      <x v="115"/>
    </i>
    <i>
      <x v="117"/>
    </i>
    <i>
      <x v="120"/>
    </i>
    <i>
      <x v="123"/>
    </i>
    <i>
      <x v="125"/>
    </i>
    <i>
      <x v="126"/>
    </i>
    <i>
      <x v="133"/>
    </i>
    <i>
      <x v="146"/>
    </i>
    <i>
      <x v="151"/>
    </i>
    <i>
      <x v="153"/>
    </i>
    <i>
      <x v="155"/>
    </i>
    <i>
      <x v="156"/>
    </i>
    <i>
      <x v="163"/>
    </i>
    <i>
      <x v="166"/>
    </i>
    <i>
      <x v="169"/>
    </i>
    <i>
      <x v="170"/>
    </i>
    <i>
      <x v="172"/>
    </i>
    <i>
      <x v="178"/>
    </i>
    <i>
      <x v="179"/>
    </i>
    <i>
      <x v="188"/>
    </i>
    <i>
      <x v="189"/>
    </i>
    <i>
      <x v="200"/>
    </i>
    <i>
      <x v="202"/>
    </i>
    <i>
      <x v="203"/>
    </i>
    <i>
      <x v="204"/>
    </i>
    <i>
      <x v="210"/>
    </i>
    <i>
      <x v="215"/>
    </i>
    <i>
      <x v="219"/>
    </i>
    <i>
      <x v="220"/>
    </i>
    <i>
      <x v="223"/>
    </i>
    <i>
      <x v="227"/>
    </i>
    <i>
      <x v="229"/>
    </i>
    <i>
      <x v="232"/>
    </i>
    <i>
      <x v="235"/>
    </i>
    <i>
      <x v="241"/>
    </i>
    <i>
      <x v="247"/>
    </i>
    <i>
      <x v="251"/>
    </i>
    <i>
      <x v="259"/>
    </i>
    <i>
      <x v="264"/>
    </i>
    <i>
      <x v="268"/>
    </i>
    <i>
      <x v="271"/>
    </i>
    <i>
      <x v="274"/>
    </i>
    <i>
      <x v="277"/>
    </i>
    <i>
      <x v="281"/>
    </i>
    <i>
      <x v="282"/>
    </i>
    <i>
      <x v="284"/>
    </i>
    <i>
      <x v="285"/>
    </i>
    <i>
      <x v="300"/>
    </i>
    <i>
      <x v="308"/>
    </i>
    <i>
      <x v="311"/>
    </i>
    <i>
      <x v="325"/>
    </i>
    <i>
      <x v="326"/>
    </i>
    <i>
      <x v="333"/>
    </i>
    <i>
      <x v="341"/>
    </i>
    <i>
      <x v="342"/>
    </i>
    <i>
      <x v="343"/>
    </i>
    <i>
      <x v="346"/>
    </i>
    <i>
      <x v="348"/>
    </i>
    <i>
      <x v="350"/>
    </i>
    <i>
      <x v="351"/>
    </i>
    <i>
      <x v="353"/>
    </i>
    <i>
      <x v="354"/>
    </i>
    <i>
      <x v="360"/>
    </i>
    <i>
      <x v="363"/>
    </i>
    <i>
      <x v="368"/>
    </i>
    <i>
      <x v="372"/>
    </i>
    <i>
      <x v="375"/>
    </i>
    <i>
      <x v="376"/>
    </i>
    <i>
      <x v="378"/>
    </i>
    <i>
      <x v="381"/>
    </i>
    <i>
      <x v="383"/>
    </i>
    <i>
      <x v="385"/>
    </i>
    <i>
      <x v="393"/>
    </i>
    <i>
      <x v="394"/>
    </i>
    <i>
      <x v="396"/>
    </i>
    <i>
      <x v="398"/>
    </i>
    <i>
      <x v="399"/>
    </i>
    <i>
      <x v="400"/>
    </i>
    <i>
      <x v="402"/>
    </i>
    <i>
      <x v="412"/>
    </i>
    <i>
      <x v="413"/>
    </i>
    <i>
      <x v="420"/>
    </i>
    <i>
      <x v="422"/>
    </i>
    <i>
      <x v="424"/>
    </i>
    <i>
      <x v="426"/>
    </i>
    <i>
      <x v="428"/>
    </i>
    <i>
      <x v="430"/>
    </i>
    <i>
      <x v="432"/>
    </i>
    <i>
      <x v="434"/>
    </i>
    <i>
      <x v="436"/>
    </i>
    <i>
      <x v="437"/>
    </i>
    <i>
      <x v="438"/>
    </i>
    <i>
      <x v="440"/>
    </i>
    <i>
      <x v="443"/>
    </i>
    <i>
      <x v="446"/>
    </i>
    <i>
      <x v="449"/>
    </i>
    <i>
      <x v="450"/>
    </i>
    <i>
      <x v="451"/>
    </i>
    <i>
      <x v="457"/>
    </i>
    <i>
      <x v="465"/>
    </i>
    <i>
      <x v="466"/>
    </i>
    <i>
      <x v="470"/>
    </i>
    <i>
      <x v="472"/>
    </i>
    <i>
      <x v="473"/>
    </i>
    <i>
      <x v="474"/>
    </i>
    <i>
      <x v="475"/>
    </i>
    <i>
      <x v="479"/>
    </i>
    <i>
      <x v="481"/>
    </i>
    <i>
      <x v="483"/>
    </i>
    <i>
      <x v="489"/>
    </i>
    <i>
      <x v="494"/>
    </i>
    <i>
      <x v="495"/>
    </i>
    <i>
      <x v="499"/>
    </i>
    <i>
      <x v="502"/>
    </i>
    <i>
      <x v="503"/>
    </i>
    <i>
      <x v="507"/>
    </i>
    <i>
      <x v="510"/>
    </i>
    <i>
      <x v="511"/>
    </i>
    <i>
      <x v="514"/>
    </i>
    <i>
      <x v="526"/>
    </i>
    <i>
      <x v="528"/>
    </i>
    <i>
      <x v="532"/>
    </i>
    <i>
      <x v="533"/>
    </i>
    <i>
      <x v="540"/>
    </i>
    <i>
      <x v="543"/>
    </i>
    <i>
      <x v="547"/>
    </i>
    <i>
      <x v="548"/>
    </i>
    <i>
      <x v="550"/>
    </i>
    <i>
      <x v="553"/>
    </i>
    <i>
      <x v="555"/>
    </i>
    <i>
      <x v="556"/>
    </i>
    <i>
      <x v="559"/>
    </i>
    <i>
      <x v="561"/>
    </i>
    <i>
      <x v="568"/>
    </i>
    <i>
      <x v="569"/>
    </i>
    <i>
      <x v="571"/>
    </i>
    <i>
      <x v="575"/>
    </i>
    <i>
      <x v="578"/>
    </i>
    <i>
      <x v="585"/>
    </i>
    <i>
      <x v="586"/>
    </i>
    <i>
      <x v="587"/>
    </i>
    <i>
      <x v="588"/>
    </i>
    <i>
      <x v="589"/>
    </i>
    <i>
      <x v="592"/>
    </i>
    <i>
      <x v="593"/>
    </i>
    <i>
      <x v="597"/>
    </i>
    <i>
      <x v="603"/>
    </i>
    <i>
      <x v="614"/>
    </i>
    <i>
      <x v="617"/>
    </i>
    <i>
      <x v="620"/>
    </i>
    <i>
      <x v="623"/>
    </i>
    <i>
      <x v="631"/>
    </i>
    <i>
      <x v="634"/>
    </i>
    <i>
      <x v="636"/>
    </i>
    <i>
      <x v="638"/>
    </i>
    <i>
      <x v="639"/>
    </i>
    <i>
      <x v="640"/>
    </i>
    <i>
      <x v="644"/>
    </i>
    <i>
      <x v="649"/>
    </i>
    <i>
      <x v="652"/>
    </i>
    <i>
      <x v="654"/>
    </i>
    <i>
      <x v="662"/>
    </i>
    <i>
      <x v="664"/>
    </i>
    <i>
      <x v="669"/>
    </i>
    <i>
      <x v="677"/>
    </i>
    <i>
      <x v="680"/>
    </i>
    <i>
      <x v="682"/>
    </i>
    <i>
      <x v="687"/>
    </i>
    <i>
      <x v="688"/>
    </i>
    <i>
      <x v="689"/>
    </i>
    <i>
      <x v="690"/>
    </i>
    <i>
      <x v="693"/>
    </i>
    <i>
      <x v="695"/>
    </i>
    <i>
      <x v="696"/>
    </i>
    <i>
      <x v="697"/>
    </i>
    <i>
      <x v="699"/>
    </i>
    <i>
      <x v="706"/>
    </i>
    <i>
      <x v="707"/>
    </i>
    <i>
      <x v="710"/>
    </i>
    <i>
      <x v="711"/>
    </i>
    <i>
      <x v="712"/>
    </i>
    <i>
      <x v="720"/>
    </i>
    <i>
      <x v="721"/>
    </i>
    <i>
      <x v="727"/>
    </i>
    <i>
      <x v="729"/>
    </i>
    <i>
      <x v="730"/>
    </i>
    <i>
      <x v="735"/>
    </i>
    <i>
      <x v="736"/>
    </i>
    <i>
      <x v="740"/>
    </i>
    <i>
      <x v="744"/>
    </i>
    <i>
      <x v="760"/>
    </i>
    <i>
      <x v="761"/>
    </i>
    <i>
      <x v="764"/>
    </i>
    <i>
      <x v="765"/>
    </i>
    <i>
      <x v="770"/>
    </i>
    <i>
      <x v="771"/>
    </i>
    <i>
      <x v="773"/>
    </i>
    <i>
      <x v="775"/>
    </i>
    <i>
      <x v="779"/>
    </i>
    <i>
      <x v="783"/>
    </i>
    <i>
      <x v="788"/>
    </i>
    <i>
      <x v="790"/>
    </i>
    <i>
      <x v="797"/>
    </i>
    <i>
      <x v="801"/>
    </i>
    <i>
      <x v="804"/>
    </i>
    <i>
      <x v="809"/>
    </i>
    <i>
      <x v="811"/>
    </i>
    <i>
      <x v="812"/>
    </i>
    <i>
      <x v="816"/>
    </i>
    <i>
      <x v="819"/>
    </i>
    <i>
      <x v="821"/>
    </i>
    <i>
      <x v="825"/>
    </i>
    <i>
      <x v="826"/>
    </i>
    <i>
      <x v="829"/>
    </i>
    <i>
      <x v="831"/>
    </i>
    <i>
      <x v="835"/>
    </i>
    <i>
      <x v="836"/>
    </i>
    <i>
      <x v="837"/>
    </i>
    <i>
      <x v="850"/>
    </i>
    <i>
      <x v="851"/>
    </i>
    <i>
      <x v="868"/>
    </i>
    <i>
      <x v="870"/>
    </i>
    <i>
      <x v="880"/>
    </i>
    <i>
      <x v="885"/>
    </i>
    <i>
      <x v="889"/>
    </i>
    <i>
      <x v="896"/>
    </i>
    <i>
      <x v="898"/>
    </i>
    <i>
      <x v="900"/>
    </i>
    <i>
      <x v="901"/>
    </i>
    <i>
      <x v="908"/>
    </i>
    <i>
      <x v="914"/>
    </i>
    <i>
      <x v="916"/>
    </i>
    <i>
      <x v="923"/>
    </i>
    <i>
      <x v="931"/>
    </i>
    <i>
      <x v="935"/>
    </i>
    <i>
      <x v="936"/>
    </i>
    <i>
      <x v="945"/>
    </i>
    <i>
      <x v="952"/>
    </i>
    <i>
      <x v="956"/>
    </i>
    <i>
      <x v="960"/>
    </i>
    <i>
      <x v="963"/>
    </i>
    <i>
      <x v="966"/>
    </i>
    <i>
      <x v="968"/>
    </i>
    <i>
      <x v="969"/>
    </i>
    <i>
      <x v="971"/>
    </i>
    <i>
      <x v="972"/>
    </i>
    <i>
      <x v="976"/>
    </i>
    <i>
      <x v="977"/>
    </i>
    <i>
      <x v="982"/>
    </i>
    <i>
      <x v="986"/>
    </i>
    <i>
      <x v="997"/>
    </i>
    <i>
      <x v="999"/>
    </i>
    <i>
      <x v="1000"/>
    </i>
    <i>
      <x v="1001"/>
    </i>
    <i>
      <x v="1004"/>
    </i>
    <i>
      <x v="1013"/>
    </i>
    <i>
      <x v="1014"/>
    </i>
    <i>
      <x v="1017"/>
    </i>
    <i>
      <x v="1019"/>
    </i>
    <i>
      <x v="1020"/>
    </i>
    <i>
      <x v="1021"/>
    </i>
    <i>
      <x v="1022"/>
    </i>
    <i>
      <x v="1023"/>
    </i>
    <i>
      <x v="1024"/>
    </i>
    <i>
      <x v="1034"/>
    </i>
    <i>
      <x v="1036"/>
    </i>
    <i>
      <x v="1039"/>
    </i>
    <i>
      <x v="1042"/>
    </i>
    <i>
      <x v="1049"/>
    </i>
    <i>
      <x v="1056"/>
    </i>
    <i>
      <x v="1060"/>
    </i>
    <i>
      <x v="1061"/>
    </i>
    <i>
      <x v="1063"/>
    </i>
    <i>
      <x v="1069"/>
    </i>
    <i>
      <x v="1074"/>
    </i>
    <i>
      <x v="1078"/>
    </i>
    <i>
      <x v="1085"/>
    </i>
    <i>
      <x v="1089"/>
    </i>
    <i>
      <x v="1090"/>
    </i>
    <i>
      <x v="1091"/>
    </i>
    <i>
      <x v="1093"/>
    </i>
    <i>
      <x v="1094"/>
    </i>
    <i>
      <x v="1097"/>
    </i>
    <i>
      <x v="1100"/>
    </i>
    <i>
      <x v="1102"/>
    </i>
    <i>
      <x v="1112"/>
    </i>
    <i>
      <x v="1113"/>
    </i>
    <i>
      <x v="1114"/>
    </i>
    <i>
      <x v="1120"/>
    </i>
    <i>
      <x v="1123"/>
    </i>
    <i>
      <x v="1125"/>
    </i>
    <i>
      <x v="1126"/>
    </i>
    <i>
      <x v="1129"/>
    </i>
    <i>
      <x v="1135"/>
    </i>
    <i>
      <x v="1137"/>
    </i>
    <i>
      <x v="1138"/>
    </i>
    <i>
      <x v="1140"/>
    </i>
    <i>
      <x v="1144"/>
    </i>
    <i>
      <x v="1148"/>
    </i>
    <i>
      <x v="1150"/>
    </i>
    <i>
      <x v="1152"/>
    </i>
    <i>
      <x v="1153"/>
    </i>
    <i>
      <x v="1157"/>
    </i>
    <i>
      <x v="1163"/>
    </i>
    <i>
      <x v="1164"/>
    </i>
    <i>
      <x v="1172"/>
    </i>
    <i>
      <x v="1181"/>
    </i>
    <i>
      <x v="1183"/>
    </i>
    <i>
      <x v="1187"/>
    </i>
    <i>
      <x v="1191"/>
    </i>
    <i>
      <x v="1193"/>
    </i>
    <i>
      <x v="1206"/>
    </i>
    <i>
      <x v="1212"/>
    </i>
    <i>
      <x v="1213"/>
    </i>
    <i>
      <x v="1218"/>
    </i>
    <i>
      <x v="1220"/>
    </i>
    <i>
      <x v="1227"/>
    </i>
    <i>
      <x v="1228"/>
    </i>
    <i>
      <x v="1232"/>
    </i>
    <i>
      <x v="1236"/>
    </i>
    <i>
      <x v="1239"/>
    </i>
    <i>
      <x v="1243"/>
    </i>
    <i>
      <x v="1251"/>
    </i>
    <i>
      <x v="1256"/>
    </i>
    <i>
      <x v="1257"/>
    </i>
    <i>
      <x v="1258"/>
    </i>
    <i>
      <x v="1261"/>
    </i>
    <i>
      <x v="1264"/>
    </i>
    <i>
      <x v="1270"/>
    </i>
    <i>
      <x v="1273"/>
    </i>
    <i>
      <x v="1279"/>
    </i>
    <i>
      <x v="1281"/>
    </i>
    <i>
      <x v="1288"/>
    </i>
    <i>
      <x v="1294"/>
    </i>
    <i>
      <x v="1297"/>
    </i>
    <i>
      <x v="1305"/>
    </i>
    <i>
      <x v="1306"/>
    </i>
    <i>
      <x v="1308"/>
    </i>
    <i>
      <x v="1317"/>
    </i>
    <i>
      <x v="1321"/>
    </i>
    <i>
      <x v="1323"/>
    </i>
    <i>
      <x v="1324"/>
    </i>
    <i>
      <x v="1325"/>
    </i>
    <i>
      <x v="1332"/>
    </i>
    <i>
      <x v="1333"/>
    </i>
    <i>
      <x v="1335"/>
    </i>
    <i>
      <x v="1337"/>
    </i>
    <i>
      <x v="1345"/>
    </i>
    <i>
      <x v="1352"/>
    </i>
    <i>
      <x v="1364"/>
    </i>
    <i>
      <x v="1368"/>
    </i>
    <i>
      <x v="1370"/>
    </i>
    <i>
      <x v="1373"/>
    </i>
    <i>
      <x v="1376"/>
    </i>
    <i>
      <x v="1378"/>
    </i>
    <i>
      <x v="1380"/>
    </i>
    <i>
      <x v="1384"/>
    </i>
    <i>
      <x v="1394"/>
    </i>
    <i>
      <x v="1402"/>
    </i>
    <i>
      <x v="1405"/>
    </i>
    <i>
      <x v="1406"/>
    </i>
    <i>
      <x v="1412"/>
    </i>
    <i>
      <x v="1413"/>
    </i>
    <i>
      <x v="1415"/>
    </i>
    <i>
      <x v="1421"/>
    </i>
    <i>
      <x v="1422"/>
    </i>
    <i>
      <x v="1424"/>
    </i>
    <i>
      <x v="1428"/>
    </i>
    <i>
      <x v="1431"/>
    </i>
    <i>
      <x v="1437"/>
    </i>
    <i>
      <x v="1438"/>
    </i>
    <i>
      <x v="1441"/>
    </i>
    <i>
      <x v="1443"/>
    </i>
    <i>
      <x v="1448"/>
    </i>
    <i>
      <x v="1449"/>
    </i>
    <i>
      <x v="1452"/>
    </i>
    <i>
      <x v="1454"/>
    </i>
    <i>
      <x v="1458"/>
    </i>
    <i t="grand">
      <x/>
    </i>
  </rowItems>
  <colItems count="1">
    <i/>
  </colItems>
  <pageFields count="1">
    <pageField fld="3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K3:L1014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dataField="1" showAll="0"/>
    <pivotField axis="axisPage" multipleItemSelectionAllowed="1" showAll="0">
      <items count="3">
        <item x="0"/>
        <item h="1" x="1"/>
        <item t="default"/>
      </items>
    </pivotField>
  </pivotFields>
  <rowFields count="1">
    <field x="0"/>
  </rowFields>
  <rowItems count="10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5"/>
    </i>
    <i>
      <x v="16"/>
    </i>
    <i>
      <x v="17"/>
    </i>
    <i>
      <x v="18"/>
    </i>
    <i>
      <x v="20"/>
    </i>
    <i>
      <x v="22"/>
    </i>
    <i>
      <x v="23"/>
    </i>
    <i>
      <x v="25"/>
    </i>
    <i>
      <x v="26"/>
    </i>
    <i>
      <x v="27"/>
    </i>
    <i>
      <x v="32"/>
    </i>
    <i>
      <x v="33"/>
    </i>
    <i>
      <x v="34"/>
    </i>
    <i>
      <x v="35"/>
    </i>
    <i>
      <x v="36"/>
    </i>
    <i>
      <x v="37"/>
    </i>
    <i>
      <x v="40"/>
    </i>
    <i>
      <x v="42"/>
    </i>
    <i>
      <x v="45"/>
    </i>
    <i>
      <x v="46"/>
    </i>
    <i>
      <x v="47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1"/>
    </i>
    <i>
      <x v="72"/>
    </i>
    <i>
      <x v="73"/>
    </i>
    <i>
      <x v="79"/>
    </i>
    <i>
      <x v="81"/>
    </i>
    <i>
      <x v="82"/>
    </i>
    <i>
      <x v="83"/>
    </i>
    <i>
      <x v="84"/>
    </i>
    <i>
      <x v="85"/>
    </i>
    <i>
      <x v="86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100"/>
    </i>
    <i>
      <x v="101"/>
    </i>
    <i>
      <x v="102"/>
    </i>
    <i>
      <x v="103"/>
    </i>
    <i>
      <x v="105"/>
    </i>
    <i>
      <x v="109"/>
    </i>
    <i>
      <x v="111"/>
    </i>
    <i>
      <x v="112"/>
    </i>
    <i>
      <x v="113"/>
    </i>
    <i>
      <x v="115"/>
    </i>
    <i>
      <x v="117"/>
    </i>
    <i>
      <x v="118"/>
    </i>
    <i>
      <x v="119"/>
    </i>
    <i>
      <x v="120"/>
    </i>
    <i>
      <x v="123"/>
    </i>
    <i>
      <x v="124"/>
    </i>
    <i>
      <x v="126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7"/>
    </i>
    <i>
      <x v="138"/>
    </i>
    <i>
      <x v="139"/>
    </i>
    <i>
      <x v="141"/>
    </i>
    <i>
      <x v="142"/>
    </i>
    <i>
      <x v="143"/>
    </i>
    <i>
      <x v="144"/>
    </i>
    <i>
      <x v="145"/>
    </i>
    <i>
      <x v="147"/>
    </i>
    <i>
      <x v="150"/>
    </i>
    <i>
      <x v="151"/>
    </i>
    <i>
      <x v="152"/>
    </i>
    <i>
      <x v="153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3"/>
    </i>
    <i>
      <x v="184"/>
    </i>
    <i>
      <x v="185"/>
    </i>
    <i>
      <x v="186"/>
    </i>
    <i>
      <x v="188"/>
    </i>
    <i>
      <x v="189"/>
    </i>
    <i>
      <x v="190"/>
    </i>
    <i>
      <x v="191"/>
    </i>
    <i>
      <x v="192"/>
    </i>
    <i>
      <x v="193"/>
    </i>
    <i>
      <x v="195"/>
    </i>
    <i>
      <x v="196"/>
    </i>
    <i>
      <x v="197"/>
    </i>
    <i>
      <x v="199"/>
    </i>
    <i>
      <x v="200"/>
    </i>
    <i>
      <x v="201"/>
    </i>
    <i>
      <x v="203"/>
    </i>
    <i>
      <x v="205"/>
    </i>
    <i>
      <x v="208"/>
    </i>
    <i>
      <x v="209"/>
    </i>
    <i>
      <x v="211"/>
    </i>
    <i>
      <x v="212"/>
    </i>
    <i>
      <x v="213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4"/>
    </i>
    <i>
      <x v="245"/>
    </i>
    <i>
      <x v="247"/>
    </i>
    <i>
      <x v="248"/>
    </i>
    <i>
      <x v="249"/>
    </i>
    <i>
      <x v="251"/>
    </i>
    <i>
      <x v="252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70"/>
    </i>
    <i>
      <x v="271"/>
    </i>
    <i>
      <x v="272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90"/>
    </i>
    <i>
      <x v="293"/>
    </i>
    <i>
      <x v="294"/>
    </i>
    <i>
      <x v="295"/>
    </i>
    <i>
      <x v="297"/>
    </i>
    <i>
      <x v="298"/>
    </i>
    <i>
      <x v="301"/>
    </i>
    <i>
      <x v="302"/>
    </i>
    <i>
      <x v="303"/>
    </i>
    <i>
      <x v="304"/>
    </i>
    <i>
      <x v="305"/>
    </i>
    <i>
      <x v="306"/>
    </i>
    <i>
      <x v="308"/>
    </i>
    <i>
      <x v="309"/>
    </i>
    <i>
      <x v="310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8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2"/>
    </i>
    <i>
      <x v="343"/>
    </i>
    <i>
      <x v="347"/>
    </i>
    <i>
      <x v="348"/>
    </i>
    <i>
      <x v="349"/>
    </i>
    <i>
      <x v="350"/>
    </i>
    <i>
      <x v="351"/>
    </i>
    <i>
      <x v="353"/>
    </i>
    <i>
      <x v="355"/>
    </i>
    <i>
      <x v="356"/>
    </i>
    <i>
      <x v="357"/>
    </i>
    <i>
      <x v="359"/>
    </i>
    <i>
      <x v="360"/>
    </i>
    <i>
      <x v="362"/>
    </i>
    <i>
      <x v="364"/>
    </i>
    <i>
      <x v="366"/>
    </i>
    <i>
      <x v="369"/>
    </i>
    <i>
      <x v="370"/>
    </i>
    <i>
      <x v="371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8"/>
    </i>
    <i>
      <x v="389"/>
    </i>
    <i>
      <x v="391"/>
    </i>
    <i>
      <x v="396"/>
    </i>
    <i>
      <x v="399"/>
    </i>
    <i>
      <x v="400"/>
    </i>
    <i>
      <x v="401"/>
    </i>
    <i>
      <x v="403"/>
    </i>
    <i>
      <x v="404"/>
    </i>
    <i>
      <x v="405"/>
    </i>
    <i>
      <x v="408"/>
    </i>
    <i>
      <x v="409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20"/>
    </i>
    <i>
      <x v="421"/>
    </i>
    <i>
      <x v="422"/>
    </i>
    <i>
      <x v="423"/>
    </i>
    <i>
      <x v="426"/>
    </i>
    <i>
      <x v="428"/>
    </i>
    <i>
      <x v="429"/>
    </i>
    <i>
      <x v="432"/>
    </i>
    <i>
      <x v="433"/>
    </i>
    <i>
      <x v="435"/>
    </i>
    <i>
      <x v="436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60"/>
    </i>
    <i>
      <x v="461"/>
    </i>
    <i>
      <x v="465"/>
    </i>
    <i>
      <x v="466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3"/>
    </i>
    <i>
      <x v="486"/>
    </i>
    <i>
      <x v="487"/>
    </i>
    <i>
      <x v="488"/>
    </i>
    <i>
      <x v="492"/>
    </i>
    <i>
      <x v="496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11"/>
    </i>
    <i>
      <x v="512"/>
    </i>
    <i>
      <x v="513"/>
    </i>
    <i>
      <x v="515"/>
    </i>
    <i>
      <x v="516"/>
    </i>
    <i>
      <x v="517"/>
    </i>
    <i>
      <x v="518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1"/>
    </i>
    <i>
      <x v="534"/>
    </i>
    <i>
      <x v="536"/>
    </i>
    <i>
      <x v="537"/>
    </i>
    <i>
      <x v="539"/>
    </i>
    <i>
      <x v="540"/>
    </i>
    <i>
      <x v="541"/>
    </i>
    <i>
      <x v="542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2"/>
    </i>
    <i>
      <x v="553"/>
    </i>
    <i>
      <x v="554"/>
    </i>
    <i>
      <x v="558"/>
    </i>
    <i>
      <x v="559"/>
    </i>
    <i>
      <x v="560"/>
    </i>
    <i>
      <x v="561"/>
    </i>
    <i>
      <x v="563"/>
    </i>
    <i>
      <x v="564"/>
    </i>
    <i>
      <x v="566"/>
    </i>
    <i>
      <x v="567"/>
    </i>
    <i>
      <x v="568"/>
    </i>
    <i>
      <x v="569"/>
    </i>
    <i>
      <x v="570"/>
    </i>
    <i>
      <x v="572"/>
    </i>
    <i>
      <x v="573"/>
    </i>
    <i>
      <x v="577"/>
    </i>
    <i>
      <x v="578"/>
    </i>
    <i>
      <x v="580"/>
    </i>
    <i>
      <x v="581"/>
    </i>
    <i>
      <x v="583"/>
    </i>
    <i>
      <x v="585"/>
    </i>
    <i>
      <x v="587"/>
    </i>
    <i>
      <x v="590"/>
    </i>
    <i>
      <x v="591"/>
    </i>
    <i>
      <x v="592"/>
    </i>
    <i>
      <x v="593"/>
    </i>
    <i>
      <x v="595"/>
    </i>
    <i>
      <x v="597"/>
    </i>
    <i>
      <x v="598"/>
    </i>
    <i>
      <x v="599"/>
    </i>
    <i>
      <x v="600"/>
    </i>
    <i>
      <x v="602"/>
    </i>
    <i>
      <x v="603"/>
    </i>
    <i>
      <x v="604"/>
    </i>
    <i>
      <x v="605"/>
    </i>
    <i>
      <x v="606"/>
    </i>
    <i>
      <x v="608"/>
    </i>
    <i>
      <x v="610"/>
    </i>
    <i>
      <x v="611"/>
    </i>
    <i>
      <x v="612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8"/>
    </i>
    <i>
      <x v="629"/>
    </i>
    <i>
      <x v="631"/>
    </i>
    <i>
      <x v="632"/>
    </i>
    <i>
      <x v="634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50"/>
    </i>
    <i>
      <x v="652"/>
    </i>
    <i>
      <x v="654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70"/>
    </i>
    <i>
      <x v="672"/>
    </i>
    <i>
      <x v="673"/>
    </i>
    <i>
      <x v="675"/>
    </i>
    <i>
      <x v="676"/>
    </i>
    <i>
      <x v="678"/>
    </i>
    <i>
      <x v="679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4"/>
    </i>
    <i>
      <x v="695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20"/>
    </i>
    <i>
      <x v="721"/>
    </i>
    <i>
      <x v="722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5"/>
    </i>
    <i>
      <x v="736"/>
    </i>
    <i>
      <x v="737"/>
    </i>
    <i>
      <x v="739"/>
    </i>
    <i>
      <x v="740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1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1"/>
    </i>
    <i>
      <x v="772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800"/>
    </i>
    <i>
      <x v="801"/>
    </i>
    <i>
      <x v="802"/>
    </i>
    <i>
      <x v="803"/>
    </i>
    <i>
      <x v="805"/>
    </i>
    <i>
      <x v="807"/>
    </i>
    <i>
      <x v="808"/>
    </i>
    <i>
      <x v="809"/>
    </i>
    <i>
      <x v="810"/>
    </i>
    <i>
      <x v="811"/>
    </i>
    <i>
      <x v="812"/>
    </i>
    <i>
      <x v="815"/>
    </i>
    <i>
      <x v="817"/>
    </i>
    <i>
      <x v="818"/>
    </i>
    <i>
      <x v="819"/>
    </i>
    <i>
      <x v="820"/>
    </i>
    <i>
      <x v="821"/>
    </i>
    <i>
      <x v="822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41"/>
    </i>
    <i>
      <x v="842"/>
    </i>
    <i>
      <x v="844"/>
    </i>
    <i>
      <x v="845"/>
    </i>
    <i>
      <x v="846"/>
    </i>
    <i>
      <x v="848"/>
    </i>
    <i>
      <x v="849"/>
    </i>
    <i>
      <x v="850"/>
    </i>
    <i>
      <x v="851"/>
    </i>
    <i>
      <x v="853"/>
    </i>
    <i>
      <x v="854"/>
    </i>
    <i>
      <x v="856"/>
    </i>
    <i>
      <x v="857"/>
    </i>
    <i>
      <x v="858"/>
    </i>
    <i>
      <x v="859"/>
    </i>
    <i>
      <x v="861"/>
    </i>
    <i>
      <x v="862"/>
    </i>
    <i>
      <x v="864"/>
    </i>
    <i>
      <x v="865"/>
    </i>
    <i>
      <x v="866"/>
    </i>
    <i>
      <x v="867"/>
    </i>
    <i>
      <x v="868"/>
    </i>
    <i>
      <x v="869"/>
    </i>
    <i>
      <x v="871"/>
    </i>
    <i>
      <x v="872"/>
    </i>
    <i>
      <x v="875"/>
    </i>
    <i>
      <x v="876"/>
    </i>
    <i>
      <x v="877"/>
    </i>
    <i>
      <x v="878"/>
    </i>
    <i>
      <x v="880"/>
    </i>
    <i>
      <x v="881"/>
    </i>
    <i>
      <x v="882"/>
    </i>
    <i>
      <x v="885"/>
    </i>
    <i>
      <x v="886"/>
    </i>
    <i>
      <x v="888"/>
    </i>
    <i>
      <x v="889"/>
    </i>
    <i>
      <x v="890"/>
    </i>
    <i>
      <x v="891"/>
    </i>
    <i>
      <x v="894"/>
    </i>
    <i>
      <x v="895"/>
    </i>
    <i>
      <x v="897"/>
    </i>
    <i>
      <x v="898"/>
    </i>
    <i>
      <x v="902"/>
    </i>
    <i>
      <x v="903"/>
    </i>
    <i>
      <x v="906"/>
    </i>
    <i>
      <x v="908"/>
    </i>
    <i>
      <x v="909"/>
    </i>
    <i>
      <x v="910"/>
    </i>
    <i>
      <x v="913"/>
    </i>
    <i>
      <x v="914"/>
    </i>
    <i>
      <x v="918"/>
    </i>
    <i>
      <x v="919"/>
    </i>
    <i>
      <x v="920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40"/>
    </i>
    <i>
      <x v="941"/>
    </i>
    <i>
      <x v="943"/>
    </i>
    <i>
      <x v="944"/>
    </i>
    <i>
      <x v="945"/>
    </i>
    <i>
      <x v="947"/>
    </i>
    <i>
      <x v="948"/>
    </i>
    <i>
      <x v="949"/>
    </i>
    <i>
      <x v="950"/>
    </i>
    <i>
      <x v="953"/>
    </i>
    <i>
      <x v="955"/>
    </i>
    <i>
      <x v="956"/>
    </i>
    <i>
      <x v="957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71"/>
    </i>
    <i>
      <x v="973"/>
    </i>
    <i>
      <x v="974"/>
    </i>
    <i>
      <x v="975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7"/>
    </i>
    <i>
      <x v="999"/>
    </i>
    <i>
      <x v="1000"/>
    </i>
    <i>
      <x v="1002"/>
    </i>
    <i>
      <x v="1003"/>
    </i>
    <i>
      <x v="1004"/>
    </i>
    <i>
      <x v="1006"/>
    </i>
    <i>
      <x v="1008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27"/>
    </i>
    <i>
      <x v="1031"/>
    </i>
    <i>
      <x v="1032"/>
    </i>
    <i>
      <x v="1033"/>
    </i>
    <i>
      <x v="1036"/>
    </i>
    <i>
      <x v="1037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1"/>
    </i>
    <i>
      <x v="1073"/>
    </i>
    <i>
      <x v="1074"/>
    </i>
    <i>
      <x v="1076"/>
    </i>
    <i>
      <x v="1078"/>
    </i>
    <i>
      <x v="1080"/>
    </i>
    <i>
      <x v="1082"/>
    </i>
    <i>
      <x v="1084"/>
    </i>
    <i>
      <x v="1085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5"/>
    </i>
    <i>
      <x v="1097"/>
    </i>
    <i>
      <x v="1099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17"/>
    </i>
    <i>
      <x v="1121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3"/>
    </i>
    <i>
      <x v="1134"/>
    </i>
    <i>
      <x v="1138"/>
    </i>
    <i>
      <x v="1139"/>
    </i>
    <i>
      <x v="1140"/>
    </i>
    <i>
      <x v="1141"/>
    </i>
    <i>
      <x v="1142"/>
    </i>
    <i>
      <x v="1146"/>
    </i>
    <i>
      <x v="1149"/>
    </i>
    <i>
      <x v="1151"/>
    </i>
    <i>
      <x v="1152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1"/>
    </i>
    <i>
      <x v="1172"/>
    </i>
    <i>
      <x v="1174"/>
    </i>
    <i>
      <x v="1175"/>
    </i>
    <i>
      <x v="1180"/>
    </i>
    <i>
      <x v="1181"/>
    </i>
    <i>
      <x v="1182"/>
    </i>
    <i>
      <x v="1183"/>
    </i>
    <i>
      <x v="1184"/>
    </i>
    <i>
      <x v="1186"/>
    </i>
    <i>
      <x v="1187"/>
    </i>
    <i>
      <x v="1188"/>
    </i>
    <i>
      <x v="1189"/>
    </i>
    <i>
      <x v="1190"/>
    </i>
    <i>
      <x v="1191"/>
    </i>
    <i>
      <x v="1193"/>
    </i>
    <i>
      <x v="1195"/>
    </i>
    <i>
      <x v="1196"/>
    </i>
    <i>
      <x v="1198"/>
    </i>
    <i>
      <x v="1199"/>
    </i>
    <i>
      <x v="1201"/>
    </i>
    <i>
      <x v="1203"/>
    </i>
    <i>
      <x v="1204"/>
    </i>
    <i>
      <x v="1205"/>
    </i>
    <i>
      <x v="1207"/>
    </i>
    <i>
      <x v="1208"/>
    </i>
    <i>
      <x v="1209"/>
    </i>
    <i>
      <x v="1210"/>
    </i>
    <i>
      <x v="1211"/>
    </i>
    <i>
      <x v="1216"/>
    </i>
    <i>
      <x v="1217"/>
    </i>
    <i>
      <x v="1223"/>
    </i>
    <i>
      <x v="1224"/>
    </i>
    <i>
      <x v="1226"/>
    </i>
    <i>
      <x v="1227"/>
    </i>
    <i>
      <x v="1228"/>
    </i>
    <i>
      <x v="1230"/>
    </i>
    <i>
      <x v="1231"/>
    </i>
    <i>
      <x v="1232"/>
    </i>
    <i>
      <x v="1233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50"/>
    </i>
    <i>
      <x v="1251"/>
    </i>
    <i>
      <x v="1253"/>
    </i>
    <i>
      <x v="1254"/>
    </i>
    <i>
      <x v="1256"/>
    </i>
    <i>
      <x v="1258"/>
    </i>
    <i>
      <x v="1259"/>
    </i>
    <i>
      <x v="1260"/>
    </i>
    <i>
      <x v="1263"/>
    </i>
    <i>
      <x v="1264"/>
    </i>
    <i>
      <x v="1265"/>
    </i>
    <i>
      <x v="1267"/>
    </i>
    <i>
      <x v="1268"/>
    </i>
    <i>
      <x v="1270"/>
    </i>
    <i>
      <x v="1271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6"/>
    </i>
    <i>
      <x v="1287"/>
    </i>
    <i>
      <x v="1288"/>
    </i>
    <i>
      <x v="1289"/>
    </i>
    <i>
      <x v="1290"/>
    </i>
    <i>
      <x v="1293"/>
    </i>
    <i>
      <x v="1294"/>
    </i>
    <i>
      <x v="1296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8"/>
    </i>
    <i>
      <x v="1329"/>
    </i>
    <i>
      <x v="1330"/>
    </i>
    <i>
      <x v="1331"/>
    </i>
    <i>
      <x v="1334"/>
    </i>
    <i>
      <x v="1335"/>
    </i>
    <i>
      <x v="1336"/>
    </i>
    <i>
      <x v="1338"/>
    </i>
    <i>
      <x v="1340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7"/>
    </i>
    <i>
      <x v="1358"/>
    </i>
    <i>
      <x v="1359"/>
    </i>
    <i>
      <x v="1360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2"/>
    </i>
    <i>
      <x v="1373"/>
    </i>
    <i>
      <x v="1374"/>
    </i>
    <i>
      <x v="1375"/>
    </i>
    <i>
      <x v="1377"/>
    </i>
    <i>
      <x v="1379"/>
    </i>
    <i>
      <x v="1381"/>
    </i>
    <i>
      <x v="1382"/>
    </i>
    <i>
      <x v="1383"/>
    </i>
    <i>
      <x v="1386"/>
    </i>
    <i>
      <x v="1388"/>
    </i>
    <i>
      <x v="1389"/>
    </i>
    <i>
      <x v="1390"/>
    </i>
    <i>
      <x v="1391"/>
    </i>
    <i>
      <x v="1393"/>
    </i>
    <i>
      <x v="1394"/>
    </i>
    <i>
      <x v="1395"/>
    </i>
    <i>
      <x v="1396"/>
    </i>
    <i>
      <x v="1401"/>
    </i>
    <i>
      <x v="1402"/>
    </i>
    <i>
      <x v="1403"/>
    </i>
    <i>
      <x v="1404"/>
    </i>
    <i>
      <x v="1405"/>
    </i>
    <i>
      <x v="1406"/>
    </i>
    <i>
      <x v="1408"/>
    </i>
    <i>
      <x v="1409"/>
    </i>
    <i>
      <x v="1410"/>
    </i>
    <i>
      <x v="1412"/>
    </i>
    <i>
      <x v="1413"/>
    </i>
    <i>
      <x v="1414"/>
    </i>
    <i>
      <x v="1415"/>
    </i>
    <i>
      <x v="1416"/>
    </i>
    <i>
      <x v="1417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0"/>
    </i>
    <i>
      <x v="1431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4"/>
    </i>
    <i>
      <x v="1447"/>
    </i>
    <i>
      <x v="1451"/>
    </i>
    <i>
      <x v="1452"/>
    </i>
    <i>
      <x v="1454"/>
    </i>
    <i>
      <x v="1455"/>
    </i>
    <i>
      <x v="1456"/>
    </i>
    <i t="grand">
      <x/>
    </i>
  </rowItems>
  <colItems count="1">
    <i/>
  </colItems>
  <pageFields count="1">
    <pageField fld="3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1000000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N3:O454" firstHeaderRow="1" firstDataRow="1" firstDataCol="1" rowPageCount="1" colPageCount="1"/>
  <pivotFields count="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dataField="1" showAll="0"/>
    <pivotField axis="axisPage" multipleItemSelectionAllowed="1" showAll="0">
      <items count="3">
        <item h="1" x="0"/>
        <item x="1"/>
        <item t="default"/>
      </items>
    </pivotField>
  </pivotFields>
  <rowFields count="1">
    <field x="0"/>
  </rowFields>
  <rowItems count="451">
    <i>
      <x v="9"/>
    </i>
    <i>
      <x v="10"/>
    </i>
    <i>
      <x v="12"/>
    </i>
    <i>
      <x v="14"/>
    </i>
    <i>
      <x v="19"/>
    </i>
    <i>
      <x v="21"/>
    </i>
    <i>
      <x v="24"/>
    </i>
    <i>
      <x v="28"/>
    </i>
    <i>
      <x v="29"/>
    </i>
    <i>
      <x v="30"/>
    </i>
    <i>
      <x v="31"/>
    </i>
    <i>
      <x v="38"/>
    </i>
    <i>
      <x v="39"/>
    </i>
    <i>
      <x v="41"/>
    </i>
    <i>
      <x v="43"/>
    </i>
    <i>
      <x v="44"/>
    </i>
    <i>
      <x v="48"/>
    </i>
    <i>
      <x v="49"/>
    </i>
    <i>
      <x v="59"/>
    </i>
    <i>
      <x v="61"/>
    </i>
    <i>
      <x v="68"/>
    </i>
    <i>
      <x v="74"/>
    </i>
    <i>
      <x v="75"/>
    </i>
    <i>
      <x v="76"/>
    </i>
    <i>
      <x v="77"/>
    </i>
    <i>
      <x v="78"/>
    </i>
    <i>
      <x v="80"/>
    </i>
    <i>
      <x v="88"/>
    </i>
    <i>
      <x v="89"/>
    </i>
    <i>
      <x v="97"/>
    </i>
    <i>
      <x v="98"/>
    </i>
    <i>
      <x v="99"/>
    </i>
    <i>
      <x v="104"/>
    </i>
    <i>
      <x v="106"/>
    </i>
    <i>
      <x v="107"/>
    </i>
    <i>
      <x v="108"/>
    </i>
    <i>
      <x v="110"/>
    </i>
    <i>
      <x v="114"/>
    </i>
    <i>
      <x v="116"/>
    </i>
    <i>
      <x v="121"/>
    </i>
    <i>
      <x v="122"/>
    </i>
    <i>
      <x v="125"/>
    </i>
    <i>
      <x v="127"/>
    </i>
    <i>
      <x v="136"/>
    </i>
    <i>
      <x v="140"/>
    </i>
    <i>
      <x v="146"/>
    </i>
    <i>
      <x v="148"/>
    </i>
    <i>
      <x v="149"/>
    </i>
    <i>
      <x v="154"/>
    </i>
    <i>
      <x v="155"/>
    </i>
    <i>
      <x v="163"/>
    </i>
    <i>
      <x v="164"/>
    </i>
    <i>
      <x v="165"/>
    </i>
    <i>
      <x v="166"/>
    </i>
    <i>
      <x v="181"/>
    </i>
    <i>
      <x v="182"/>
    </i>
    <i>
      <x v="187"/>
    </i>
    <i>
      <x v="194"/>
    </i>
    <i>
      <x v="198"/>
    </i>
    <i>
      <x v="202"/>
    </i>
    <i>
      <x v="204"/>
    </i>
    <i>
      <x v="206"/>
    </i>
    <i>
      <x v="207"/>
    </i>
    <i>
      <x v="210"/>
    </i>
    <i>
      <x v="214"/>
    </i>
    <i>
      <x v="215"/>
    </i>
    <i>
      <x v="217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1"/>
    </i>
    <i>
      <x v="242"/>
    </i>
    <i>
      <x v="243"/>
    </i>
    <i>
      <x v="246"/>
    </i>
    <i>
      <x v="250"/>
    </i>
    <i>
      <x v="253"/>
    </i>
    <i>
      <x v="254"/>
    </i>
    <i>
      <x v="259"/>
    </i>
    <i>
      <x v="267"/>
    </i>
    <i>
      <x v="268"/>
    </i>
    <i>
      <x v="269"/>
    </i>
    <i>
      <x v="273"/>
    </i>
    <i>
      <x v="274"/>
    </i>
    <i>
      <x v="287"/>
    </i>
    <i>
      <x v="288"/>
    </i>
    <i>
      <x v="289"/>
    </i>
    <i>
      <x v="291"/>
    </i>
    <i>
      <x v="292"/>
    </i>
    <i>
      <x v="296"/>
    </i>
    <i>
      <x v="299"/>
    </i>
    <i>
      <x v="300"/>
    </i>
    <i>
      <x v="307"/>
    </i>
    <i>
      <x v="311"/>
    </i>
    <i>
      <x v="323"/>
    </i>
    <i>
      <x v="327"/>
    </i>
    <i>
      <x v="329"/>
    </i>
    <i>
      <x v="330"/>
    </i>
    <i>
      <x v="331"/>
    </i>
    <i>
      <x v="339"/>
    </i>
    <i>
      <x v="341"/>
    </i>
    <i>
      <x v="344"/>
    </i>
    <i>
      <x v="345"/>
    </i>
    <i>
      <x v="346"/>
    </i>
    <i>
      <x v="352"/>
    </i>
    <i>
      <x v="354"/>
    </i>
    <i>
      <x v="358"/>
    </i>
    <i>
      <x v="361"/>
    </i>
    <i>
      <x v="363"/>
    </i>
    <i>
      <x v="365"/>
    </i>
    <i>
      <x v="367"/>
    </i>
    <i>
      <x v="368"/>
    </i>
    <i>
      <x v="372"/>
    </i>
    <i>
      <x v="373"/>
    </i>
    <i>
      <x v="375"/>
    </i>
    <i>
      <x v="380"/>
    </i>
    <i>
      <x v="386"/>
    </i>
    <i>
      <x v="387"/>
    </i>
    <i>
      <x v="390"/>
    </i>
    <i>
      <x v="392"/>
    </i>
    <i>
      <x v="393"/>
    </i>
    <i>
      <x v="394"/>
    </i>
    <i>
      <x v="395"/>
    </i>
    <i>
      <x v="397"/>
    </i>
    <i>
      <x v="398"/>
    </i>
    <i>
      <x v="402"/>
    </i>
    <i>
      <x v="406"/>
    </i>
    <i>
      <x v="407"/>
    </i>
    <i>
      <x v="410"/>
    </i>
    <i>
      <x v="418"/>
    </i>
    <i>
      <x v="419"/>
    </i>
    <i>
      <x v="424"/>
    </i>
    <i>
      <x v="425"/>
    </i>
    <i>
      <x v="427"/>
    </i>
    <i>
      <x v="430"/>
    </i>
    <i>
      <x v="431"/>
    </i>
    <i>
      <x v="434"/>
    </i>
    <i>
      <x v="437"/>
    </i>
    <i>
      <x v="438"/>
    </i>
    <i>
      <x v="441"/>
    </i>
    <i>
      <x v="448"/>
    </i>
    <i>
      <x v="449"/>
    </i>
    <i>
      <x v="450"/>
    </i>
    <i>
      <x v="458"/>
    </i>
    <i>
      <x v="459"/>
    </i>
    <i>
      <x v="462"/>
    </i>
    <i>
      <x v="463"/>
    </i>
    <i>
      <x v="464"/>
    </i>
    <i>
      <x v="467"/>
    </i>
    <i>
      <x v="482"/>
    </i>
    <i>
      <x v="484"/>
    </i>
    <i>
      <x v="485"/>
    </i>
    <i>
      <x v="489"/>
    </i>
    <i>
      <x v="490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9"/>
    </i>
    <i>
      <x v="510"/>
    </i>
    <i>
      <x v="514"/>
    </i>
    <i>
      <x v="519"/>
    </i>
    <i>
      <x v="520"/>
    </i>
    <i>
      <x v="521"/>
    </i>
    <i>
      <x v="526"/>
    </i>
    <i>
      <x v="528"/>
    </i>
    <i>
      <x v="532"/>
    </i>
    <i>
      <x v="533"/>
    </i>
    <i>
      <x v="535"/>
    </i>
    <i>
      <x v="538"/>
    </i>
    <i>
      <x v="543"/>
    </i>
    <i>
      <x v="551"/>
    </i>
    <i>
      <x v="555"/>
    </i>
    <i>
      <x v="556"/>
    </i>
    <i>
      <x v="557"/>
    </i>
    <i>
      <x v="562"/>
    </i>
    <i>
      <x v="565"/>
    </i>
    <i>
      <x v="571"/>
    </i>
    <i>
      <x v="574"/>
    </i>
    <i>
      <x v="575"/>
    </i>
    <i>
      <x v="576"/>
    </i>
    <i>
      <x v="579"/>
    </i>
    <i>
      <x v="582"/>
    </i>
    <i>
      <x v="584"/>
    </i>
    <i>
      <x v="586"/>
    </i>
    <i>
      <x v="588"/>
    </i>
    <i>
      <x v="589"/>
    </i>
    <i>
      <x v="594"/>
    </i>
    <i>
      <x v="596"/>
    </i>
    <i>
      <x v="601"/>
    </i>
    <i>
      <x v="607"/>
    </i>
    <i>
      <x v="609"/>
    </i>
    <i>
      <x v="613"/>
    </i>
    <i>
      <x v="614"/>
    </i>
    <i>
      <x v="620"/>
    </i>
    <i>
      <x v="626"/>
    </i>
    <i>
      <x v="627"/>
    </i>
    <i>
      <x v="630"/>
    </i>
    <i>
      <x v="633"/>
    </i>
    <i>
      <x v="635"/>
    </i>
    <i>
      <x v="636"/>
    </i>
    <i>
      <x v="637"/>
    </i>
    <i>
      <x v="638"/>
    </i>
    <i>
      <x v="649"/>
    </i>
    <i>
      <x v="651"/>
    </i>
    <i>
      <x v="653"/>
    </i>
    <i>
      <x v="655"/>
    </i>
    <i>
      <x v="656"/>
    </i>
    <i>
      <x v="657"/>
    </i>
    <i>
      <x v="658"/>
    </i>
    <i>
      <x v="669"/>
    </i>
    <i>
      <x v="671"/>
    </i>
    <i>
      <x v="674"/>
    </i>
    <i>
      <x v="677"/>
    </i>
    <i>
      <x v="680"/>
    </i>
    <i>
      <x v="681"/>
    </i>
    <i>
      <x v="693"/>
    </i>
    <i>
      <x v="696"/>
    </i>
    <i>
      <x v="697"/>
    </i>
    <i>
      <x v="698"/>
    </i>
    <i>
      <x v="705"/>
    </i>
    <i>
      <x v="709"/>
    </i>
    <i>
      <x v="710"/>
    </i>
    <i>
      <x v="711"/>
    </i>
    <i>
      <x v="719"/>
    </i>
    <i>
      <x v="723"/>
    </i>
    <i>
      <x v="733"/>
    </i>
    <i>
      <x v="734"/>
    </i>
    <i>
      <x v="738"/>
    </i>
    <i>
      <x v="741"/>
    </i>
    <i>
      <x v="749"/>
    </i>
    <i>
      <x v="750"/>
    </i>
    <i>
      <x v="760"/>
    </i>
    <i>
      <x v="767"/>
    </i>
    <i>
      <x v="773"/>
    </i>
    <i>
      <x v="784"/>
    </i>
    <i>
      <x v="786"/>
    </i>
    <i>
      <x v="788"/>
    </i>
    <i>
      <x v="797"/>
    </i>
    <i>
      <x v="799"/>
    </i>
    <i>
      <x v="804"/>
    </i>
    <i>
      <x v="806"/>
    </i>
    <i>
      <x v="813"/>
    </i>
    <i>
      <x v="814"/>
    </i>
    <i>
      <x v="816"/>
    </i>
    <i>
      <x v="823"/>
    </i>
    <i>
      <x v="826"/>
    </i>
    <i>
      <x v="837"/>
    </i>
    <i>
      <x v="838"/>
    </i>
    <i>
      <x v="839"/>
    </i>
    <i>
      <x v="840"/>
    </i>
    <i>
      <x v="843"/>
    </i>
    <i>
      <x v="847"/>
    </i>
    <i>
      <x v="852"/>
    </i>
    <i>
      <x v="855"/>
    </i>
    <i>
      <x v="860"/>
    </i>
    <i>
      <x v="863"/>
    </i>
    <i>
      <x v="870"/>
    </i>
    <i>
      <x v="873"/>
    </i>
    <i>
      <x v="874"/>
    </i>
    <i>
      <x v="879"/>
    </i>
    <i>
      <x v="883"/>
    </i>
    <i>
      <x v="884"/>
    </i>
    <i>
      <x v="887"/>
    </i>
    <i>
      <x v="892"/>
    </i>
    <i>
      <x v="893"/>
    </i>
    <i>
      <x v="896"/>
    </i>
    <i>
      <x v="899"/>
    </i>
    <i>
      <x v="900"/>
    </i>
    <i>
      <x v="901"/>
    </i>
    <i>
      <x v="904"/>
    </i>
    <i>
      <x v="905"/>
    </i>
    <i>
      <x v="907"/>
    </i>
    <i>
      <x v="911"/>
    </i>
    <i>
      <x v="912"/>
    </i>
    <i>
      <x v="915"/>
    </i>
    <i>
      <x v="916"/>
    </i>
    <i>
      <x v="917"/>
    </i>
    <i>
      <x v="921"/>
    </i>
    <i>
      <x v="931"/>
    </i>
    <i>
      <x v="939"/>
    </i>
    <i>
      <x v="942"/>
    </i>
    <i>
      <x v="946"/>
    </i>
    <i>
      <x v="951"/>
    </i>
    <i>
      <x v="952"/>
    </i>
    <i>
      <x v="954"/>
    </i>
    <i>
      <x v="960"/>
    </i>
    <i>
      <x v="966"/>
    </i>
    <i>
      <x v="967"/>
    </i>
    <i>
      <x v="968"/>
    </i>
    <i>
      <x v="969"/>
    </i>
    <i>
      <x v="970"/>
    </i>
    <i>
      <x v="972"/>
    </i>
    <i>
      <x v="976"/>
    </i>
    <i>
      <x v="985"/>
    </i>
    <i>
      <x v="986"/>
    </i>
    <i>
      <x v="995"/>
    </i>
    <i>
      <x v="996"/>
    </i>
    <i>
      <x v="998"/>
    </i>
    <i>
      <x v="1001"/>
    </i>
    <i>
      <x v="1005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22"/>
    </i>
    <i>
      <x v="1028"/>
    </i>
    <i>
      <x v="1029"/>
    </i>
    <i>
      <x v="1030"/>
    </i>
    <i>
      <x v="1034"/>
    </i>
    <i>
      <x v="1035"/>
    </i>
    <i>
      <x v="1038"/>
    </i>
    <i>
      <x v="1039"/>
    </i>
    <i>
      <x v="1049"/>
    </i>
    <i>
      <x v="1053"/>
    </i>
    <i>
      <x v="1070"/>
    </i>
    <i>
      <x v="1072"/>
    </i>
    <i>
      <x v="1075"/>
    </i>
    <i>
      <x v="1077"/>
    </i>
    <i>
      <x v="1079"/>
    </i>
    <i>
      <x v="1081"/>
    </i>
    <i>
      <x v="1083"/>
    </i>
    <i>
      <x v="1086"/>
    </i>
    <i>
      <x v="1094"/>
    </i>
    <i>
      <x v="1096"/>
    </i>
    <i>
      <x v="1098"/>
    </i>
    <i>
      <x v="1100"/>
    </i>
    <i>
      <x v="1101"/>
    </i>
    <i>
      <x v="1102"/>
    </i>
    <i>
      <x v="1112"/>
    </i>
    <i>
      <x v="1113"/>
    </i>
    <i>
      <x v="1114"/>
    </i>
    <i>
      <x v="1118"/>
    </i>
    <i>
      <x v="1119"/>
    </i>
    <i>
      <x v="1120"/>
    </i>
    <i>
      <x v="1122"/>
    </i>
    <i>
      <x v="1123"/>
    </i>
    <i>
      <x v="1131"/>
    </i>
    <i>
      <x v="1132"/>
    </i>
    <i>
      <x v="1135"/>
    </i>
    <i>
      <x v="1136"/>
    </i>
    <i>
      <x v="1137"/>
    </i>
    <i>
      <x v="1143"/>
    </i>
    <i>
      <x v="1144"/>
    </i>
    <i>
      <x v="1145"/>
    </i>
    <i>
      <x v="1147"/>
    </i>
    <i>
      <x v="1148"/>
    </i>
    <i>
      <x v="1150"/>
    </i>
    <i>
      <x v="1153"/>
    </i>
    <i>
      <x v="1170"/>
    </i>
    <i>
      <x v="1173"/>
    </i>
    <i>
      <x v="1176"/>
    </i>
    <i>
      <x v="1177"/>
    </i>
    <i>
      <x v="1178"/>
    </i>
    <i>
      <x v="1179"/>
    </i>
    <i>
      <x v="1185"/>
    </i>
    <i>
      <x v="1192"/>
    </i>
    <i>
      <x v="1194"/>
    </i>
    <i>
      <x v="1197"/>
    </i>
    <i>
      <x v="1200"/>
    </i>
    <i>
      <x v="1202"/>
    </i>
    <i>
      <x v="1206"/>
    </i>
    <i>
      <x v="1212"/>
    </i>
    <i>
      <x v="1213"/>
    </i>
    <i>
      <x v="1214"/>
    </i>
    <i>
      <x v="1215"/>
    </i>
    <i>
      <x v="1218"/>
    </i>
    <i>
      <x v="1219"/>
    </i>
    <i>
      <x v="1220"/>
    </i>
    <i>
      <x v="1221"/>
    </i>
    <i>
      <x v="1222"/>
    </i>
    <i>
      <x v="1225"/>
    </i>
    <i>
      <x v="1229"/>
    </i>
    <i>
      <x v="1234"/>
    </i>
    <i>
      <x v="1235"/>
    </i>
    <i>
      <x v="1249"/>
    </i>
    <i>
      <x v="1252"/>
    </i>
    <i>
      <x v="1255"/>
    </i>
    <i>
      <x v="1257"/>
    </i>
    <i>
      <x v="1261"/>
    </i>
    <i>
      <x v="1262"/>
    </i>
    <i>
      <x v="1266"/>
    </i>
    <i>
      <x v="1269"/>
    </i>
    <i>
      <x v="1272"/>
    </i>
    <i>
      <x v="1273"/>
    </i>
    <i>
      <x v="1283"/>
    </i>
    <i>
      <x v="1284"/>
    </i>
    <i>
      <x v="1285"/>
    </i>
    <i>
      <x v="1291"/>
    </i>
    <i>
      <x v="1292"/>
    </i>
    <i>
      <x v="1295"/>
    </i>
    <i>
      <x v="1299"/>
    </i>
    <i>
      <x v="1301"/>
    </i>
    <i>
      <x v="1314"/>
    </i>
    <i>
      <x v="1319"/>
    </i>
    <i>
      <x v="1321"/>
    </i>
    <i>
      <x v="1323"/>
    </i>
    <i>
      <x v="1325"/>
    </i>
    <i>
      <x v="1326"/>
    </i>
    <i>
      <x v="1327"/>
    </i>
    <i>
      <x v="1332"/>
    </i>
    <i>
      <x v="1333"/>
    </i>
    <i>
      <x v="1337"/>
    </i>
    <i>
      <x v="1339"/>
    </i>
    <i>
      <x v="1345"/>
    </i>
    <i>
      <x v="1349"/>
    </i>
    <i>
      <x v="1356"/>
    </i>
    <i>
      <x v="1362"/>
    </i>
    <i>
      <x v="1367"/>
    </i>
    <i>
      <x v="1370"/>
    </i>
    <i>
      <x v="1371"/>
    </i>
    <i>
      <x v="1376"/>
    </i>
    <i>
      <x v="1378"/>
    </i>
    <i>
      <x v="1380"/>
    </i>
    <i>
      <x v="1384"/>
    </i>
    <i>
      <x v="1385"/>
    </i>
    <i>
      <x v="1387"/>
    </i>
    <i>
      <x v="1392"/>
    </i>
    <i>
      <x v="1397"/>
    </i>
    <i>
      <x v="1398"/>
    </i>
    <i>
      <x v="1399"/>
    </i>
    <i>
      <x v="1400"/>
    </i>
    <i>
      <x v="1407"/>
    </i>
    <i>
      <x v="1411"/>
    </i>
    <i>
      <x v="1418"/>
    </i>
    <i>
      <x v="1424"/>
    </i>
    <i>
      <x v="1427"/>
    </i>
    <i>
      <x v="1428"/>
    </i>
    <i>
      <x v="1432"/>
    </i>
    <i>
      <x v="1443"/>
    </i>
    <i>
      <x v="1445"/>
    </i>
    <i>
      <x v="1446"/>
    </i>
    <i>
      <x v="1448"/>
    </i>
    <i>
      <x v="1449"/>
    </i>
    <i>
      <x v="1450"/>
    </i>
    <i>
      <x v="1453"/>
    </i>
    <i>
      <x v="1457"/>
    </i>
    <i>
      <x v="1458"/>
    </i>
    <i>
      <x v="1459"/>
    </i>
    <i t="grand">
      <x/>
    </i>
  </rowItems>
  <colItems count="1">
    <i/>
  </colItems>
  <pageFields count="1">
    <pageField fld="3" hier="-1"/>
  </pageFields>
  <dataFields count="1">
    <dataField name="Sum of SalePric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CL5:CO10" totalsRowShown="0" headerRowDxfId="5" dataDxfId="4">
  <autoFilter ref="CL5:CO10" xr:uid="{00000000-0009-0000-0100-000001000000}"/>
  <tableColumns count="4">
    <tableColumn id="1" xr3:uid="{00000000-0010-0000-0000-000001000000}" name="Year" dataDxfId="3"/>
    <tableColumn id="2" xr3:uid="{00000000-0010-0000-0000-000002000000}" name="US Median Home Price (in $)" dataDxfId="2"/>
    <tableColumn id="3" xr3:uid="{00000000-0010-0000-0000-000003000000}" name="% change" dataDxfId="1"/>
    <tableColumn id="4" xr3:uid="{00000000-0010-0000-0000-000004000000}" name="Adjustment Factor" dataDxfId="0"/>
  </tableColumns>
  <tableStyleInfo name="TableStyleLight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O1461"/>
  <sheetViews>
    <sheetView tabSelected="1" topLeftCell="BR1" zoomScaleNormal="100" workbookViewId="0">
      <selection activeCell="CI2" sqref="CI2"/>
    </sheetView>
  </sheetViews>
  <sheetFormatPr defaultRowHeight="15" x14ac:dyDescent="0.25"/>
  <cols>
    <col min="2" max="2" width="11.42578125" bestFit="1" customWidth="1"/>
    <col min="3" max="3" width="9.7109375" bestFit="1" customWidth="1"/>
    <col min="4" max="4" width="11.5703125" bestFit="1" customWidth="1"/>
    <col min="5" max="5" width="7.85546875" bestFit="1" customWidth="1"/>
    <col min="11" max="11" width="9.42578125" bestFit="1" customWidth="1"/>
    <col min="17" max="17" width="11" bestFit="1" customWidth="1"/>
    <col min="18" max="18" width="11.5703125" bestFit="1" customWidth="1"/>
    <col min="19" max="19" width="12" bestFit="1" customWidth="1"/>
    <col min="30" max="30" width="11.140625" bestFit="1" customWidth="1"/>
    <col min="44" max="44" width="7.85546875" bestFit="1" customWidth="1"/>
    <col min="52" max="52" width="14.7109375" bestFit="1" customWidth="1"/>
    <col min="60" max="60" width="11.28515625" bestFit="1" customWidth="1"/>
    <col min="62" max="62" width="10.85546875" bestFit="1" customWidth="1"/>
    <col min="86" max="86" width="11.5703125" bestFit="1" customWidth="1"/>
    <col min="87" max="87" width="18.28515625" bestFit="1" customWidth="1"/>
    <col min="90" max="90" width="11" customWidth="1"/>
    <col min="91" max="91" width="31.85546875" customWidth="1"/>
    <col min="92" max="92" width="20.140625" customWidth="1"/>
    <col min="93" max="93" width="18.42578125" customWidth="1"/>
  </cols>
  <sheetData>
    <row r="1" spans="1:93" x14ac:dyDescent="0.25">
      <c r="A1" t="s">
        <v>0</v>
      </c>
      <c r="B1" t="s">
        <v>1</v>
      </c>
      <c r="C1" t="s">
        <v>2</v>
      </c>
      <c r="D1" t="s">
        <v>3</v>
      </c>
      <c r="E1" s="8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s="8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8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G1" s="9" t="s">
        <v>295</v>
      </c>
      <c r="CH1" s="9" t="s">
        <v>296</v>
      </c>
      <c r="CI1" s="9" t="s">
        <v>330</v>
      </c>
    </row>
    <row r="2" spans="1:93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  <c r="CG2">
        <f ca="1">YEAR(NOW())-T2</f>
        <v>18</v>
      </c>
      <c r="CH2">
        <f ca="1">YEAR(NOW())-U2</f>
        <v>18</v>
      </c>
      <c r="CI2">
        <f>IF(BZ2=2006,CC2,
IF(BZ2=2007,$CO$7*CC2,
IF(BZ2=2008,$CO$8*CC2,
IF(BZ2=2009,$CO$9*CC2,$CO$10*CC2))))</f>
        <v>185940.30000000002</v>
      </c>
    </row>
    <row r="3" spans="1:93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  <c r="CG3">
        <f t="shared" ref="CG3:CG66" ca="1" si="0">YEAR(NOW())-T3</f>
        <v>45</v>
      </c>
      <c r="CH3">
        <f t="shared" ref="CH3:CH66" ca="1" si="1">YEAR(NOW())-U3</f>
        <v>45</v>
      </c>
      <c r="CI3">
        <f t="shared" ref="CI3:CI66" si="2">IF(BZ3=2006,CC3,
IF(BZ3=2007,$CO$7*CC3,
IF(BZ3=2008,$CO$8*CC3,
IF(BZ3=2009,$CO$9*CC3,$CO$10*CC3))))</f>
        <v>179920.94999999998</v>
      </c>
    </row>
    <row r="4" spans="1:93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  <c r="CG4">
        <f t="shared" ca="1" si="0"/>
        <v>20</v>
      </c>
      <c r="CH4">
        <f t="shared" ca="1" si="1"/>
        <v>19</v>
      </c>
      <c r="CI4">
        <f t="shared" si="2"/>
        <v>199317.30000000002</v>
      </c>
      <c r="CL4" s="19" t="s">
        <v>333</v>
      </c>
      <c r="CM4" s="19"/>
      <c r="CN4" s="19"/>
    </row>
    <row r="5" spans="1:93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  <c r="CG5">
        <f t="shared" ca="1" si="0"/>
        <v>106</v>
      </c>
      <c r="CH5">
        <f t="shared" ca="1" si="1"/>
        <v>51</v>
      </c>
      <c r="CI5">
        <f t="shared" si="2"/>
        <v>140000</v>
      </c>
      <c r="CL5" s="16" t="s">
        <v>331</v>
      </c>
      <c r="CM5" s="16" t="s">
        <v>334</v>
      </c>
      <c r="CN5" s="16" t="s">
        <v>332</v>
      </c>
      <c r="CO5" s="16" t="s">
        <v>335</v>
      </c>
    </row>
    <row r="6" spans="1:93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  <c r="CG6">
        <f t="shared" ca="1" si="0"/>
        <v>21</v>
      </c>
      <c r="CH6">
        <f t="shared" ca="1" si="1"/>
        <v>21</v>
      </c>
      <c r="CI6">
        <f t="shared" si="2"/>
        <v>222950</v>
      </c>
      <c r="CL6" s="16">
        <v>2006</v>
      </c>
      <c r="CM6" s="16">
        <v>282013</v>
      </c>
      <c r="CN6" s="17" t="s">
        <v>336</v>
      </c>
      <c r="CO6" s="16">
        <v>1</v>
      </c>
    </row>
    <row r="7" spans="1:93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  <c r="CG7">
        <f t="shared" ca="1" si="0"/>
        <v>28</v>
      </c>
      <c r="CH7">
        <f t="shared" ca="1" si="1"/>
        <v>26</v>
      </c>
      <c r="CI7">
        <f t="shared" si="2"/>
        <v>117088.4</v>
      </c>
      <c r="CL7" s="16">
        <v>2007</v>
      </c>
      <c r="CM7" s="16">
        <v>279546</v>
      </c>
      <c r="CN7" s="18">
        <f>(CM7 - CM6) / CM6 * 100</f>
        <v>-0.87478236818870048</v>
      </c>
      <c r="CO7" s="16">
        <f>1 + (ROUND(CN7, 2) / 100)</f>
        <v>0.99129999999999996</v>
      </c>
    </row>
    <row r="8" spans="1:93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  <c r="CG8">
        <f t="shared" ca="1" si="0"/>
        <v>17</v>
      </c>
      <c r="CH8">
        <f t="shared" ca="1" si="1"/>
        <v>16</v>
      </c>
      <c r="CI8">
        <f t="shared" si="2"/>
        <v>304329.09999999998</v>
      </c>
      <c r="CL8" s="16">
        <v>2008</v>
      </c>
      <c r="CM8" s="16">
        <v>251506</v>
      </c>
      <c r="CN8" s="18">
        <f>(CM8 - CM6) / CM6 * 100</f>
        <v>-10.817586423320909</v>
      </c>
      <c r="CO8" s="16">
        <f t="shared" ref="CO8:CO10" si="3">1 + (ROUND(CN8, 2) / 100)</f>
        <v>0.89180000000000004</v>
      </c>
    </row>
    <row r="9" spans="1:93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  <c r="CG9">
        <f t="shared" ca="1" si="0"/>
        <v>48</v>
      </c>
      <c r="CH9">
        <f t="shared" ca="1" si="1"/>
        <v>48</v>
      </c>
      <c r="CI9">
        <f t="shared" si="2"/>
        <v>163760</v>
      </c>
      <c r="CL9" s="16">
        <v>2009</v>
      </c>
      <c r="CM9" s="16">
        <v>230920</v>
      </c>
      <c r="CN9" s="18">
        <f>(CM9 - CM6) / CM6 * 100</f>
        <v>-18.117249914011055</v>
      </c>
      <c r="CO9" s="16">
        <f t="shared" si="3"/>
        <v>0.81879999999999997</v>
      </c>
    </row>
    <row r="10" spans="1:93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  <c r="CG10">
        <f t="shared" ca="1" si="0"/>
        <v>90</v>
      </c>
      <c r="CH10">
        <f t="shared" ca="1" si="1"/>
        <v>71</v>
      </c>
      <c r="CI10">
        <f t="shared" si="2"/>
        <v>115844.82</v>
      </c>
      <c r="CL10" s="16">
        <v>2010</v>
      </c>
      <c r="CM10" s="16">
        <v>220363</v>
      </c>
      <c r="CN10" s="18">
        <f>(CM10 - CM6) / CM6 * 100</f>
        <v>-21.860694365153378</v>
      </c>
      <c r="CO10" s="16">
        <f t="shared" si="3"/>
        <v>0.78139999999999998</v>
      </c>
    </row>
    <row r="11" spans="1:93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  <c r="CG11">
        <f t="shared" ca="1" si="0"/>
        <v>82</v>
      </c>
      <c r="CH11">
        <f t="shared" ca="1" si="1"/>
        <v>71</v>
      </c>
      <c r="CI11">
        <f t="shared" si="2"/>
        <v>105232.40000000001</v>
      </c>
    </row>
    <row r="12" spans="1:93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  <c r="CG12">
        <f t="shared" ca="1" si="0"/>
        <v>56</v>
      </c>
      <c r="CH12">
        <f t="shared" ca="1" si="1"/>
        <v>56</v>
      </c>
      <c r="CI12">
        <f t="shared" si="2"/>
        <v>115488.1</v>
      </c>
    </row>
    <row r="13" spans="1:93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  <c r="CG13">
        <f t="shared" ca="1" si="0"/>
        <v>16</v>
      </c>
      <c r="CH13">
        <f t="shared" ca="1" si="1"/>
        <v>15</v>
      </c>
      <c r="CI13">
        <f t="shared" si="2"/>
        <v>345000</v>
      </c>
    </row>
    <row r="14" spans="1:93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  <c r="CG14">
        <f t="shared" ca="1" si="0"/>
        <v>59</v>
      </c>
      <c r="CH14">
        <f t="shared" ca="1" si="1"/>
        <v>59</v>
      </c>
      <c r="CI14">
        <f t="shared" si="2"/>
        <v>128419.20000000001</v>
      </c>
    </row>
    <row r="15" spans="1:93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  <c r="CG15">
        <f t="shared" ca="1" si="0"/>
        <v>15</v>
      </c>
      <c r="CH15">
        <f t="shared" ca="1" si="1"/>
        <v>14</v>
      </c>
      <c r="CI15">
        <f t="shared" si="2"/>
        <v>277068.34999999998</v>
      </c>
    </row>
    <row r="16" spans="1:93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  <c r="CG16">
        <f t="shared" ca="1" si="0"/>
        <v>61</v>
      </c>
      <c r="CH16">
        <f t="shared" ca="1" si="1"/>
        <v>61</v>
      </c>
      <c r="CI16">
        <f t="shared" si="2"/>
        <v>140012.6</v>
      </c>
    </row>
    <row r="17" spans="1:87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  <c r="CG17">
        <f t="shared" ca="1" si="0"/>
        <v>92</v>
      </c>
      <c r="CH17">
        <f t="shared" ca="1" si="1"/>
        <v>20</v>
      </c>
      <c r="CI17">
        <f t="shared" si="2"/>
        <v>130851.59999999999</v>
      </c>
    </row>
    <row r="18" spans="1:87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  <c r="CG18">
        <f t="shared" ca="1" si="0"/>
        <v>51</v>
      </c>
      <c r="CH18">
        <f t="shared" ca="1" si="1"/>
        <v>51</v>
      </c>
      <c r="CI18">
        <f t="shared" si="2"/>
        <v>116428.59999999999</v>
      </c>
    </row>
    <row r="19" spans="1:87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  <c r="CG19">
        <f t="shared" ca="1" si="0"/>
        <v>54</v>
      </c>
      <c r="CH19">
        <f t="shared" ca="1" si="1"/>
        <v>54</v>
      </c>
      <c r="CI19">
        <f t="shared" si="2"/>
        <v>90000</v>
      </c>
    </row>
    <row r="20" spans="1:87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  <c r="CG20">
        <f t="shared" ca="1" si="0"/>
        <v>17</v>
      </c>
      <c r="CH20">
        <f t="shared" ca="1" si="1"/>
        <v>17</v>
      </c>
      <c r="CI20">
        <f t="shared" si="2"/>
        <v>141796.20000000001</v>
      </c>
    </row>
    <row r="21" spans="1:87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  <c r="CG21">
        <f t="shared" ca="1" si="0"/>
        <v>63</v>
      </c>
      <c r="CH21">
        <f t="shared" ca="1" si="1"/>
        <v>56</v>
      </c>
      <c r="CI21">
        <f t="shared" si="2"/>
        <v>113813.2</v>
      </c>
    </row>
    <row r="22" spans="1:87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  <c r="CG22">
        <f t="shared" ca="1" si="0"/>
        <v>16</v>
      </c>
      <c r="CH22">
        <f t="shared" ca="1" si="1"/>
        <v>15</v>
      </c>
      <c r="CI22">
        <f t="shared" si="2"/>
        <v>325300</v>
      </c>
    </row>
    <row r="23" spans="1:87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  <c r="CG23">
        <f t="shared" ca="1" si="0"/>
        <v>91</v>
      </c>
      <c r="CH23">
        <f t="shared" ca="1" si="1"/>
        <v>71</v>
      </c>
      <c r="CI23">
        <f t="shared" si="2"/>
        <v>138187.22</v>
      </c>
    </row>
    <row r="24" spans="1:87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  <c r="CG24">
        <f t="shared" ca="1" si="0"/>
        <v>19</v>
      </c>
      <c r="CH24">
        <f t="shared" ca="1" si="1"/>
        <v>19</v>
      </c>
      <c r="CI24">
        <f t="shared" si="2"/>
        <v>205114</v>
      </c>
    </row>
    <row r="25" spans="1:87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  <c r="CG25">
        <f t="shared" ca="1" si="0"/>
        <v>45</v>
      </c>
      <c r="CH25">
        <f t="shared" ca="1" si="1"/>
        <v>45</v>
      </c>
      <c r="CI25">
        <f t="shared" si="2"/>
        <v>128769.87</v>
      </c>
    </row>
    <row r="26" spans="1:87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  <c r="CG26">
        <f t="shared" ca="1" si="0"/>
        <v>53</v>
      </c>
      <c r="CH26">
        <f t="shared" ca="1" si="1"/>
        <v>20</v>
      </c>
      <c r="CI26">
        <f t="shared" si="2"/>
        <v>120335.59999999999</v>
      </c>
    </row>
    <row r="27" spans="1:87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  <c r="CG27">
        <f t="shared" ca="1" si="0"/>
        <v>14</v>
      </c>
      <c r="CH27">
        <f t="shared" ca="1" si="1"/>
        <v>14</v>
      </c>
      <c r="CI27">
        <f t="shared" si="2"/>
        <v>209858.44</v>
      </c>
    </row>
    <row r="28" spans="1:87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  <c r="CG28">
        <f t="shared" ca="1" si="0"/>
        <v>70</v>
      </c>
      <c r="CH28">
        <f t="shared" ca="1" si="1"/>
        <v>21</v>
      </c>
      <c r="CI28">
        <f t="shared" si="2"/>
        <v>105332.72</v>
      </c>
    </row>
    <row r="29" spans="1:87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  <c r="CG29">
        <f t="shared" ca="1" si="0"/>
        <v>14</v>
      </c>
      <c r="CH29">
        <f t="shared" ca="1" si="1"/>
        <v>13</v>
      </c>
      <c r="CI29">
        <f t="shared" si="2"/>
        <v>239108.4</v>
      </c>
    </row>
    <row r="30" spans="1:87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  <c r="CG30">
        <f t="shared" ca="1" si="0"/>
        <v>64</v>
      </c>
      <c r="CH30">
        <f t="shared" ca="1" si="1"/>
        <v>24</v>
      </c>
      <c r="CI30">
        <f t="shared" si="2"/>
        <v>207500</v>
      </c>
    </row>
    <row r="31" spans="1:87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  <c r="CG31">
        <f t="shared" ca="1" si="0"/>
        <v>94</v>
      </c>
      <c r="CH31">
        <f t="shared" ca="1" si="1"/>
        <v>71</v>
      </c>
      <c r="CI31">
        <f t="shared" si="2"/>
        <v>61088.3</v>
      </c>
    </row>
    <row r="32" spans="1:87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  <c r="CG32">
        <f t="shared" ca="1" si="0"/>
        <v>101</v>
      </c>
      <c r="CH32">
        <f t="shared" ca="1" si="1"/>
        <v>71</v>
      </c>
      <c r="CI32">
        <f t="shared" si="2"/>
        <v>35672</v>
      </c>
    </row>
    <row r="33" spans="1:87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  <c r="CG33">
        <f t="shared" ca="1" si="0"/>
        <v>55</v>
      </c>
      <c r="CH33">
        <f t="shared" ca="1" si="1"/>
        <v>15</v>
      </c>
      <c r="CI33">
        <f t="shared" si="2"/>
        <v>133190.33000000002</v>
      </c>
    </row>
    <row r="34" spans="1:87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  <c r="CG34">
        <f t="shared" ca="1" si="0"/>
        <v>14</v>
      </c>
      <c r="CH34">
        <f t="shared" ca="1" si="1"/>
        <v>14</v>
      </c>
      <c r="CI34">
        <f t="shared" si="2"/>
        <v>160434.82</v>
      </c>
    </row>
    <row r="35" spans="1:87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  <c r="CG35">
        <f t="shared" ca="1" si="0"/>
        <v>62</v>
      </c>
      <c r="CH35">
        <f t="shared" ca="1" si="1"/>
        <v>62</v>
      </c>
      <c r="CI35">
        <f t="shared" si="2"/>
        <v>129321.7</v>
      </c>
    </row>
    <row r="36" spans="1:87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  <c r="CG36">
        <f t="shared" ca="1" si="0"/>
        <v>16</v>
      </c>
      <c r="CH36">
        <f t="shared" ca="1" si="1"/>
        <v>16</v>
      </c>
      <c r="CI36">
        <f t="shared" si="2"/>
        <v>275085.75</v>
      </c>
    </row>
    <row r="37" spans="1:87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  <c r="CG37">
        <f t="shared" ca="1" si="0"/>
        <v>17</v>
      </c>
      <c r="CH37">
        <f t="shared" ca="1" si="1"/>
        <v>16</v>
      </c>
      <c r="CI37">
        <f t="shared" si="2"/>
        <v>309000</v>
      </c>
    </row>
    <row r="38" spans="1:87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  <c r="CG38">
        <f t="shared" ca="1" si="0"/>
        <v>27</v>
      </c>
      <c r="CH38">
        <f t="shared" ca="1" si="1"/>
        <v>26</v>
      </c>
      <c r="CI38">
        <f t="shared" si="2"/>
        <v>118726</v>
      </c>
    </row>
    <row r="39" spans="1:87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  <c r="CG39">
        <f t="shared" ca="1" si="0"/>
        <v>67</v>
      </c>
      <c r="CH39">
        <f t="shared" ca="1" si="1"/>
        <v>31</v>
      </c>
      <c r="CI39">
        <f t="shared" si="2"/>
        <v>125276.4</v>
      </c>
    </row>
    <row r="40" spans="1:87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  <c r="CG40">
        <f t="shared" ca="1" si="0"/>
        <v>68</v>
      </c>
      <c r="CH40">
        <f t="shared" ca="1" si="1"/>
        <v>14</v>
      </c>
      <c r="CI40">
        <f t="shared" si="2"/>
        <v>85172.599999999991</v>
      </c>
    </row>
    <row r="41" spans="1:87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  <c r="CG41">
        <f t="shared" ca="1" si="0"/>
        <v>66</v>
      </c>
      <c r="CH41">
        <f t="shared" ca="1" si="1"/>
        <v>66</v>
      </c>
      <c r="CI41">
        <f t="shared" si="2"/>
        <v>73127.600000000006</v>
      </c>
    </row>
    <row r="42" spans="1:87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  <c r="CG42">
        <f t="shared" ca="1" si="0"/>
        <v>56</v>
      </c>
      <c r="CH42">
        <f t="shared" ca="1" si="1"/>
        <v>56</v>
      </c>
      <c r="CI42">
        <f t="shared" si="2"/>
        <v>160000</v>
      </c>
    </row>
    <row r="43" spans="1:87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  <c r="CG43">
        <f t="shared" ca="1" si="0"/>
        <v>62</v>
      </c>
      <c r="CH43">
        <f t="shared" ca="1" si="1"/>
        <v>62</v>
      </c>
      <c r="CI43">
        <f t="shared" si="2"/>
        <v>168521</v>
      </c>
    </row>
    <row r="44" spans="1:87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  <c r="CG44">
        <f t="shared" ca="1" si="0"/>
        <v>38</v>
      </c>
      <c r="CH44">
        <f t="shared" ca="1" si="1"/>
        <v>38</v>
      </c>
      <c r="CI44">
        <f t="shared" si="2"/>
        <v>142747.19999999998</v>
      </c>
    </row>
    <row r="45" spans="1:87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  <c r="CG45">
        <f t="shared" ca="1" si="0"/>
        <v>46</v>
      </c>
      <c r="CH45">
        <f t="shared" ca="1" si="1"/>
        <v>41</v>
      </c>
      <c r="CI45">
        <f t="shared" si="2"/>
        <v>116156.95000000001</v>
      </c>
    </row>
    <row r="46" spans="1:87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  <c r="CG46">
        <f t="shared" ca="1" si="0"/>
        <v>62</v>
      </c>
      <c r="CH46">
        <f t="shared" ca="1" si="1"/>
        <v>62</v>
      </c>
      <c r="CI46">
        <f t="shared" si="2"/>
        <v>141000</v>
      </c>
    </row>
    <row r="47" spans="1:87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  <c r="CG47">
        <f t="shared" ca="1" si="0"/>
        <v>16</v>
      </c>
      <c r="CH47">
        <f t="shared" ca="1" si="1"/>
        <v>16</v>
      </c>
      <c r="CI47">
        <f t="shared" si="2"/>
        <v>249969.86</v>
      </c>
    </row>
    <row r="48" spans="1:87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  <c r="CG48">
        <f t="shared" ca="1" si="0"/>
        <v>18</v>
      </c>
      <c r="CH48">
        <f t="shared" ca="1" si="1"/>
        <v>18</v>
      </c>
      <c r="CI48">
        <f t="shared" si="2"/>
        <v>196254.89679999999</v>
      </c>
    </row>
    <row r="49" spans="1:87" x14ac:dyDescent="0.2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  <c r="CG49">
        <f t="shared" ca="1" si="0"/>
        <v>15</v>
      </c>
      <c r="CH49">
        <f t="shared" ca="1" si="1"/>
        <v>15</v>
      </c>
      <c r="CI49">
        <f t="shared" si="2"/>
        <v>247527.61</v>
      </c>
    </row>
    <row r="50" spans="1:87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  <c r="CG50">
        <f t="shared" ca="1" si="0"/>
        <v>101</v>
      </c>
      <c r="CH50">
        <f t="shared" ca="1" si="1"/>
        <v>13</v>
      </c>
      <c r="CI50">
        <f t="shared" si="2"/>
        <v>92524.4</v>
      </c>
    </row>
    <row r="51" spans="1:87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  <c r="CG51">
        <f t="shared" ca="1" si="0"/>
        <v>55</v>
      </c>
      <c r="CH51">
        <f t="shared" ca="1" si="1"/>
        <v>55</v>
      </c>
      <c r="CI51">
        <f t="shared" si="2"/>
        <v>125895.09999999999</v>
      </c>
    </row>
    <row r="52" spans="1:87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  <c r="CG52">
        <f t="shared" ca="1" si="0"/>
        <v>24</v>
      </c>
      <c r="CH52">
        <f t="shared" ca="1" si="1"/>
        <v>24</v>
      </c>
      <c r="CI52">
        <f t="shared" si="2"/>
        <v>175460.1</v>
      </c>
    </row>
    <row r="53" spans="1:87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  <c r="CG53">
        <f t="shared" ca="1" si="0"/>
        <v>87</v>
      </c>
      <c r="CH53">
        <f t="shared" ca="1" si="1"/>
        <v>71</v>
      </c>
      <c r="CI53">
        <f t="shared" si="2"/>
        <v>114500</v>
      </c>
    </row>
    <row r="54" spans="1:87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  <c r="CG54">
        <f t="shared" ca="1" si="0"/>
        <v>58</v>
      </c>
      <c r="CH54">
        <f t="shared" ca="1" si="1"/>
        <v>58</v>
      </c>
      <c r="CI54">
        <f t="shared" si="2"/>
        <v>85954</v>
      </c>
    </row>
    <row r="55" spans="1:87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  <c r="CG55">
        <f t="shared" ca="1" si="0"/>
        <v>40</v>
      </c>
      <c r="CH55">
        <f t="shared" ca="1" si="1"/>
        <v>34</v>
      </c>
      <c r="CI55">
        <f t="shared" si="2"/>
        <v>385000</v>
      </c>
    </row>
    <row r="56" spans="1:87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  <c r="CG56">
        <f t="shared" ca="1" si="0"/>
        <v>66</v>
      </c>
      <c r="CH56">
        <f t="shared" ca="1" si="1"/>
        <v>66</v>
      </c>
      <c r="CI56">
        <f t="shared" si="2"/>
        <v>128869</v>
      </c>
    </row>
    <row r="57" spans="1:87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  <c r="CG57">
        <f t="shared" ca="1" si="0"/>
        <v>57</v>
      </c>
      <c r="CH57">
        <f t="shared" ca="1" si="1"/>
        <v>57</v>
      </c>
      <c r="CI57">
        <f t="shared" si="2"/>
        <v>160969.9</v>
      </c>
    </row>
    <row r="58" spans="1:87" x14ac:dyDescent="0.2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  <c r="CG58">
        <f t="shared" ca="1" si="0"/>
        <v>22</v>
      </c>
      <c r="CH58">
        <f t="shared" ca="1" si="1"/>
        <v>21</v>
      </c>
      <c r="CI58">
        <f t="shared" si="2"/>
        <v>141243</v>
      </c>
    </row>
    <row r="59" spans="1:87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  <c r="CG59">
        <f t="shared" ca="1" si="0"/>
        <v>17</v>
      </c>
      <c r="CH59">
        <f t="shared" ca="1" si="1"/>
        <v>17</v>
      </c>
      <c r="CI59">
        <f t="shared" si="2"/>
        <v>196500</v>
      </c>
    </row>
    <row r="60" spans="1:87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  <c r="CG60">
        <f t="shared" ca="1" si="0"/>
        <v>15</v>
      </c>
      <c r="CH60">
        <f t="shared" ca="1" si="1"/>
        <v>15</v>
      </c>
      <c r="CI60">
        <f t="shared" si="2"/>
        <v>438780</v>
      </c>
    </row>
    <row r="61" spans="1:87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  <c r="CG61">
        <f t="shared" ca="1" si="0"/>
        <v>49</v>
      </c>
      <c r="CH61">
        <f t="shared" ca="1" si="1"/>
        <v>49</v>
      </c>
      <c r="CI61">
        <f t="shared" si="2"/>
        <v>111385.82</v>
      </c>
    </row>
    <row r="62" spans="1:87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  <c r="CG62">
        <f t="shared" ca="1" si="0"/>
        <v>17</v>
      </c>
      <c r="CH62">
        <f t="shared" ca="1" si="1"/>
        <v>17</v>
      </c>
      <c r="CI62">
        <f t="shared" si="2"/>
        <v>158000</v>
      </c>
    </row>
    <row r="63" spans="1:87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  <c r="CG63">
        <f t="shared" ca="1" si="0"/>
        <v>101</v>
      </c>
      <c r="CH63">
        <f t="shared" ca="1" si="1"/>
        <v>25</v>
      </c>
      <c r="CI63">
        <f t="shared" si="2"/>
        <v>100121.3</v>
      </c>
    </row>
    <row r="64" spans="1:87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  <c r="CG64">
        <f t="shared" ca="1" si="0"/>
        <v>15</v>
      </c>
      <c r="CH64">
        <f t="shared" ca="1" si="1"/>
        <v>15</v>
      </c>
      <c r="CI64">
        <f t="shared" si="2"/>
        <v>200738.25</v>
      </c>
    </row>
    <row r="65" spans="1:87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  <c r="CG65">
        <f t="shared" ca="1" si="0"/>
        <v>100</v>
      </c>
      <c r="CH65">
        <f t="shared" ca="1" si="1"/>
        <v>71</v>
      </c>
      <c r="CI65">
        <f t="shared" si="2"/>
        <v>109396</v>
      </c>
    </row>
    <row r="66" spans="1:87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  <c r="CG66">
        <f t="shared" ca="1" si="0"/>
        <v>24</v>
      </c>
      <c r="CH66">
        <f t="shared" ca="1" si="1"/>
        <v>23</v>
      </c>
      <c r="CI66">
        <f t="shared" si="2"/>
        <v>179726.6</v>
      </c>
    </row>
    <row r="67" spans="1:87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  <c r="CG67">
        <f t="shared" ref="CG67:CG130" ca="1" si="4">YEAR(NOW())-T67</f>
        <v>17</v>
      </c>
      <c r="CH67">
        <f t="shared" ref="CH67:CH130" ca="1" si="5">YEAR(NOW())-U67</f>
        <v>16</v>
      </c>
      <c r="CI67">
        <f t="shared" ref="CI67:CI130" si="6">IF(BZ67=2006,CC67,
IF(BZ67=2007,$CO$7*CC67,
IF(BZ67=2008,$CO$8*CC67,
IF(BZ67=2009,$CO$9*CC67,$CO$10*CC67))))</f>
        <v>314242.09999999998</v>
      </c>
    </row>
    <row r="68" spans="1:87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  <c r="CG68">
        <f t="shared" ca="1" si="4"/>
        <v>51</v>
      </c>
      <c r="CH68">
        <f t="shared" ca="1" si="5"/>
        <v>32</v>
      </c>
      <c r="CI68">
        <f t="shared" si="6"/>
        <v>140652</v>
      </c>
    </row>
    <row r="69" spans="1:87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  <c r="CG69">
        <f t="shared" ca="1" si="4"/>
        <v>18</v>
      </c>
      <c r="CH69">
        <f t="shared" ca="1" si="5"/>
        <v>18</v>
      </c>
      <c r="CI69">
        <f t="shared" si="6"/>
        <v>224033.8</v>
      </c>
    </row>
    <row r="70" spans="1:87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  <c r="CG70">
        <f t="shared" ca="1" si="4"/>
        <v>76</v>
      </c>
      <c r="CH70">
        <f t="shared" ca="1" si="5"/>
        <v>71</v>
      </c>
      <c r="CI70">
        <f t="shared" si="6"/>
        <v>62512</v>
      </c>
    </row>
    <row r="71" spans="1:87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  <c r="CG71">
        <f t="shared" ca="1" si="4"/>
        <v>68</v>
      </c>
      <c r="CH71">
        <f t="shared" ca="1" si="5"/>
        <v>68</v>
      </c>
      <c r="CI71">
        <f t="shared" si="6"/>
        <v>225000</v>
      </c>
    </row>
    <row r="72" spans="1:87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  <c r="CG72">
        <f t="shared" ca="1" si="4"/>
        <v>48</v>
      </c>
      <c r="CH72">
        <f t="shared" ca="1" si="5"/>
        <v>48</v>
      </c>
      <c r="CI72">
        <f t="shared" si="6"/>
        <v>241877.19999999998</v>
      </c>
    </row>
    <row r="73" spans="1:87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  <c r="CG73">
        <f t="shared" ca="1" si="4"/>
        <v>39</v>
      </c>
      <c r="CH73">
        <f t="shared" ca="1" si="5"/>
        <v>15</v>
      </c>
      <c r="CI73">
        <f t="shared" si="6"/>
        <v>128373.34999999999</v>
      </c>
    </row>
    <row r="74" spans="1:87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  <c r="CG74">
        <f t="shared" ca="1" si="4"/>
        <v>23</v>
      </c>
      <c r="CH74">
        <f t="shared" ca="1" si="5"/>
        <v>23</v>
      </c>
      <c r="CI74">
        <f t="shared" si="6"/>
        <v>151478</v>
      </c>
    </row>
    <row r="75" spans="1:87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  <c r="CG75">
        <f t="shared" ca="1" si="4"/>
        <v>67</v>
      </c>
      <c r="CH75">
        <f t="shared" ca="1" si="5"/>
        <v>18</v>
      </c>
      <c r="CI75">
        <f t="shared" si="6"/>
        <v>113224.86</v>
      </c>
    </row>
    <row r="76" spans="1:87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  <c r="CG76">
        <f t="shared" ca="1" si="4"/>
        <v>106</v>
      </c>
      <c r="CH76">
        <f t="shared" ca="1" si="5"/>
        <v>71</v>
      </c>
      <c r="CI76">
        <f t="shared" si="6"/>
        <v>83922.36</v>
      </c>
    </row>
    <row r="77" spans="1:87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  <c r="CG77">
        <f t="shared" ca="1" si="4"/>
        <v>48</v>
      </c>
      <c r="CH77">
        <f t="shared" ca="1" si="5"/>
        <v>48</v>
      </c>
      <c r="CI77">
        <f t="shared" si="6"/>
        <v>74510.8</v>
      </c>
    </row>
    <row r="78" spans="1:87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  <c r="CG78">
        <f t="shared" ca="1" si="4"/>
        <v>65</v>
      </c>
      <c r="CH78">
        <f t="shared" ca="1" si="5"/>
        <v>65</v>
      </c>
      <c r="CI78">
        <f t="shared" si="6"/>
        <v>121061.85</v>
      </c>
    </row>
    <row r="79" spans="1:87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  <c r="CG79">
        <f t="shared" ca="1" si="4"/>
        <v>73</v>
      </c>
      <c r="CH79">
        <f t="shared" ca="1" si="5"/>
        <v>20</v>
      </c>
      <c r="CI79">
        <f t="shared" si="6"/>
        <v>113258.6</v>
      </c>
    </row>
    <row r="80" spans="1:87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  <c r="CG80">
        <f t="shared" ca="1" si="4"/>
        <v>53</v>
      </c>
      <c r="CH80">
        <f t="shared" ca="1" si="5"/>
        <v>53</v>
      </c>
      <c r="CI80">
        <f t="shared" si="6"/>
        <v>106661.09999999999</v>
      </c>
    </row>
    <row r="81" spans="1:87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  <c r="CG81">
        <f t="shared" ca="1" si="4"/>
        <v>111</v>
      </c>
      <c r="CH81">
        <f t="shared" ca="1" si="5"/>
        <v>40</v>
      </c>
      <c r="CI81">
        <f t="shared" si="6"/>
        <v>90068</v>
      </c>
    </row>
    <row r="82" spans="1:87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  <c r="CG82">
        <f t="shared" ca="1" si="4"/>
        <v>53</v>
      </c>
      <c r="CH82">
        <f t="shared" ca="1" si="5"/>
        <v>53</v>
      </c>
      <c r="CI82">
        <f t="shared" si="6"/>
        <v>158437.79999999999</v>
      </c>
    </row>
    <row r="83" spans="1:87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  <c r="CG83">
        <f t="shared" ca="1" si="4"/>
        <v>23</v>
      </c>
      <c r="CH83">
        <f t="shared" ca="1" si="5"/>
        <v>23</v>
      </c>
      <c r="CI83">
        <f t="shared" si="6"/>
        <v>153500</v>
      </c>
    </row>
    <row r="84" spans="1:87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  <c r="CG84">
        <f t="shared" ca="1" si="4"/>
        <v>14</v>
      </c>
      <c r="CH84">
        <f t="shared" ca="1" si="5"/>
        <v>14</v>
      </c>
      <c r="CI84">
        <f t="shared" si="6"/>
        <v>218491</v>
      </c>
    </row>
    <row r="85" spans="1:87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  <c r="CG85">
        <f t="shared" ca="1" si="4"/>
        <v>61</v>
      </c>
      <c r="CH85">
        <f t="shared" ca="1" si="5"/>
        <v>61</v>
      </c>
      <c r="CI85">
        <f t="shared" si="6"/>
        <v>125399.45</v>
      </c>
    </row>
    <row r="86" spans="1:87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  <c r="CG86">
        <f t="shared" ca="1" si="4"/>
        <v>26</v>
      </c>
      <c r="CH86">
        <f t="shared" ca="1" si="5"/>
        <v>25</v>
      </c>
      <c r="CI86">
        <f t="shared" si="6"/>
        <v>137967.79999999999</v>
      </c>
    </row>
    <row r="87" spans="1:87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  <c r="CG87">
        <f t="shared" ca="1" si="4"/>
        <v>30</v>
      </c>
      <c r="CH87">
        <f t="shared" ca="1" si="5"/>
        <v>29</v>
      </c>
      <c r="CI87">
        <f t="shared" si="6"/>
        <v>260000</v>
      </c>
    </row>
    <row r="88" spans="1:87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  <c r="CG88">
        <f t="shared" ca="1" si="4"/>
        <v>16</v>
      </c>
      <c r="CH88">
        <f t="shared" ca="1" si="5"/>
        <v>16</v>
      </c>
      <c r="CI88">
        <f t="shared" si="6"/>
        <v>142471.19999999998</v>
      </c>
    </row>
    <row r="89" spans="1:87" x14ac:dyDescent="0.2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  <c r="CG89">
        <f t="shared" ca="1" si="4"/>
        <v>12</v>
      </c>
      <c r="CH89">
        <f t="shared" ca="1" si="5"/>
        <v>12</v>
      </c>
      <c r="CI89">
        <f t="shared" si="6"/>
        <v>134692.6</v>
      </c>
    </row>
    <row r="90" spans="1:87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  <c r="CG90">
        <f t="shared" ca="1" si="4"/>
        <v>106</v>
      </c>
      <c r="CH90">
        <f t="shared" ca="1" si="5"/>
        <v>39</v>
      </c>
      <c r="CI90">
        <f t="shared" si="6"/>
        <v>69598</v>
      </c>
    </row>
    <row r="91" spans="1:87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  <c r="CG91">
        <f t="shared" ca="1" si="4"/>
        <v>27</v>
      </c>
      <c r="CH91">
        <f t="shared" ca="1" si="5"/>
        <v>26</v>
      </c>
      <c r="CI91">
        <f t="shared" si="6"/>
        <v>122524.68</v>
      </c>
    </row>
    <row r="92" spans="1:87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  <c r="CG92">
        <f t="shared" ca="1" si="4"/>
        <v>71</v>
      </c>
      <c r="CH92">
        <f t="shared" ca="1" si="5"/>
        <v>71</v>
      </c>
      <c r="CI92">
        <f t="shared" si="6"/>
        <v>109900</v>
      </c>
    </row>
    <row r="93" spans="1:87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  <c r="CG93">
        <f t="shared" ca="1" si="4"/>
        <v>60</v>
      </c>
      <c r="CH93">
        <f t="shared" ca="1" si="5"/>
        <v>60</v>
      </c>
      <c r="CI93">
        <f t="shared" si="6"/>
        <v>98600</v>
      </c>
    </row>
    <row r="94" spans="1:87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  <c r="CG94">
        <f t="shared" ca="1" si="4"/>
        <v>100</v>
      </c>
      <c r="CH94">
        <f t="shared" ca="1" si="5"/>
        <v>15</v>
      </c>
      <c r="CI94">
        <f t="shared" si="6"/>
        <v>133873.79999999999</v>
      </c>
    </row>
    <row r="95" spans="1:87" x14ac:dyDescent="0.2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  <c r="CG95">
        <f t="shared" ca="1" si="4"/>
        <v>111</v>
      </c>
      <c r="CH95">
        <f t="shared" ca="1" si="5"/>
        <v>23</v>
      </c>
      <c r="CI95">
        <f t="shared" si="6"/>
        <v>132735.07</v>
      </c>
    </row>
    <row r="96" spans="1:87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  <c r="CG96">
        <f t="shared" ca="1" si="4"/>
        <v>24</v>
      </c>
      <c r="CH96">
        <f t="shared" ca="1" si="5"/>
        <v>24</v>
      </c>
      <c r="CI96">
        <f t="shared" si="6"/>
        <v>202968.67499999999</v>
      </c>
    </row>
    <row r="97" spans="1:87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  <c r="CG97">
        <f t="shared" ca="1" si="4"/>
        <v>28</v>
      </c>
      <c r="CH97">
        <f t="shared" ca="1" si="5"/>
        <v>28</v>
      </c>
      <c r="CI97">
        <f t="shared" si="6"/>
        <v>151478</v>
      </c>
    </row>
    <row r="98" spans="1:87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  <c r="CG98">
        <f t="shared" ca="1" si="4"/>
        <v>22</v>
      </c>
      <c r="CH98">
        <f t="shared" ca="1" si="5"/>
        <v>22</v>
      </c>
      <c r="CI98">
        <f t="shared" si="6"/>
        <v>214000</v>
      </c>
    </row>
    <row r="99" spans="1:87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  <c r="CG99">
        <f t="shared" ca="1" si="4"/>
        <v>56</v>
      </c>
      <c r="CH99">
        <f t="shared" ca="1" si="5"/>
        <v>56</v>
      </c>
      <c r="CI99">
        <f t="shared" si="6"/>
        <v>93925.675000000003</v>
      </c>
    </row>
    <row r="100" spans="1:87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  <c r="CG100">
        <f t="shared" ca="1" si="4"/>
        <v>101</v>
      </c>
      <c r="CH100">
        <f t="shared" ca="1" si="5"/>
        <v>71</v>
      </c>
      <c r="CI100">
        <f t="shared" si="6"/>
        <v>64856.2</v>
      </c>
    </row>
    <row r="101" spans="1:87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  <c r="CG101">
        <f t="shared" ca="1" si="4"/>
        <v>62</v>
      </c>
      <c r="CH101">
        <f t="shared" ca="1" si="5"/>
        <v>62</v>
      </c>
      <c r="CI101">
        <f t="shared" si="6"/>
        <v>100761.53</v>
      </c>
    </row>
    <row r="102" spans="1:87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  <c r="CG102">
        <f t="shared" ca="1" si="4"/>
        <v>44</v>
      </c>
      <c r="CH102">
        <f t="shared" ca="1" si="5"/>
        <v>20</v>
      </c>
      <c r="CI102">
        <f t="shared" si="6"/>
        <v>160187</v>
      </c>
    </row>
    <row r="103" spans="1:87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  <c r="CG103">
        <f t="shared" ca="1" si="4"/>
        <v>36</v>
      </c>
      <c r="CH103">
        <f t="shared" ca="1" si="5"/>
        <v>36</v>
      </c>
      <c r="CI103">
        <f t="shared" si="6"/>
        <v>139089.19999999998</v>
      </c>
    </row>
    <row r="104" spans="1:87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  <c r="CG104">
        <f t="shared" ca="1" si="4"/>
        <v>42</v>
      </c>
      <c r="CH104">
        <f t="shared" ca="1" si="5"/>
        <v>42</v>
      </c>
      <c r="CI104">
        <f t="shared" si="6"/>
        <v>97407.723199999993</v>
      </c>
    </row>
    <row r="105" spans="1:87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  <c r="CG105">
        <f t="shared" ca="1" si="4"/>
        <v>12</v>
      </c>
      <c r="CH105">
        <f t="shared" ca="1" si="5"/>
        <v>12</v>
      </c>
      <c r="CI105">
        <f t="shared" si="6"/>
        <v>155420.46</v>
      </c>
    </row>
    <row r="106" spans="1:87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  <c r="CG106">
        <f t="shared" ca="1" si="4"/>
        <v>90</v>
      </c>
      <c r="CH106">
        <f t="shared" ca="1" si="5"/>
        <v>71</v>
      </c>
      <c r="CI106">
        <f t="shared" si="6"/>
        <v>168025.35</v>
      </c>
    </row>
    <row r="107" spans="1:87" x14ac:dyDescent="0.2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  <c r="CG107">
        <f t="shared" ca="1" si="4"/>
        <v>18</v>
      </c>
      <c r="CH107">
        <f t="shared" ca="1" si="5"/>
        <v>17</v>
      </c>
      <c r="CI107">
        <f t="shared" si="6"/>
        <v>222950</v>
      </c>
    </row>
    <row r="108" spans="1:87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  <c r="CG108">
        <f t="shared" ca="1" si="4"/>
        <v>136</v>
      </c>
      <c r="CH108">
        <f t="shared" ca="1" si="5"/>
        <v>26</v>
      </c>
      <c r="CI108">
        <f t="shared" si="6"/>
        <v>99130</v>
      </c>
    </row>
    <row r="109" spans="1:87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  <c r="CG109">
        <f t="shared" ca="1" si="4"/>
        <v>73</v>
      </c>
      <c r="CH109">
        <f t="shared" ca="1" si="5"/>
        <v>71</v>
      </c>
      <c r="CI109">
        <f t="shared" si="6"/>
        <v>102557</v>
      </c>
    </row>
    <row r="110" spans="1:87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  <c r="CG110">
        <f t="shared" ca="1" si="4"/>
        <v>102</v>
      </c>
      <c r="CH110">
        <f t="shared" ca="1" si="5"/>
        <v>16</v>
      </c>
      <c r="CI110">
        <f t="shared" si="6"/>
        <v>113999.5</v>
      </c>
    </row>
    <row r="111" spans="1:87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  <c r="CG111">
        <f t="shared" ca="1" si="4"/>
        <v>44</v>
      </c>
      <c r="CH111">
        <f t="shared" ca="1" si="5"/>
        <v>44</v>
      </c>
      <c r="CI111">
        <f t="shared" si="6"/>
        <v>148466</v>
      </c>
    </row>
    <row r="112" spans="1:87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  <c r="CG112">
        <f t="shared" ca="1" si="4"/>
        <v>67</v>
      </c>
      <c r="CH112">
        <f t="shared" ca="1" si="5"/>
        <v>49</v>
      </c>
      <c r="CI112">
        <f t="shared" si="6"/>
        <v>136900</v>
      </c>
    </row>
    <row r="113" spans="1:87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  <c r="CG113">
        <f t="shared" ca="1" si="4"/>
        <v>21</v>
      </c>
      <c r="CH113">
        <f t="shared" ca="1" si="5"/>
        <v>21</v>
      </c>
      <c r="CI113">
        <f t="shared" si="6"/>
        <v>140652</v>
      </c>
    </row>
    <row r="114" spans="1:87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  <c r="CG114">
        <f t="shared" ca="1" si="4"/>
        <v>14</v>
      </c>
      <c r="CH114">
        <f t="shared" ca="1" si="5"/>
        <v>14</v>
      </c>
      <c r="CI114">
        <f t="shared" si="6"/>
        <v>380629.46100000001</v>
      </c>
    </row>
    <row r="115" spans="1:87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  <c r="CG115">
        <f t="shared" ca="1" si="4"/>
        <v>68</v>
      </c>
      <c r="CH115">
        <f t="shared" ca="1" si="5"/>
        <v>68</v>
      </c>
      <c r="CI115">
        <f t="shared" si="6"/>
        <v>215112.09999999998</v>
      </c>
    </row>
    <row r="116" spans="1:87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  <c r="CG116">
        <f t="shared" ca="1" si="4"/>
        <v>76</v>
      </c>
      <c r="CH116">
        <f t="shared" ca="1" si="5"/>
        <v>19</v>
      </c>
      <c r="CI116">
        <f t="shared" si="6"/>
        <v>257242.34999999998</v>
      </c>
    </row>
    <row r="117" spans="1:87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  <c r="CG117">
        <f t="shared" ca="1" si="4"/>
        <v>22</v>
      </c>
      <c r="CH117">
        <f t="shared" ca="1" si="5"/>
        <v>22</v>
      </c>
      <c r="CI117">
        <f t="shared" si="6"/>
        <v>174468.8</v>
      </c>
    </row>
    <row r="118" spans="1:87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  <c r="CG118">
        <f t="shared" ca="1" si="4"/>
        <v>59</v>
      </c>
      <c r="CH118">
        <f t="shared" ca="1" si="5"/>
        <v>59</v>
      </c>
      <c r="CI118">
        <f t="shared" si="6"/>
        <v>113813.2</v>
      </c>
    </row>
    <row r="119" spans="1:87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  <c r="CG119">
        <f t="shared" ca="1" si="4"/>
        <v>15</v>
      </c>
      <c r="CH119">
        <f t="shared" ca="1" si="5"/>
        <v>14</v>
      </c>
      <c r="CI119">
        <f t="shared" si="6"/>
        <v>153651.5</v>
      </c>
    </row>
    <row r="120" spans="1:87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  <c r="CG120">
        <f t="shared" ca="1" si="4"/>
        <v>31</v>
      </c>
      <c r="CH120">
        <f t="shared" ca="1" si="5"/>
        <v>31</v>
      </c>
      <c r="CI120">
        <f t="shared" si="6"/>
        <v>250048</v>
      </c>
    </row>
    <row r="121" spans="1:87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  <c r="CG121">
        <f t="shared" ca="1" si="4"/>
        <v>16</v>
      </c>
      <c r="CH121">
        <f t="shared" ca="1" si="5"/>
        <v>15</v>
      </c>
      <c r="CI121">
        <f t="shared" si="6"/>
        <v>163990</v>
      </c>
    </row>
    <row r="122" spans="1:87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  <c r="CG122">
        <f t="shared" ca="1" si="4"/>
        <v>52</v>
      </c>
      <c r="CH122">
        <f t="shared" ca="1" si="5"/>
        <v>52</v>
      </c>
      <c r="CI122">
        <f t="shared" si="6"/>
        <v>180000</v>
      </c>
    </row>
    <row r="123" spans="1:87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  <c r="CG123">
        <f t="shared" ca="1" si="4"/>
        <v>82</v>
      </c>
      <c r="CH123">
        <f t="shared" ca="1" si="5"/>
        <v>71</v>
      </c>
      <c r="CI123">
        <f t="shared" si="6"/>
        <v>99130</v>
      </c>
    </row>
    <row r="124" spans="1:87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  <c r="CG124">
        <f t="shared" ca="1" si="4"/>
        <v>63</v>
      </c>
      <c r="CH124">
        <f t="shared" ca="1" si="5"/>
        <v>63</v>
      </c>
      <c r="CI124">
        <f t="shared" si="6"/>
        <v>121284.8</v>
      </c>
    </row>
    <row r="125" spans="1:87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  <c r="CG125">
        <f t="shared" ca="1" si="4"/>
        <v>28</v>
      </c>
      <c r="CH125">
        <f t="shared" ca="1" si="5"/>
        <v>28</v>
      </c>
      <c r="CI125">
        <f t="shared" si="6"/>
        <v>137248.02000000002</v>
      </c>
    </row>
    <row r="126" spans="1:87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  <c r="CG126">
        <f t="shared" ca="1" si="4"/>
        <v>42</v>
      </c>
      <c r="CH126">
        <f t="shared" ca="1" si="5"/>
        <v>23</v>
      </c>
      <c r="CI126">
        <f t="shared" si="6"/>
        <v>148202.79999999999</v>
      </c>
    </row>
    <row r="127" spans="1:87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  <c r="CG127">
        <f t="shared" ca="1" si="4"/>
        <v>86</v>
      </c>
      <c r="CH127">
        <f t="shared" ca="1" si="5"/>
        <v>39</v>
      </c>
      <c r="CI127">
        <f t="shared" si="6"/>
        <v>84500</v>
      </c>
    </row>
    <row r="128" spans="1:87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  <c r="CG128">
        <f t="shared" ca="1" si="4"/>
        <v>45</v>
      </c>
      <c r="CH128">
        <f t="shared" ca="1" si="5"/>
        <v>45</v>
      </c>
      <c r="CI128">
        <f t="shared" si="6"/>
        <v>126886.39999999999</v>
      </c>
    </row>
    <row r="129" spans="1:87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  <c r="CG129">
        <f t="shared" ca="1" si="4"/>
        <v>91</v>
      </c>
      <c r="CH129">
        <f t="shared" ca="1" si="5"/>
        <v>71</v>
      </c>
      <c r="CI129">
        <f t="shared" si="6"/>
        <v>86243.099999999991</v>
      </c>
    </row>
    <row r="130" spans="1:87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  <c r="CG130">
        <f t="shared" ca="1" si="4"/>
        <v>55</v>
      </c>
      <c r="CH130">
        <f t="shared" ca="1" si="5"/>
        <v>55</v>
      </c>
      <c r="CI130">
        <f t="shared" si="6"/>
        <v>155000</v>
      </c>
    </row>
    <row r="131" spans="1:87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  <c r="CG131">
        <f t="shared" ref="CG131:CG194" ca="1" si="7">YEAR(NOW())-T131</f>
        <v>63</v>
      </c>
      <c r="CH131">
        <f t="shared" ref="CH131:CH194" ca="1" si="8">YEAR(NOW())-U131</f>
        <v>30</v>
      </c>
      <c r="CI131">
        <f t="shared" ref="CI131:CI194" si="9">IF(BZ131=2006,CC131,
IF(BZ131=2007,$CO$7*CC131,
IF(BZ131=2008,$CO$8*CC131,
IF(BZ131=2009,$CO$9*CC131,$CO$10*CC131))))</f>
        <v>150000</v>
      </c>
    </row>
    <row r="132" spans="1:87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  <c r="CG132">
        <f t="shared" ca="1" si="7"/>
        <v>55</v>
      </c>
      <c r="CH132">
        <f t="shared" ca="1" si="8"/>
        <v>55</v>
      </c>
      <c r="CI132">
        <f t="shared" si="9"/>
        <v>226000</v>
      </c>
    </row>
    <row r="133" spans="1:87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  <c r="CG133">
        <f t="shared" ca="1" si="7"/>
        <v>21</v>
      </c>
      <c r="CH133">
        <f t="shared" ca="1" si="8"/>
        <v>21</v>
      </c>
      <c r="CI133">
        <f t="shared" si="9"/>
        <v>199787.19999999998</v>
      </c>
    </row>
    <row r="134" spans="1:87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  <c r="CG134">
        <f t="shared" ca="1" si="7"/>
        <v>62</v>
      </c>
      <c r="CH134">
        <f t="shared" ca="1" si="8"/>
        <v>19</v>
      </c>
      <c r="CI134">
        <f t="shared" si="9"/>
        <v>149438.47500000001</v>
      </c>
    </row>
    <row r="135" spans="1:87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  <c r="CG135">
        <f t="shared" ca="1" si="7"/>
        <v>20</v>
      </c>
      <c r="CH135">
        <f t="shared" ca="1" si="8"/>
        <v>19</v>
      </c>
      <c r="CI135">
        <f t="shared" si="9"/>
        <v>180136</v>
      </c>
    </row>
    <row r="136" spans="1:87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  <c r="CG136">
        <f t="shared" ca="1" si="7"/>
        <v>53</v>
      </c>
      <c r="CH136">
        <f t="shared" ca="1" si="8"/>
        <v>28</v>
      </c>
      <c r="CI136">
        <f t="shared" si="9"/>
        <v>180000</v>
      </c>
    </row>
    <row r="137" spans="1:87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  <c r="CG137">
        <f t="shared" ca="1" si="7"/>
        <v>51</v>
      </c>
      <c r="CH137">
        <f t="shared" ca="1" si="8"/>
        <v>51</v>
      </c>
      <c r="CI137">
        <f t="shared" si="9"/>
        <v>155173.20000000001</v>
      </c>
    </row>
    <row r="138" spans="1:87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  <c r="CG138">
        <f t="shared" ca="1" si="7"/>
        <v>54</v>
      </c>
      <c r="CH138">
        <f t="shared" ca="1" si="8"/>
        <v>54</v>
      </c>
      <c r="CI138">
        <f t="shared" si="9"/>
        <v>141755.9</v>
      </c>
    </row>
    <row r="139" spans="1:87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  <c r="CG139">
        <f t="shared" ca="1" si="7"/>
        <v>33</v>
      </c>
      <c r="CH139">
        <f t="shared" ca="1" si="8"/>
        <v>32</v>
      </c>
      <c r="CI139">
        <f t="shared" si="9"/>
        <v>171000</v>
      </c>
    </row>
    <row r="140" spans="1:87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  <c r="CG140">
        <f t="shared" ca="1" si="7"/>
        <v>22</v>
      </c>
      <c r="CH140">
        <f t="shared" ca="1" si="8"/>
        <v>21</v>
      </c>
      <c r="CI140">
        <f t="shared" si="9"/>
        <v>205114</v>
      </c>
    </row>
    <row r="141" spans="1:87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  <c r="CG141">
        <f t="shared" ca="1" si="7"/>
        <v>24</v>
      </c>
      <c r="CH141">
        <f t="shared" ca="1" si="8"/>
        <v>24</v>
      </c>
      <c r="CI141">
        <f t="shared" si="9"/>
        <v>189552.19999999998</v>
      </c>
    </row>
    <row r="142" spans="1:87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  <c r="CG142">
        <f t="shared" ca="1" si="7"/>
        <v>50</v>
      </c>
      <c r="CH142">
        <f t="shared" ca="1" si="8"/>
        <v>50</v>
      </c>
      <c r="CI142">
        <f t="shared" si="9"/>
        <v>89861</v>
      </c>
    </row>
    <row r="143" spans="1:87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  <c r="CG143">
        <f t="shared" ca="1" si="7"/>
        <v>16</v>
      </c>
      <c r="CH143">
        <f t="shared" ca="1" si="8"/>
        <v>16</v>
      </c>
      <c r="CI143">
        <f t="shared" si="9"/>
        <v>260000</v>
      </c>
    </row>
    <row r="144" spans="1:87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  <c r="CG144">
        <f t="shared" ca="1" si="7"/>
        <v>69</v>
      </c>
      <c r="CH144">
        <f t="shared" ca="1" si="8"/>
        <v>69</v>
      </c>
      <c r="CI144">
        <f t="shared" si="9"/>
        <v>129712.4</v>
      </c>
    </row>
    <row r="145" spans="1:87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  <c r="CG145">
        <f t="shared" ca="1" si="7"/>
        <v>22</v>
      </c>
      <c r="CH145">
        <f t="shared" ca="1" si="8"/>
        <v>22</v>
      </c>
      <c r="CI145">
        <f t="shared" si="9"/>
        <v>167035.19999999998</v>
      </c>
    </row>
    <row r="146" spans="1:87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  <c r="CG146">
        <f t="shared" ca="1" si="7"/>
        <v>58</v>
      </c>
      <c r="CH146">
        <f t="shared" ca="1" si="8"/>
        <v>58</v>
      </c>
      <c r="CI146">
        <f t="shared" si="9"/>
        <v>125000</v>
      </c>
    </row>
    <row r="147" spans="1:87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  <c r="CG147">
        <f t="shared" ca="1" si="7"/>
        <v>17</v>
      </c>
      <c r="CH147">
        <f t="shared" ca="1" si="8"/>
        <v>15</v>
      </c>
      <c r="CI147">
        <f t="shared" si="9"/>
        <v>130000</v>
      </c>
    </row>
    <row r="148" spans="1:87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  <c r="CG148">
        <f t="shared" ca="1" si="7"/>
        <v>90</v>
      </c>
      <c r="CH148">
        <f t="shared" ca="1" si="8"/>
        <v>28</v>
      </c>
      <c r="CI148">
        <f t="shared" si="9"/>
        <v>85974</v>
      </c>
    </row>
    <row r="149" spans="1:87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  <c r="CG149">
        <f t="shared" ca="1" si="7"/>
        <v>20</v>
      </c>
      <c r="CH149">
        <f t="shared" ca="1" si="8"/>
        <v>20</v>
      </c>
      <c r="CI149">
        <f t="shared" si="9"/>
        <v>173861.5</v>
      </c>
    </row>
    <row r="150" spans="1:87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  <c r="CG150">
        <f t="shared" ca="1" si="7"/>
        <v>17</v>
      </c>
      <c r="CH150">
        <f t="shared" ca="1" si="8"/>
        <v>16</v>
      </c>
      <c r="CI150">
        <f t="shared" si="9"/>
        <v>125743.8</v>
      </c>
    </row>
    <row r="151" spans="1:87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  <c r="CG151">
        <f t="shared" ca="1" si="7"/>
        <v>85</v>
      </c>
      <c r="CH151">
        <f t="shared" ca="1" si="8"/>
        <v>71</v>
      </c>
      <c r="CI151">
        <f t="shared" si="9"/>
        <v>115000</v>
      </c>
    </row>
    <row r="152" spans="1:87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  <c r="CG152">
        <f t="shared" ca="1" si="7"/>
        <v>46</v>
      </c>
      <c r="CH152">
        <f t="shared" ca="1" si="8"/>
        <v>46</v>
      </c>
      <c r="CI152">
        <f t="shared" si="9"/>
        <v>120938.59999999999</v>
      </c>
    </row>
    <row r="153" spans="1:87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  <c r="CG153">
        <f t="shared" ca="1" si="7"/>
        <v>14</v>
      </c>
      <c r="CH153">
        <f t="shared" ca="1" si="8"/>
        <v>13</v>
      </c>
      <c r="CI153">
        <f t="shared" si="9"/>
        <v>332108.10360000003</v>
      </c>
    </row>
    <row r="154" spans="1:87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  <c r="CG154">
        <f t="shared" ca="1" si="7"/>
        <v>50</v>
      </c>
      <c r="CH154">
        <f t="shared" ca="1" si="8"/>
        <v>50</v>
      </c>
      <c r="CI154">
        <f t="shared" si="9"/>
        <v>190000</v>
      </c>
    </row>
    <row r="155" spans="1:87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  <c r="CG155">
        <f t="shared" ca="1" si="7"/>
        <v>61</v>
      </c>
      <c r="CH155">
        <f t="shared" ca="1" si="8"/>
        <v>46</v>
      </c>
      <c r="CI155">
        <f t="shared" si="9"/>
        <v>209573</v>
      </c>
    </row>
    <row r="156" spans="1:87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  <c r="CG156">
        <f t="shared" ca="1" si="7"/>
        <v>98</v>
      </c>
      <c r="CH156">
        <f t="shared" ca="1" si="8"/>
        <v>71</v>
      </c>
      <c r="CI156">
        <f t="shared" si="9"/>
        <v>125000</v>
      </c>
    </row>
    <row r="157" spans="1:87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  <c r="CG157">
        <f t="shared" ca="1" si="7"/>
        <v>97</v>
      </c>
      <c r="CH157">
        <f t="shared" ca="1" si="8"/>
        <v>71</v>
      </c>
      <c r="CI157">
        <f t="shared" si="9"/>
        <v>70452.2</v>
      </c>
    </row>
    <row r="158" spans="1:87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  <c r="CG158">
        <f t="shared" ca="1" si="7"/>
        <v>71</v>
      </c>
      <c r="CH158">
        <f t="shared" ca="1" si="8"/>
        <v>71</v>
      </c>
      <c r="CI158">
        <f t="shared" si="9"/>
        <v>109500</v>
      </c>
    </row>
    <row r="159" spans="1:87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  <c r="CG159">
        <f t="shared" ca="1" si="7"/>
        <v>12</v>
      </c>
      <c r="CH159">
        <f t="shared" ca="1" si="8"/>
        <v>11</v>
      </c>
      <c r="CI159">
        <f t="shared" si="9"/>
        <v>210587.3</v>
      </c>
    </row>
    <row r="160" spans="1:87" x14ac:dyDescent="0.2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  <c r="CG160">
        <f t="shared" ca="1" si="7"/>
        <v>17</v>
      </c>
      <c r="CH160">
        <f t="shared" ca="1" si="8"/>
        <v>16</v>
      </c>
      <c r="CI160">
        <f t="shared" si="9"/>
        <v>199178.86</v>
      </c>
    </row>
    <row r="161" spans="1:87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  <c r="CG161">
        <f t="shared" ca="1" si="7"/>
        <v>16</v>
      </c>
      <c r="CH161">
        <f t="shared" ca="1" si="8"/>
        <v>15</v>
      </c>
      <c r="CI161">
        <f t="shared" si="9"/>
        <v>320000</v>
      </c>
    </row>
    <row r="162" spans="1:87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  <c r="CG162">
        <f t="shared" ca="1" si="7"/>
        <v>37</v>
      </c>
      <c r="CH162">
        <f t="shared" ca="1" si="8"/>
        <v>37</v>
      </c>
      <c r="CI162">
        <f t="shared" si="9"/>
        <v>144917.5</v>
      </c>
    </row>
    <row r="163" spans="1:87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  <c r="CG163">
        <f t="shared" ca="1" si="7"/>
        <v>18</v>
      </c>
      <c r="CH163">
        <f t="shared" ca="1" si="8"/>
        <v>17</v>
      </c>
      <c r="CI163">
        <f t="shared" si="9"/>
        <v>367867.5</v>
      </c>
    </row>
    <row r="164" spans="1:87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  <c r="CG164">
        <f t="shared" ca="1" si="7"/>
        <v>16</v>
      </c>
      <c r="CH164">
        <f t="shared" ca="1" si="8"/>
        <v>16</v>
      </c>
      <c r="CI164">
        <f t="shared" si="9"/>
        <v>171908</v>
      </c>
    </row>
    <row r="165" spans="1:87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  <c r="CG165">
        <f t="shared" ca="1" si="7"/>
        <v>65</v>
      </c>
      <c r="CH165">
        <f t="shared" ca="1" si="8"/>
        <v>65</v>
      </c>
      <c r="CI165">
        <f t="shared" si="9"/>
        <v>102302.15999999999</v>
      </c>
    </row>
    <row r="166" spans="1:87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  <c r="CG166">
        <f t="shared" ca="1" si="7"/>
        <v>95</v>
      </c>
      <c r="CH166">
        <f t="shared" ca="1" si="8"/>
        <v>17</v>
      </c>
      <c r="CI166">
        <f t="shared" si="9"/>
        <v>150677.6</v>
      </c>
    </row>
    <row r="167" spans="1:87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  <c r="CG167">
        <f t="shared" ca="1" si="7"/>
        <v>81</v>
      </c>
      <c r="CH167">
        <f t="shared" ca="1" si="8"/>
        <v>22</v>
      </c>
      <c r="CI167">
        <f t="shared" si="9"/>
        <v>113704.5</v>
      </c>
    </row>
    <row r="168" spans="1:87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  <c r="CG168">
        <f t="shared" ca="1" si="7"/>
        <v>66</v>
      </c>
      <c r="CH168">
        <f t="shared" ca="1" si="8"/>
        <v>28</v>
      </c>
      <c r="CI168">
        <f t="shared" si="9"/>
        <v>155572</v>
      </c>
    </row>
    <row r="169" spans="1:87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  <c r="CG169">
        <f t="shared" ca="1" si="7"/>
        <v>14</v>
      </c>
      <c r="CH169">
        <f t="shared" ca="1" si="8"/>
        <v>14</v>
      </c>
      <c r="CI169">
        <f t="shared" si="9"/>
        <v>322791.07120000001</v>
      </c>
    </row>
    <row r="170" spans="1:87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  <c r="CG170">
        <f t="shared" ca="1" si="7"/>
        <v>17</v>
      </c>
      <c r="CH170">
        <f t="shared" ca="1" si="8"/>
        <v>17</v>
      </c>
      <c r="CI170">
        <f t="shared" si="9"/>
        <v>181903.55</v>
      </c>
    </row>
    <row r="171" spans="1:87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  <c r="CG171">
        <f t="shared" ca="1" si="7"/>
        <v>40</v>
      </c>
      <c r="CH171">
        <f t="shared" ca="1" si="8"/>
        <v>40</v>
      </c>
      <c r="CI171">
        <f t="shared" si="9"/>
        <v>228000</v>
      </c>
    </row>
    <row r="172" spans="1:87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  <c r="CG172">
        <f t="shared" ca="1" si="7"/>
        <v>80</v>
      </c>
      <c r="CH172">
        <f t="shared" ca="1" si="8"/>
        <v>71</v>
      </c>
      <c r="CI172">
        <f t="shared" si="9"/>
        <v>127382.04999999999</v>
      </c>
    </row>
    <row r="173" spans="1:87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  <c r="CG173">
        <f t="shared" ca="1" si="7"/>
        <v>61</v>
      </c>
      <c r="CH173">
        <f t="shared" ca="1" si="8"/>
        <v>61</v>
      </c>
      <c r="CI173">
        <f t="shared" si="9"/>
        <v>168001</v>
      </c>
    </row>
    <row r="174" spans="1:87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  <c r="CG174">
        <f t="shared" ca="1" si="7"/>
        <v>34</v>
      </c>
      <c r="CH174">
        <f t="shared" ca="1" si="8"/>
        <v>34</v>
      </c>
      <c r="CI174">
        <f t="shared" si="9"/>
        <v>239000</v>
      </c>
    </row>
    <row r="175" spans="1:87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  <c r="CG175">
        <f t="shared" ca="1" si="7"/>
        <v>60</v>
      </c>
      <c r="CH175">
        <f t="shared" ca="1" si="8"/>
        <v>60</v>
      </c>
      <c r="CI175">
        <f t="shared" si="9"/>
        <v>145363.4</v>
      </c>
    </row>
    <row r="176" spans="1:87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  <c r="CG176">
        <f t="shared" ca="1" si="7"/>
        <v>35</v>
      </c>
      <c r="CH176">
        <f t="shared" ca="1" si="8"/>
        <v>35</v>
      </c>
      <c r="CI176">
        <f t="shared" si="9"/>
        <v>164091.20000000001</v>
      </c>
    </row>
    <row r="177" spans="1:87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  <c r="CG177">
        <f t="shared" ca="1" si="7"/>
        <v>71</v>
      </c>
      <c r="CH177">
        <f t="shared" ca="1" si="8"/>
        <v>20</v>
      </c>
      <c r="CI177">
        <f t="shared" si="9"/>
        <v>240885.9</v>
      </c>
    </row>
    <row r="178" spans="1:87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  <c r="CG178">
        <f t="shared" ca="1" si="7"/>
        <v>33</v>
      </c>
      <c r="CH178">
        <f t="shared" ca="1" si="8"/>
        <v>32</v>
      </c>
      <c r="CI178">
        <f t="shared" si="9"/>
        <v>209164.3</v>
      </c>
    </row>
    <row r="179" spans="1:87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  <c r="CG179">
        <f t="shared" ca="1" si="7"/>
        <v>63</v>
      </c>
      <c r="CH179">
        <f t="shared" ca="1" si="8"/>
        <v>63</v>
      </c>
      <c r="CI179">
        <f t="shared" si="9"/>
        <v>172500</v>
      </c>
    </row>
    <row r="180" spans="1:87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  <c r="CG180">
        <f t="shared" ca="1" si="7"/>
        <v>13</v>
      </c>
      <c r="CH180">
        <f t="shared" ca="1" si="8"/>
        <v>12</v>
      </c>
      <c r="CI180">
        <f t="shared" si="9"/>
        <v>410904.13559999998</v>
      </c>
    </row>
    <row r="181" spans="1:87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  <c r="CG181">
        <f t="shared" ca="1" si="7"/>
        <v>98</v>
      </c>
      <c r="CH181">
        <f t="shared" ca="1" si="8"/>
        <v>15</v>
      </c>
      <c r="CI181">
        <f t="shared" si="9"/>
        <v>99130</v>
      </c>
    </row>
    <row r="182" spans="1:87" x14ac:dyDescent="0.2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  <c r="CG182">
        <f t="shared" ca="1" si="7"/>
        <v>21</v>
      </c>
      <c r="CH182">
        <f t="shared" ca="1" si="8"/>
        <v>21</v>
      </c>
      <c r="CI182">
        <f t="shared" si="9"/>
        <v>175460.1</v>
      </c>
    </row>
    <row r="183" spans="1:87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  <c r="CG183">
        <f t="shared" ca="1" si="7"/>
        <v>101</v>
      </c>
      <c r="CH183">
        <f t="shared" ca="1" si="8"/>
        <v>71</v>
      </c>
      <c r="CI183">
        <f t="shared" si="9"/>
        <v>200100</v>
      </c>
    </row>
    <row r="184" spans="1:87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  <c r="CG184">
        <f t="shared" ca="1" si="7"/>
        <v>64</v>
      </c>
      <c r="CH184">
        <f t="shared" ca="1" si="8"/>
        <v>15</v>
      </c>
      <c r="CI184">
        <f t="shared" si="9"/>
        <v>118956</v>
      </c>
    </row>
    <row r="185" spans="1:87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  <c r="CG185">
        <f t="shared" ca="1" si="7"/>
        <v>18</v>
      </c>
      <c r="CH185">
        <f t="shared" ca="1" si="8"/>
        <v>18</v>
      </c>
      <c r="CI185">
        <f t="shared" si="9"/>
        <v>178360</v>
      </c>
    </row>
    <row r="186" spans="1:87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  <c r="CG186">
        <f t="shared" ca="1" si="7"/>
        <v>113</v>
      </c>
      <c r="CH186">
        <f t="shared" ca="1" si="8"/>
        <v>30</v>
      </c>
      <c r="CI186">
        <f t="shared" si="9"/>
        <v>127000</v>
      </c>
    </row>
    <row r="187" spans="1:87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  <c r="CG187">
        <f t="shared" ca="1" si="7"/>
        <v>129</v>
      </c>
      <c r="CH187">
        <f t="shared" ca="1" si="8"/>
        <v>28</v>
      </c>
      <c r="CI187">
        <f t="shared" si="9"/>
        <v>475000</v>
      </c>
    </row>
    <row r="188" spans="1:87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  <c r="CG188">
        <f t="shared" ca="1" si="7"/>
        <v>31</v>
      </c>
      <c r="CH188">
        <f t="shared" ca="1" si="8"/>
        <v>30</v>
      </c>
      <c r="CI188">
        <f t="shared" si="9"/>
        <v>141652.4</v>
      </c>
    </row>
    <row r="189" spans="1:87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  <c r="CG189">
        <f t="shared" ca="1" si="7"/>
        <v>105</v>
      </c>
      <c r="CH189">
        <f t="shared" ca="1" si="8"/>
        <v>34</v>
      </c>
      <c r="CI189">
        <f t="shared" si="9"/>
        <v>110538</v>
      </c>
    </row>
    <row r="190" spans="1:87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  <c r="CG190">
        <f t="shared" ca="1" si="7"/>
        <v>42</v>
      </c>
      <c r="CH190">
        <f t="shared" ca="1" si="8"/>
        <v>42</v>
      </c>
      <c r="CI190">
        <f t="shared" si="9"/>
        <v>125552.33559999999</v>
      </c>
    </row>
    <row r="191" spans="1:87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  <c r="CG191">
        <f t="shared" ca="1" si="7"/>
        <v>20</v>
      </c>
      <c r="CH191">
        <f t="shared" ca="1" si="8"/>
        <v>19</v>
      </c>
      <c r="CI191">
        <f t="shared" si="9"/>
        <v>255054.80000000002</v>
      </c>
    </row>
    <row r="192" spans="1:87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  <c r="CG192">
        <f t="shared" ca="1" si="7"/>
        <v>89</v>
      </c>
      <c r="CH192">
        <f t="shared" ca="1" si="8"/>
        <v>27</v>
      </c>
      <c r="CI192">
        <f t="shared" si="9"/>
        <v>312259.5</v>
      </c>
    </row>
    <row r="193" spans="1:87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  <c r="CG193">
        <f t="shared" ca="1" si="7"/>
        <v>49</v>
      </c>
      <c r="CH193">
        <f t="shared" ca="1" si="8"/>
        <v>17</v>
      </c>
      <c r="CI193">
        <f t="shared" si="9"/>
        <v>182399.19999999998</v>
      </c>
    </row>
    <row r="194" spans="1:87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  <c r="CG194">
        <f t="shared" ca="1" si="7"/>
        <v>22</v>
      </c>
      <c r="CH194">
        <f t="shared" ca="1" si="8"/>
        <v>22</v>
      </c>
      <c r="CI194">
        <f t="shared" si="9"/>
        <v>157209.60000000001</v>
      </c>
    </row>
    <row r="195" spans="1:87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  <c r="CG195">
        <f t="shared" ref="CG195:CG258" ca="1" si="10">YEAR(NOW())-T195</f>
        <v>17</v>
      </c>
      <c r="CH195">
        <f t="shared" ref="CH195:CH258" ca="1" si="11">YEAR(NOW())-U195</f>
        <v>17</v>
      </c>
      <c r="CI195">
        <f t="shared" ref="CI195:CI258" si="12">IF(BZ195=2006,CC195,
IF(BZ195=2007,$CO$7*CC195,
IF(BZ195=2008,$CO$8*CC195,
IF(BZ195=2009,$CO$9*CC195,$CO$10*CC195))))</f>
        <v>130000</v>
      </c>
    </row>
    <row r="196" spans="1:87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  <c r="CG196">
        <f t="shared" ca="1" si="10"/>
        <v>49</v>
      </c>
      <c r="CH196">
        <f t="shared" ca="1" si="11"/>
        <v>49</v>
      </c>
      <c r="CI196">
        <f t="shared" si="12"/>
        <v>113258.6</v>
      </c>
    </row>
    <row r="197" spans="1:87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  <c r="CG197">
        <f t="shared" ca="1" si="10"/>
        <v>45</v>
      </c>
      <c r="CH197">
        <f t="shared" ca="1" si="11"/>
        <v>45</v>
      </c>
      <c r="CI197">
        <f t="shared" si="12"/>
        <v>121591.8</v>
      </c>
    </row>
    <row r="198" spans="1:87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  <c r="CG198">
        <f t="shared" ca="1" si="10"/>
        <v>14</v>
      </c>
      <c r="CH198">
        <f t="shared" ca="1" si="11"/>
        <v>14</v>
      </c>
      <c r="CI198">
        <f t="shared" si="12"/>
        <v>309158.71359999996</v>
      </c>
    </row>
    <row r="199" spans="1:87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  <c r="CG199">
        <f t="shared" ca="1" si="10"/>
        <v>103</v>
      </c>
      <c r="CH199">
        <f t="shared" ca="1" si="11"/>
        <v>31</v>
      </c>
      <c r="CI199">
        <f t="shared" si="12"/>
        <v>235000</v>
      </c>
    </row>
    <row r="200" spans="1:87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  <c r="CG200">
        <f t="shared" ca="1" si="10"/>
        <v>109</v>
      </c>
      <c r="CH200">
        <f t="shared" ca="1" si="11"/>
        <v>71</v>
      </c>
      <c r="CI200">
        <f t="shared" si="12"/>
        <v>85155.199999999997</v>
      </c>
    </row>
    <row r="201" spans="1:87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  <c r="CG201">
        <f t="shared" ca="1" si="10"/>
        <v>17</v>
      </c>
      <c r="CH201">
        <f t="shared" ca="1" si="11"/>
        <v>16</v>
      </c>
      <c r="CI201">
        <f t="shared" si="12"/>
        <v>225088.12</v>
      </c>
    </row>
    <row r="202" spans="1:87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  <c r="CG202">
        <f t="shared" ca="1" si="10"/>
        <v>18</v>
      </c>
      <c r="CH202">
        <f t="shared" ca="1" si="11"/>
        <v>17</v>
      </c>
      <c r="CI202">
        <f t="shared" si="12"/>
        <v>109396</v>
      </c>
    </row>
    <row r="203" spans="1:87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  <c r="CG203">
        <f t="shared" ca="1" si="10"/>
        <v>44</v>
      </c>
      <c r="CH203">
        <f t="shared" ca="1" si="11"/>
        <v>44</v>
      </c>
      <c r="CI203">
        <f t="shared" si="12"/>
        <v>152943.70000000001</v>
      </c>
    </row>
    <row r="204" spans="1:87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  <c r="CG204">
        <f t="shared" ca="1" si="10"/>
        <v>97</v>
      </c>
      <c r="CH204">
        <f t="shared" ca="1" si="11"/>
        <v>71</v>
      </c>
      <c r="CI204">
        <f t="shared" si="12"/>
        <v>112000</v>
      </c>
    </row>
    <row r="205" spans="1:87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  <c r="CG205">
        <f t="shared" ca="1" si="10"/>
        <v>17</v>
      </c>
      <c r="CH205">
        <f t="shared" ca="1" si="11"/>
        <v>17</v>
      </c>
      <c r="CI205">
        <f t="shared" si="12"/>
        <v>132878.20000000001</v>
      </c>
    </row>
    <row r="206" spans="1:87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  <c r="CG206">
        <f t="shared" ca="1" si="10"/>
        <v>74</v>
      </c>
      <c r="CH206">
        <f t="shared" ca="1" si="11"/>
        <v>71</v>
      </c>
      <c r="CI206">
        <f t="shared" si="12"/>
        <v>90068</v>
      </c>
    </row>
    <row r="207" spans="1:87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  <c r="CG207">
        <f t="shared" ca="1" si="10"/>
        <v>31</v>
      </c>
      <c r="CH207">
        <f t="shared" ca="1" si="11"/>
        <v>31</v>
      </c>
      <c r="CI207">
        <f t="shared" si="12"/>
        <v>147793.4</v>
      </c>
    </row>
    <row r="208" spans="1:87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  <c r="CG208">
        <f t="shared" ca="1" si="10"/>
        <v>59</v>
      </c>
      <c r="CH208">
        <f t="shared" ca="1" si="11"/>
        <v>59</v>
      </c>
      <c r="CI208">
        <f t="shared" si="12"/>
        <v>142648.07</v>
      </c>
    </row>
    <row r="209" spans="1:87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  <c r="CG209">
        <f t="shared" ca="1" si="10"/>
        <v>61</v>
      </c>
      <c r="CH209">
        <f t="shared" ca="1" si="11"/>
        <v>61</v>
      </c>
      <c r="CI209">
        <f t="shared" si="12"/>
        <v>125743.8</v>
      </c>
    </row>
    <row r="210" spans="1:87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  <c r="CG210">
        <f t="shared" ca="1" si="10"/>
        <v>33</v>
      </c>
      <c r="CH210">
        <f t="shared" ca="1" si="11"/>
        <v>32</v>
      </c>
      <c r="CI210">
        <f t="shared" si="12"/>
        <v>274590.09999999998</v>
      </c>
    </row>
    <row r="211" spans="1:87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  <c r="CG211">
        <f t="shared" ca="1" si="10"/>
        <v>57</v>
      </c>
      <c r="CH211">
        <f t="shared" ca="1" si="11"/>
        <v>57</v>
      </c>
      <c r="CI211">
        <f t="shared" si="12"/>
        <v>129311</v>
      </c>
    </row>
    <row r="212" spans="1:87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  <c r="CG212">
        <f t="shared" ca="1" si="10"/>
        <v>96</v>
      </c>
      <c r="CH212">
        <f t="shared" ca="1" si="11"/>
        <v>71</v>
      </c>
      <c r="CI212">
        <f t="shared" si="12"/>
        <v>87396.400000000009</v>
      </c>
    </row>
    <row r="213" spans="1:87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  <c r="CG213">
        <f t="shared" ca="1" si="10"/>
        <v>12</v>
      </c>
      <c r="CH213">
        <f t="shared" ca="1" si="11"/>
        <v>12</v>
      </c>
      <c r="CI213">
        <f t="shared" si="12"/>
        <v>145340.4</v>
      </c>
    </row>
    <row r="214" spans="1:87" x14ac:dyDescent="0.2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  <c r="CG214">
        <f t="shared" ca="1" si="10"/>
        <v>12</v>
      </c>
      <c r="CH214">
        <f t="shared" ca="1" si="11"/>
        <v>12</v>
      </c>
      <c r="CI214">
        <f t="shared" si="12"/>
        <v>206892.7464</v>
      </c>
    </row>
    <row r="215" spans="1:87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  <c r="CG215">
        <f t="shared" ca="1" si="10"/>
        <v>26</v>
      </c>
      <c r="CH215">
        <f t="shared" ca="1" si="11"/>
        <v>26</v>
      </c>
      <c r="CI215">
        <f t="shared" si="12"/>
        <v>156000</v>
      </c>
    </row>
    <row r="216" spans="1:87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  <c r="CG216">
        <f t="shared" ca="1" si="10"/>
        <v>44</v>
      </c>
      <c r="CH216">
        <f t="shared" ca="1" si="11"/>
        <v>44</v>
      </c>
      <c r="CI216">
        <f t="shared" si="12"/>
        <v>126391.45</v>
      </c>
    </row>
    <row r="217" spans="1:87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  <c r="CG217">
        <f t="shared" ca="1" si="10"/>
        <v>64</v>
      </c>
      <c r="CH217">
        <f t="shared" ca="1" si="11"/>
        <v>25</v>
      </c>
      <c r="CI217">
        <f t="shared" si="12"/>
        <v>134450</v>
      </c>
    </row>
    <row r="218" spans="1:87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  <c r="CG218">
        <f t="shared" ca="1" si="10"/>
        <v>17</v>
      </c>
      <c r="CH218">
        <f t="shared" ca="1" si="11"/>
        <v>17</v>
      </c>
      <c r="CI218">
        <f t="shared" si="12"/>
        <v>187278</v>
      </c>
    </row>
    <row r="219" spans="1:87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  <c r="CG219">
        <f t="shared" ca="1" si="10"/>
        <v>96</v>
      </c>
      <c r="CH219">
        <f t="shared" ca="1" si="11"/>
        <v>71</v>
      </c>
      <c r="CI219">
        <f t="shared" si="12"/>
        <v>107000</v>
      </c>
    </row>
    <row r="220" spans="1:87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  <c r="CG220">
        <f t="shared" ca="1" si="10"/>
        <v>82</v>
      </c>
      <c r="CH220">
        <f t="shared" ca="1" si="11"/>
        <v>15</v>
      </c>
      <c r="CI220">
        <f t="shared" si="12"/>
        <v>277795.7</v>
      </c>
    </row>
    <row r="221" spans="1:87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  <c r="CG221">
        <f t="shared" ca="1" si="10"/>
        <v>16</v>
      </c>
      <c r="CH221">
        <f t="shared" ca="1" si="11"/>
        <v>15</v>
      </c>
      <c r="CI221">
        <f t="shared" si="12"/>
        <v>167240</v>
      </c>
    </row>
    <row r="222" spans="1:87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  <c r="CG222">
        <f t="shared" ca="1" si="10"/>
        <v>15</v>
      </c>
      <c r="CH222">
        <f t="shared" ca="1" si="11"/>
        <v>15</v>
      </c>
      <c r="CI222">
        <f t="shared" si="12"/>
        <v>204900</v>
      </c>
    </row>
    <row r="223" spans="1:87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  <c r="CG223">
        <f t="shared" ca="1" si="10"/>
        <v>19</v>
      </c>
      <c r="CH223">
        <f t="shared" ca="1" si="11"/>
        <v>19</v>
      </c>
      <c r="CI223">
        <f t="shared" si="12"/>
        <v>163760</v>
      </c>
    </row>
    <row r="224" spans="1:87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  <c r="CG224">
        <f t="shared" ca="1" si="10"/>
        <v>46</v>
      </c>
      <c r="CH224">
        <f t="shared" ca="1" si="11"/>
        <v>46</v>
      </c>
      <c r="CI224">
        <f t="shared" si="12"/>
        <v>179900</v>
      </c>
    </row>
    <row r="225" spans="1:87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  <c r="CG225">
        <f t="shared" ca="1" si="10"/>
        <v>50</v>
      </c>
      <c r="CH225">
        <f t="shared" ca="1" si="11"/>
        <v>50</v>
      </c>
      <c r="CI225">
        <f t="shared" si="12"/>
        <v>79423.599999999991</v>
      </c>
    </row>
    <row r="226" spans="1:87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  <c r="CG226">
        <f t="shared" ca="1" si="10"/>
        <v>18</v>
      </c>
      <c r="CH226">
        <f t="shared" ca="1" si="11"/>
        <v>18</v>
      </c>
      <c r="CI226">
        <f t="shared" si="12"/>
        <v>316261.5</v>
      </c>
    </row>
    <row r="227" spans="1:87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  <c r="CG227">
        <f t="shared" ca="1" si="10"/>
        <v>50</v>
      </c>
      <c r="CH227">
        <f t="shared" ca="1" si="11"/>
        <v>50</v>
      </c>
      <c r="CI227">
        <f t="shared" si="12"/>
        <v>91705.599999999991</v>
      </c>
    </row>
    <row r="228" spans="1:87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  <c r="CG228">
        <f t="shared" ca="1" si="10"/>
        <v>26</v>
      </c>
      <c r="CH228">
        <f t="shared" ca="1" si="11"/>
        <v>26</v>
      </c>
      <c r="CI228">
        <f t="shared" si="12"/>
        <v>287477</v>
      </c>
    </row>
    <row r="229" spans="1:87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  <c r="CG229">
        <f t="shared" ca="1" si="10"/>
        <v>51</v>
      </c>
      <c r="CH229">
        <f t="shared" ca="1" si="11"/>
        <v>51</v>
      </c>
      <c r="CI229">
        <f t="shared" si="12"/>
        <v>94530.8</v>
      </c>
    </row>
    <row r="230" spans="1:87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  <c r="CG230">
        <f t="shared" ca="1" si="10"/>
        <v>54</v>
      </c>
      <c r="CH230">
        <f t="shared" ca="1" si="11"/>
        <v>54</v>
      </c>
      <c r="CI230">
        <f t="shared" si="12"/>
        <v>97675</v>
      </c>
    </row>
    <row r="231" spans="1:87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  <c r="CG231">
        <f t="shared" ca="1" si="10"/>
        <v>16</v>
      </c>
      <c r="CH231">
        <f t="shared" ca="1" si="11"/>
        <v>15</v>
      </c>
      <c r="CI231">
        <f t="shared" si="12"/>
        <v>157619</v>
      </c>
    </row>
    <row r="232" spans="1:87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  <c r="CG232">
        <f t="shared" ca="1" si="10"/>
        <v>62</v>
      </c>
      <c r="CH232">
        <f t="shared" ca="1" si="11"/>
        <v>62</v>
      </c>
      <c r="CI232">
        <f t="shared" si="12"/>
        <v>115647.2</v>
      </c>
    </row>
    <row r="233" spans="1:87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  <c r="CG233">
        <f t="shared" ca="1" si="10"/>
        <v>26</v>
      </c>
      <c r="CH233">
        <f t="shared" ca="1" si="11"/>
        <v>25</v>
      </c>
      <c r="CI233">
        <f t="shared" si="12"/>
        <v>329976.39999999997</v>
      </c>
    </row>
    <row r="234" spans="1:87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  <c r="CG234">
        <f t="shared" ca="1" si="10"/>
        <v>49</v>
      </c>
      <c r="CH234">
        <f t="shared" ca="1" si="11"/>
        <v>49</v>
      </c>
      <c r="CI234">
        <f t="shared" si="12"/>
        <v>94500</v>
      </c>
    </row>
    <row r="235" spans="1:87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  <c r="CG235">
        <f t="shared" ca="1" si="10"/>
        <v>45</v>
      </c>
      <c r="CH235">
        <f t="shared" ca="1" si="11"/>
        <v>45</v>
      </c>
      <c r="CI235">
        <f t="shared" si="12"/>
        <v>100175.48</v>
      </c>
    </row>
    <row r="236" spans="1:87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  <c r="CG236">
        <f t="shared" ca="1" si="10"/>
        <v>19</v>
      </c>
      <c r="CH236">
        <f t="shared" ca="1" si="11"/>
        <v>19</v>
      </c>
      <c r="CI236">
        <f t="shared" si="12"/>
        <v>169173.1</v>
      </c>
    </row>
    <row r="237" spans="1:87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  <c r="CG237">
        <f t="shared" ca="1" si="10"/>
        <v>50</v>
      </c>
      <c r="CH237">
        <f t="shared" ca="1" si="11"/>
        <v>50</v>
      </c>
      <c r="CI237">
        <f t="shared" si="12"/>
        <v>79816.100000000006</v>
      </c>
    </row>
    <row r="238" spans="1:87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  <c r="CG238">
        <f t="shared" ca="1" si="10"/>
        <v>17</v>
      </c>
      <c r="CH238">
        <f t="shared" ca="1" si="11"/>
        <v>17</v>
      </c>
      <c r="CI238">
        <f t="shared" si="12"/>
        <v>144949.69999999998</v>
      </c>
    </row>
    <row r="239" spans="1:87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  <c r="CG239">
        <f t="shared" ca="1" si="10"/>
        <v>28</v>
      </c>
      <c r="CH239">
        <f t="shared" ca="1" si="11"/>
        <v>18</v>
      </c>
      <c r="CI239">
        <f t="shared" si="12"/>
        <v>151982.29999999999</v>
      </c>
    </row>
    <row r="240" spans="1:87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  <c r="CG240">
        <f t="shared" ca="1" si="10"/>
        <v>14</v>
      </c>
      <c r="CH240">
        <f t="shared" ca="1" si="11"/>
        <v>14</v>
      </c>
      <c r="CI240">
        <f t="shared" si="12"/>
        <v>315233.39999999997</v>
      </c>
    </row>
    <row r="241" spans="1:87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  <c r="CG241">
        <f t="shared" ca="1" si="10"/>
        <v>76</v>
      </c>
      <c r="CH241">
        <f t="shared" ca="1" si="11"/>
        <v>71</v>
      </c>
      <c r="CI241">
        <f t="shared" si="12"/>
        <v>88298.2</v>
      </c>
    </row>
    <row r="242" spans="1:87" x14ac:dyDescent="0.2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  <c r="CG242">
        <f t="shared" ca="1" si="10"/>
        <v>13</v>
      </c>
      <c r="CH242">
        <f t="shared" ca="1" si="11"/>
        <v>13</v>
      </c>
      <c r="CI242">
        <f t="shared" si="12"/>
        <v>205117.5</v>
      </c>
    </row>
    <row r="243" spans="1:87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  <c r="CG243">
        <f t="shared" ca="1" si="10"/>
        <v>76</v>
      </c>
      <c r="CH243">
        <f t="shared" ca="1" si="11"/>
        <v>24</v>
      </c>
      <c r="CI243">
        <f t="shared" si="12"/>
        <v>109538.65</v>
      </c>
    </row>
    <row r="244" spans="1:87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  <c r="CG244">
        <f t="shared" ca="1" si="10"/>
        <v>121</v>
      </c>
      <c r="CH244">
        <f t="shared" ca="1" si="11"/>
        <v>71</v>
      </c>
      <c r="CI244">
        <f t="shared" si="12"/>
        <v>79000</v>
      </c>
    </row>
    <row r="245" spans="1:87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  <c r="CG245">
        <f t="shared" ca="1" si="10"/>
        <v>41</v>
      </c>
      <c r="CH245">
        <f t="shared" ca="1" si="11"/>
        <v>41</v>
      </c>
      <c r="CI245">
        <f t="shared" si="12"/>
        <v>98256</v>
      </c>
    </row>
    <row r="246" spans="1:87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  <c r="CG246">
        <f t="shared" ca="1" si="10"/>
        <v>27</v>
      </c>
      <c r="CH246">
        <f t="shared" ca="1" si="11"/>
        <v>19</v>
      </c>
      <c r="CI246">
        <f t="shared" si="12"/>
        <v>160187</v>
      </c>
    </row>
    <row r="247" spans="1:87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  <c r="CG247">
        <f t="shared" ca="1" si="10"/>
        <v>33</v>
      </c>
      <c r="CH247">
        <f t="shared" ca="1" si="11"/>
        <v>33</v>
      </c>
      <c r="CI247">
        <f t="shared" si="12"/>
        <v>241500</v>
      </c>
    </row>
    <row r="248" spans="1:87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  <c r="CG248">
        <f t="shared" ca="1" si="10"/>
        <v>111</v>
      </c>
      <c r="CH248">
        <f t="shared" ca="1" si="11"/>
        <v>71</v>
      </c>
      <c r="CI248">
        <f t="shared" si="12"/>
        <v>137000</v>
      </c>
    </row>
    <row r="249" spans="1:87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  <c r="CG249">
        <f t="shared" ca="1" si="10"/>
        <v>67</v>
      </c>
      <c r="CH249">
        <f t="shared" ca="1" si="11"/>
        <v>67</v>
      </c>
      <c r="CI249">
        <f t="shared" si="12"/>
        <v>140000</v>
      </c>
    </row>
    <row r="250" spans="1:87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  <c r="CG250">
        <f t="shared" ca="1" si="10"/>
        <v>18</v>
      </c>
      <c r="CH250">
        <f t="shared" ca="1" si="11"/>
        <v>18</v>
      </c>
      <c r="CI250">
        <f t="shared" si="12"/>
        <v>178434</v>
      </c>
    </row>
    <row r="251" spans="1:87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  <c r="CG251">
        <f t="shared" ca="1" si="10"/>
        <v>63</v>
      </c>
      <c r="CH251">
        <f t="shared" ca="1" si="11"/>
        <v>15</v>
      </c>
      <c r="CI251">
        <f t="shared" si="12"/>
        <v>274590.09999999998</v>
      </c>
    </row>
    <row r="252" spans="1:87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  <c r="CG252">
        <f t="shared" ca="1" si="10"/>
        <v>81</v>
      </c>
      <c r="CH252">
        <f t="shared" ca="1" si="11"/>
        <v>55</v>
      </c>
      <c r="CI252">
        <f t="shared" si="12"/>
        <v>59777.1</v>
      </c>
    </row>
    <row r="253" spans="1:87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  <c r="CG253">
        <f t="shared" ca="1" si="10"/>
        <v>15</v>
      </c>
      <c r="CH253">
        <f t="shared" ca="1" si="11"/>
        <v>14</v>
      </c>
      <c r="CI253">
        <f t="shared" si="12"/>
        <v>232955.5</v>
      </c>
    </row>
    <row r="254" spans="1:87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  <c r="CG254">
        <f t="shared" ca="1" si="10"/>
        <v>17</v>
      </c>
      <c r="CH254">
        <f t="shared" ca="1" si="11"/>
        <v>17</v>
      </c>
      <c r="CI254">
        <f t="shared" si="12"/>
        <v>154281.4</v>
      </c>
    </row>
    <row r="255" spans="1:87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  <c r="CG255">
        <f t="shared" ca="1" si="10"/>
        <v>57</v>
      </c>
      <c r="CH255">
        <f t="shared" ca="1" si="11"/>
        <v>30</v>
      </c>
      <c r="CI255">
        <f t="shared" si="12"/>
        <v>156625.4</v>
      </c>
    </row>
    <row r="256" spans="1:87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  <c r="CG256">
        <f t="shared" ca="1" si="10"/>
        <v>64</v>
      </c>
      <c r="CH256">
        <f t="shared" ca="1" si="11"/>
        <v>64</v>
      </c>
      <c r="CI256">
        <f t="shared" si="12"/>
        <v>113303</v>
      </c>
    </row>
    <row r="257" spans="1:87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  <c r="CG257">
        <f t="shared" ca="1" si="10"/>
        <v>22</v>
      </c>
      <c r="CH257">
        <f t="shared" ca="1" si="11"/>
        <v>22</v>
      </c>
      <c r="CI257">
        <f t="shared" si="12"/>
        <v>230000</v>
      </c>
    </row>
    <row r="258" spans="1:87" x14ac:dyDescent="0.2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  <c r="CG258">
        <f t="shared" ca="1" si="10"/>
        <v>18</v>
      </c>
      <c r="CH258">
        <f t="shared" ca="1" si="11"/>
        <v>18</v>
      </c>
      <c r="CI258">
        <f t="shared" si="12"/>
        <v>185048.5</v>
      </c>
    </row>
    <row r="259" spans="1:87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  <c r="CG259">
        <f t="shared" ref="CG259:CG322" ca="1" si="13">YEAR(NOW())-T259</f>
        <v>15</v>
      </c>
      <c r="CH259">
        <f t="shared" ref="CH259:CH322" ca="1" si="14">YEAR(NOW())-U259</f>
        <v>15</v>
      </c>
      <c r="CI259">
        <f t="shared" ref="CI259:CI322" si="15">IF(BZ259=2006,CC259,
IF(BZ259=2007,$CO$7*CC259,
IF(BZ259=2008,$CO$8*CC259,
IF(BZ259=2009,$CO$9*CC259,$CO$10*CC259))))</f>
        <v>180136</v>
      </c>
    </row>
    <row r="260" spans="1:87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  <c r="CG260">
        <f t="shared" ca="1" si="13"/>
        <v>20</v>
      </c>
      <c r="CH260">
        <f t="shared" ca="1" si="14"/>
        <v>20</v>
      </c>
      <c r="CI260">
        <f t="shared" si="15"/>
        <v>206451.7</v>
      </c>
    </row>
    <row r="261" spans="1:87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  <c r="CG261">
        <f t="shared" ca="1" si="13"/>
        <v>65</v>
      </c>
      <c r="CH261">
        <f t="shared" ca="1" si="14"/>
        <v>65</v>
      </c>
      <c r="CI261">
        <f t="shared" si="15"/>
        <v>86504.6</v>
      </c>
    </row>
    <row r="262" spans="1:87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  <c r="CG262">
        <f t="shared" ca="1" si="13"/>
        <v>59</v>
      </c>
      <c r="CH262">
        <f t="shared" ca="1" si="14"/>
        <v>59</v>
      </c>
      <c r="CI262">
        <f t="shared" si="15"/>
        <v>144108.79999999999</v>
      </c>
    </row>
    <row r="263" spans="1:87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  <c r="CG263">
        <f t="shared" ca="1" si="13"/>
        <v>14</v>
      </c>
      <c r="CH263">
        <f t="shared" ca="1" si="14"/>
        <v>14</v>
      </c>
      <c r="CI263">
        <f t="shared" si="15"/>
        <v>273598.8</v>
      </c>
    </row>
    <row r="264" spans="1:87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  <c r="CG264">
        <f t="shared" ca="1" si="13"/>
        <v>44</v>
      </c>
      <c r="CH264">
        <f t="shared" ca="1" si="14"/>
        <v>26</v>
      </c>
      <c r="CI264">
        <f t="shared" si="15"/>
        <v>151000</v>
      </c>
    </row>
    <row r="265" spans="1:87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  <c r="CG265">
        <f t="shared" ca="1" si="13"/>
        <v>92</v>
      </c>
      <c r="CH265">
        <f t="shared" ca="1" si="14"/>
        <v>20</v>
      </c>
      <c r="CI265">
        <f t="shared" si="15"/>
        <v>101582</v>
      </c>
    </row>
    <row r="266" spans="1:87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  <c r="CG266">
        <f t="shared" ca="1" si="13"/>
        <v>96</v>
      </c>
      <c r="CH266">
        <f t="shared" ca="1" si="14"/>
        <v>17</v>
      </c>
      <c r="CI266">
        <f t="shared" si="15"/>
        <v>65101.4</v>
      </c>
    </row>
    <row r="267" spans="1:87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  <c r="CG267">
        <f t="shared" ca="1" si="13"/>
        <v>40</v>
      </c>
      <c r="CH267">
        <f t="shared" ca="1" si="14"/>
        <v>40</v>
      </c>
      <c r="CI267">
        <f t="shared" si="15"/>
        <v>156510.9</v>
      </c>
    </row>
    <row r="268" spans="1:87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  <c r="CG268">
        <f t="shared" ca="1" si="13"/>
        <v>24</v>
      </c>
      <c r="CH268">
        <f t="shared" ca="1" si="14"/>
        <v>24</v>
      </c>
      <c r="CI268">
        <f t="shared" si="15"/>
        <v>185000</v>
      </c>
    </row>
    <row r="269" spans="1:87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  <c r="CG269">
        <f t="shared" ca="1" si="13"/>
        <v>82</v>
      </c>
      <c r="CH269">
        <f t="shared" ca="1" si="14"/>
        <v>24</v>
      </c>
      <c r="CI269">
        <f t="shared" si="15"/>
        <v>160078.1</v>
      </c>
    </row>
    <row r="270" spans="1:87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  <c r="CG270">
        <f t="shared" ca="1" si="13"/>
        <v>81</v>
      </c>
      <c r="CH270">
        <f t="shared" ca="1" si="14"/>
        <v>66</v>
      </c>
      <c r="CI270">
        <f t="shared" si="15"/>
        <v>107461.90000000001</v>
      </c>
    </row>
    <row r="271" spans="1:87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  <c r="CG271">
        <f t="shared" ca="1" si="13"/>
        <v>45</v>
      </c>
      <c r="CH271">
        <f t="shared" ca="1" si="14"/>
        <v>45</v>
      </c>
      <c r="CI271">
        <f t="shared" si="15"/>
        <v>146712.4</v>
      </c>
    </row>
    <row r="272" spans="1:87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  <c r="CG272">
        <f t="shared" ca="1" si="13"/>
        <v>15</v>
      </c>
      <c r="CH272">
        <f t="shared" ca="1" si="14"/>
        <v>15</v>
      </c>
      <c r="CI272">
        <f t="shared" si="15"/>
        <v>266000</v>
      </c>
    </row>
    <row r="273" spans="1:87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  <c r="CG273">
        <f t="shared" ca="1" si="13"/>
        <v>67</v>
      </c>
      <c r="CH273">
        <f t="shared" ca="1" si="14"/>
        <v>16</v>
      </c>
      <c r="CI273">
        <f t="shared" si="15"/>
        <v>215369.7</v>
      </c>
    </row>
    <row r="274" spans="1:87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  <c r="CG274">
        <f t="shared" ca="1" si="13"/>
        <v>22</v>
      </c>
      <c r="CH274">
        <f t="shared" ca="1" si="14"/>
        <v>14</v>
      </c>
      <c r="CI274">
        <f t="shared" si="15"/>
        <v>226606</v>
      </c>
    </row>
    <row r="275" spans="1:87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  <c r="CG275">
        <f t="shared" ca="1" si="13"/>
        <v>63</v>
      </c>
      <c r="CH275">
        <f t="shared" ca="1" si="14"/>
        <v>33</v>
      </c>
      <c r="CI275">
        <f t="shared" si="15"/>
        <v>113813.2</v>
      </c>
    </row>
    <row r="276" spans="1:87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  <c r="CG276">
        <f t="shared" ca="1" si="13"/>
        <v>39</v>
      </c>
      <c r="CH276">
        <f t="shared" ca="1" si="14"/>
        <v>39</v>
      </c>
      <c r="CI276">
        <f t="shared" si="15"/>
        <v>123416.84999999999</v>
      </c>
    </row>
    <row r="277" spans="1:87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  <c r="CG277">
        <f t="shared" ca="1" si="13"/>
        <v>96</v>
      </c>
      <c r="CH277">
        <f t="shared" ca="1" si="14"/>
        <v>14</v>
      </c>
      <c r="CI277">
        <f t="shared" si="15"/>
        <v>167854</v>
      </c>
    </row>
    <row r="278" spans="1:87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  <c r="CG278">
        <f t="shared" ca="1" si="13"/>
        <v>18</v>
      </c>
      <c r="CH278">
        <f t="shared" ca="1" si="14"/>
        <v>18</v>
      </c>
      <c r="CI278">
        <f t="shared" si="15"/>
        <v>157061.4</v>
      </c>
    </row>
    <row r="279" spans="1:87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  <c r="CG279">
        <f t="shared" ca="1" si="13"/>
        <v>70</v>
      </c>
      <c r="CH279">
        <f t="shared" ca="1" si="14"/>
        <v>70</v>
      </c>
      <c r="CI279">
        <f t="shared" si="15"/>
        <v>110177.4</v>
      </c>
    </row>
    <row r="280" spans="1:87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  <c r="CG280">
        <f t="shared" ca="1" si="13"/>
        <v>15</v>
      </c>
      <c r="CH280">
        <f t="shared" ca="1" si="14"/>
        <v>14</v>
      </c>
      <c r="CI280">
        <f t="shared" si="15"/>
        <v>411684.90739999997</v>
      </c>
    </row>
    <row r="281" spans="1:87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  <c r="CG281">
        <f t="shared" ca="1" si="13"/>
        <v>44</v>
      </c>
      <c r="CH281">
        <f t="shared" ca="1" si="14"/>
        <v>44</v>
      </c>
      <c r="CI281">
        <f t="shared" si="15"/>
        <v>171225.60000000001</v>
      </c>
    </row>
    <row r="282" spans="1:87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  <c r="CG282">
        <f t="shared" ca="1" si="13"/>
        <v>32</v>
      </c>
      <c r="CH282">
        <f t="shared" ca="1" si="14"/>
        <v>32</v>
      </c>
      <c r="CI282">
        <f t="shared" si="15"/>
        <v>226512.05</v>
      </c>
    </row>
    <row r="283" spans="1:87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  <c r="CG283">
        <f t="shared" ca="1" si="13"/>
        <v>15</v>
      </c>
      <c r="CH283">
        <f t="shared" ca="1" si="14"/>
        <v>15</v>
      </c>
      <c r="CI283">
        <f t="shared" si="15"/>
        <v>185000</v>
      </c>
    </row>
    <row r="284" spans="1:87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  <c r="CG284">
        <f t="shared" ca="1" si="13"/>
        <v>14</v>
      </c>
      <c r="CH284">
        <f t="shared" ca="1" si="14"/>
        <v>13</v>
      </c>
      <c r="CI284">
        <f t="shared" si="15"/>
        <v>169901</v>
      </c>
    </row>
    <row r="285" spans="1:87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  <c r="CG285">
        <f t="shared" ca="1" si="13"/>
        <v>13</v>
      </c>
      <c r="CH285">
        <f t="shared" ca="1" si="14"/>
        <v>12</v>
      </c>
      <c r="CI285">
        <f t="shared" si="15"/>
        <v>200278.47999999998</v>
      </c>
    </row>
    <row r="286" spans="1:87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  <c r="CG286">
        <f t="shared" ca="1" si="13"/>
        <v>29</v>
      </c>
      <c r="CH286">
        <f t="shared" ca="1" si="14"/>
        <v>29</v>
      </c>
      <c r="CI286">
        <f t="shared" si="15"/>
        <v>177640.95999999999</v>
      </c>
    </row>
    <row r="287" spans="1:87" x14ac:dyDescent="0.2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  <c r="CG287">
        <f t="shared" ca="1" si="13"/>
        <v>15</v>
      </c>
      <c r="CH287">
        <f t="shared" ca="1" si="14"/>
        <v>14</v>
      </c>
      <c r="CI287">
        <f t="shared" si="15"/>
        <v>163267.10999999999</v>
      </c>
    </row>
    <row r="288" spans="1:87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  <c r="CG288">
        <f t="shared" ca="1" si="13"/>
        <v>59</v>
      </c>
      <c r="CH288">
        <f t="shared" ca="1" si="14"/>
        <v>40</v>
      </c>
      <c r="CI288">
        <f t="shared" si="15"/>
        <v>159000</v>
      </c>
    </row>
    <row r="289" spans="1:87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  <c r="CG289">
        <f t="shared" ca="1" si="13"/>
        <v>50</v>
      </c>
      <c r="CH289">
        <f t="shared" ca="1" si="14"/>
        <v>50</v>
      </c>
      <c r="CI289">
        <f t="shared" si="15"/>
        <v>88000</v>
      </c>
    </row>
    <row r="290" spans="1:87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  <c r="CG290">
        <f t="shared" ca="1" si="13"/>
        <v>54</v>
      </c>
      <c r="CH290">
        <f t="shared" ca="1" si="14"/>
        <v>54</v>
      </c>
      <c r="CI290">
        <f t="shared" si="15"/>
        <v>95330.8</v>
      </c>
    </row>
    <row r="291" spans="1:87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  <c r="CG291">
        <f t="shared" ca="1" si="13"/>
        <v>106</v>
      </c>
      <c r="CH291">
        <f t="shared" ca="1" si="14"/>
        <v>18</v>
      </c>
      <c r="CI291">
        <f t="shared" si="15"/>
        <v>152238.89749999999</v>
      </c>
    </row>
    <row r="292" spans="1:87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  <c r="CG292">
        <f t="shared" ca="1" si="13"/>
        <v>15</v>
      </c>
      <c r="CH292">
        <f t="shared" ca="1" si="14"/>
        <v>15</v>
      </c>
      <c r="CI292">
        <f t="shared" si="15"/>
        <v>233230</v>
      </c>
    </row>
    <row r="293" spans="1:87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  <c r="CG293">
        <f t="shared" ca="1" si="13"/>
        <v>109</v>
      </c>
      <c r="CH293">
        <f t="shared" ca="1" si="14"/>
        <v>21</v>
      </c>
      <c r="CI293">
        <f t="shared" si="15"/>
        <v>121195.62000000001</v>
      </c>
    </row>
    <row r="294" spans="1:87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  <c r="CG294">
        <f t="shared" ca="1" si="13"/>
        <v>72</v>
      </c>
      <c r="CH294">
        <f t="shared" ca="1" si="14"/>
        <v>13</v>
      </c>
      <c r="CI294">
        <f t="shared" si="15"/>
        <v>107262.8</v>
      </c>
    </row>
    <row r="295" spans="1:87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  <c r="CG295">
        <f t="shared" ca="1" si="13"/>
        <v>44</v>
      </c>
      <c r="CH295">
        <f t="shared" ca="1" si="14"/>
        <v>27</v>
      </c>
      <c r="CI295">
        <f t="shared" si="15"/>
        <v>235000</v>
      </c>
    </row>
    <row r="296" spans="1:87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  <c r="CG296">
        <f t="shared" ca="1" si="13"/>
        <v>68</v>
      </c>
      <c r="CH296">
        <f t="shared" ca="1" si="14"/>
        <v>68</v>
      </c>
      <c r="CI296">
        <f t="shared" si="15"/>
        <v>136739.6</v>
      </c>
    </row>
    <row r="297" spans="1:87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  <c r="CG297">
        <f t="shared" ca="1" si="13"/>
        <v>37</v>
      </c>
      <c r="CH297">
        <f t="shared" ca="1" si="14"/>
        <v>37</v>
      </c>
      <c r="CI297">
        <f t="shared" si="15"/>
        <v>142500</v>
      </c>
    </row>
    <row r="298" spans="1:87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  <c r="CG298">
        <f t="shared" ca="1" si="13"/>
        <v>71</v>
      </c>
      <c r="CH298">
        <f t="shared" ca="1" si="14"/>
        <v>71</v>
      </c>
      <c r="CI298">
        <f t="shared" si="15"/>
        <v>150677.6</v>
      </c>
    </row>
    <row r="299" spans="1:87" x14ac:dyDescent="0.2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  <c r="CG299">
        <f t="shared" ca="1" si="13"/>
        <v>24</v>
      </c>
      <c r="CH299">
        <f t="shared" ca="1" si="14"/>
        <v>23</v>
      </c>
      <c r="CI299">
        <f t="shared" si="15"/>
        <v>236920.69999999998</v>
      </c>
    </row>
    <row r="300" spans="1:87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  <c r="CG300">
        <f t="shared" ca="1" si="13"/>
        <v>53</v>
      </c>
      <c r="CH300">
        <f t="shared" ca="1" si="14"/>
        <v>53</v>
      </c>
      <c r="CI300">
        <f t="shared" si="15"/>
        <v>173477.5</v>
      </c>
    </row>
    <row r="301" spans="1:87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  <c r="CG301">
        <f t="shared" ca="1" si="13"/>
        <v>71</v>
      </c>
      <c r="CH301">
        <f t="shared" ca="1" si="14"/>
        <v>17</v>
      </c>
      <c r="CI301">
        <f t="shared" si="15"/>
        <v>129779.79999999999</v>
      </c>
    </row>
    <row r="302" spans="1:87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  <c r="CG302">
        <f t="shared" ca="1" si="13"/>
        <v>68</v>
      </c>
      <c r="CH302">
        <f t="shared" ca="1" si="14"/>
        <v>68</v>
      </c>
      <c r="CI302">
        <f t="shared" si="15"/>
        <v>157000</v>
      </c>
    </row>
    <row r="303" spans="1:87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  <c r="CG303">
        <f t="shared" ca="1" si="13"/>
        <v>23</v>
      </c>
      <c r="CH303">
        <f t="shared" ca="1" si="14"/>
        <v>22</v>
      </c>
      <c r="CI303">
        <f t="shared" si="15"/>
        <v>264677.09999999998</v>
      </c>
    </row>
    <row r="304" spans="1:87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  <c r="CG304">
        <f t="shared" ca="1" si="13"/>
        <v>20</v>
      </c>
      <c r="CH304">
        <f t="shared" ca="1" si="14"/>
        <v>19</v>
      </c>
      <c r="CI304">
        <f t="shared" si="15"/>
        <v>205000</v>
      </c>
    </row>
    <row r="305" spans="1:87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  <c r="CG305">
        <f t="shared" ca="1" si="13"/>
        <v>49</v>
      </c>
      <c r="CH305">
        <f t="shared" ca="1" si="14"/>
        <v>49</v>
      </c>
      <c r="CI305">
        <f t="shared" si="15"/>
        <v>149900</v>
      </c>
    </row>
    <row r="306" spans="1:87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  <c r="CG306">
        <f t="shared" ca="1" si="13"/>
        <v>141</v>
      </c>
      <c r="CH306">
        <f t="shared" ca="1" si="14"/>
        <v>19</v>
      </c>
      <c r="CI306">
        <f t="shared" si="15"/>
        <v>263081</v>
      </c>
    </row>
    <row r="307" spans="1:87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  <c r="CG307">
        <f t="shared" ca="1" si="13"/>
        <v>17</v>
      </c>
      <c r="CH307">
        <f t="shared" ca="1" si="14"/>
        <v>16</v>
      </c>
      <c r="CI307">
        <f t="shared" si="15"/>
        <v>303238.67</v>
      </c>
    </row>
    <row r="308" spans="1:87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  <c r="CG308">
        <f t="shared" ca="1" si="13"/>
        <v>31</v>
      </c>
      <c r="CH308">
        <f t="shared" ca="1" si="14"/>
        <v>30</v>
      </c>
      <c r="CI308">
        <f t="shared" si="15"/>
        <v>223042.5</v>
      </c>
    </row>
    <row r="309" spans="1:87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  <c r="CG309">
        <f t="shared" ca="1" si="13"/>
        <v>101</v>
      </c>
      <c r="CH309">
        <f t="shared" ca="1" si="14"/>
        <v>71</v>
      </c>
      <c r="CI309">
        <f t="shared" si="15"/>
        <v>79816.100000000006</v>
      </c>
    </row>
    <row r="310" spans="1:87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  <c r="CG310">
        <f t="shared" ca="1" si="13"/>
        <v>81</v>
      </c>
      <c r="CH310">
        <f t="shared" ca="1" si="14"/>
        <v>71</v>
      </c>
      <c r="CI310">
        <f t="shared" si="15"/>
        <v>67551</v>
      </c>
    </row>
    <row r="311" spans="1:87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  <c r="CG311">
        <f t="shared" ca="1" si="13"/>
        <v>18</v>
      </c>
      <c r="CH311">
        <f t="shared" ca="1" si="14"/>
        <v>17</v>
      </c>
      <c r="CI311">
        <f t="shared" si="15"/>
        <v>360000</v>
      </c>
    </row>
    <row r="312" spans="1:87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  <c r="CG312">
        <f t="shared" ca="1" si="13"/>
        <v>28</v>
      </c>
      <c r="CH312">
        <f t="shared" ca="1" si="14"/>
        <v>27</v>
      </c>
      <c r="CI312">
        <f t="shared" si="15"/>
        <v>165600</v>
      </c>
    </row>
    <row r="313" spans="1:87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  <c r="CG313">
        <f t="shared" ca="1" si="13"/>
        <v>73</v>
      </c>
      <c r="CH313">
        <f t="shared" ca="1" si="14"/>
        <v>19</v>
      </c>
      <c r="CI313">
        <f t="shared" si="15"/>
        <v>108081.59999999999</v>
      </c>
    </row>
    <row r="314" spans="1:87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  <c r="CG314">
        <f t="shared" ca="1" si="13"/>
        <v>82</v>
      </c>
      <c r="CH314">
        <f t="shared" ca="1" si="14"/>
        <v>71</v>
      </c>
      <c r="CI314">
        <f t="shared" si="15"/>
        <v>119900</v>
      </c>
    </row>
    <row r="315" spans="1:87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  <c r="CG315">
        <f t="shared" ca="1" si="13"/>
        <v>56</v>
      </c>
      <c r="CH315">
        <f t="shared" ca="1" si="14"/>
        <v>56</v>
      </c>
      <c r="CI315">
        <f t="shared" si="15"/>
        <v>307050</v>
      </c>
    </row>
    <row r="316" spans="1:87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  <c r="CG316">
        <f t="shared" ca="1" si="13"/>
        <v>96</v>
      </c>
      <c r="CH316">
        <f t="shared" ca="1" si="14"/>
        <v>31</v>
      </c>
      <c r="CI316">
        <f t="shared" si="15"/>
        <v>178000</v>
      </c>
    </row>
    <row r="317" spans="1:87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  <c r="CG317">
        <f t="shared" ca="1" si="13"/>
        <v>17</v>
      </c>
      <c r="CH317">
        <f t="shared" ca="1" si="14"/>
        <v>16</v>
      </c>
      <c r="CI317">
        <f t="shared" si="15"/>
        <v>154343.79999999999</v>
      </c>
    </row>
    <row r="318" spans="1:87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  <c r="CG318">
        <f t="shared" ca="1" si="13"/>
        <v>41</v>
      </c>
      <c r="CH318">
        <f t="shared" ca="1" si="14"/>
        <v>41</v>
      </c>
      <c r="CI318">
        <f t="shared" si="15"/>
        <v>212888</v>
      </c>
    </row>
    <row r="319" spans="1:87" x14ac:dyDescent="0.2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  <c r="CG319">
        <f t="shared" ca="1" si="13"/>
        <v>15</v>
      </c>
      <c r="CH319">
        <f t="shared" ca="1" si="14"/>
        <v>15</v>
      </c>
      <c r="CI319">
        <f t="shared" si="15"/>
        <v>267651</v>
      </c>
    </row>
    <row r="320" spans="1:87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  <c r="CG320">
        <f t="shared" ca="1" si="13"/>
        <v>28</v>
      </c>
      <c r="CH320">
        <f t="shared" ca="1" si="14"/>
        <v>28</v>
      </c>
      <c r="CI320">
        <f t="shared" si="15"/>
        <v>212888</v>
      </c>
    </row>
    <row r="321" spans="1:87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  <c r="CG321">
        <f t="shared" ca="1" si="13"/>
        <v>41</v>
      </c>
      <c r="CH321">
        <f t="shared" ca="1" si="14"/>
        <v>41</v>
      </c>
      <c r="CI321">
        <f t="shared" si="15"/>
        <v>153525</v>
      </c>
    </row>
    <row r="322" spans="1:87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  <c r="CG322">
        <f t="shared" ca="1" si="13"/>
        <v>15</v>
      </c>
      <c r="CH322">
        <f t="shared" ca="1" si="14"/>
        <v>15</v>
      </c>
      <c r="CI322">
        <f t="shared" si="15"/>
        <v>342643</v>
      </c>
    </row>
    <row r="323" spans="1:87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  <c r="CG323">
        <f t="shared" ref="CG323:CG386" ca="1" si="16">YEAR(NOW())-T323</f>
        <v>17</v>
      </c>
      <c r="CH323">
        <f t="shared" ref="CH323:CH386" ca="1" si="17">YEAR(NOW())-U323</f>
        <v>17</v>
      </c>
      <c r="CI323">
        <f t="shared" ref="CI323:CI386" si="18">IF(BZ323=2006,CC323,
IF(BZ323=2007,$CO$7*CC323,
IF(BZ323=2008,$CO$8*CC323,
IF(BZ323=2009,$CO$9*CC323,$CO$10*CC323))))</f>
        <v>350920.2</v>
      </c>
    </row>
    <row r="324" spans="1:87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  <c r="CG324">
        <f t="shared" ca="1" si="16"/>
        <v>35</v>
      </c>
      <c r="CH324">
        <f t="shared" ca="1" si="17"/>
        <v>34</v>
      </c>
      <c r="CI324">
        <f t="shared" si="18"/>
        <v>298381.3</v>
      </c>
    </row>
    <row r="325" spans="1:87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  <c r="CG325">
        <f t="shared" ca="1" si="16"/>
        <v>66</v>
      </c>
      <c r="CH325">
        <f t="shared" ca="1" si="17"/>
        <v>16</v>
      </c>
      <c r="CI325">
        <f t="shared" si="18"/>
        <v>126175</v>
      </c>
    </row>
    <row r="326" spans="1:87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  <c r="CG326">
        <f t="shared" ca="1" si="16"/>
        <v>54</v>
      </c>
      <c r="CH326">
        <f t="shared" ca="1" si="17"/>
        <v>14</v>
      </c>
      <c r="CI326">
        <f t="shared" si="18"/>
        <v>189098.8</v>
      </c>
    </row>
    <row r="327" spans="1:87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  <c r="CG327">
        <f t="shared" ca="1" si="16"/>
        <v>80</v>
      </c>
      <c r="CH327">
        <f t="shared" ca="1" si="17"/>
        <v>71</v>
      </c>
      <c r="CI327">
        <f t="shared" si="18"/>
        <v>86243.099999999991</v>
      </c>
    </row>
    <row r="328" spans="1:87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  <c r="CG328">
        <f t="shared" ca="1" si="16"/>
        <v>28</v>
      </c>
      <c r="CH328">
        <f t="shared" ca="1" si="17"/>
        <v>28</v>
      </c>
      <c r="CI328">
        <f t="shared" si="18"/>
        <v>288943.2</v>
      </c>
    </row>
    <row r="329" spans="1:87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  <c r="CG329">
        <f t="shared" ca="1" si="16"/>
        <v>61</v>
      </c>
      <c r="CH329">
        <f t="shared" ca="1" si="17"/>
        <v>61</v>
      </c>
      <c r="CI329">
        <f t="shared" si="18"/>
        <v>145250</v>
      </c>
    </row>
    <row r="330" spans="1:87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  <c r="CG330">
        <f t="shared" ca="1" si="16"/>
        <v>105</v>
      </c>
      <c r="CH330">
        <f t="shared" ca="1" si="17"/>
        <v>27</v>
      </c>
      <c r="CI330">
        <f t="shared" si="18"/>
        <v>175632.6</v>
      </c>
    </row>
    <row r="331" spans="1:87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  <c r="CG331">
        <f t="shared" ca="1" si="16"/>
        <v>101</v>
      </c>
      <c r="CH331">
        <f t="shared" ca="1" si="17"/>
        <v>71</v>
      </c>
      <c r="CI331">
        <f t="shared" si="18"/>
        <v>63866.400000000001</v>
      </c>
    </row>
    <row r="332" spans="1:87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  <c r="CG332">
        <f t="shared" ca="1" si="16"/>
        <v>57</v>
      </c>
      <c r="CH332">
        <f t="shared" ca="1" si="17"/>
        <v>57</v>
      </c>
      <c r="CI332">
        <f t="shared" si="18"/>
        <v>117964.7</v>
      </c>
    </row>
    <row r="333" spans="1:87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  <c r="CG333">
        <f t="shared" ca="1" si="16"/>
        <v>63</v>
      </c>
      <c r="CH333">
        <f t="shared" ca="1" si="17"/>
        <v>29</v>
      </c>
      <c r="CI333">
        <f t="shared" si="18"/>
        <v>137790.69999999998</v>
      </c>
    </row>
    <row r="334" spans="1:87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  <c r="CG334">
        <f t="shared" ca="1" si="16"/>
        <v>18</v>
      </c>
      <c r="CH334">
        <f t="shared" ca="1" si="17"/>
        <v>17</v>
      </c>
      <c r="CI334">
        <f t="shared" si="18"/>
        <v>232539.19999999998</v>
      </c>
    </row>
    <row r="335" spans="1:87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  <c r="CG335">
        <f t="shared" ca="1" si="16"/>
        <v>17</v>
      </c>
      <c r="CH335">
        <f t="shared" ca="1" si="17"/>
        <v>17</v>
      </c>
      <c r="CI335">
        <f t="shared" si="18"/>
        <v>184602.6</v>
      </c>
    </row>
    <row r="336" spans="1:87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  <c r="CG336">
        <f t="shared" ca="1" si="16"/>
        <v>23</v>
      </c>
      <c r="CH336">
        <f t="shared" ca="1" si="17"/>
        <v>23</v>
      </c>
      <c r="CI336">
        <f t="shared" si="18"/>
        <v>171225.60000000001</v>
      </c>
    </row>
    <row r="337" spans="1:87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  <c r="CG337">
        <f t="shared" ca="1" si="16"/>
        <v>56</v>
      </c>
      <c r="CH337">
        <f t="shared" ca="1" si="17"/>
        <v>56</v>
      </c>
      <c r="CI337">
        <f t="shared" si="18"/>
        <v>204177.61000000002</v>
      </c>
    </row>
    <row r="338" spans="1:87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  <c r="CG338">
        <f t="shared" ca="1" si="16"/>
        <v>16</v>
      </c>
      <c r="CH338">
        <f t="shared" ca="1" si="17"/>
        <v>15</v>
      </c>
      <c r="CI338">
        <f t="shared" si="18"/>
        <v>374142.39379999996</v>
      </c>
    </row>
    <row r="339" spans="1:87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  <c r="CG339">
        <f t="shared" ca="1" si="16"/>
        <v>19</v>
      </c>
      <c r="CH339">
        <f t="shared" ca="1" si="17"/>
        <v>18</v>
      </c>
      <c r="CI339">
        <f t="shared" si="18"/>
        <v>190845.2</v>
      </c>
    </row>
    <row r="340" spans="1:87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  <c r="CG340">
        <f t="shared" ca="1" si="16"/>
        <v>37</v>
      </c>
      <c r="CH340">
        <f t="shared" ca="1" si="17"/>
        <v>23</v>
      </c>
      <c r="CI340">
        <f t="shared" si="18"/>
        <v>202500</v>
      </c>
    </row>
    <row r="341" spans="1:87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  <c r="CG341">
        <f t="shared" ca="1" si="16"/>
        <v>63</v>
      </c>
      <c r="CH341">
        <f t="shared" ca="1" si="17"/>
        <v>23</v>
      </c>
      <c r="CI341">
        <f t="shared" si="18"/>
        <v>126914</v>
      </c>
    </row>
    <row r="342" spans="1:87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  <c r="CG342">
        <f t="shared" ca="1" si="16"/>
        <v>19</v>
      </c>
      <c r="CH342">
        <f t="shared" ca="1" si="17"/>
        <v>19</v>
      </c>
      <c r="CI342">
        <f t="shared" si="18"/>
        <v>158546.06</v>
      </c>
    </row>
    <row r="343" spans="1:87" x14ac:dyDescent="0.2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  <c r="CG343">
        <f t="shared" ca="1" si="16"/>
        <v>71</v>
      </c>
      <c r="CH343">
        <f t="shared" ca="1" si="17"/>
        <v>71</v>
      </c>
      <c r="CI343">
        <f t="shared" si="18"/>
        <v>67141.599999999991</v>
      </c>
    </row>
    <row r="344" spans="1:87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  <c r="CG344">
        <f t="shared" ca="1" si="16"/>
        <v>72</v>
      </c>
      <c r="CH344">
        <f t="shared" ca="1" si="17"/>
        <v>71</v>
      </c>
      <c r="CI344">
        <f t="shared" si="18"/>
        <v>87500</v>
      </c>
    </row>
    <row r="345" spans="1:87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  <c r="CG345">
        <f t="shared" ca="1" si="16"/>
        <v>16</v>
      </c>
      <c r="CH345">
        <f t="shared" ca="1" si="17"/>
        <v>16</v>
      </c>
      <c r="CI345">
        <f t="shared" si="18"/>
        <v>237218.80000000002</v>
      </c>
    </row>
    <row r="346" spans="1:87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  <c r="CG346">
        <f t="shared" ca="1" si="16"/>
        <v>45</v>
      </c>
      <c r="CH346">
        <f t="shared" ca="1" si="17"/>
        <v>45</v>
      </c>
      <c r="CI346">
        <f t="shared" si="18"/>
        <v>66419</v>
      </c>
    </row>
    <row r="347" spans="1:87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  <c r="CG347">
        <f t="shared" ca="1" si="16"/>
        <v>82</v>
      </c>
      <c r="CH347">
        <f t="shared" ca="1" si="17"/>
        <v>71</v>
      </c>
      <c r="CI347">
        <f t="shared" si="18"/>
        <v>140200</v>
      </c>
    </row>
    <row r="348" spans="1:87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  <c r="CG348">
        <f t="shared" ca="1" si="16"/>
        <v>61</v>
      </c>
      <c r="CH348">
        <f t="shared" ca="1" si="17"/>
        <v>23</v>
      </c>
      <c r="CI348">
        <f t="shared" si="18"/>
        <v>150181.94999999998</v>
      </c>
    </row>
    <row r="349" spans="1:87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  <c r="CG349">
        <f t="shared" ca="1" si="16"/>
        <v>61</v>
      </c>
      <c r="CH349">
        <f t="shared" ca="1" si="17"/>
        <v>61</v>
      </c>
      <c r="CI349">
        <f t="shared" si="18"/>
        <v>128961</v>
      </c>
    </row>
    <row r="350" spans="1:87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  <c r="CG350">
        <f t="shared" ca="1" si="16"/>
        <v>18</v>
      </c>
      <c r="CH350">
        <f t="shared" ca="1" si="17"/>
        <v>17</v>
      </c>
      <c r="CI350">
        <f t="shared" si="18"/>
        <v>137337.20000000001</v>
      </c>
    </row>
    <row r="351" spans="1:87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  <c r="CG351">
        <f t="shared" ca="1" si="16"/>
        <v>16</v>
      </c>
      <c r="CH351">
        <f t="shared" ca="1" si="17"/>
        <v>15</v>
      </c>
      <c r="CI351">
        <f t="shared" si="18"/>
        <v>437154</v>
      </c>
    </row>
    <row r="352" spans="1:87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  <c r="CG352">
        <f t="shared" ca="1" si="16"/>
        <v>14</v>
      </c>
      <c r="CH352">
        <f t="shared" ca="1" si="17"/>
        <v>14</v>
      </c>
      <c r="CI352">
        <f t="shared" si="18"/>
        <v>315293.86929999996</v>
      </c>
    </row>
    <row r="353" spans="1:87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  <c r="CG353">
        <f t="shared" ca="1" si="16"/>
        <v>35</v>
      </c>
      <c r="CH353">
        <f t="shared" ca="1" si="17"/>
        <v>35</v>
      </c>
      <c r="CI353">
        <f t="shared" si="18"/>
        <v>190000</v>
      </c>
    </row>
    <row r="354" spans="1:87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  <c r="CG354">
        <f t="shared" ca="1" si="16"/>
        <v>80</v>
      </c>
      <c r="CH354">
        <f t="shared" ca="1" si="17"/>
        <v>71</v>
      </c>
      <c r="CI354">
        <f t="shared" si="18"/>
        <v>84721</v>
      </c>
    </row>
    <row r="355" spans="1:87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  <c r="CG355">
        <f t="shared" ca="1" si="16"/>
        <v>93</v>
      </c>
      <c r="CH355">
        <f t="shared" ca="1" si="17"/>
        <v>18</v>
      </c>
      <c r="CI355">
        <f t="shared" si="18"/>
        <v>82750.259999999995</v>
      </c>
    </row>
    <row r="356" spans="1:87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  <c r="CG356">
        <f t="shared" ca="1" si="16"/>
        <v>81</v>
      </c>
      <c r="CH356">
        <f t="shared" ca="1" si="17"/>
        <v>21</v>
      </c>
      <c r="CI356">
        <f t="shared" si="18"/>
        <v>140000</v>
      </c>
    </row>
    <row r="357" spans="1:87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  <c r="CG357">
        <f t="shared" ca="1" si="16"/>
        <v>26</v>
      </c>
      <c r="CH357">
        <f t="shared" ca="1" si="17"/>
        <v>26</v>
      </c>
      <c r="CI357">
        <f t="shared" si="18"/>
        <v>175955.75</v>
      </c>
    </row>
    <row r="358" spans="1:87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  <c r="CG358">
        <f t="shared" ca="1" si="16"/>
        <v>29</v>
      </c>
      <c r="CH358">
        <f t="shared" ca="1" si="17"/>
        <v>29</v>
      </c>
      <c r="CI358">
        <f t="shared" si="18"/>
        <v>141652.4</v>
      </c>
    </row>
    <row r="359" spans="1:87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  <c r="CG359">
        <f t="shared" ca="1" si="16"/>
        <v>45</v>
      </c>
      <c r="CH359">
        <f t="shared" ca="1" si="17"/>
        <v>45</v>
      </c>
      <c r="CI359">
        <f t="shared" si="18"/>
        <v>132834.19999999998</v>
      </c>
    </row>
    <row r="360" spans="1:87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  <c r="CG360">
        <f t="shared" ca="1" si="16"/>
        <v>63</v>
      </c>
      <c r="CH360">
        <f t="shared" ca="1" si="17"/>
        <v>63</v>
      </c>
      <c r="CI360">
        <f t="shared" si="18"/>
        <v>130000</v>
      </c>
    </row>
    <row r="361" spans="1:87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  <c r="CG361">
        <f t="shared" ca="1" si="16"/>
        <v>23</v>
      </c>
      <c r="CH361">
        <f t="shared" ca="1" si="17"/>
        <v>23</v>
      </c>
      <c r="CI361">
        <f t="shared" si="18"/>
        <v>280000</v>
      </c>
    </row>
    <row r="362" spans="1:87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  <c r="CG362">
        <f t="shared" ca="1" si="16"/>
        <v>43</v>
      </c>
      <c r="CH362">
        <f t="shared" ca="1" si="17"/>
        <v>43</v>
      </c>
      <c r="CI362">
        <f t="shared" si="18"/>
        <v>154642.79999999999</v>
      </c>
    </row>
    <row r="363" spans="1:87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  <c r="CG363">
        <f t="shared" ca="1" si="16"/>
        <v>81</v>
      </c>
      <c r="CH363">
        <f t="shared" ca="1" si="17"/>
        <v>39</v>
      </c>
      <c r="CI363">
        <f t="shared" si="18"/>
        <v>129311</v>
      </c>
    </row>
    <row r="364" spans="1:87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  <c r="CG364">
        <f t="shared" ca="1" si="16"/>
        <v>18</v>
      </c>
      <c r="CH364">
        <f t="shared" ca="1" si="17"/>
        <v>18</v>
      </c>
      <c r="CI364">
        <f t="shared" si="18"/>
        <v>162531.79999999999</v>
      </c>
    </row>
    <row r="365" spans="1:87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  <c r="CG365">
        <f t="shared" ca="1" si="16"/>
        <v>49</v>
      </c>
      <c r="CH365">
        <f t="shared" ca="1" si="17"/>
        <v>14</v>
      </c>
      <c r="CI365">
        <f t="shared" si="18"/>
        <v>96618.4</v>
      </c>
    </row>
    <row r="366" spans="1:87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  <c r="CG366">
        <f t="shared" ca="1" si="16"/>
        <v>45</v>
      </c>
      <c r="CH366">
        <f t="shared" ca="1" si="17"/>
        <v>45</v>
      </c>
      <c r="CI366">
        <f t="shared" si="18"/>
        <v>190000</v>
      </c>
    </row>
    <row r="367" spans="1:87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  <c r="CG367">
        <f t="shared" ca="1" si="16"/>
        <v>101</v>
      </c>
      <c r="CH367">
        <f t="shared" ca="1" si="17"/>
        <v>24</v>
      </c>
      <c r="CI367">
        <f t="shared" si="18"/>
        <v>120363.59999999999</v>
      </c>
    </row>
    <row r="368" spans="1:87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  <c r="CG368">
        <f t="shared" ca="1" si="16"/>
        <v>58</v>
      </c>
      <c r="CH368">
        <f t="shared" ca="1" si="17"/>
        <v>58</v>
      </c>
      <c r="CI368">
        <f t="shared" si="18"/>
        <v>130189.2</v>
      </c>
    </row>
    <row r="369" spans="1:87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  <c r="CG369">
        <f t="shared" ca="1" si="16"/>
        <v>59</v>
      </c>
      <c r="CH369">
        <f t="shared" ca="1" si="17"/>
        <v>59</v>
      </c>
      <c r="CI369">
        <f t="shared" si="18"/>
        <v>147147</v>
      </c>
    </row>
    <row r="370" spans="1:87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  <c r="CG370">
        <f t="shared" ca="1" si="16"/>
        <v>67</v>
      </c>
      <c r="CH370">
        <f t="shared" ca="1" si="17"/>
        <v>67</v>
      </c>
      <c r="CI370">
        <f t="shared" si="18"/>
        <v>103144.8</v>
      </c>
    </row>
    <row r="371" spans="1:87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  <c r="CG371">
        <f t="shared" ca="1" si="16"/>
        <v>62</v>
      </c>
      <c r="CH371">
        <f t="shared" ca="1" si="17"/>
        <v>15</v>
      </c>
      <c r="CI371">
        <f t="shared" si="18"/>
        <v>126586.8</v>
      </c>
    </row>
    <row r="372" spans="1:87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  <c r="CG372">
        <f t="shared" ca="1" si="16"/>
        <v>21</v>
      </c>
      <c r="CH372">
        <f t="shared" ca="1" si="17"/>
        <v>21</v>
      </c>
      <c r="CI372">
        <f t="shared" si="18"/>
        <v>172400</v>
      </c>
    </row>
    <row r="373" spans="1:87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  <c r="CG373">
        <f t="shared" ca="1" si="16"/>
        <v>62</v>
      </c>
      <c r="CH373">
        <f t="shared" ca="1" si="17"/>
        <v>62</v>
      </c>
      <c r="CI373">
        <f t="shared" si="18"/>
        <v>119886.45760000001</v>
      </c>
    </row>
    <row r="374" spans="1:87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  <c r="CG374">
        <f t="shared" ca="1" si="16"/>
        <v>37</v>
      </c>
      <c r="CH374">
        <f t="shared" ca="1" si="17"/>
        <v>37</v>
      </c>
      <c r="CI374">
        <f t="shared" si="18"/>
        <v>97675</v>
      </c>
    </row>
    <row r="375" spans="1:87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  <c r="CG375">
        <f t="shared" ca="1" si="16"/>
        <v>68</v>
      </c>
      <c r="CH375">
        <f t="shared" ca="1" si="17"/>
        <v>68</v>
      </c>
      <c r="CI375">
        <f t="shared" si="18"/>
        <v>100712.4</v>
      </c>
    </row>
    <row r="376" spans="1:87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  <c r="CG376">
        <f t="shared" ca="1" si="16"/>
        <v>18</v>
      </c>
      <c r="CH376">
        <f t="shared" ca="1" si="17"/>
        <v>17</v>
      </c>
      <c r="CI376">
        <f t="shared" si="18"/>
        <v>217590.34999999998</v>
      </c>
    </row>
    <row r="377" spans="1:87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  <c r="CG377">
        <f t="shared" ca="1" si="16"/>
        <v>99</v>
      </c>
      <c r="CH377">
        <f t="shared" ca="1" si="17"/>
        <v>71</v>
      </c>
      <c r="CI377">
        <f t="shared" si="18"/>
        <v>49946.799999999996</v>
      </c>
    </row>
    <row r="378" spans="1:87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  <c r="CG378">
        <f t="shared" ca="1" si="16"/>
        <v>25</v>
      </c>
      <c r="CH378">
        <f t="shared" ca="1" si="17"/>
        <v>25</v>
      </c>
      <c r="CI378">
        <f t="shared" si="18"/>
        <v>148000</v>
      </c>
    </row>
    <row r="379" spans="1:87" x14ac:dyDescent="0.2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  <c r="CG379">
        <f t="shared" ca="1" si="16"/>
        <v>17</v>
      </c>
      <c r="CH379">
        <f t="shared" ca="1" si="17"/>
        <v>16</v>
      </c>
      <c r="CI379">
        <f t="shared" si="18"/>
        <v>337042</v>
      </c>
    </row>
    <row r="380" spans="1:87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  <c r="CG380">
        <f t="shared" ca="1" si="16"/>
        <v>11</v>
      </c>
      <c r="CH380">
        <f t="shared" ca="1" si="17"/>
        <v>11</v>
      </c>
      <c r="CI380">
        <f t="shared" si="18"/>
        <v>308209.16479999997</v>
      </c>
    </row>
    <row r="381" spans="1:87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  <c r="CG381">
        <f t="shared" ca="1" si="16"/>
        <v>21</v>
      </c>
      <c r="CH381">
        <f t="shared" ca="1" si="17"/>
        <v>21</v>
      </c>
      <c r="CI381">
        <f t="shared" si="18"/>
        <v>146565.19999999998</v>
      </c>
    </row>
    <row r="382" spans="1:87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  <c r="CG382">
        <f t="shared" ca="1" si="16"/>
        <v>97</v>
      </c>
      <c r="CH382">
        <f t="shared" ca="1" si="17"/>
        <v>71</v>
      </c>
      <c r="CI382">
        <f t="shared" si="18"/>
        <v>99237.8</v>
      </c>
    </row>
    <row r="383" spans="1:87" x14ac:dyDescent="0.2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  <c r="CG383">
        <f t="shared" ca="1" si="16"/>
        <v>15</v>
      </c>
      <c r="CH383">
        <f t="shared" ca="1" si="17"/>
        <v>15</v>
      </c>
      <c r="CI383">
        <f t="shared" si="18"/>
        <v>187750</v>
      </c>
    </row>
    <row r="384" spans="1:87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  <c r="CG384">
        <f t="shared" ca="1" si="16"/>
        <v>15</v>
      </c>
      <c r="CH384">
        <f t="shared" ca="1" si="17"/>
        <v>15</v>
      </c>
      <c r="CI384">
        <f t="shared" si="18"/>
        <v>211642.55</v>
      </c>
    </row>
    <row r="385" spans="1:87" x14ac:dyDescent="0.2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  <c r="CG385">
        <f t="shared" ca="1" si="16"/>
        <v>93</v>
      </c>
      <c r="CH385">
        <f t="shared" ca="1" si="17"/>
        <v>71</v>
      </c>
      <c r="CI385">
        <f t="shared" si="18"/>
        <v>62228.799999999996</v>
      </c>
    </row>
    <row r="386" spans="1:87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  <c r="CG386">
        <f t="shared" ca="1" si="16"/>
        <v>29</v>
      </c>
      <c r="CH386">
        <f t="shared" ca="1" si="17"/>
        <v>29</v>
      </c>
      <c r="CI386">
        <f t="shared" si="18"/>
        <v>237912</v>
      </c>
    </row>
    <row r="387" spans="1:87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  <c r="CG387">
        <f t="shared" ref="CG387:CG450" ca="1" si="19">YEAR(NOW())-T387</f>
        <v>17</v>
      </c>
      <c r="CH387">
        <f t="shared" ref="CH387:CH450" ca="1" si="20">YEAR(NOW())-U387</f>
        <v>16</v>
      </c>
      <c r="CI387">
        <f t="shared" ref="CI387:CI450" si="21">IF(BZ387=2006,CC387,
IF(BZ387=2007,$CO$7*CC387,
IF(BZ387=2008,$CO$8*CC387,
IF(BZ387=2009,$CO$9*CC387,$CO$10*CC387))))</f>
        <v>150028.79999999999</v>
      </c>
    </row>
    <row r="388" spans="1:87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  <c r="CG388">
        <f t="shared" ca="1" si="19"/>
        <v>111</v>
      </c>
      <c r="CH388">
        <f t="shared" ca="1" si="20"/>
        <v>25</v>
      </c>
      <c r="CI388">
        <f t="shared" si="21"/>
        <v>81000</v>
      </c>
    </row>
    <row r="389" spans="1:87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  <c r="CG389">
        <f t="shared" ca="1" si="19"/>
        <v>45</v>
      </c>
      <c r="CH389">
        <f t="shared" ca="1" si="20"/>
        <v>45</v>
      </c>
      <c r="CI389">
        <f t="shared" si="21"/>
        <v>102350</v>
      </c>
    </row>
    <row r="390" spans="1:87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  <c r="CG390">
        <f t="shared" ca="1" si="19"/>
        <v>22</v>
      </c>
      <c r="CH390">
        <f t="shared" ca="1" si="20"/>
        <v>21</v>
      </c>
      <c r="CI390">
        <f t="shared" si="21"/>
        <v>170333.80000000002</v>
      </c>
    </row>
    <row r="391" spans="1:87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  <c r="CG391">
        <f t="shared" ca="1" si="19"/>
        <v>14</v>
      </c>
      <c r="CH391">
        <f t="shared" ca="1" si="20"/>
        <v>13</v>
      </c>
      <c r="CI391">
        <f t="shared" si="21"/>
        <v>379906.8</v>
      </c>
    </row>
    <row r="392" spans="1:87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  <c r="CG392">
        <f t="shared" ca="1" si="19"/>
        <v>121</v>
      </c>
      <c r="CH392">
        <f t="shared" ca="1" si="20"/>
        <v>71</v>
      </c>
      <c r="CI392">
        <f t="shared" si="21"/>
        <v>106124.20000000001</v>
      </c>
    </row>
    <row r="393" spans="1:87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  <c r="CG393">
        <f t="shared" ca="1" si="19"/>
        <v>20</v>
      </c>
      <c r="CH393">
        <f t="shared" ca="1" si="20"/>
        <v>19</v>
      </c>
      <c r="CI393">
        <f t="shared" si="21"/>
        <v>176042</v>
      </c>
    </row>
    <row r="394" spans="1:87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  <c r="CG394">
        <f t="shared" ca="1" si="19"/>
        <v>62</v>
      </c>
      <c r="CH394">
        <f t="shared" ca="1" si="20"/>
        <v>62</v>
      </c>
      <c r="CI394">
        <f t="shared" si="21"/>
        <v>105573.45</v>
      </c>
    </row>
    <row r="395" spans="1:87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  <c r="CG395">
        <f t="shared" ca="1" si="19"/>
        <v>80</v>
      </c>
      <c r="CH395">
        <f t="shared" ca="1" si="20"/>
        <v>71</v>
      </c>
      <c r="CI395">
        <f t="shared" si="21"/>
        <v>100000</v>
      </c>
    </row>
    <row r="396" spans="1:87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  <c r="CG396">
        <f t="shared" ca="1" si="19"/>
        <v>81</v>
      </c>
      <c r="CH396">
        <f t="shared" ca="1" si="20"/>
        <v>71</v>
      </c>
      <c r="CI396">
        <f t="shared" si="21"/>
        <v>108051.7</v>
      </c>
    </row>
    <row r="397" spans="1:87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  <c r="CG397">
        <f t="shared" ca="1" si="19"/>
        <v>65</v>
      </c>
      <c r="CH397">
        <f t="shared" ca="1" si="20"/>
        <v>65</v>
      </c>
      <c r="CI397">
        <f t="shared" si="21"/>
        <v>100800.59999999999</v>
      </c>
    </row>
    <row r="398" spans="1:87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  <c r="CG398">
        <f t="shared" ca="1" si="19"/>
        <v>49</v>
      </c>
      <c r="CH398">
        <f t="shared" ca="1" si="20"/>
        <v>49</v>
      </c>
      <c r="CI398">
        <f t="shared" si="21"/>
        <v>100712.4</v>
      </c>
    </row>
    <row r="399" spans="1:87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  <c r="CG399">
        <f t="shared" ca="1" si="19"/>
        <v>59</v>
      </c>
      <c r="CH399">
        <f t="shared" ca="1" si="20"/>
        <v>59</v>
      </c>
      <c r="CI399">
        <f t="shared" si="21"/>
        <v>168025.35</v>
      </c>
    </row>
    <row r="400" spans="1:87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  <c r="CG400">
        <f t="shared" ca="1" si="19"/>
        <v>101</v>
      </c>
      <c r="CH400">
        <f t="shared" ca="1" si="20"/>
        <v>71</v>
      </c>
      <c r="CI400">
        <f t="shared" si="21"/>
        <v>66417.099999999991</v>
      </c>
    </row>
    <row r="401" spans="1:87" x14ac:dyDescent="0.2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  <c r="CG401">
        <f t="shared" ca="1" si="19"/>
        <v>15</v>
      </c>
      <c r="CH401">
        <f t="shared" ca="1" si="20"/>
        <v>14</v>
      </c>
      <c r="CI401">
        <f t="shared" si="21"/>
        <v>197330.8</v>
      </c>
    </row>
    <row r="402" spans="1:87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  <c r="CG402">
        <f t="shared" ca="1" si="19"/>
        <v>25</v>
      </c>
      <c r="CH402">
        <f t="shared" ca="1" si="20"/>
        <v>25</v>
      </c>
      <c r="CI402">
        <f t="shared" si="21"/>
        <v>218936.90000000002</v>
      </c>
    </row>
    <row r="403" spans="1:87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  <c r="CG403">
        <f t="shared" ca="1" si="19"/>
        <v>16</v>
      </c>
      <c r="CH403">
        <f t="shared" ca="1" si="20"/>
        <v>16</v>
      </c>
      <c r="CI403">
        <f t="shared" si="21"/>
        <v>164990</v>
      </c>
    </row>
    <row r="404" spans="1:87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  <c r="CG404">
        <f t="shared" ca="1" si="19"/>
        <v>81</v>
      </c>
      <c r="CH404">
        <f t="shared" ca="1" si="20"/>
        <v>24</v>
      </c>
      <c r="CI404">
        <f t="shared" si="21"/>
        <v>96314.400000000009</v>
      </c>
    </row>
    <row r="405" spans="1:87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  <c r="CG405">
        <f t="shared" ca="1" si="19"/>
        <v>23</v>
      </c>
      <c r="CH405">
        <f t="shared" ca="1" si="20"/>
        <v>23</v>
      </c>
      <c r="CI405">
        <f t="shared" si="21"/>
        <v>258000</v>
      </c>
    </row>
    <row r="406" spans="1:87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  <c r="CG406">
        <f t="shared" ca="1" si="19"/>
        <v>26</v>
      </c>
      <c r="CH406">
        <f t="shared" ca="1" si="20"/>
        <v>25</v>
      </c>
      <c r="CI406">
        <f t="shared" si="21"/>
        <v>166538.4</v>
      </c>
    </row>
    <row r="407" spans="1:87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  <c r="CG407">
        <f t="shared" ca="1" si="19"/>
        <v>45</v>
      </c>
      <c r="CH407">
        <f t="shared" ca="1" si="20"/>
        <v>28</v>
      </c>
      <c r="CI407">
        <f t="shared" si="21"/>
        <v>122820</v>
      </c>
    </row>
    <row r="408" spans="1:87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  <c r="CG408">
        <f t="shared" ca="1" si="19"/>
        <v>85</v>
      </c>
      <c r="CH408">
        <f t="shared" ca="1" si="20"/>
        <v>71</v>
      </c>
      <c r="CI408">
        <f t="shared" si="21"/>
        <v>102557</v>
      </c>
    </row>
    <row r="409" spans="1:87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  <c r="CG409">
        <f t="shared" ca="1" si="19"/>
        <v>106</v>
      </c>
      <c r="CH409">
        <f t="shared" ca="1" si="20"/>
        <v>45</v>
      </c>
      <c r="CI409">
        <f t="shared" si="21"/>
        <v>157848.6</v>
      </c>
    </row>
    <row r="410" spans="1:87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  <c r="CG410">
        <f t="shared" ca="1" si="19"/>
        <v>15</v>
      </c>
      <c r="CH410">
        <f t="shared" ca="1" si="20"/>
        <v>15</v>
      </c>
      <c r="CI410">
        <f t="shared" si="21"/>
        <v>277564</v>
      </c>
    </row>
    <row r="411" spans="1:87" x14ac:dyDescent="0.2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  <c r="CG411">
        <f t="shared" ca="1" si="19"/>
        <v>14</v>
      </c>
      <c r="CH411">
        <f t="shared" ca="1" si="20"/>
        <v>13</v>
      </c>
      <c r="CI411">
        <f t="shared" si="21"/>
        <v>302989.05</v>
      </c>
    </row>
    <row r="412" spans="1:87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  <c r="CG412">
        <f t="shared" ca="1" si="19"/>
        <v>63</v>
      </c>
      <c r="CH412">
        <f t="shared" ca="1" si="20"/>
        <v>63</v>
      </c>
      <c r="CI412">
        <f t="shared" si="21"/>
        <v>49128</v>
      </c>
    </row>
    <row r="413" spans="1:87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  <c r="CG413">
        <f t="shared" ca="1" si="19"/>
        <v>66</v>
      </c>
      <c r="CH413">
        <f t="shared" ca="1" si="20"/>
        <v>66</v>
      </c>
      <c r="CI413">
        <f t="shared" si="21"/>
        <v>145000</v>
      </c>
    </row>
    <row r="414" spans="1:87" x14ac:dyDescent="0.2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  <c r="CG414">
        <f t="shared" ca="1" si="19"/>
        <v>12</v>
      </c>
      <c r="CH414">
        <f t="shared" ca="1" si="20"/>
        <v>12</v>
      </c>
      <c r="CI414">
        <f t="shared" si="21"/>
        <v>173470.8</v>
      </c>
    </row>
    <row r="415" spans="1:87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  <c r="CG415">
        <f t="shared" ca="1" si="19"/>
        <v>94</v>
      </c>
      <c r="CH415">
        <f t="shared" ca="1" si="20"/>
        <v>71</v>
      </c>
      <c r="CI415">
        <f t="shared" si="21"/>
        <v>89861</v>
      </c>
    </row>
    <row r="416" spans="1:87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  <c r="CG416">
        <f t="shared" ca="1" si="19"/>
        <v>28</v>
      </c>
      <c r="CH416">
        <f t="shared" ca="1" si="20"/>
        <v>28</v>
      </c>
      <c r="CI416">
        <f t="shared" si="21"/>
        <v>203330.4</v>
      </c>
    </row>
    <row r="417" spans="1:87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  <c r="CG417">
        <f t="shared" ca="1" si="19"/>
        <v>14</v>
      </c>
      <c r="CH417">
        <f t="shared" ca="1" si="20"/>
        <v>14</v>
      </c>
      <c r="CI417">
        <f t="shared" si="21"/>
        <v>179558.1342</v>
      </c>
    </row>
    <row r="418" spans="1:87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  <c r="CG418">
        <f t="shared" ca="1" si="19"/>
        <v>43</v>
      </c>
      <c r="CH418">
        <f t="shared" ca="1" si="20"/>
        <v>43</v>
      </c>
      <c r="CI418">
        <f t="shared" si="21"/>
        <v>149500</v>
      </c>
    </row>
    <row r="419" spans="1:87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  <c r="CG419">
        <f t="shared" ca="1" si="19"/>
        <v>103</v>
      </c>
      <c r="CH419">
        <f t="shared" ca="1" si="20"/>
        <v>71</v>
      </c>
      <c r="CI419">
        <f t="shared" si="21"/>
        <v>236920.69999999998</v>
      </c>
    </row>
    <row r="420" spans="1:87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  <c r="CG420">
        <f t="shared" ca="1" si="19"/>
        <v>81</v>
      </c>
      <c r="CH420">
        <f t="shared" ca="1" si="20"/>
        <v>71</v>
      </c>
      <c r="CI420">
        <f t="shared" si="21"/>
        <v>124903.79999999999</v>
      </c>
    </row>
    <row r="421" spans="1:87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  <c r="CG421">
        <f t="shared" ca="1" si="19"/>
        <v>53</v>
      </c>
      <c r="CH421">
        <f t="shared" ca="1" si="20"/>
        <v>53</v>
      </c>
      <c r="CI421">
        <f t="shared" si="21"/>
        <v>110958.8</v>
      </c>
    </row>
    <row r="422" spans="1:87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  <c r="CG422">
        <f t="shared" ca="1" si="19"/>
        <v>24</v>
      </c>
      <c r="CH422">
        <f t="shared" ca="1" si="20"/>
        <v>23</v>
      </c>
      <c r="CI422">
        <f t="shared" si="21"/>
        <v>183978.34</v>
      </c>
    </row>
    <row r="423" spans="1:87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  <c r="CG423">
        <f t="shared" ca="1" si="19"/>
        <v>44</v>
      </c>
      <c r="CH423">
        <f t="shared" ca="1" si="20"/>
        <v>21</v>
      </c>
      <c r="CI423">
        <f t="shared" si="21"/>
        <v>176042</v>
      </c>
    </row>
    <row r="424" spans="1:87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  <c r="CG424">
        <f t="shared" ca="1" si="19"/>
        <v>67</v>
      </c>
      <c r="CH424">
        <f t="shared" ca="1" si="20"/>
        <v>67</v>
      </c>
      <c r="CI424">
        <f t="shared" si="21"/>
        <v>100773.40000000001</v>
      </c>
    </row>
    <row r="425" spans="1:87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  <c r="CG425">
        <f t="shared" ca="1" si="19"/>
        <v>23</v>
      </c>
      <c r="CH425">
        <f t="shared" ca="1" si="20"/>
        <v>23</v>
      </c>
      <c r="CI425">
        <f t="shared" si="21"/>
        <v>280917</v>
      </c>
    </row>
    <row r="426" spans="1:87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  <c r="CG426">
        <f t="shared" ca="1" si="19"/>
        <v>65</v>
      </c>
      <c r="CH426">
        <f t="shared" ca="1" si="20"/>
        <v>65</v>
      </c>
      <c r="CI426">
        <f t="shared" si="21"/>
        <v>123960.20000000001</v>
      </c>
    </row>
    <row r="427" spans="1:87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  <c r="CG427">
        <f t="shared" ca="1" si="19"/>
        <v>75</v>
      </c>
      <c r="CH427">
        <f t="shared" ca="1" si="20"/>
        <v>29</v>
      </c>
      <c r="CI427">
        <f t="shared" si="21"/>
        <v>110538</v>
      </c>
    </row>
    <row r="428" spans="1:87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  <c r="CG428">
        <f t="shared" ca="1" si="19"/>
        <v>32</v>
      </c>
      <c r="CH428">
        <f t="shared" ca="1" si="20"/>
        <v>32</v>
      </c>
      <c r="CI428">
        <f t="shared" si="21"/>
        <v>225170</v>
      </c>
    </row>
    <row r="429" spans="1:87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  <c r="CG429">
        <f t="shared" ca="1" si="19"/>
        <v>64</v>
      </c>
      <c r="CH429">
        <f t="shared" ca="1" si="20"/>
        <v>64</v>
      </c>
      <c r="CI429">
        <f t="shared" si="21"/>
        <v>97213.334400000007</v>
      </c>
    </row>
    <row r="430" spans="1:87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  <c r="CG430">
        <f t="shared" ca="1" si="19"/>
        <v>14</v>
      </c>
      <c r="CH430">
        <f t="shared" ca="1" si="20"/>
        <v>14</v>
      </c>
      <c r="CI430">
        <f t="shared" si="21"/>
        <v>193700.02</v>
      </c>
    </row>
    <row r="431" spans="1:87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  <c r="CG431">
        <f t="shared" ca="1" si="19"/>
        <v>33</v>
      </c>
      <c r="CH431">
        <f t="shared" ca="1" si="20"/>
        <v>33</v>
      </c>
      <c r="CI431">
        <f t="shared" si="21"/>
        <v>143290</v>
      </c>
    </row>
    <row r="432" spans="1:87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  <c r="CG432">
        <f t="shared" ca="1" si="19"/>
        <v>50</v>
      </c>
      <c r="CH432">
        <f t="shared" ca="1" si="20"/>
        <v>50</v>
      </c>
      <c r="CI432">
        <f t="shared" si="21"/>
        <v>76159.72</v>
      </c>
    </row>
    <row r="433" spans="1:87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  <c r="CG433">
        <f t="shared" ca="1" si="19"/>
        <v>101</v>
      </c>
      <c r="CH433">
        <f t="shared" ca="1" si="20"/>
        <v>23</v>
      </c>
      <c r="CI433">
        <f t="shared" si="21"/>
        <v>71254.820000000007</v>
      </c>
    </row>
    <row r="434" spans="1:87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  <c r="CG434">
        <f t="shared" ca="1" si="19"/>
        <v>50</v>
      </c>
      <c r="CH434">
        <f t="shared" ca="1" si="20"/>
        <v>50</v>
      </c>
      <c r="CI434">
        <f t="shared" si="21"/>
        <v>121434.25</v>
      </c>
    </row>
    <row r="435" spans="1:87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  <c r="CG435">
        <f t="shared" ca="1" si="19"/>
        <v>24</v>
      </c>
      <c r="CH435">
        <f t="shared" ca="1" si="20"/>
        <v>23</v>
      </c>
      <c r="CI435">
        <f t="shared" si="21"/>
        <v>161415.80000000002</v>
      </c>
    </row>
    <row r="436" spans="1:87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  <c r="CG436">
        <f t="shared" ca="1" si="19"/>
        <v>49</v>
      </c>
      <c r="CH436">
        <f t="shared" ca="1" si="20"/>
        <v>49</v>
      </c>
      <c r="CI436">
        <f t="shared" si="21"/>
        <v>72235.8</v>
      </c>
    </row>
    <row r="437" spans="1:87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  <c r="CG437">
        <f t="shared" ca="1" si="19"/>
        <v>25</v>
      </c>
      <c r="CH437">
        <f t="shared" ca="1" si="20"/>
        <v>25</v>
      </c>
      <c r="CI437">
        <f t="shared" si="21"/>
        <v>173585.6</v>
      </c>
    </row>
    <row r="438" spans="1:87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  <c r="CG438">
        <f t="shared" ca="1" si="19"/>
        <v>101</v>
      </c>
      <c r="CH438">
        <f t="shared" ca="1" si="20"/>
        <v>71</v>
      </c>
      <c r="CI438">
        <f t="shared" si="21"/>
        <v>116000</v>
      </c>
    </row>
    <row r="439" spans="1:87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  <c r="CG439">
        <f t="shared" ca="1" si="19"/>
        <v>95</v>
      </c>
      <c r="CH439">
        <f t="shared" ca="1" si="20"/>
        <v>17</v>
      </c>
      <c r="CI439">
        <f t="shared" si="21"/>
        <v>97437.2</v>
      </c>
    </row>
    <row r="440" spans="1:87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  <c r="CG440">
        <f t="shared" ca="1" si="19"/>
        <v>108</v>
      </c>
      <c r="CH440">
        <f t="shared" ca="1" si="20"/>
        <v>19</v>
      </c>
      <c r="CI440">
        <f t="shared" si="21"/>
        <v>89563.955000000002</v>
      </c>
    </row>
    <row r="441" spans="1:87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  <c r="CG441">
        <f t="shared" ca="1" si="19"/>
        <v>101</v>
      </c>
      <c r="CH441">
        <f t="shared" ca="1" si="20"/>
        <v>21</v>
      </c>
      <c r="CI441">
        <f t="shared" si="21"/>
        <v>90068</v>
      </c>
    </row>
    <row r="442" spans="1:87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  <c r="CG442">
        <f t="shared" ca="1" si="19"/>
        <v>13</v>
      </c>
      <c r="CH442">
        <f t="shared" ca="1" si="20"/>
        <v>13</v>
      </c>
      <c r="CI442">
        <f t="shared" si="21"/>
        <v>454434</v>
      </c>
    </row>
    <row r="443" spans="1:87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  <c r="CG443">
        <f t="shared" ca="1" si="19"/>
        <v>66</v>
      </c>
      <c r="CH443">
        <f t="shared" ca="1" si="20"/>
        <v>66</v>
      </c>
      <c r="CI443">
        <f t="shared" si="21"/>
        <v>105232.40000000001</v>
      </c>
    </row>
    <row r="444" spans="1:87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  <c r="CG444">
        <f t="shared" ca="1" si="19"/>
        <v>91</v>
      </c>
      <c r="CH444">
        <f t="shared" ca="1" si="20"/>
        <v>29</v>
      </c>
      <c r="CI444">
        <f t="shared" si="21"/>
        <v>145274.22</v>
      </c>
    </row>
    <row r="445" spans="1:87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  <c r="CG445">
        <f t="shared" ca="1" si="19"/>
        <v>15</v>
      </c>
      <c r="CH445">
        <f t="shared" ca="1" si="20"/>
        <v>14</v>
      </c>
      <c r="CI445">
        <f t="shared" si="21"/>
        <v>170999.25</v>
      </c>
    </row>
    <row r="446" spans="1:87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  <c r="CG446">
        <f t="shared" ca="1" si="19"/>
        <v>27</v>
      </c>
      <c r="CH446">
        <f t="shared" ca="1" si="20"/>
        <v>26</v>
      </c>
      <c r="CI446">
        <f t="shared" si="21"/>
        <v>187278</v>
      </c>
    </row>
    <row r="447" spans="1:87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  <c r="CG447">
        <f t="shared" ca="1" si="19"/>
        <v>65</v>
      </c>
      <c r="CH447">
        <f t="shared" ca="1" si="20"/>
        <v>65</v>
      </c>
      <c r="CI447">
        <f t="shared" si="21"/>
        <v>104397</v>
      </c>
    </row>
    <row r="448" spans="1:87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  <c r="CG448">
        <f t="shared" ca="1" si="19"/>
        <v>55</v>
      </c>
      <c r="CH448">
        <f t="shared" ca="1" si="20"/>
        <v>19</v>
      </c>
      <c r="CI448">
        <f t="shared" si="21"/>
        <v>148466</v>
      </c>
    </row>
    <row r="449" spans="1:87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  <c r="CG449">
        <f t="shared" ca="1" si="19"/>
        <v>23</v>
      </c>
      <c r="CH449">
        <f t="shared" ca="1" si="20"/>
        <v>22</v>
      </c>
      <c r="CI449">
        <f t="shared" si="21"/>
        <v>199900</v>
      </c>
    </row>
    <row r="450" spans="1:87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  <c r="CG450">
        <f t="shared" ca="1" si="19"/>
        <v>84</v>
      </c>
      <c r="CH450">
        <f t="shared" ca="1" si="20"/>
        <v>71</v>
      </c>
      <c r="CI450">
        <f t="shared" si="21"/>
        <v>119500</v>
      </c>
    </row>
    <row r="451" spans="1:87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  <c r="CG451">
        <f t="shared" ref="CG451:CG514" ca="1" si="22">YEAR(NOW())-T451</f>
        <v>73</v>
      </c>
      <c r="CH451">
        <f t="shared" ref="CH451:CH514" ca="1" si="23">YEAR(NOW())-U451</f>
        <v>19</v>
      </c>
      <c r="CI451">
        <f t="shared" ref="CI451:CI514" si="24">IF(BZ451=2006,CC451,
IF(BZ451=2007,$CO$7*CC451,
IF(BZ451=2008,$CO$8*CC451,
IF(BZ451=2009,$CO$9*CC451,$CO$10*CC451))))</f>
        <v>118956</v>
      </c>
    </row>
    <row r="452" spans="1:87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  <c r="CG452">
        <f t="shared" ca="1" si="22"/>
        <v>91</v>
      </c>
      <c r="CH452">
        <f t="shared" ca="1" si="23"/>
        <v>16</v>
      </c>
      <c r="CI452">
        <f t="shared" si="24"/>
        <v>110000</v>
      </c>
    </row>
    <row r="453" spans="1:87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  <c r="CG453">
        <f t="shared" ca="1" si="22"/>
        <v>46</v>
      </c>
      <c r="CH453">
        <f t="shared" ca="1" si="23"/>
        <v>46</v>
      </c>
      <c r="CI453">
        <f t="shared" si="24"/>
        <v>280000</v>
      </c>
    </row>
    <row r="454" spans="1:87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  <c r="CG454">
        <f t="shared" ca="1" si="22"/>
        <v>25</v>
      </c>
      <c r="CH454">
        <f t="shared" ca="1" si="23"/>
        <v>24</v>
      </c>
      <c r="CI454">
        <f t="shared" si="24"/>
        <v>202225.19999999998</v>
      </c>
    </row>
    <row r="455" spans="1:87" x14ac:dyDescent="0.2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  <c r="CG455">
        <f t="shared" ca="1" si="22"/>
        <v>13</v>
      </c>
      <c r="CH455">
        <f t="shared" ca="1" si="23"/>
        <v>13</v>
      </c>
      <c r="CI455">
        <f t="shared" si="24"/>
        <v>171948</v>
      </c>
    </row>
    <row r="456" spans="1:87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  <c r="CG456">
        <f t="shared" ca="1" si="22"/>
        <v>45</v>
      </c>
      <c r="CH456">
        <f t="shared" ca="1" si="23"/>
        <v>45</v>
      </c>
      <c r="CI456">
        <f t="shared" si="24"/>
        <v>188000</v>
      </c>
    </row>
    <row r="457" spans="1:87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  <c r="CG457">
        <f t="shared" ca="1" si="22"/>
        <v>48</v>
      </c>
      <c r="CH457">
        <f t="shared" ca="1" si="23"/>
        <v>48</v>
      </c>
      <c r="CI457">
        <f t="shared" si="24"/>
        <v>173973.15</v>
      </c>
    </row>
    <row r="458" spans="1:87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  <c r="CG458">
        <f t="shared" ca="1" si="22"/>
        <v>105</v>
      </c>
      <c r="CH458">
        <f t="shared" ca="1" si="23"/>
        <v>71</v>
      </c>
      <c r="CI458">
        <f t="shared" si="24"/>
        <v>87396.400000000009</v>
      </c>
    </row>
    <row r="459" spans="1:87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  <c r="CG459">
        <f t="shared" ca="1" si="22"/>
        <v>67</v>
      </c>
      <c r="CH459">
        <f t="shared" ca="1" si="23"/>
        <v>27</v>
      </c>
      <c r="CI459">
        <f t="shared" si="24"/>
        <v>228300.80000000002</v>
      </c>
    </row>
    <row r="460" spans="1:87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  <c r="CG460">
        <f t="shared" ca="1" si="22"/>
        <v>96</v>
      </c>
      <c r="CH460">
        <f t="shared" ca="1" si="23"/>
        <v>25</v>
      </c>
      <c r="CI460">
        <f t="shared" si="24"/>
        <v>143579.80000000002</v>
      </c>
    </row>
    <row r="461" spans="1:87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  <c r="CG461">
        <f t="shared" ca="1" si="22"/>
        <v>71</v>
      </c>
      <c r="CH461">
        <f t="shared" ca="1" si="23"/>
        <v>71</v>
      </c>
      <c r="CI461">
        <f t="shared" si="24"/>
        <v>90068</v>
      </c>
    </row>
    <row r="462" spans="1:87" x14ac:dyDescent="0.2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  <c r="CG462">
        <f t="shared" ca="1" si="22"/>
        <v>12</v>
      </c>
      <c r="CH462">
        <f t="shared" ca="1" si="23"/>
        <v>12</v>
      </c>
      <c r="CI462">
        <f t="shared" si="24"/>
        <v>215700.57799999998</v>
      </c>
    </row>
    <row r="463" spans="1:87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  <c r="CG463">
        <f t="shared" ca="1" si="22"/>
        <v>85</v>
      </c>
      <c r="CH463">
        <f t="shared" ca="1" si="23"/>
        <v>14</v>
      </c>
      <c r="CI463">
        <f t="shared" si="24"/>
        <v>126914</v>
      </c>
    </row>
    <row r="464" spans="1:87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  <c r="CG464">
        <f t="shared" ca="1" si="22"/>
        <v>56</v>
      </c>
      <c r="CH464">
        <f t="shared" ca="1" si="23"/>
        <v>56</v>
      </c>
      <c r="CI464">
        <f t="shared" si="24"/>
        <v>51079.200400000002</v>
      </c>
    </row>
    <row r="465" spans="1:87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  <c r="CG465">
        <f t="shared" ca="1" si="22"/>
        <v>87</v>
      </c>
      <c r="CH465">
        <f t="shared" ca="1" si="23"/>
        <v>26</v>
      </c>
      <c r="CI465">
        <f t="shared" si="24"/>
        <v>168282.66</v>
      </c>
    </row>
    <row r="466" spans="1:87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  <c r="CG466">
        <f t="shared" ca="1" si="22"/>
        <v>43</v>
      </c>
      <c r="CH466">
        <f t="shared" ca="1" si="23"/>
        <v>43</v>
      </c>
      <c r="CI466">
        <f t="shared" si="24"/>
        <v>101531.2</v>
      </c>
    </row>
    <row r="467" spans="1:87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  <c r="CG467">
        <f t="shared" ca="1" si="22"/>
        <v>17</v>
      </c>
      <c r="CH467">
        <f t="shared" ca="1" si="23"/>
        <v>17</v>
      </c>
      <c r="CI467">
        <f t="shared" si="24"/>
        <v>178740</v>
      </c>
    </row>
    <row r="468" spans="1:87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  <c r="CG468">
        <f t="shared" ca="1" si="22"/>
        <v>51</v>
      </c>
      <c r="CH468">
        <f t="shared" ca="1" si="23"/>
        <v>51</v>
      </c>
      <c r="CI468">
        <f t="shared" si="24"/>
        <v>165547.1</v>
      </c>
    </row>
    <row r="469" spans="1:87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  <c r="CG469">
        <f t="shared" ca="1" si="22"/>
        <v>79</v>
      </c>
      <c r="CH469">
        <f t="shared" ca="1" si="23"/>
        <v>26</v>
      </c>
      <c r="CI469">
        <f t="shared" si="24"/>
        <v>145225.44999999998</v>
      </c>
    </row>
    <row r="470" spans="1:87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  <c r="CG470">
        <f t="shared" ca="1" si="22"/>
        <v>15</v>
      </c>
      <c r="CH470">
        <f t="shared" ca="1" si="23"/>
        <v>15</v>
      </c>
      <c r="CI470">
        <f t="shared" si="24"/>
        <v>247825</v>
      </c>
    </row>
    <row r="471" spans="1:87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  <c r="CG471">
        <f t="shared" ca="1" si="22"/>
        <v>28</v>
      </c>
      <c r="CH471">
        <f t="shared" ca="1" si="23"/>
        <v>28</v>
      </c>
      <c r="CI471">
        <f t="shared" si="24"/>
        <v>166766.6</v>
      </c>
    </row>
    <row r="472" spans="1:87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  <c r="CG472">
        <f t="shared" ca="1" si="22"/>
        <v>36</v>
      </c>
      <c r="CH472">
        <f t="shared" ca="1" si="23"/>
        <v>36</v>
      </c>
      <c r="CI472">
        <f t="shared" si="24"/>
        <v>165656.79999999999</v>
      </c>
    </row>
    <row r="473" spans="1:87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  <c r="CG473">
        <f t="shared" ca="1" si="22"/>
        <v>44</v>
      </c>
      <c r="CH473">
        <f t="shared" ca="1" si="23"/>
        <v>44</v>
      </c>
      <c r="CI473">
        <f t="shared" si="24"/>
        <v>188347</v>
      </c>
    </row>
    <row r="474" spans="1:87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  <c r="CG474">
        <f t="shared" ca="1" si="22"/>
        <v>16</v>
      </c>
      <c r="CH474">
        <f t="shared" ca="1" si="23"/>
        <v>16</v>
      </c>
      <c r="CI474">
        <f t="shared" si="24"/>
        <v>131986.4</v>
      </c>
    </row>
    <row r="475" spans="1:87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  <c r="CG475">
        <f t="shared" ca="1" si="22"/>
        <v>15</v>
      </c>
      <c r="CH475">
        <f t="shared" ca="1" si="23"/>
        <v>14</v>
      </c>
      <c r="CI475">
        <f t="shared" si="24"/>
        <v>436172</v>
      </c>
    </row>
    <row r="476" spans="1:87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  <c r="CG476">
        <f t="shared" ca="1" si="22"/>
        <v>21</v>
      </c>
      <c r="CH476">
        <f t="shared" ca="1" si="23"/>
        <v>21</v>
      </c>
      <c r="CI476">
        <f t="shared" si="24"/>
        <v>248816.3</v>
      </c>
    </row>
    <row r="477" spans="1:87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  <c r="CG477">
        <f t="shared" ca="1" si="22"/>
        <v>58</v>
      </c>
      <c r="CH477">
        <f t="shared" ca="1" si="23"/>
        <v>58</v>
      </c>
      <c r="CI477">
        <f t="shared" si="24"/>
        <v>131347.25</v>
      </c>
    </row>
    <row r="478" spans="1:87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  <c r="CG478">
        <f t="shared" ca="1" si="22"/>
        <v>24</v>
      </c>
      <c r="CH478">
        <f t="shared" ca="1" si="23"/>
        <v>23</v>
      </c>
      <c r="CI478">
        <f t="shared" si="24"/>
        <v>186297.02000000002</v>
      </c>
    </row>
    <row r="479" spans="1:87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  <c r="CG479">
        <f t="shared" ca="1" si="22"/>
        <v>15</v>
      </c>
      <c r="CH479">
        <f t="shared" ca="1" si="23"/>
        <v>15</v>
      </c>
      <c r="CI479">
        <f t="shared" si="24"/>
        <v>376694</v>
      </c>
    </row>
    <row r="480" spans="1:87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  <c r="CG480">
        <f t="shared" ca="1" si="22"/>
        <v>14</v>
      </c>
      <c r="CH480">
        <f t="shared" ca="1" si="23"/>
        <v>13</v>
      </c>
      <c r="CI480">
        <f t="shared" si="24"/>
        <v>243183.6</v>
      </c>
    </row>
    <row r="481" spans="1:87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  <c r="CG481">
        <f t="shared" ca="1" si="22"/>
        <v>84</v>
      </c>
      <c r="CH481">
        <f t="shared" ca="1" si="23"/>
        <v>21</v>
      </c>
      <c r="CI481">
        <f t="shared" si="24"/>
        <v>88692.602299999999</v>
      </c>
    </row>
    <row r="482" spans="1:87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  <c r="CG482">
        <f t="shared" ca="1" si="22"/>
        <v>17</v>
      </c>
      <c r="CH482">
        <f t="shared" ca="1" si="23"/>
        <v>16</v>
      </c>
      <c r="CI482">
        <f t="shared" si="24"/>
        <v>326000</v>
      </c>
    </row>
    <row r="483" spans="1:87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  <c r="CG483">
        <f t="shared" ca="1" si="22"/>
        <v>18</v>
      </c>
      <c r="CH483">
        <f t="shared" ca="1" si="23"/>
        <v>17</v>
      </c>
      <c r="CI483">
        <f t="shared" si="24"/>
        <v>374000</v>
      </c>
    </row>
    <row r="484" spans="1:87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  <c r="CG484">
        <f t="shared" ca="1" si="22"/>
        <v>106</v>
      </c>
      <c r="CH484">
        <f t="shared" ca="1" si="23"/>
        <v>16</v>
      </c>
      <c r="CI484">
        <f t="shared" si="24"/>
        <v>126914</v>
      </c>
    </row>
    <row r="485" spans="1:87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  <c r="CG485">
        <f t="shared" ca="1" si="22"/>
        <v>23</v>
      </c>
      <c r="CH485">
        <f t="shared" ca="1" si="23"/>
        <v>23</v>
      </c>
      <c r="CI485">
        <f t="shared" si="24"/>
        <v>164000</v>
      </c>
    </row>
    <row r="486" spans="1:87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  <c r="CG486">
        <f t="shared" ca="1" si="22"/>
        <v>59</v>
      </c>
      <c r="CH486">
        <f t="shared" ca="1" si="23"/>
        <v>20</v>
      </c>
      <c r="CI486">
        <f t="shared" si="24"/>
        <v>131347.25</v>
      </c>
    </row>
    <row r="487" spans="1:87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  <c r="CG487">
        <f t="shared" ca="1" si="22"/>
        <v>71</v>
      </c>
      <c r="CH487">
        <f t="shared" ca="1" si="23"/>
        <v>14</v>
      </c>
      <c r="CI487">
        <f t="shared" si="24"/>
        <v>120363.59999999999</v>
      </c>
    </row>
    <row r="488" spans="1:87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  <c r="CG488">
        <f t="shared" ca="1" si="22"/>
        <v>56</v>
      </c>
      <c r="CH488">
        <f t="shared" ca="1" si="23"/>
        <v>56</v>
      </c>
      <c r="CI488">
        <f t="shared" si="24"/>
        <v>154642.79999999999</v>
      </c>
    </row>
    <row r="489" spans="1:87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  <c r="CG489">
        <f t="shared" ca="1" si="22"/>
        <v>50</v>
      </c>
      <c r="CH489">
        <f t="shared" ca="1" si="23"/>
        <v>50</v>
      </c>
      <c r="CI489">
        <f t="shared" si="24"/>
        <v>173477.5</v>
      </c>
    </row>
    <row r="490" spans="1:87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  <c r="CG490">
        <f t="shared" ca="1" si="22"/>
        <v>121</v>
      </c>
      <c r="CH490">
        <f t="shared" ca="1" si="23"/>
        <v>51</v>
      </c>
      <c r="CI490">
        <f t="shared" si="24"/>
        <v>160000</v>
      </c>
    </row>
    <row r="491" spans="1:87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  <c r="CG491">
        <f t="shared" ca="1" si="22"/>
        <v>51</v>
      </c>
      <c r="CH491">
        <f t="shared" ca="1" si="23"/>
        <v>19</v>
      </c>
      <c r="CI491">
        <f t="shared" si="24"/>
        <v>70416.800000000003</v>
      </c>
    </row>
    <row r="492" spans="1:87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  <c r="CG492">
        <f t="shared" ca="1" si="22"/>
        <v>45</v>
      </c>
      <c r="CH492">
        <f t="shared" ca="1" si="23"/>
        <v>45</v>
      </c>
      <c r="CI492">
        <f t="shared" si="24"/>
        <v>102557</v>
      </c>
    </row>
    <row r="493" spans="1:87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  <c r="CG493">
        <f t="shared" ca="1" si="22"/>
        <v>80</v>
      </c>
      <c r="CH493">
        <f t="shared" ca="1" si="23"/>
        <v>71</v>
      </c>
      <c r="CI493">
        <f t="shared" si="24"/>
        <v>133000</v>
      </c>
    </row>
    <row r="494" spans="1:87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  <c r="CG494">
        <f t="shared" ca="1" si="22"/>
        <v>15</v>
      </c>
      <c r="CH494">
        <f t="shared" ca="1" si="23"/>
        <v>15</v>
      </c>
      <c r="CI494">
        <f t="shared" si="24"/>
        <v>172785</v>
      </c>
    </row>
    <row r="495" spans="1:87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  <c r="CG495">
        <f t="shared" ca="1" si="22"/>
        <v>61</v>
      </c>
      <c r="CH495">
        <f t="shared" ca="1" si="23"/>
        <v>61</v>
      </c>
      <c r="CI495">
        <f t="shared" si="24"/>
        <v>138229</v>
      </c>
    </row>
    <row r="496" spans="1:87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  <c r="CG496">
        <f t="shared" ca="1" si="22"/>
        <v>83</v>
      </c>
      <c r="CH496">
        <f t="shared" ca="1" si="23"/>
        <v>25</v>
      </c>
      <c r="CI496">
        <f t="shared" si="24"/>
        <v>74756.44</v>
      </c>
    </row>
    <row r="497" spans="1:87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  <c r="CG497">
        <f t="shared" ca="1" si="22"/>
        <v>101</v>
      </c>
      <c r="CH497">
        <f t="shared" ca="1" si="23"/>
        <v>71</v>
      </c>
      <c r="CI497">
        <f t="shared" si="24"/>
        <v>28576.12</v>
      </c>
    </row>
    <row r="498" spans="1:87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  <c r="CG498">
        <f t="shared" ca="1" si="22"/>
        <v>29</v>
      </c>
      <c r="CH498">
        <f t="shared" ca="1" si="23"/>
        <v>28</v>
      </c>
      <c r="CI498">
        <f t="shared" si="24"/>
        <v>426259</v>
      </c>
    </row>
    <row r="499" spans="1:87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  <c r="CG499">
        <f t="shared" ca="1" si="22"/>
        <v>96</v>
      </c>
      <c r="CH499">
        <f t="shared" ca="1" si="23"/>
        <v>71</v>
      </c>
      <c r="CI499">
        <f t="shared" si="24"/>
        <v>164091.20000000001</v>
      </c>
    </row>
    <row r="500" spans="1:87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  <c r="CG500">
        <f t="shared" ca="1" si="22"/>
        <v>54</v>
      </c>
      <c r="CH500">
        <f t="shared" ca="1" si="23"/>
        <v>17</v>
      </c>
      <c r="CI500">
        <f t="shared" si="24"/>
        <v>106444</v>
      </c>
    </row>
    <row r="501" spans="1:87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  <c r="CG501">
        <f t="shared" ca="1" si="22"/>
        <v>63</v>
      </c>
      <c r="CH501">
        <f t="shared" ca="1" si="23"/>
        <v>36</v>
      </c>
      <c r="CI501">
        <f t="shared" si="24"/>
        <v>118956</v>
      </c>
    </row>
    <row r="502" spans="1:87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  <c r="CG502">
        <f t="shared" ca="1" si="22"/>
        <v>48</v>
      </c>
      <c r="CH502">
        <f t="shared" ca="1" si="23"/>
        <v>48</v>
      </c>
      <c r="CI502">
        <f t="shared" si="24"/>
        <v>112016.9</v>
      </c>
    </row>
    <row r="503" spans="1:87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  <c r="CG503">
        <f t="shared" ca="1" si="22"/>
        <v>16</v>
      </c>
      <c r="CH503">
        <f t="shared" ca="1" si="23"/>
        <v>16</v>
      </c>
      <c r="CI503">
        <f t="shared" si="24"/>
        <v>202171.06</v>
      </c>
    </row>
    <row r="504" spans="1:87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  <c r="CG504">
        <f t="shared" ca="1" si="22"/>
        <v>56</v>
      </c>
      <c r="CH504">
        <f t="shared" ca="1" si="23"/>
        <v>56</v>
      </c>
      <c r="CI504">
        <f t="shared" si="24"/>
        <v>138782</v>
      </c>
    </row>
    <row r="505" spans="1:87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  <c r="CG505">
        <f t="shared" ca="1" si="22"/>
        <v>62</v>
      </c>
      <c r="CH505">
        <f t="shared" ca="1" si="23"/>
        <v>24</v>
      </c>
      <c r="CI505">
        <f t="shared" si="24"/>
        <v>225824.6</v>
      </c>
    </row>
    <row r="506" spans="1:87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  <c r="CG506">
        <f t="shared" ca="1" si="22"/>
        <v>47</v>
      </c>
      <c r="CH506">
        <f t="shared" ca="1" si="23"/>
        <v>47</v>
      </c>
      <c r="CI506">
        <f t="shared" si="24"/>
        <v>120363.59999999999</v>
      </c>
    </row>
    <row r="507" spans="1:87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  <c r="CG507">
        <f t="shared" ca="1" si="22"/>
        <v>69</v>
      </c>
      <c r="CH507">
        <f t="shared" ca="1" si="23"/>
        <v>69</v>
      </c>
      <c r="CI507">
        <f t="shared" si="24"/>
        <v>101940.59999999999</v>
      </c>
    </row>
    <row r="508" spans="1:87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  <c r="CG508">
        <f t="shared" ca="1" si="22"/>
        <v>28</v>
      </c>
      <c r="CH508">
        <f t="shared" ca="1" si="23"/>
        <v>27</v>
      </c>
      <c r="CI508">
        <f t="shared" si="24"/>
        <v>215000</v>
      </c>
    </row>
    <row r="509" spans="1:87" x14ac:dyDescent="0.2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  <c r="CG509">
        <f t="shared" ca="1" si="22"/>
        <v>12</v>
      </c>
      <c r="CH509">
        <f t="shared" ca="1" si="23"/>
        <v>12</v>
      </c>
      <c r="CI509">
        <f t="shared" si="24"/>
        <v>170556.04</v>
      </c>
    </row>
    <row r="510" spans="1:87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  <c r="CG510">
        <f t="shared" ca="1" si="22"/>
        <v>93</v>
      </c>
      <c r="CH510">
        <f t="shared" ca="1" si="23"/>
        <v>16</v>
      </c>
      <c r="CI510">
        <f t="shared" si="24"/>
        <v>143579.80000000002</v>
      </c>
    </row>
    <row r="511" spans="1:87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  <c r="CG511">
        <f t="shared" ca="1" si="22"/>
        <v>62</v>
      </c>
      <c r="CH511">
        <f t="shared" ca="1" si="23"/>
        <v>62</v>
      </c>
      <c r="CI511">
        <f t="shared" si="24"/>
        <v>101940.59999999999</v>
      </c>
    </row>
    <row r="512" spans="1:87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  <c r="CG512">
        <f t="shared" ca="1" si="22"/>
        <v>70</v>
      </c>
      <c r="CH512">
        <f t="shared" ca="1" si="23"/>
        <v>21</v>
      </c>
      <c r="CI512">
        <f t="shared" si="24"/>
        <v>135020.12</v>
      </c>
    </row>
    <row r="513" spans="1:87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  <c r="CG513">
        <f t="shared" ca="1" si="22"/>
        <v>16</v>
      </c>
      <c r="CH513">
        <f t="shared" ca="1" si="23"/>
        <v>15</v>
      </c>
      <c r="CI513">
        <f t="shared" si="24"/>
        <v>202665</v>
      </c>
    </row>
    <row r="514" spans="1:87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  <c r="CG514">
        <f t="shared" ca="1" si="22"/>
        <v>63</v>
      </c>
      <c r="CH514">
        <f t="shared" ca="1" si="23"/>
        <v>63</v>
      </c>
      <c r="CI514">
        <f t="shared" si="24"/>
        <v>129900</v>
      </c>
    </row>
    <row r="515" spans="1:87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  <c r="CG515">
        <f t="shared" ref="CG515:CG578" ca="1" si="25">YEAR(NOW())-T515</f>
        <v>38</v>
      </c>
      <c r="CH515">
        <f t="shared" ref="CH515:CH578" ca="1" si="26">YEAR(NOW())-U515</f>
        <v>38</v>
      </c>
      <c r="CI515">
        <f t="shared" ref="CI515:CI578" si="27">IF(BZ515=2006,CC515,
IF(BZ515=2007,$CO$7*CC515,
IF(BZ515=2008,$CO$8*CC515,
IF(BZ515=2009,$CO$9*CC515,$CO$10*CC515))))</f>
        <v>132834.19999999998</v>
      </c>
    </row>
    <row r="516" spans="1:87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  <c r="CG516">
        <f t="shared" ca="1" si="25"/>
        <v>95</v>
      </c>
      <c r="CH516">
        <f t="shared" ca="1" si="26"/>
        <v>71</v>
      </c>
      <c r="CI516">
        <f t="shared" si="27"/>
        <v>95660.45</v>
      </c>
    </row>
    <row r="517" spans="1:87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  <c r="CG517">
        <f t="shared" ca="1" si="25"/>
        <v>12</v>
      </c>
      <c r="CH517">
        <f t="shared" ca="1" si="26"/>
        <v>12</v>
      </c>
      <c r="CI517">
        <f t="shared" si="27"/>
        <v>329862.58679999999</v>
      </c>
    </row>
    <row r="518" spans="1:87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  <c r="CG518">
        <f t="shared" ca="1" si="25"/>
        <v>49</v>
      </c>
      <c r="CH518">
        <f t="shared" ca="1" si="26"/>
        <v>49</v>
      </c>
      <c r="CI518">
        <f t="shared" si="27"/>
        <v>129370.4</v>
      </c>
    </row>
    <row r="519" spans="1:87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  <c r="CG519">
        <f t="shared" ca="1" si="25"/>
        <v>25</v>
      </c>
      <c r="CH519">
        <f t="shared" ca="1" si="26"/>
        <v>24</v>
      </c>
      <c r="CI519">
        <f t="shared" si="27"/>
        <v>216982</v>
      </c>
    </row>
    <row r="520" spans="1:87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  <c r="CG520">
        <f t="shared" ca="1" si="25"/>
        <v>23</v>
      </c>
      <c r="CH520">
        <f t="shared" ca="1" si="26"/>
        <v>23</v>
      </c>
      <c r="CI520">
        <f t="shared" si="27"/>
        <v>209164.3</v>
      </c>
    </row>
    <row r="521" spans="1:87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  <c r="CG521">
        <f t="shared" ca="1" si="25"/>
        <v>95</v>
      </c>
      <c r="CH521">
        <f t="shared" ca="1" si="26"/>
        <v>17</v>
      </c>
      <c r="CI521">
        <f t="shared" si="27"/>
        <v>191599.19999999998</v>
      </c>
    </row>
    <row r="522" spans="1:87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  <c r="CG522">
        <f t="shared" ca="1" si="25"/>
        <v>121</v>
      </c>
      <c r="CH522">
        <f t="shared" ca="1" si="26"/>
        <v>21</v>
      </c>
      <c r="CI522">
        <f t="shared" si="27"/>
        <v>94753.75</v>
      </c>
    </row>
    <row r="523" spans="1:87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  <c r="CG523">
        <f t="shared" ca="1" si="25"/>
        <v>64</v>
      </c>
      <c r="CH523">
        <f t="shared" ca="1" si="26"/>
        <v>64</v>
      </c>
      <c r="CI523">
        <f t="shared" si="27"/>
        <v>148695</v>
      </c>
    </row>
    <row r="524" spans="1:87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  <c r="CG524">
        <f t="shared" ca="1" si="25"/>
        <v>74</v>
      </c>
      <c r="CH524">
        <f t="shared" ca="1" si="26"/>
        <v>71</v>
      </c>
      <c r="CI524">
        <f t="shared" si="27"/>
        <v>159000</v>
      </c>
    </row>
    <row r="525" spans="1:87" x14ac:dyDescent="0.2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  <c r="CG525">
        <f t="shared" ca="1" si="25"/>
        <v>14</v>
      </c>
      <c r="CH525">
        <f t="shared" ca="1" si="26"/>
        <v>13</v>
      </c>
      <c r="CI525">
        <f t="shared" si="27"/>
        <v>183142.67499999999</v>
      </c>
    </row>
    <row r="526" spans="1:87" x14ac:dyDescent="0.2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  <c r="CG526">
        <f t="shared" ca="1" si="25"/>
        <v>25</v>
      </c>
      <c r="CH526">
        <f t="shared" ca="1" si="26"/>
        <v>24</v>
      </c>
      <c r="CI526">
        <f t="shared" si="27"/>
        <v>313002.97499999998</v>
      </c>
    </row>
    <row r="527" spans="1:87" x14ac:dyDescent="0.2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  <c r="CG527">
        <f t="shared" ca="1" si="25"/>
        <v>16</v>
      </c>
      <c r="CH527">
        <f t="shared" ca="1" si="26"/>
        <v>16</v>
      </c>
      <c r="CI527">
        <f t="shared" si="27"/>
        <v>176000</v>
      </c>
    </row>
    <row r="528" spans="1:87" x14ac:dyDescent="0.2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  <c r="CG528">
        <f t="shared" ca="1" si="25"/>
        <v>65</v>
      </c>
      <c r="CH528">
        <f t="shared" ca="1" si="26"/>
        <v>21</v>
      </c>
      <c r="CI528">
        <f t="shared" si="27"/>
        <v>130851.59999999999</v>
      </c>
    </row>
    <row r="529" spans="1:87" x14ac:dyDescent="0.2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  <c r="CG529">
        <f t="shared" ca="1" si="25"/>
        <v>13</v>
      </c>
      <c r="CH529">
        <f t="shared" ca="1" si="26"/>
        <v>13</v>
      </c>
      <c r="CI529">
        <f t="shared" si="27"/>
        <v>397975.55979999999</v>
      </c>
    </row>
    <row r="530" spans="1:87" x14ac:dyDescent="0.2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  <c r="CG530">
        <f t="shared" ca="1" si="25"/>
        <v>101</v>
      </c>
      <c r="CH530">
        <f t="shared" ca="1" si="26"/>
        <v>19</v>
      </c>
      <c r="CI530">
        <f t="shared" si="27"/>
        <v>85251.8</v>
      </c>
    </row>
    <row r="531" spans="1:87" x14ac:dyDescent="0.2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  <c r="CG531">
        <f t="shared" ca="1" si="25"/>
        <v>64</v>
      </c>
      <c r="CH531">
        <f t="shared" ca="1" si="26"/>
        <v>46</v>
      </c>
      <c r="CI531">
        <f t="shared" si="27"/>
        <v>198878.57120000001</v>
      </c>
    </row>
    <row r="532" spans="1:87" x14ac:dyDescent="0.2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  <c r="CG532">
        <f t="shared" ca="1" si="25"/>
        <v>33</v>
      </c>
      <c r="CH532">
        <f t="shared" ca="1" si="26"/>
        <v>32</v>
      </c>
      <c r="CI532">
        <f t="shared" si="27"/>
        <v>156065</v>
      </c>
    </row>
    <row r="533" spans="1:87" x14ac:dyDescent="0.2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  <c r="CG533">
        <f t="shared" ca="1" si="25"/>
        <v>101</v>
      </c>
      <c r="CH533">
        <f t="shared" ca="1" si="26"/>
        <v>22</v>
      </c>
      <c r="CI533">
        <f t="shared" si="27"/>
        <v>114150.40000000001</v>
      </c>
    </row>
    <row r="534" spans="1:87" x14ac:dyDescent="0.2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  <c r="CG534">
        <f t="shared" ca="1" si="25"/>
        <v>66</v>
      </c>
      <c r="CH534">
        <f t="shared" ca="1" si="26"/>
        <v>14</v>
      </c>
      <c r="CI534">
        <f t="shared" si="27"/>
        <v>84000.5</v>
      </c>
    </row>
    <row r="535" spans="1:87" x14ac:dyDescent="0.2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  <c r="CG535">
        <f t="shared" ca="1" si="25"/>
        <v>75</v>
      </c>
      <c r="CH535">
        <f t="shared" ca="1" si="26"/>
        <v>71</v>
      </c>
      <c r="CI535">
        <f t="shared" si="27"/>
        <v>38958.089999999997</v>
      </c>
    </row>
    <row r="536" spans="1:87" x14ac:dyDescent="0.2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  <c r="CG536">
        <f t="shared" ca="1" si="25"/>
        <v>17</v>
      </c>
      <c r="CH536">
        <f t="shared" ca="1" si="26"/>
        <v>17</v>
      </c>
      <c r="CI536">
        <f t="shared" si="27"/>
        <v>178000</v>
      </c>
    </row>
    <row r="537" spans="1:87" x14ac:dyDescent="0.2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  <c r="CG537">
        <f t="shared" ca="1" si="25"/>
        <v>111</v>
      </c>
      <c r="CH537">
        <f t="shared" ca="1" si="26"/>
        <v>30</v>
      </c>
      <c r="CI537">
        <f t="shared" si="27"/>
        <v>95868.5</v>
      </c>
    </row>
    <row r="538" spans="1:87" x14ac:dyDescent="0.2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  <c r="CG538">
        <f t="shared" ca="1" si="25"/>
        <v>23</v>
      </c>
      <c r="CH538">
        <f t="shared" ca="1" si="26"/>
        <v>22</v>
      </c>
      <c r="CI538">
        <f t="shared" si="27"/>
        <v>167658.4</v>
      </c>
    </row>
    <row r="539" spans="1:87" x14ac:dyDescent="0.2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  <c r="CG539">
        <f t="shared" ca="1" si="25"/>
        <v>49</v>
      </c>
      <c r="CH539">
        <f t="shared" ca="1" si="26"/>
        <v>49</v>
      </c>
      <c r="CI539">
        <f t="shared" si="27"/>
        <v>99212.75</v>
      </c>
    </row>
    <row r="540" spans="1:87" x14ac:dyDescent="0.2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  <c r="CG540">
        <f t="shared" ca="1" si="25"/>
        <v>53</v>
      </c>
      <c r="CH540">
        <f t="shared" ca="1" si="26"/>
        <v>53</v>
      </c>
      <c r="CI540">
        <f t="shared" si="27"/>
        <v>158000</v>
      </c>
    </row>
    <row r="541" spans="1:87" x14ac:dyDescent="0.2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  <c r="CG541">
        <f t="shared" ca="1" si="25"/>
        <v>20</v>
      </c>
      <c r="CH541">
        <f t="shared" ca="1" si="26"/>
        <v>19</v>
      </c>
      <c r="CI541">
        <f t="shared" si="27"/>
        <v>212540.79999999999</v>
      </c>
    </row>
    <row r="542" spans="1:87" x14ac:dyDescent="0.2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  <c r="CG542">
        <f t="shared" ca="1" si="25"/>
        <v>15</v>
      </c>
      <c r="CH542">
        <f t="shared" ca="1" si="26"/>
        <v>15</v>
      </c>
      <c r="CI542">
        <f t="shared" si="27"/>
        <v>257922</v>
      </c>
    </row>
    <row r="543" spans="1:87" x14ac:dyDescent="0.2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  <c r="CG543">
        <f t="shared" ca="1" si="25"/>
        <v>21</v>
      </c>
      <c r="CH543">
        <f t="shared" ca="1" si="26"/>
        <v>21</v>
      </c>
      <c r="CI543">
        <f t="shared" si="27"/>
        <v>245842.4</v>
      </c>
    </row>
    <row r="544" spans="1:87" x14ac:dyDescent="0.2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  <c r="CG544">
        <f t="shared" ca="1" si="25"/>
        <v>23</v>
      </c>
      <c r="CH544">
        <f t="shared" ca="1" si="26"/>
        <v>22</v>
      </c>
      <c r="CI544">
        <f t="shared" si="27"/>
        <v>174609.1</v>
      </c>
    </row>
    <row r="545" spans="1:87" x14ac:dyDescent="0.2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  <c r="CG545">
        <f t="shared" ca="1" si="25"/>
        <v>23</v>
      </c>
      <c r="CH545">
        <f t="shared" ca="1" si="26"/>
        <v>23</v>
      </c>
      <c r="CI545">
        <f t="shared" si="27"/>
        <v>131842.9</v>
      </c>
    </row>
    <row r="546" spans="1:87" x14ac:dyDescent="0.2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  <c r="CG546">
        <f t="shared" ca="1" si="25"/>
        <v>15</v>
      </c>
      <c r="CH546">
        <f t="shared" ca="1" si="26"/>
        <v>15</v>
      </c>
      <c r="CI546">
        <f t="shared" si="27"/>
        <v>179665</v>
      </c>
    </row>
    <row r="547" spans="1:87" x14ac:dyDescent="0.2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  <c r="CG547">
        <f t="shared" ca="1" si="25"/>
        <v>33</v>
      </c>
      <c r="CH547">
        <f t="shared" ca="1" si="26"/>
        <v>33</v>
      </c>
      <c r="CI547">
        <f t="shared" si="27"/>
        <v>229000</v>
      </c>
    </row>
    <row r="548" spans="1:87" x14ac:dyDescent="0.2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  <c r="CG548">
        <f t="shared" ca="1" si="25"/>
        <v>98</v>
      </c>
      <c r="CH548">
        <f t="shared" ca="1" si="26"/>
        <v>71</v>
      </c>
      <c r="CI548">
        <f t="shared" si="27"/>
        <v>208173</v>
      </c>
    </row>
    <row r="549" spans="1:87" x14ac:dyDescent="0.2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  <c r="CG549">
        <f t="shared" ca="1" si="25"/>
        <v>51</v>
      </c>
      <c r="CH549">
        <f t="shared" ca="1" si="26"/>
        <v>51</v>
      </c>
      <c r="CI549">
        <f t="shared" si="27"/>
        <v>128373.34999999999</v>
      </c>
    </row>
    <row r="550" spans="1:87" x14ac:dyDescent="0.2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  <c r="CG550">
        <f t="shared" ca="1" si="25"/>
        <v>66</v>
      </c>
      <c r="CH550">
        <f t="shared" ca="1" si="26"/>
        <v>26</v>
      </c>
      <c r="CI550">
        <f t="shared" si="27"/>
        <v>111475</v>
      </c>
    </row>
    <row r="551" spans="1:87" x14ac:dyDescent="0.2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  <c r="CG551">
        <f t="shared" ca="1" si="25"/>
        <v>18</v>
      </c>
      <c r="CH551">
        <f t="shared" ca="1" si="26"/>
        <v>17</v>
      </c>
      <c r="CI551">
        <f t="shared" si="27"/>
        <v>215344.4</v>
      </c>
    </row>
    <row r="552" spans="1:87" x14ac:dyDescent="0.2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  <c r="CG552">
        <f t="shared" ca="1" si="25"/>
        <v>44</v>
      </c>
      <c r="CH552">
        <f t="shared" ca="1" si="26"/>
        <v>44</v>
      </c>
      <c r="CI552">
        <f t="shared" si="27"/>
        <v>124852</v>
      </c>
    </row>
    <row r="553" spans="1:87" x14ac:dyDescent="0.2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  <c r="CG553">
        <f t="shared" ca="1" si="25"/>
        <v>64</v>
      </c>
      <c r="CH553">
        <f t="shared" ca="1" si="26"/>
        <v>64</v>
      </c>
      <c r="CI553">
        <f t="shared" si="27"/>
        <v>100327.5</v>
      </c>
    </row>
    <row r="554" spans="1:87" x14ac:dyDescent="0.2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  <c r="CG554">
        <f t="shared" ca="1" si="25"/>
        <v>15</v>
      </c>
      <c r="CH554">
        <f t="shared" ca="1" si="26"/>
        <v>15</v>
      </c>
      <c r="CI554">
        <f t="shared" si="27"/>
        <v>209203.4</v>
      </c>
    </row>
    <row r="555" spans="1:87" x14ac:dyDescent="0.2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  <c r="CG555">
        <f t="shared" ca="1" si="25"/>
        <v>72</v>
      </c>
      <c r="CH555">
        <f t="shared" ca="1" si="26"/>
        <v>18</v>
      </c>
      <c r="CI555">
        <f t="shared" si="27"/>
        <v>88430.399999999994</v>
      </c>
    </row>
    <row r="556" spans="1:87" x14ac:dyDescent="0.2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  <c r="CG556">
        <f t="shared" ca="1" si="25"/>
        <v>18</v>
      </c>
      <c r="CH556">
        <f t="shared" ca="1" si="26"/>
        <v>17</v>
      </c>
      <c r="CI556">
        <f t="shared" si="27"/>
        <v>253271.2</v>
      </c>
    </row>
    <row r="557" spans="1:87" x14ac:dyDescent="0.2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  <c r="CG557">
        <f t="shared" ca="1" si="25"/>
        <v>99</v>
      </c>
      <c r="CH557">
        <f t="shared" ca="1" si="26"/>
        <v>71</v>
      </c>
      <c r="CI557">
        <f t="shared" si="27"/>
        <v>113000</v>
      </c>
    </row>
    <row r="558" spans="1:87" x14ac:dyDescent="0.2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  <c r="CG558">
        <f t="shared" ca="1" si="25"/>
        <v>64</v>
      </c>
      <c r="CH558">
        <f t="shared" ca="1" si="26"/>
        <v>64</v>
      </c>
      <c r="CI558">
        <f t="shared" si="27"/>
        <v>141000</v>
      </c>
    </row>
    <row r="559" spans="1:87" x14ac:dyDescent="0.2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  <c r="CG559">
        <f t="shared" ca="1" si="25"/>
        <v>101</v>
      </c>
      <c r="CH559">
        <f t="shared" ca="1" si="26"/>
        <v>71</v>
      </c>
      <c r="CI559">
        <f t="shared" si="27"/>
        <v>108000</v>
      </c>
    </row>
    <row r="560" spans="1:87" x14ac:dyDescent="0.2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  <c r="CG560">
        <f t="shared" ca="1" si="25"/>
        <v>25</v>
      </c>
      <c r="CH560">
        <f t="shared" ca="1" si="26"/>
        <v>24</v>
      </c>
      <c r="CI560">
        <f t="shared" si="27"/>
        <v>156065</v>
      </c>
    </row>
    <row r="561" spans="1:87" x14ac:dyDescent="0.2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  <c r="CG561">
        <f t="shared" ca="1" si="25"/>
        <v>18</v>
      </c>
      <c r="CH561">
        <f t="shared" ca="1" si="26"/>
        <v>17</v>
      </c>
      <c r="CI561">
        <f t="shared" si="27"/>
        <v>234000</v>
      </c>
    </row>
    <row r="562" spans="1:87" x14ac:dyDescent="0.2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  <c r="CG562">
        <f t="shared" ca="1" si="25"/>
        <v>64</v>
      </c>
      <c r="CH562">
        <f t="shared" ca="1" si="26"/>
        <v>25</v>
      </c>
      <c r="CI562">
        <f t="shared" si="27"/>
        <v>94940.099999999991</v>
      </c>
    </row>
    <row r="563" spans="1:87" x14ac:dyDescent="0.2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  <c r="CG563">
        <f t="shared" ca="1" si="25"/>
        <v>47</v>
      </c>
      <c r="CH563">
        <f t="shared" ca="1" si="26"/>
        <v>46</v>
      </c>
      <c r="CI563">
        <f t="shared" si="27"/>
        <v>170000</v>
      </c>
    </row>
    <row r="564" spans="1:87" x14ac:dyDescent="0.2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  <c r="CG564">
        <f t="shared" ca="1" si="25"/>
        <v>81</v>
      </c>
      <c r="CH564">
        <f t="shared" ca="1" si="26"/>
        <v>52</v>
      </c>
      <c r="CI564">
        <f t="shared" si="27"/>
        <v>96314.400000000009</v>
      </c>
    </row>
    <row r="565" spans="1:87" x14ac:dyDescent="0.2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  <c r="CG565">
        <f t="shared" ca="1" si="25"/>
        <v>103</v>
      </c>
      <c r="CH565">
        <f t="shared" ca="1" si="26"/>
        <v>71</v>
      </c>
      <c r="CI565">
        <f t="shared" si="27"/>
        <v>164983</v>
      </c>
    </row>
    <row r="566" spans="1:87" x14ac:dyDescent="0.2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  <c r="CG566">
        <f t="shared" ca="1" si="25"/>
        <v>29</v>
      </c>
      <c r="CH566">
        <f t="shared" ca="1" si="26"/>
        <v>21</v>
      </c>
      <c r="CI566">
        <f t="shared" si="27"/>
        <v>268000</v>
      </c>
    </row>
    <row r="567" spans="1:87" x14ac:dyDescent="0.2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  <c r="CG567">
        <f t="shared" ca="1" si="25"/>
        <v>106</v>
      </c>
      <c r="CH567">
        <f t="shared" ca="1" si="26"/>
        <v>71</v>
      </c>
      <c r="CI567">
        <f t="shared" si="27"/>
        <v>100019.2</v>
      </c>
    </row>
    <row r="568" spans="1:87" x14ac:dyDescent="0.2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  <c r="CG568">
        <f t="shared" ca="1" si="25"/>
        <v>16</v>
      </c>
      <c r="CH568">
        <f t="shared" ca="1" si="26"/>
        <v>14</v>
      </c>
      <c r="CI568">
        <f t="shared" si="27"/>
        <v>289835</v>
      </c>
    </row>
    <row r="569" spans="1:87" x14ac:dyDescent="0.2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  <c r="CG569">
        <f t="shared" ca="1" si="25"/>
        <v>17</v>
      </c>
      <c r="CH569">
        <f t="shared" ca="1" si="26"/>
        <v>17</v>
      </c>
      <c r="CI569">
        <f t="shared" si="27"/>
        <v>167219.6</v>
      </c>
    </row>
    <row r="570" spans="1:87" x14ac:dyDescent="0.2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  <c r="CG570">
        <f t="shared" ca="1" si="25"/>
        <v>38</v>
      </c>
      <c r="CH570">
        <f t="shared" ca="1" si="26"/>
        <v>12</v>
      </c>
      <c r="CI570">
        <f t="shared" si="27"/>
        <v>259232.08</v>
      </c>
    </row>
    <row r="571" spans="1:87" x14ac:dyDescent="0.2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  <c r="CG571">
        <f t="shared" ca="1" si="25"/>
        <v>42</v>
      </c>
      <c r="CH571">
        <f t="shared" ca="1" si="26"/>
        <v>42</v>
      </c>
      <c r="CI571">
        <f t="shared" si="27"/>
        <v>135960</v>
      </c>
    </row>
    <row r="572" spans="1:87" x14ac:dyDescent="0.2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  <c r="CG572">
        <f t="shared" ca="1" si="25"/>
        <v>56</v>
      </c>
      <c r="CH572">
        <f t="shared" ca="1" si="26"/>
        <v>56</v>
      </c>
      <c r="CI572">
        <f t="shared" si="27"/>
        <v>127170.68000000001</v>
      </c>
    </row>
    <row r="573" spans="1:87" x14ac:dyDescent="0.2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  <c r="CG573">
        <f t="shared" ca="1" si="25"/>
        <v>62</v>
      </c>
      <c r="CH573">
        <f t="shared" ca="1" si="26"/>
        <v>62</v>
      </c>
      <c r="CI573">
        <f t="shared" si="27"/>
        <v>120000</v>
      </c>
    </row>
    <row r="574" spans="1:87" x14ac:dyDescent="0.2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  <c r="CG574">
        <f t="shared" ca="1" si="25"/>
        <v>12</v>
      </c>
      <c r="CH574">
        <f t="shared" ca="1" si="26"/>
        <v>12</v>
      </c>
      <c r="CI574">
        <f t="shared" si="27"/>
        <v>183820.6</v>
      </c>
    </row>
    <row r="575" spans="1:87" x14ac:dyDescent="0.2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  <c r="CG575">
        <f t="shared" ca="1" si="25"/>
        <v>21</v>
      </c>
      <c r="CH575">
        <f t="shared" ca="1" si="26"/>
        <v>21</v>
      </c>
      <c r="CI575">
        <f t="shared" si="27"/>
        <v>168521</v>
      </c>
    </row>
    <row r="576" spans="1:87" x14ac:dyDescent="0.2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  <c r="CG576">
        <f t="shared" ca="1" si="25"/>
        <v>50</v>
      </c>
      <c r="CH576">
        <f t="shared" ca="1" si="26"/>
        <v>16</v>
      </c>
      <c r="CI576">
        <f t="shared" si="27"/>
        <v>137790.69999999998</v>
      </c>
    </row>
    <row r="577" spans="1:87" x14ac:dyDescent="0.2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  <c r="CG577">
        <f t="shared" ca="1" si="25"/>
        <v>74</v>
      </c>
      <c r="CH577">
        <f t="shared" ca="1" si="26"/>
        <v>71</v>
      </c>
      <c r="CI577">
        <f t="shared" si="27"/>
        <v>105678.3</v>
      </c>
    </row>
    <row r="578" spans="1:87" x14ac:dyDescent="0.2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  <c r="CG578">
        <f t="shared" ca="1" si="25"/>
        <v>93</v>
      </c>
      <c r="CH578">
        <f t="shared" ca="1" si="26"/>
        <v>71</v>
      </c>
      <c r="CI578">
        <f t="shared" si="27"/>
        <v>118726</v>
      </c>
    </row>
    <row r="579" spans="1:87" x14ac:dyDescent="0.2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  <c r="CG579">
        <f t="shared" ref="CG579:CG642" ca="1" si="28">YEAR(NOW())-T579</f>
        <v>55</v>
      </c>
      <c r="CH579">
        <f t="shared" ref="CH579:CH642" ca="1" si="29">YEAR(NOW())-U579</f>
        <v>55</v>
      </c>
      <c r="CI579">
        <f t="shared" ref="CI579:CI642" si="30">IF(BZ579=2006,CC579,
IF(BZ579=2007,$CO$7*CC579,
IF(BZ579=2008,$CO$8*CC579,
IF(BZ579=2009,$CO$9*CC579,$CO$10*CC579))))</f>
        <v>164500</v>
      </c>
    </row>
    <row r="580" spans="1:87" x14ac:dyDescent="0.2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  <c r="CG580">
        <f t="shared" ca="1" si="28"/>
        <v>14</v>
      </c>
      <c r="CH580">
        <f t="shared" ca="1" si="29"/>
        <v>14</v>
      </c>
      <c r="CI580">
        <f t="shared" si="30"/>
        <v>130202.8</v>
      </c>
    </row>
    <row r="581" spans="1:87" x14ac:dyDescent="0.2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  <c r="CG581">
        <f t="shared" ca="1" si="28"/>
        <v>67</v>
      </c>
      <c r="CH581">
        <f t="shared" ca="1" si="29"/>
        <v>67</v>
      </c>
      <c r="CI581">
        <f t="shared" si="30"/>
        <v>117271.70000000001</v>
      </c>
    </row>
    <row r="582" spans="1:87" x14ac:dyDescent="0.2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  <c r="CG582">
        <f t="shared" ca="1" si="28"/>
        <v>61</v>
      </c>
      <c r="CH582">
        <f t="shared" ca="1" si="29"/>
        <v>34</v>
      </c>
      <c r="CI582">
        <f t="shared" si="30"/>
        <v>180317.47</v>
      </c>
    </row>
    <row r="583" spans="1:87" x14ac:dyDescent="0.2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  <c r="CG583">
        <f t="shared" ca="1" si="28"/>
        <v>13</v>
      </c>
      <c r="CH583">
        <f t="shared" ca="1" si="29"/>
        <v>12</v>
      </c>
      <c r="CI583">
        <f t="shared" si="30"/>
        <v>207396.30839999998</v>
      </c>
    </row>
    <row r="584" spans="1:87" x14ac:dyDescent="0.2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  <c r="CG584">
        <f t="shared" ca="1" si="28"/>
        <v>31</v>
      </c>
      <c r="CH584">
        <f t="shared" ca="1" si="29"/>
        <v>31</v>
      </c>
      <c r="CI584">
        <f t="shared" si="30"/>
        <v>117469.04999999999</v>
      </c>
    </row>
    <row r="585" spans="1:87" x14ac:dyDescent="0.2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  <c r="CG585">
        <f t="shared" ca="1" si="28"/>
        <v>128</v>
      </c>
      <c r="CH585">
        <f t="shared" ca="1" si="29"/>
        <v>21</v>
      </c>
      <c r="CI585">
        <f t="shared" si="30"/>
        <v>289835</v>
      </c>
    </row>
    <row r="586" spans="1:87" x14ac:dyDescent="0.2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  <c r="CG586">
        <f t="shared" ca="1" si="28"/>
        <v>86</v>
      </c>
      <c r="CH586">
        <f t="shared" ca="1" si="29"/>
        <v>26</v>
      </c>
      <c r="CI586">
        <f t="shared" si="30"/>
        <v>108900.4</v>
      </c>
    </row>
    <row r="587" spans="1:87" x14ac:dyDescent="0.2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  <c r="CG587">
        <f t="shared" ca="1" si="28"/>
        <v>16</v>
      </c>
      <c r="CH587">
        <f t="shared" ca="1" si="29"/>
        <v>15</v>
      </c>
      <c r="CI587">
        <f t="shared" si="30"/>
        <v>369900</v>
      </c>
    </row>
    <row r="588" spans="1:87" x14ac:dyDescent="0.2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  <c r="CG588">
        <f t="shared" ca="1" si="28"/>
        <v>103</v>
      </c>
      <c r="CH588">
        <f t="shared" ca="1" si="29"/>
        <v>21</v>
      </c>
      <c r="CI588">
        <f t="shared" si="30"/>
        <v>115934</v>
      </c>
    </row>
    <row r="589" spans="1:87" x14ac:dyDescent="0.2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  <c r="CG589">
        <f t="shared" ca="1" si="28"/>
        <v>39</v>
      </c>
      <c r="CH589">
        <f t="shared" ca="1" si="29"/>
        <v>39</v>
      </c>
      <c r="CI589">
        <f t="shared" si="30"/>
        <v>112175.59999999999</v>
      </c>
    </row>
    <row r="590" spans="1:87" x14ac:dyDescent="0.2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  <c r="CG590">
        <f t="shared" ca="1" si="28"/>
        <v>53</v>
      </c>
      <c r="CH590">
        <f t="shared" ca="1" si="29"/>
        <v>18</v>
      </c>
      <c r="CI590">
        <f t="shared" si="30"/>
        <v>117088.4</v>
      </c>
    </row>
    <row r="591" spans="1:87" x14ac:dyDescent="0.2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  <c r="CG591">
        <f t="shared" ca="1" si="28"/>
        <v>91</v>
      </c>
      <c r="CH591">
        <f t="shared" ca="1" si="29"/>
        <v>61</v>
      </c>
      <c r="CI591">
        <f t="shared" si="30"/>
        <v>70898.100000000006</v>
      </c>
    </row>
    <row r="592" spans="1:87" x14ac:dyDescent="0.2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  <c r="CG592">
        <f t="shared" ca="1" si="28"/>
        <v>17</v>
      </c>
      <c r="CH592">
        <f t="shared" ca="1" si="29"/>
        <v>17</v>
      </c>
      <c r="CI592">
        <f t="shared" si="30"/>
        <v>165785.62</v>
      </c>
    </row>
    <row r="593" spans="1:87" x14ac:dyDescent="0.2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  <c r="CG593">
        <f t="shared" ca="1" si="28"/>
        <v>13</v>
      </c>
      <c r="CH593">
        <f t="shared" ca="1" si="29"/>
        <v>13</v>
      </c>
      <c r="CI593">
        <f t="shared" si="30"/>
        <v>370056.66</v>
      </c>
    </row>
    <row r="594" spans="1:87" x14ac:dyDescent="0.2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  <c r="CG594">
        <f t="shared" ca="1" si="28"/>
        <v>39</v>
      </c>
      <c r="CH594">
        <f t="shared" ca="1" si="29"/>
        <v>18</v>
      </c>
      <c r="CI594">
        <f t="shared" si="30"/>
        <v>123068.40000000001</v>
      </c>
    </row>
    <row r="595" spans="1:87" x14ac:dyDescent="0.2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  <c r="CG595">
        <f t="shared" ca="1" si="28"/>
        <v>18</v>
      </c>
      <c r="CH595">
        <f t="shared" ca="1" si="29"/>
        <v>18</v>
      </c>
      <c r="CI595">
        <f t="shared" si="30"/>
        <v>114632</v>
      </c>
    </row>
    <row r="596" spans="1:87" x14ac:dyDescent="0.2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  <c r="CG596">
        <f t="shared" ca="1" si="28"/>
        <v>46</v>
      </c>
      <c r="CH596">
        <f t="shared" ca="1" si="29"/>
        <v>46</v>
      </c>
      <c r="CI596">
        <f t="shared" si="30"/>
        <v>98098</v>
      </c>
    </row>
    <row r="597" spans="1:87" x14ac:dyDescent="0.2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  <c r="CG597">
        <f t="shared" ca="1" si="28"/>
        <v>16</v>
      </c>
      <c r="CH597">
        <f t="shared" ca="1" si="29"/>
        <v>15</v>
      </c>
      <c r="CI597">
        <f t="shared" si="30"/>
        <v>319000</v>
      </c>
    </row>
    <row r="598" spans="1:87" x14ac:dyDescent="0.2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  <c r="CG598">
        <f t="shared" ca="1" si="28"/>
        <v>111</v>
      </c>
      <c r="CH598">
        <f t="shared" ca="1" si="29"/>
        <v>28</v>
      </c>
      <c r="CI598">
        <f t="shared" si="30"/>
        <v>114504</v>
      </c>
    </row>
    <row r="599" spans="1:87" x14ac:dyDescent="0.2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  <c r="CG599">
        <f t="shared" ca="1" si="28"/>
        <v>15</v>
      </c>
      <c r="CH599">
        <f t="shared" ca="1" si="29"/>
        <v>14</v>
      </c>
      <c r="CI599">
        <f t="shared" si="30"/>
        <v>192511.45129999999</v>
      </c>
    </row>
    <row r="600" spans="1:87" x14ac:dyDescent="0.2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  <c r="CG600">
        <f t="shared" ca="1" si="28"/>
        <v>44</v>
      </c>
      <c r="CH600">
        <f t="shared" ca="1" si="29"/>
        <v>44</v>
      </c>
      <c r="CI600">
        <f t="shared" si="30"/>
        <v>217500</v>
      </c>
    </row>
    <row r="601" spans="1:87" x14ac:dyDescent="0.2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  <c r="CG601">
        <f t="shared" ca="1" si="28"/>
        <v>41</v>
      </c>
      <c r="CH601">
        <f t="shared" ca="1" si="29"/>
        <v>41</v>
      </c>
      <c r="CI601">
        <f t="shared" si="30"/>
        <v>134661.80000000002</v>
      </c>
    </row>
    <row r="602" spans="1:87" x14ac:dyDescent="0.2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  <c r="CG602">
        <f t="shared" ca="1" si="28"/>
        <v>16</v>
      </c>
      <c r="CH602">
        <f t="shared" ca="1" si="29"/>
        <v>16</v>
      </c>
      <c r="CI602">
        <f t="shared" si="30"/>
        <v>275000</v>
      </c>
    </row>
    <row r="603" spans="1:87" x14ac:dyDescent="0.2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  <c r="CG603">
        <f t="shared" ca="1" si="28"/>
        <v>84</v>
      </c>
      <c r="CH603">
        <f t="shared" ca="1" si="29"/>
        <v>71</v>
      </c>
      <c r="CI603">
        <f t="shared" si="30"/>
        <v>139773.29999999999</v>
      </c>
    </row>
    <row r="604" spans="1:87" x14ac:dyDescent="0.2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  <c r="CG604">
        <f t="shared" ca="1" si="28"/>
        <v>29</v>
      </c>
      <c r="CH604">
        <f t="shared" ca="1" si="29"/>
        <v>29</v>
      </c>
      <c r="CI604">
        <f t="shared" si="30"/>
        <v>220000</v>
      </c>
    </row>
    <row r="605" spans="1:87" x14ac:dyDescent="0.2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  <c r="CG605">
        <f t="shared" ca="1" si="28"/>
        <v>17</v>
      </c>
      <c r="CH605">
        <f t="shared" ca="1" si="29"/>
        <v>16</v>
      </c>
      <c r="CI605">
        <f t="shared" si="30"/>
        <v>117991.4</v>
      </c>
    </row>
    <row r="606" spans="1:87" x14ac:dyDescent="0.2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  <c r="CG606">
        <f t="shared" ca="1" si="28"/>
        <v>19</v>
      </c>
      <c r="CH606">
        <f t="shared" ca="1" si="29"/>
        <v>19</v>
      </c>
      <c r="CI606">
        <f t="shared" si="30"/>
        <v>197087.80000000002</v>
      </c>
    </row>
    <row r="607" spans="1:87" x14ac:dyDescent="0.2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  <c r="CG607">
        <f t="shared" ca="1" si="28"/>
        <v>56</v>
      </c>
      <c r="CH607">
        <f t="shared" ca="1" si="29"/>
        <v>31</v>
      </c>
      <c r="CI607">
        <f t="shared" si="30"/>
        <v>167854</v>
      </c>
    </row>
    <row r="608" spans="1:87" x14ac:dyDescent="0.2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  <c r="CG608">
        <f t="shared" ca="1" si="28"/>
        <v>25</v>
      </c>
      <c r="CH608">
        <f t="shared" ca="1" si="29"/>
        <v>25</v>
      </c>
      <c r="CI608">
        <f t="shared" si="30"/>
        <v>124457.59999999999</v>
      </c>
    </row>
    <row r="609" spans="1:87" x14ac:dyDescent="0.2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  <c r="CG609">
        <f t="shared" ca="1" si="28"/>
        <v>73</v>
      </c>
      <c r="CH609">
        <f t="shared" ca="1" si="29"/>
        <v>19</v>
      </c>
      <c r="CI609">
        <f t="shared" si="30"/>
        <v>225000</v>
      </c>
    </row>
    <row r="610" spans="1:87" x14ac:dyDescent="0.2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  <c r="CG610">
        <f t="shared" ca="1" si="28"/>
        <v>87</v>
      </c>
      <c r="CH610">
        <f t="shared" ca="1" si="29"/>
        <v>23</v>
      </c>
      <c r="CI610">
        <f t="shared" si="30"/>
        <v>355975.82999999996</v>
      </c>
    </row>
    <row r="611" spans="1:87" x14ac:dyDescent="0.2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  <c r="CG611">
        <f t="shared" ca="1" si="28"/>
        <v>60</v>
      </c>
      <c r="CH611">
        <f t="shared" ca="1" si="29"/>
        <v>60</v>
      </c>
      <c r="CI611">
        <f t="shared" si="30"/>
        <v>117469.04999999999</v>
      </c>
    </row>
    <row r="612" spans="1:87" x14ac:dyDescent="0.2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  <c r="CG612">
        <f t="shared" ca="1" si="28"/>
        <v>21</v>
      </c>
      <c r="CH612">
        <f t="shared" ca="1" si="29"/>
        <v>21</v>
      </c>
      <c r="CI612">
        <f t="shared" si="30"/>
        <v>256284.4</v>
      </c>
    </row>
    <row r="613" spans="1:87" x14ac:dyDescent="0.2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  <c r="CG613">
        <f t="shared" ca="1" si="28"/>
        <v>43</v>
      </c>
      <c r="CH613">
        <f t="shared" ca="1" si="29"/>
        <v>43</v>
      </c>
      <c r="CI613">
        <f t="shared" si="30"/>
        <v>146712.4</v>
      </c>
    </row>
    <row r="614" spans="1:87" x14ac:dyDescent="0.2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  <c r="CG614">
        <f t="shared" ca="1" si="28"/>
        <v>20</v>
      </c>
      <c r="CH614">
        <f t="shared" ca="1" si="29"/>
        <v>20</v>
      </c>
      <c r="CI614">
        <f t="shared" si="30"/>
        <v>214116.19999999998</v>
      </c>
    </row>
    <row r="615" spans="1:87" x14ac:dyDescent="0.2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  <c r="CG615">
        <f t="shared" ca="1" si="28"/>
        <v>14</v>
      </c>
      <c r="CH615">
        <f t="shared" ca="1" si="29"/>
        <v>14</v>
      </c>
      <c r="CI615">
        <f t="shared" si="30"/>
        <v>145721.1</v>
      </c>
    </row>
    <row r="616" spans="1:87" x14ac:dyDescent="0.2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  <c r="CG616">
        <f t="shared" ca="1" si="28"/>
        <v>49</v>
      </c>
      <c r="CH616">
        <f t="shared" ca="1" si="29"/>
        <v>49</v>
      </c>
      <c r="CI616">
        <f t="shared" si="30"/>
        <v>58995.7</v>
      </c>
    </row>
    <row r="617" spans="1:87" x14ac:dyDescent="0.2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  <c r="CG617">
        <f t="shared" ca="1" si="28"/>
        <v>58</v>
      </c>
      <c r="CH617">
        <f t="shared" ca="1" si="29"/>
        <v>58</v>
      </c>
      <c r="CI617">
        <f t="shared" si="30"/>
        <v>107442.5</v>
      </c>
    </row>
    <row r="618" spans="1:87" x14ac:dyDescent="0.2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  <c r="CG618">
        <f t="shared" ca="1" si="28"/>
        <v>19</v>
      </c>
      <c r="CH618">
        <f t="shared" ca="1" si="29"/>
        <v>18</v>
      </c>
      <c r="CI618">
        <f t="shared" si="30"/>
        <v>183200</v>
      </c>
    </row>
    <row r="619" spans="1:87" x14ac:dyDescent="0.2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  <c r="CG619">
        <f t="shared" ca="1" si="28"/>
        <v>67</v>
      </c>
      <c r="CH619">
        <f t="shared" ca="1" si="29"/>
        <v>67</v>
      </c>
      <c r="CI619">
        <f t="shared" si="30"/>
        <v>94084.900000000009</v>
      </c>
    </row>
    <row r="620" spans="1:87" x14ac:dyDescent="0.2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  <c r="CG620">
        <f t="shared" ca="1" si="28"/>
        <v>14</v>
      </c>
      <c r="CH620">
        <f t="shared" ca="1" si="29"/>
        <v>14</v>
      </c>
      <c r="CI620">
        <f t="shared" si="30"/>
        <v>312074.12689999997</v>
      </c>
    </row>
    <row r="621" spans="1:87" x14ac:dyDescent="0.2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  <c r="CG621">
        <f t="shared" ca="1" si="28"/>
        <v>18</v>
      </c>
      <c r="CH621">
        <f t="shared" ca="1" si="29"/>
        <v>18</v>
      </c>
      <c r="CI621">
        <f t="shared" si="30"/>
        <v>271999</v>
      </c>
    </row>
    <row r="622" spans="1:87" x14ac:dyDescent="0.2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  <c r="CG622">
        <f t="shared" ca="1" si="28"/>
        <v>107</v>
      </c>
      <c r="CH622">
        <f t="shared" ca="1" si="29"/>
        <v>71</v>
      </c>
      <c r="CI622">
        <f t="shared" si="30"/>
        <v>59750.600000000006</v>
      </c>
    </row>
    <row r="623" spans="1:87" x14ac:dyDescent="0.2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  <c r="CG623">
        <f t="shared" ca="1" si="28"/>
        <v>47</v>
      </c>
      <c r="CH623">
        <f t="shared" ca="1" si="29"/>
        <v>24</v>
      </c>
      <c r="CI623">
        <f t="shared" si="30"/>
        <v>214032</v>
      </c>
    </row>
    <row r="624" spans="1:87" x14ac:dyDescent="0.2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  <c r="CG624">
        <f t="shared" ca="1" si="28"/>
        <v>44</v>
      </c>
      <c r="CH624">
        <f t="shared" ca="1" si="29"/>
        <v>44</v>
      </c>
      <c r="CI624">
        <f t="shared" si="30"/>
        <v>110538</v>
      </c>
    </row>
    <row r="625" spans="1:87" x14ac:dyDescent="0.2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  <c r="CG625">
        <f t="shared" ca="1" si="28"/>
        <v>21</v>
      </c>
      <c r="CH625">
        <f t="shared" ca="1" si="29"/>
        <v>21</v>
      </c>
      <c r="CI625">
        <f t="shared" si="30"/>
        <v>167034.04999999999</v>
      </c>
    </row>
    <row r="626" spans="1:87" x14ac:dyDescent="0.2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  <c r="CG626">
        <f t="shared" ca="1" si="28"/>
        <v>49</v>
      </c>
      <c r="CH626">
        <f t="shared" ca="1" si="29"/>
        <v>49</v>
      </c>
      <c r="CI626">
        <f t="shared" si="30"/>
        <v>165150</v>
      </c>
    </row>
    <row r="627" spans="1:87" x14ac:dyDescent="0.2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  <c r="CG627">
        <f t="shared" ca="1" si="28"/>
        <v>59</v>
      </c>
      <c r="CH627">
        <f t="shared" ca="1" si="29"/>
        <v>59</v>
      </c>
      <c r="CI627">
        <f t="shared" si="30"/>
        <v>125024</v>
      </c>
    </row>
    <row r="628" spans="1:87" x14ac:dyDescent="0.2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  <c r="CG628">
        <f t="shared" ca="1" si="28"/>
        <v>61</v>
      </c>
      <c r="CH628">
        <f t="shared" ca="1" si="29"/>
        <v>43</v>
      </c>
      <c r="CI628">
        <f t="shared" si="30"/>
        <v>138682.87</v>
      </c>
    </row>
    <row r="629" spans="1:87" x14ac:dyDescent="0.2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  <c r="CG629">
        <f t="shared" ca="1" si="28"/>
        <v>66</v>
      </c>
      <c r="CH629">
        <f t="shared" ca="1" si="29"/>
        <v>49</v>
      </c>
      <c r="CI629">
        <f t="shared" si="30"/>
        <v>119554.2</v>
      </c>
    </row>
    <row r="630" spans="1:87" x14ac:dyDescent="0.2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  <c r="CG630">
        <f t="shared" ca="1" si="28"/>
        <v>52</v>
      </c>
      <c r="CH630">
        <f t="shared" ca="1" si="29"/>
        <v>52</v>
      </c>
      <c r="CI630">
        <f t="shared" si="30"/>
        <v>133825.5</v>
      </c>
    </row>
    <row r="631" spans="1:87" x14ac:dyDescent="0.2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  <c r="CG631">
        <f t="shared" ca="1" si="28"/>
        <v>57</v>
      </c>
      <c r="CH631">
        <f t="shared" ca="1" si="29"/>
        <v>57</v>
      </c>
      <c r="CI631">
        <f t="shared" si="30"/>
        <v>150268.30000000002</v>
      </c>
    </row>
    <row r="632" spans="1:87" x14ac:dyDescent="0.2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  <c r="CG632">
        <f t="shared" ca="1" si="28"/>
        <v>141</v>
      </c>
      <c r="CH632">
        <f t="shared" ca="1" si="29"/>
        <v>30</v>
      </c>
      <c r="CI632">
        <f t="shared" si="30"/>
        <v>124000</v>
      </c>
    </row>
    <row r="633" spans="1:87" x14ac:dyDescent="0.2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  <c r="CG633">
        <f t="shared" ca="1" si="28"/>
        <v>15</v>
      </c>
      <c r="CH633">
        <f t="shared" ca="1" si="29"/>
        <v>15</v>
      </c>
      <c r="CI633">
        <f t="shared" si="30"/>
        <v>207677.35</v>
      </c>
    </row>
    <row r="634" spans="1:87" x14ac:dyDescent="0.2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  <c r="CG634">
        <f t="shared" ca="1" si="28"/>
        <v>44</v>
      </c>
      <c r="CH634">
        <f t="shared" ca="1" si="29"/>
        <v>44</v>
      </c>
      <c r="CI634">
        <f t="shared" si="30"/>
        <v>67551</v>
      </c>
    </row>
    <row r="635" spans="1:87" x14ac:dyDescent="0.2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  <c r="CG635">
        <f t="shared" ca="1" si="28"/>
        <v>67</v>
      </c>
      <c r="CH635">
        <f t="shared" ca="1" si="29"/>
        <v>16</v>
      </c>
      <c r="CI635">
        <f t="shared" si="30"/>
        <v>138187.22</v>
      </c>
    </row>
    <row r="636" spans="1:87" x14ac:dyDescent="0.2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  <c r="CG636">
        <f t="shared" ca="1" si="28"/>
        <v>41</v>
      </c>
      <c r="CH636">
        <f t="shared" ca="1" si="29"/>
        <v>41</v>
      </c>
      <c r="CI636">
        <f t="shared" si="30"/>
        <v>112521.59999999999</v>
      </c>
    </row>
    <row r="637" spans="1:87" x14ac:dyDescent="0.2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  <c r="CG637">
        <f t="shared" ca="1" si="28"/>
        <v>107</v>
      </c>
      <c r="CH637">
        <f t="shared" ca="1" si="29"/>
        <v>26</v>
      </c>
      <c r="CI637">
        <f t="shared" si="30"/>
        <v>198260</v>
      </c>
    </row>
    <row r="638" spans="1:87" x14ac:dyDescent="0.2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  <c r="CG638">
        <f t="shared" ca="1" si="28"/>
        <v>85</v>
      </c>
      <c r="CH638">
        <f t="shared" ca="1" si="29"/>
        <v>71</v>
      </c>
      <c r="CI638">
        <f t="shared" si="30"/>
        <v>49128</v>
      </c>
    </row>
    <row r="639" spans="1:87" x14ac:dyDescent="0.2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  <c r="CG639">
        <f t="shared" ca="1" si="28"/>
        <v>67</v>
      </c>
      <c r="CH639">
        <f t="shared" ca="1" si="29"/>
        <v>67</v>
      </c>
      <c r="CI639">
        <f t="shared" si="30"/>
        <v>76148.399999999994</v>
      </c>
    </row>
    <row r="640" spans="1:87" x14ac:dyDescent="0.2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  <c r="CG640">
        <f t="shared" ca="1" si="28"/>
        <v>111</v>
      </c>
      <c r="CH640">
        <f t="shared" ca="1" si="29"/>
        <v>71</v>
      </c>
      <c r="CI640">
        <f t="shared" si="30"/>
        <v>75803</v>
      </c>
    </row>
    <row r="641" spans="1:87" x14ac:dyDescent="0.2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  <c r="CG641">
        <f t="shared" ca="1" si="28"/>
        <v>15</v>
      </c>
      <c r="CH641">
        <f t="shared" ca="1" si="29"/>
        <v>15</v>
      </c>
      <c r="CI641">
        <f t="shared" si="30"/>
        <v>264561</v>
      </c>
    </row>
    <row r="642" spans="1:87" x14ac:dyDescent="0.2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  <c r="CG642">
        <f t="shared" ca="1" si="28"/>
        <v>18</v>
      </c>
      <c r="CH642">
        <f t="shared" ca="1" si="29"/>
        <v>17</v>
      </c>
      <c r="CI642">
        <f t="shared" si="30"/>
        <v>244353.2</v>
      </c>
    </row>
    <row r="643" spans="1:87" x14ac:dyDescent="0.2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  <c r="CG643">
        <f t="shared" ref="CG643:CG706" ca="1" si="31">YEAR(NOW())-T643</f>
        <v>20</v>
      </c>
      <c r="CH643">
        <f t="shared" ref="CH643:CH706" ca="1" si="32">YEAR(NOW())-U643</f>
        <v>20</v>
      </c>
      <c r="CI643">
        <f t="shared" ref="CI643:CI706" si="33">IF(BZ643=2006,CC643,
IF(BZ643=2007,$CO$7*CC643,
IF(BZ643=2008,$CO$8*CC643,
IF(BZ643=2009,$CO$9*CC643,$CO$10*CC643))))</f>
        <v>224033.8</v>
      </c>
    </row>
    <row r="644" spans="1:87" x14ac:dyDescent="0.2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  <c r="CG644">
        <f t="shared" ca="1" si="31"/>
        <v>49</v>
      </c>
      <c r="CH644">
        <f t="shared" ca="1" si="32"/>
        <v>26</v>
      </c>
      <c r="CI644">
        <f t="shared" si="33"/>
        <v>282486</v>
      </c>
    </row>
    <row r="645" spans="1:87" x14ac:dyDescent="0.2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  <c r="CG645">
        <f t="shared" ca="1" si="31"/>
        <v>52</v>
      </c>
      <c r="CH645">
        <f t="shared" ca="1" si="32"/>
        <v>52</v>
      </c>
      <c r="CI645">
        <f t="shared" si="33"/>
        <v>150677.6</v>
      </c>
    </row>
    <row r="646" spans="1:87" x14ac:dyDescent="0.2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  <c r="CG646">
        <f t="shared" ca="1" si="31"/>
        <v>12</v>
      </c>
      <c r="CH646">
        <f t="shared" ca="1" si="32"/>
        <v>12</v>
      </c>
      <c r="CI646">
        <f t="shared" si="33"/>
        <v>303674.90639999998</v>
      </c>
    </row>
    <row r="647" spans="1:87" x14ac:dyDescent="0.2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  <c r="CG647">
        <f t="shared" ca="1" si="31"/>
        <v>50</v>
      </c>
      <c r="CH647">
        <f t="shared" ca="1" si="32"/>
        <v>50</v>
      </c>
      <c r="CI647">
        <f t="shared" si="33"/>
        <v>142003.72500000001</v>
      </c>
    </row>
    <row r="648" spans="1:87" x14ac:dyDescent="0.2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  <c r="CG648">
        <f t="shared" ca="1" si="31"/>
        <v>71</v>
      </c>
      <c r="CH648">
        <f t="shared" ca="1" si="32"/>
        <v>71</v>
      </c>
      <c r="CI648">
        <f t="shared" si="33"/>
        <v>87663.94</v>
      </c>
    </row>
    <row r="649" spans="1:87" x14ac:dyDescent="0.2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  <c r="CG649">
        <f t="shared" ca="1" si="31"/>
        <v>68</v>
      </c>
      <c r="CH649">
        <f t="shared" ca="1" si="32"/>
        <v>68</v>
      </c>
      <c r="CI649">
        <f t="shared" si="33"/>
        <v>138229</v>
      </c>
    </row>
    <row r="650" spans="1:87" x14ac:dyDescent="0.2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  <c r="CG650">
        <f t="shared" ca="1" si="31"/>
        <v>55</v>
      </c>
      <c r="CH650">
        <f t="shared" ca="1" si="32"/>
        <v>55</v>
      </c>
      <c r="CI650">
        <f t="shared" si="33"/>
        <v>121117</v>
      </c>
    </row>
    <row r="651" spans="1:87" x14ac:dyDescent="0.2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  <c r="CG651">
        <f t="shared" ca="1" si="31"/>
        <v>51</v>
      </c>
      <c r="CH651">
        <f t="shared" ca="1" si="32"/>
        <v>51</v>
      </c>
      <c r="CI651">
        <f t="shared" si="33"/>
        <v>83764.849999999991</v>
      </c>
    </row>
    <row r="652" spans="1:87" x14ac:dyDescent="0.2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  <c r="CG652">
        <f t="shared" ca="1" si="31"/>
        <v>14</v>
      </c>
      <c r="CH652">
        <f t="shared" ca="1" si="32"/>
        <v>14</v>
      </c>
      <c r="CI652">
        <f t="shared" si="33"/>
        <v>183666.21000000002</v>
      </c>
    </row>
    <row r="653" spans="1:87" x14ac:dyDescent="0.2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  <c r="CG653">
        <f t="shared" ca="1" si="31"/>
        <v>81</v>
      </c>
      <c r="CH653">
        <f t="shared" ca="1" si="32"/>
        <v>71</v>
      </c>
      <c r="CI653">
        <f t="shared" si="33"/>
        <v>88430.399999999994</v>
      </c>
    </row>
    <row r="654" spans="1:87" x14ac:dyDescent="0.2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  <c r="CG654">
        <f t="shared" ca="1" si="31"/>
        <v>25</v>
      </c>
      <c r="CH654">
        <f t="shared" ca="1" si="32"/>
        <v>25</v>
      </c>
      <c r="CI654">
        <f t="shared" si="33"/>
        <v>156390.79999999999</v>
      </c>
    </row>
    <row r="655" spans="1:87" x14ac:dyDescent="0.2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  <c r="CG655">
        <f t="shared" ca="1" si="31"/>
        <v>115</v>
      </c>
      <c r="CH655">
        <f t="shared" ca="1" si="32"/>
        <v>26</v>
      </c>
      <c r="CI655">
        <f t="shared" si="33"/>
        <v>120393</v>
      </c>
    </row>
    <row r="656" spans="1:87" x14ac:dyDescent="0.2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  <c r="CG656">
        <f t="shared" ca="1" si="31"/>
        <v>26</v>
      </c>
      <c r="CH656">
        <f t="shared" ca="1" si="32"/>
        <v>26</v>
      </c>
      <c r="CI656">
        <f t="shared" si="33"/>
        <v>312130</v>
      </c>
    </row>
    <row r="657" spans="1:87" x14ac:dyDescent="0.2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  <c r="CG657">
        <f t="shared" ca="1" si="31"/>
        <v>50</v>
      </c>
      <c r="CH657">
        <f t="shared" ca="1" si="32"/>
        <v>50</v>
      </c>
      <c r="CI657">
        <f t="shared" si="33"/>
        <v>68763.199999999997</v>
      </c>
    </row>
    <row r="658" spans="1:87" x14ac:dyDescent="0.2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  <c r="CG658">
        <f t="shared" ca="1" si="31"/>
        <v>62</v>
      </c>
      <c r="CH658">
        <f t="shared" ca="1" si="32"/>
        <v>15</v>
      </c>
      <c r="CI658">
        <f t="shared" si="33"/>
        <v>129756.90000000001</v>
      </c>
    </row>
    <row r="659" spans="1:87" x14ac:dyDescent="0.2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  <c r="CG659">
        <f t="shared" ca="1" si="31"/>
        <v>90</v>
      </c>
      <c r="CH659">
        <f t="shared" ca="1" si="32"/>
        <v>21</v>
      </c>
      <c r="CI659">
        <f t="shared" si="33"/>
        <v>132878.20000000001</v>
      </c>
    </row>
    <row r="660" spans="1:87" x14ac:dyDescent="0.2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  <c r="CG660">
        <f t="shared" ca="1" si="31"/>
        <v>73</v>
      </c>
      <c r="CH660">
        <f t="shared" ca="1" si="32"/>
        <v>71</v>
      </c>
      <c r="CI660">
        <f t="shared" si="33"/>
        <v>76186.5</v>
      </c>
    </row>
    <row r="661" spans="1:87" x14ac:dyDescent="0.2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  <c r="CG661">
        <f t="shared" ca="1" si="31"/>
        <v>57</v>
      </c>
      <c r="CH661">
        <f t="shared" ca="1" si="32"/>
        <v>22</v>
      </c>
      <c r="CI661">
        <f t="shared" si="33"/>
        <v>136739.6</v>
      </c>
    </row>
    <row r="662" spans="1:87" x14ac:dyDescent="0.2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  <c r="CG662">
        <f t="shared" ca="1" si="31"/>
        <v>45</v>
      </c>
      <c r="CH662">
        <f t="shared" ca="1" si="32"/>
        <v>45</v>
      </c>
      <c r="CI662">
        <f t="shared" si="33"/>
        <v>196178.27</v>
      </c>
    </row>
    <row r="663" spans="1:87" x14ac:dyDescent="0.2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  <c r="CG663">
        <f t="shared" ca="1" si="31"/>
        <v>27</v>
      </c>
      <c r="CH663">
        <f t="shared" ca="1" si="32"/>
        <v>16</v>
      </c>
      <c r="CI663">
        <f t="shared" si="33"/>
        <v>329157.59999999998</v>
      </c>
    </row>
    <row r="664" spans="1:87" x14ac:dyDescent="0.2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  <c r="CG664">
        <f t="shared" ca="1" si="31"/>
        <v>53</v>
      </c>
      <c r="CH664">
        <f t="shared" ca="1" si="32"/>
        <v>53</v>
      </c>
      <c r="CI664">
        <f t="shared" si="33"/>
        <v>90068</v>
      </c>
    </row>
    <row r="665" spans="1:87" x14ac:dyDescent="0.2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  <c r="CG665">
        <f t="shared" ca="1" si="31"/>
        <v>49</v>
      </c>
      <c r="CH665">
        <f t="shared" ca="1" si="32"/>
        <v>49</v>
      </c>
      <c r="CI665">
        <f t="shared" si="33"/>
        <v>122622.5</v>
      </c>
    </row>
    <row r="666" spans="1:87" x14ac:dyDescent="0.2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  <c r="CG666">
        <f t="shared" ca="1" si="31"/>
        <v>16</v>
      </c>
      <c r="CH666">
        <f t="shared" ca="1" si="32"/>
        <v>15</v>
      </c>
      <c r="CI666">
        <f t="shared" si="33"/>
        <v>423000</v>
      </c>
    </row>
    <row r="667" spans="1:87" x14ac:dyDescent="0.2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  <c r="CG667">
        <f t="shared" ca="1" si="31"/>
        <v>21</v>
      </c>
      <c r="CH667">
        <f t="shared" ca="1" si="32"/>
        <v>21</v>
      </c>
      <c r="CI667">
        <f t="shared" si="33"/>
        <v>230500</v>
      </c>
    </row>
    <row r="668" spans="1:87" x14ac:dyDescent="0.2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  <c r="CG668">
        <f t="shared" ca="1" si="31"/>
        <v>56</v>
      </c>
      <c r="CH668">
        <f t="shared" ca="1" si="32"/>
        <v>42</v>
      </c>
      <c r="CI668">
        <f t="shared" si="33"/>
        <v>127877.7</v>
      </c>
    </row>
    <row r="669" spans="1:87" x14ac:dyDescent="0.2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  <c r="CG669">
        <f t="shared" ca="1" si="31"/>
        <v>27</v>
      </c>
      <c r="CH669">
        <f t="shared" ca="1" si="32"/>
        <v>23</v>
      </c>
      <c r="CI669">
        <f t="shared" si="33"/>
        <v>172563.30000000002</v>
      </c>
    </row>
    <row r="670" spans="1:87" x14ac:dyDescent="0.2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  <c r="CG670">
        <f t="shared" ca="1" si="31"/>
        <v>65</v>
      </c>
      <c r="CH670">
        <f t="shared" ca="1" si="32"/>
        <v>34</v>
      </c>
      <c r="CI670">
        <f t="shared" si="33"/>
        <v>168000</v>
      </c>
    </row>
    <row r="671" spans="1:87" x14ac:dyDescent="0.2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  <c r="CG671">
        <f t="shared" ca="1" si="31"/>
        <v>99</v>
      </c>
      <c r="CH671">
        <f t="shared" ca="1" si="32"/>
        <v>71</v>
      </c>
      <c r="CI671">
        <f t="shared" si="33"/>
        <v>137500</v>
      </c>
    </row>
    <row r="672" spans="1:87" x14ac:dyDescent="0.2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  <c r="CG672">
        <f t="shared" ca="1" si="31"/>
        <v>16</v>
      </c>
      <c r="CH672">
        <f t="shared" ca="1" si="32"/>
        <v>16</v>
      </c>
      <c r="CI672">
        <f t="shared" si="33"/>
        <v>142061.79999999999</v>
      </c>
    </row>
    <row r="673" spans="1:87" x14ac:dyDescent="0.2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  <c r="CG673">
        <f t="shared" ca="1" si="31"/>
        <v>96</v>
      </c>
      <c r="CH673">
        <f t="shared" ca="1" si="32"/>
        <v>71</v>
      </c>
      <c r="CI673">
        <f t="shared" si="33"/>
        <v>84827.68</v>
      </c>
    </row>
    <row r="674" spans="1:87" x14ac:dyDescent="0.2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  <c r="CG674">
        <f t="shared" ca="1" si="31"/>
        <v>44</v>
      </c>
      <c r="CH674">
        <f t="shared" ca="1" si="32"/>
        <v>44</v>
      </c>
      <c r="CI674">
        <f t="shared" si="33"/>
        <v>165000</v>
      </c>
    </row>
    <row r="675" spans="1:87" x14ac:dyDescent="0.2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  <c r="CG675">
        <f t="shared" ca="1" si="31"/>
        <v>64</v>
      </c>
      <c r="CH675">
        <f t="shared" ca="1" si="32"/>
        <v>17</v>
      </c>
      <c r="CI675">
        <f t="shared" si="33"/>
        <v>255259.75</v>
      </c>
    </row>
    <row r="676" spans="1:87" x14ac:dyDescent="0.2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  <c r="CG676">
        <f t="shared" ca="1" si="31"/>
        <v>56</v>
      </c>
      <c r="CH676">
        <f t="shared" ca="1" si="32"/>
        <v>56</v>
      </c>
      <c r="CI676">
        <f t="shared" si="33"/>
        <v>124852</v>
      </c>
    </row>
    <row r="677" spans="1:87" x14ac:dyDescent="0.2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  <c r="CG677">
        <f t="shared" ca="1" si="31"/>
        <v>43</v>
      </c>
      <c r="CH677">
        <f t="shared" ca="1" si="32"/>
        <v>43</v>
      </c>
      <c r="CI677">
        <f t="shared" si="33"/>
        <v>121591.8</v>
      </c>
    </row>
    <row r="678" spans="1:87" x14ac:dyDescent="0.2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  <c r="CG678">
        <f t="shared" ca="1" si="31"/>
        <v>121</v>
      </c>
      <c r="CH678">
        <f t="shared" ca="1" si="32"/>
        <v>71</v>
      </c>
      <c r="CI678">
        <f t="shared" si="33"/>
        <v>87000</v>
      </c>
    </row>
    <row r="679" spans="1:87" x14ac:dyDescent="0.2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  <c r="CG679">
        <f t="shared" ca="1" si="31"/>
        <v>97</v>
      </c>
      <c r="CH679">
        <f t="shared" ca="1" si="32"/>
        <v>15</v>
      </c>
      <c r="CI679">
        <f t="shared" si="33"/>
        <v>89658.599999999991</v>
      </c>
    </row>
    <row r="680" spans="1:87" x14ac:dyDescent="0.2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  <c r="CG680">
        <f t="shared" ca="1" si="31"/>
        <v>13</v>
      </c>
      <c r="CH680">
        <f t="shared" ca="1" si="32"/>
        <v>13</v>
      </c>
      <c r="CI680">
        <f t="shared" si="33"/>
        <v>305003</v>
      </c>
    </row>
    <row r="681" spans="1:87" x14ac:dyDescent="0.2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  <c r="CG681">
        <f t="shared" ca="1" si="31"/>
        <v>60</v>
      </c>
      <c r="CH681">
        <f t="shared" ca="1" si="32"/>
        <v>60</v>
      </c>
      <c r="CI681">
        <f t="shared" si="33"/>
        <v>127382.04999999999</v>
      </c>
    </row>
    <row r="682" spans="1:87" x14ac:dyDescent="0.2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  <c r="CG682">
        <f t="shared" ca="1" si="31"/>
        <v>41</v>
      </c>
      <c r="CH682">
        <f t="shared" ca="1" si="32"/>
        <v>41</v>
      </c>
      <c r="CI682">
        <f t="shared" si="33"/>
        <v>111740.2</v>
      </c>
    </row>
    <row r="683" spans="1:87" x14ac:dyDescent="0.2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  <c r="CG683">
        <f t="shared" ca="1" si="31"/>
        <v>89</v>
      </c>
      <c r="CH683">
        <f t="shared" ca="1" si="32"/>
        <v>21</v>
      </c>
      <c r="CI683">
        <f t="shared" si="33"/>
        <v>130544.55919999999</v>
      </c>
    </row>
    <row r="684" spans="1:87" x14ac:dyDescent="0.2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  <c r="CG684">
        <f t="shared" ca="1" si="31"/>
        <v>25</v>
      </c>
      <c r="CH684">
        <f t="shared" ca="1" si="32"/>
        <v>24</v>
      </c>
      <c r="CI684">
        <f t="shared" si="33"/>
        <v>154281.4</v>
      </c>
    </row>
    <row r="685" spans="1:87" x14ac:dyDescent="0.2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  <c r="CG685">
        <f t="shared" ca="1" si="31"/>
        <v>19</v>
      </c>
      <c r="CH685">
        <f t="shared" ca="1" si="32"/>
        <v>19</v>
      </c>
      <c r="CI685">
        <f t="shared" si="33"/>
        <v>282520.5</v>
      </c>
    </row>
    <row r="686" spans="1:87" x14ac:dyDescent="0.2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  <c r="CG686">
        <f t="shared" ca="1" si="31"/>
        <v>23</v>
      </c>
      <c r="CH686">
        <f t="shared" ca="1" si="32"/>
        <v>23</v>
      </c>
      <c r="CI686">
        <f t="shared" si="33"/>
        <v>172689.4</v>
      </c>
    </row>
    <row r="687" spans="1:87" x14ac:dyDescent="0.2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  <c r="CG687">
        <f t="shared" ca="1" si="31"/>
        <v>37</v>
      </c>
      <c r="CH687">
        <f t="shared" ca="1" si="32"/>
        <v>37</v>
      </c>
      <c r="CI687">
        <f t="shared" si="33"/>
        <v>205694.75</v>
      </c>
    </row>
    <row r="688" spans="1:87" x14ac:dyDescent="0.2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  <c r="CG688">
        <f t="shared" ca="1" si="31"/>
        <v>14</v>
      </c>
      <c r="CH688">
        <f t="shared" ca="1" si="32"/>
        <v>14</v>
      </c>
      <c r="CI688">
        <f t="shared" si="33"/>
        <v>225892.48749999999</v>
      </c>
    </row>
    <row r="689" spans="1:87" x14ac:dyDescent="0.2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  <c r="CG689">
        <f t="shared" ca="1" si="31"/>
        <v>17</v>
      </c>
      <c r="CH689">
        <f t="shared" ca="1" si="32"/>
        <v>17</v>
      </c>
      <c r="CI689">
        <f t="shared" si="33"/>
        <v>147505.44</v>
      </c>
    </row>
    <row r="690" spans="1:87" x14ac:dyDescent="0.2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  <c r="CG690">
        <f t="shared" ca="1" si="31"/>
        <v>14</v>
      </c>
      <c r="CH690">
        <f t="shared" ca="1" si="32"/>
        <v>14</v>
      </c>
      <c r="CI690">
        <f t="shared" si="33"/>
        <v>388589.6</v>
      </c>
    </row>
    <row r="691" spans="1:87" x14ac:dyDescent="0.2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  <c r="CG691">
        <f t="shared" ca="1" si="31"/>
        <v>16</v>
      </c>
      <c r="CH691">
        <f t="shared" ca="1" si="32"/>
        <v>15</v>
      </c>
      <c r="CI691">
        <f t="shared" si="33"/>
        <v>193006.11</v>
      </c>
    </row>
    <row r="692" spans="1:87" x14ac:dyDescent="0.2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  <c r="CG692">
        <f t="shared" ca="1" si="31"/>
        <v>17</v>
      </c>
      <c r="CH692">
        <f t="shared" ca="1" si="32"/>
        <v>17</v>
      </c>
      <c r="CI692">
        <f t="shared" si="33"/>
        <v>125743.8</v>
      </c>
    </row>
    <row r="693" spans="1:87" x14ac:dyDescent="0.2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  <c r="CG693">
        <f t="shared" ca="1" si="31"/>
        <v>27</v>
      </c>
      <c r="CH693">
        <f t="shared" ca="1" si="32"/>
        <v>26</v>
      </c>
      <c r="CI693">
        <f t="shared" si="33"/>
        <v>748431.5</v>
      </c>
    </row>
    <row r="694" spans="1:87" x14ac:dyDescent="0.2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  <c r="CG694">
        <f t="shared" ca="1" si="31"/>
        <v>32</v>
      </c>
      <c r="CH694">
        <f t="shared" ca="1" si="32"/>
        <v>31</v>
      </c>
      <c r="CI694">
        <f t="shared" si="33"/>
        <v>335000</v>
      </c>
    </row>
    <row r="695" spans="1:87" x14ac:dyDescent="0.2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  <c r="CG695">
        <f t="shared" ca="1" si="31"/>
        <v>100</v>
      </c>
      <c r="CH695">
        <f t="shared" ca="1" si="32"/>
        <v>53</v>
      </c>
      <c r="CI695">
        <f t="shared" si="33"/>
        <v>108480</v>
      </c>
    </row>
    <row r="696" spans="1:87" x14ac:dyDescent="0.2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  <c r="CG696">
        <f t="shared" ca="1" si="31"/>
        <v>85</v>
      </c>
      <c r="CH696">
        <f t="shared" ca="1" si="32"/>
        <v>71</v>
      </c>
      <c r="CI696">
        <f t="shared" si="33"/>
        <v>115860.2</v>
      </c>
    </row>
    <row r="697" spans="1:87" x14ac:dyDescent="0.2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  <c r="CG697">
        <f t="shared" ca="1" si="31"/>
        <v>34</v>
      </c>
      <c r="CH697">
        <f t="shared" ca="1" si="32"/>
        <v>34</v>
      </c>
      <c r="CI697">
        <f t="shared" si="33"/>
        <v>176000</v>
      </c>
    </row>
    <row r="698" spans="1:87" x14ac:dyDescent="0.2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  <c r="CG698">
        <f t="shared" ca="1" si="31"/>
        <v>100</v>
      </c>
      <c r="CH698">
        <f t="shared" ca="1" si="32"/>
        <v>71</v>
      </c>
      <c r="CI698">
        <f t="shared" si="33"/>
        <v>89000</v>
      </c>
    </row>
    <row r="699" spans="1:87" x14ac:dyDescent="0.2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  <c r="CG699">
        <f t="shared" ca="1" si="31"/>
        <v>69</v>
      </c>
      <c r="CH699">
        <f t="shared" ca="1" si="32"/>
        <v>69</v>
      </c>
      <c r="CI699">
        <f t="shared" si="33"/>
        <v>123500</v>
      </c>
    </row>
    <row r="700" spans="1:87" x14ac:dyDescent="0.2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  <c r="CG700">
        <f t="shared" ca="1" si="31"/>
        <v>56</v>
      </c>
      <c r="CH700">
        <f t="shared" ca="1" si="32"/>
        <v>12</v>
      </c>
      <c r="CI700">
        <f t="shared" si="33"/>
        <v>108223.9</v>
      </c>
    </row>
    <row r="701" spans="1:87" x14ac:dyDescent="0.2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  <c r="CG701">
        <f t="shared" ca="1" si="31"/>
        <v>17</v>
      </c>
      <c r="CH701">
        <f t="shared" ca="1" si="32"/>
        <v>17</v>
      </c>
      <c r="CI701">
        <f t="shared" si="33"/>
        <v>174792.80000000002</v>
      </c>
    </row>
    <row r="702" spans="1:87" x14ac:dyDescent="0.2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  <c r="CG702">
        <f t="shared" ca="1" si="31"/>
        <v>19</v>
      </c>
      <c r="CH702">
        <f t="shared" ca="1" si="32"/>
        <v>19</v>
      </c>
      <c r="CI702">
        <f t="shared" si="33"/>
        <v>312500</v>
      </c>
    </row>
    <row r="703" spans="1:87" x14ac:dyDescent="0.2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  <c r="CG703">
        <f t="shared" ca="1" si="31"/>
        <v>52</v>
      </c>
      <c r="CH703">
        <f t="shared" ca="1" si="32"/>
        <v>52</v>
      </c>
      <c r="CI703">
        <f t="shared" si="33"/>
        <v>140000</v>
      </c>
    </row>
    <row r="704" spans="1:87" x14ac:dyDescent="0.2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  <c r="CG704">
        <f t="shared" ca="1" si="31"/>
        <v>15</v>
      </c>
      <c r="CH704">
        <f t="shared" ca="1" si="32"/>
        <v>15</v>
      </c>
      <c r="CI704">
        <f t="shared" si="33"/>
        <v>361919</v>
      </c>
    </row>
    <row r="705" spans="1:87" x14ac:dyDescent="0.2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  <c r="CG705">
        <f t="shared" ca="1" si="31"/>
        <v>121</v>
      </c>
      <c r="CH705">
        <f t="shared" ca="1" si="32"/>
        <v>25</v>
      </c>
      <c r="CI705">
        <f t="shared" si="33"/>
        <v>109396</v>
      </c>
    </row>
    <row r="706" spans="1:87" x14ac:dyDescent="0.2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  <c r="CG706">
        <f t="shared" ca="1" si="31"/>
        <v>17</v>
      </c>
      <c r="CH706">
        <f t="shared" ca="1" si="32"/>
        <v>16</v>
      </c>
      <c r="CI706">
        <f t="shared" si="33"/>
        <v>166438.19999999998</v>
      </c>
    </row>
    <row r="707" spans="1:87" x14ac:dyDescent="0.2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  <c r="CG707">
        <f t="shared" ref="CG707:CG770" ca="1" si="34">YEAR(NOW())-T707</f>
        <v>91</v>
      </c>
      <c r="CH707">
        <f t="shared" ref="CH707:CH770" ca="1" si="35">YEAR(NOW())-U707</f>
        <v>71</v>
      </c>
      <c r="CI707">
        <f t="shared" ref="CI707:CI770" si="36">IF(BZ707=2006,CC707,
IF(BZ707=2007,$CO$7*CC707,
IF(BZ707=2008,$CO$8*CC707,
IF(BZ707=2009,$CO$9*CC707,$CO$10*CC707))))</f>
        <v>42977</v>
      </c>
    </row>
    <row r="708" spans="1:87" x14ac:dyDescent="0.2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  <c r="CG708">
        <f t="shared" ca="1" si="34"/>
        <v>50</v>
      </c>
      <c r="CH708">
        <f t="shared" ca="1" si="35"/>
        <v>19</v>
      </c>
      <c r="CI708">
        <f t="shared" si="36"/>
        <v>299372.59999999998</v>
      </c>
    </row>
    <row r="709" spans="1:87" x14ac:dyDescent="0.2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  <c r="CG709">
        <f t="shared" ca="1" si="34"/>
        <v>15</v>
      </c>
      <c r="CH709">
        <f t="shared" ca="1" si="35"/>
        <v>15</v>
      </c>
      <c r="CI709">
        <f t="shared" si="36"/>
        <v>207975.19999999998</v>
      </c>
    </row>
    <row r="710" spans="1:87" x14ac:dyDescent="0.2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  <c r="CG710">
        <f t="shared" ca="1" si="34"/>
        <v>14</v>
      </c>
      <c r="CH710">
        <f t="shared" ca="1" si="35"/>
        <v>14</v>
      </c>
      <c r="CI710">
        <f t="shared" si="36"/>
        <v>177978.00199999998</v>
      </c>
    </row>
    <row r="711" spans="1:87" x14ac:dyDescent="0.2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  <c r="CG711">
        <f t="shared" ca="1" si="34"/>
        <v>55</v>
      </c>
      <c r="CH711">
        <f t="shared" ca="1" si="35"/>
        <v>55</v>
      </c>
      <c r="CI711">
        <f t="shared" si="36"/>
        <v>98008.82</v>
      </c>
    </row>
    <row r="712" spans="1:87" x14ac:dyDescent="0.2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  <c r="CG712">
        <f t="shared" ca="1" si="34"/>
        <v>86</v>
      </c>
      <c r="CH712">
        <f t="shared" ca="1" si="35"/>
        <v>18</v>
      </c>
      <c r="CI712">
        <f t="shared" si="36"/>
        <v>46373.599999999999</v>
      </c>
    </row>
    <row r="713" spans="1:87" x14ac:dyDescent="0.2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  <c r="CG713">
        <f t="shared" ca="1" si="34"/>
        <v>121</v>
      </c>
      <c r="CH713">
        <f t="shared" ca="1" si="35"/>
        <v>71</v>
      </c>
      <c r="CI713">
        <f t="shared" si="36"/>
        <v>80309.166400000002</v>
      </c>
    </row>
    <row r="714" spans="1:87" x14ac:dyDescent="0.2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  <c r="CG714">
        <f t="shared" ca="1" si="34"/>
        <v>33</v>
      </c>
      <c r="CH714">
        <f t="shared" ca="1" si="35"/>
        <v>32</v>
      </c>
      <c r="CI714">
        <f t="shared" si="36"/>
        <v>168550.2</v>
      </c>
    </row>
    <row r="715" spans="1:87" x14ac:dyDescent="0.2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  <c r="CG715">
        <f t="shared" ca="1" si="34"/>
        <v>51</v>
      </c>
      <c r="CH715">
        <f t="shared" ca="1" si="35"/>
        <v>51</v>
      </c>
      <c r="CI715">
        <f t="shared" si="36"/>
        <v>129000</v>
      </c>
    </row>
    <row r="716" spans="1:87" x14ac:dyDescent="0.2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  <c r="CG716">
        <f t="shared" ca="1" si="34"/>
        <v>45</v>
      </c>
      <c r="CH716">
        <f t="shared" ca="1" si="35"/>
        <v>16</v>
      </c>
      <c r="CI716">
        <f t="shared" si="36"/>
        <v>101972.7</v>
      </c>
    </row>
    <row r="717" spans="1:87" x14ac:dyDescent="0.2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  <c r="CG717">
        <f t="shared" ca="1" si="34"/>
        <v>47</v>
      </c>
      <c r="CH717">
        <f t="shared" ca="1" si="35"/>
        <v>47</v>
      </c>
      <c r="CI717">
        <f t="shared" si="36"/>
        <v>135102</v>
      </c>
    </row>
    <row r="718" spans="1:87" x14ac:dyDescent="0.2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  <c r="CG718">
        <f t="shared" ca="1" si="34"/>
        <v>131</v>
      </c>
      <c r="CH718">
        <f t="shared" ca="1" si="35"/>
        <v>23</v>
      </c>
      <c r="CI718">
        <f t="shared" si="36"/>
        <v>158112.35</v>
      </c>
    </row>
    <row r="719" spans="1:87" x14ac:dyDescent="0.2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  <c r="CG719">
        <f t="shared" ca="1" si="34"/>
        <v>48</v>
      </c>
      <c r="CH719">
        <f t="shared" ca="1" si="35"/>
        <v>21</v>
      </c>
      <c r="CI719">
        <f t="shared" si="36"/>
        <v>140012.6</v>
      </c>
    </row>
    <row r="720" spans="1:87" x14ac:dyDescent="0.2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  <c r="CG720">
        <f t="shared" ca="1" si="34"/>
        <v>28</v>
      </c>
      <c r="CH720">
        <f t="shared" ca="1" si="35"/>
        <v>27</v>
      </c>
      <c r="CI720">
        <f t="shared" si="36"/>
        <v>304103.8</v>
      </c>
    </row>
    <row r="721" spans="1:87" x14ac:dyDescent="0.2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  <c r="CG721">
        <f t="shared" ca="1" si="34"/>
        <v>52</v>
      </c>
      <c r="CH721">
        <f t="shared" ca="1" si="35"/>
        <v>52</v>
      </c>
      <c r="CI721">
        <f t="shared" si="36"/>
        <v>128500</v>
      </c>
    </row>
    <row r="722" spans="1:87" x14ac:dyDescent="0.2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  <c r="CG722">
        <f t="shared" ca="1" si="34"/>
        <v>36</v>
      </c>
      <c r="CH722">
        <f t="shared" ca="1" si="35"/>
        <v>36</v>
      </c>
      <c r="CI722">
        <f t="shared" si="36"/>
        <v>275000</v>
      </c>
    </row>
    <row r="723" spans="1:87" x14ac:dyDescent="0.2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  <c r="CG723">
        <f t="shared" ca="1" si="34"/>
        <v>17</v>
      </c>
      <c r="CH723">
        <f t="shared" ca="1" si="35"/>
        <v>17</v>
      </c>
      <c r="CI723">
        <f t="shared" si="36"/>
        <v>111740.2</v>
      </c>
    </row>
    <row r="724" spans="1:87" x14ac:dyDescent="0.2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  <c r="CG724">
        <f t="shared" ca="1" si="34"/>
        <v>51</v>
      </c>
      <c r="CH724">
        <f t="shared" ca="1" si="35"/>
        <v>51</v>
      </c>
      <c r="CI724">
        <f t="shared" si="36"/>
        <v>101940.59999999999</v>
      </c>
    </row>
    <row r="725" spans="1:87" x14ac:dyDescent="0.2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  <c r="CG725">
        <f t="shared" ca="1" si="34"/>
        <v>67</v>
      </c>
      <c r="CH725">
        <f t="shared" ca="1" si="35"/>
        <v>49</v>
      </c>
      <c r="CI725">
        <f t="shared" si="36"/>
        <v>120393</v>
      </c>
    </row>
    <row r="726" spans="1:87" x14ac:dyDescent="0.2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  <c r="CG726">
        <f t="shared" ca="1" si="34"/>
        <v>14</v>
      </c>
      <c r="CH726">
        <f t="shared" ca="1" si="35"/>
        <v>13</v>
      </c>
      <c r="CI726">
        <f t="shared" si="36"/>
        <v>262016</v>
      </c>
    </row>
    <row r="727" spans="1:87" x14ac:dyDescent="0.2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  <c r="CG727">
        <f t="shared" ca="1" si="34"/>
        <v>51</v>
      </c>
      <c r="CH727">
        <f t="shared" ca="1" si="35"/>
        <v>51</v>
      </c>
      <c r="CI727">
        <f t="shared" si="36"/>
        <v>98665.4</v>
      </c>
    </row>
    <row r="728" spans="1:87" x14ac:dyDescent="0.2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  <c r="CG728">
        <f t="shared" ca="1" si="34"/>
        <v>33</v>
      </c>
      <c r="CH728">
        <f t="shared" ca="1" si="35"/>
        <v>14</v>
      </c>
      <c r="CI728">
        <f t="shared" si="36"/>
        <v>181773.6</v>
      </c>
    </row>
    <row r="729" spans="1:87" x14ac:dyDescent="0.2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  <c r="CG729">
        <f t="shared" ca="1" si="34"/>
        <v>14</v>
      </c>
      <c r="CH729">
        <f t="shared" ca="1" si="35"/>
        <v>14</v>
      </c>
      <c r="CI729">
        <f t="shared" si="36"/>
        <v>159256.6</v>
      </c>
    </row>
    <row r="730" spans="1:87" x14ac:dyDescent="0.2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  <c r="CG730">
        <f t="shared" ca="1" si="34"/>
        <v>63</v>
      </c>
      <c r="CH730">
        <f t="shared" ca="1" si="35"/>
        <v>63</v>
      </c>
      <c r="CI730">
        <f t="shared" si="36"/>
        <v>90068</v>
      </c>
    </row>
    <row r="731" spans="1:87" x14ac:dyDescent="0.2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  <c r="CG731">
        <f t="shared" ca="1" si="34"/>
        <v>96</v>
      </c>
      <c r="CH731">
        <f t="shared" ca="1" si="35"/>
        <v>71</v>
      </c>
      <c r="CI731">
        <f t="shared" si="36"/>
        <v>84336.4</v>
      </c>
    </row>
    <row r="732" spans="1:87" x14ac:dyDescent="0.2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  <c r="CG732">
        <f t="shared" ca="1" si="34"/>
        <v>26</v>
      </c>
      <c r="CH732">
        <f t="shared" ca="1" si="35"/>
        <v>25</v>
      </c>
      <c r="CI732">
        <f t="shared" si="36"/>
        <v>184801.1</v>
      </c>
    </row>
    <row r="733" spans="1:87" x14ac:dyDescent="0.2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  <c r="CG733">
        <f t="shared" ca="1" si="34"/>
        <v>18</v>
      </c>
      <c r="CH733">
        <f t="shared" ca="1" si="35"/>
        <v>18</v>
      </c>
      <c r="CI733">
        <f t="shared" si="36"/>
        <v>185868.75</v>
      </c>
    </row>
    <row r="734" spans="1:87" x14ac:dyDescent="0.2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  <c r="CG734">
        <f t="shared" ca="1" si="34"/>
        <v>23</v>
      </c>
      <c r="CH734">
        <f t="shared" ca="1" si="35"/>
        <v>22</v>
      </c>
      <c r="CI734">
        <f t="shared" si="36"/>
        <v>198425.5</v>
      </c>
    </row>
    <row r="735" spans="1:87" x14ac:dyDescent="0.2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  <c r="CG735">
        <f t="shared" ca="1" si="34"/>
        <v>60</v>
      </c>
      <c r="CH735">
        <f t="shared" ca="1" si="35"/>
        <v>38</v>
      </c>
      <c r="CI735">
        <f t="shared" si="36"/>
        <v>107590.31999999999</v>
      </c>
    </row>
    <row r="736" spans="1:87" x14ac:dyDescent="0.2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  <c r="CG736">
        <f t="shared" ca="1" si="34"/>
        <v>53</v>
      </c>
      <c r="CH736">
        <f t="shared" ca="1" si="35"/>
        <v>53</v>
      </c>
      <c r="CI736">
        <f t="shared" si="36"/>
        <v>107060.4</v>
      </c>
    </row>
    <row r="737" spans="1:87" x14ac:dyDescent="0.2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  <c r="CG737">
        <f t="shared" ca="1" si="34"/>
        <v>107</v>
      </c>
      <c r="CH737">
        <f t="shared" ca="1" si="35"/>
        <v>51</v>
      </c>
      <c r="CI737">
        <f t="shared" si="36"/>
        <v>163000</v>
      </c>
    </row>
    <row r="738" spans="1:87" x14ac:dyDescent="0.2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  <c r="CG738">
        <f t="shared" ca="1" si="34"/>
        <v>71</v>
      </c>
      <c r="CH738">
        <f t="shared" ca="1" si="35"/>
        <v>71</v>
      </c>
      <c r="CI738">
        <f t="shared" si="36"/>
        <v>93500</v>
      </c>
    </row>
    <row r="739" spans="1:87" x14ac:dyDescent="0.2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  <c r="CG739">
        <f t="shared" ca="1" si="34"/>
        <v>16</v>
      </c>
      <c r="CH739">
        <f t="shared" ca="1" si="35"/>
        <v>16</v>
      </c>
      <c r="CI739">
        <f t="shared" si="36"/>
        <v>239900</v>
      </c>
    </row>
    <row r="740" spans="1:87" x14ac:dyDescent="0.2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  <c r="CG740">
        <f t="shared" ca="1" si="34"/>
        <v>34</v>
      </c>
      <c r="CH740">
        <f t="shared" ca="1" si="35"/>
        <v>33</v>
      </c>
      <c r="CI740">
        <f t="shared" si="36"/>
        <v>146565.19999999998</v>
      </c>
    </row>
    <row r="741" spans="1:87" x14ac:dyDescent="0.2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  <c r="CG741">
        <f t="shared" ca="1" si="34"/>
        <v>17</v>
      </c>
      <c r="CH741">
        <f t="shared" ca="1" si="35"/>
        <v>17</v>
      </c>
      <c r="CI741">
        <f t="shared" si="36"/>
        <v>155572</v>
      </c>
    </row>
    <row r="742" spans="1:87" x14ac:dyDescent="0.2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  <c r="CG742">
        <f t="shared" ca="1" si="34"/>
        <v>111</v>
      </c>
      <c r="CH742">
        <f t="shared" ca="1" si="35"/>
        <v>19</v>
      </c>
      <c r="CI742">
        <f t="shared" si="36"/>
        <v>130851.59999999999</v>
      </c>
    </row>
    <row r="743" spans="1:87" x14ac:dyDescent="0.2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  <c r="CG743">
        <f t="shared" ca="1" si="34"/>
        <v>60</v>
      </c>
      <c r="CH743">
        <f t="shared" ca="1" si="35"/>
        <v>25</v>
      </c>
      <c r="CI743">
        <f t="shared" si="36"/>
        <v>126635.6</v>
      </c>
    </row>
    <row r="744" spans="1:87" x14ac:dyDescent="0.2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  <c r="CG744">
        <f t="shared" ca="1" si="34"/>
        <v>21</v>
      </c>
      <c r="CH744">
        <f t="shared" ca="1" si="35"/>
        <v>20</v>
      </c>
      <c r="CI744">
        <f t="shared" si="36"/>
        <v>177442.69999999998</v>
      </c>
    </row>
    <row r="745" spans="1:87" x14ac:dyDescent="0.2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  <c r="CG745">
        <f t="shared" ca="1" si="34"/>
        <v>58</v>
      </c>
      <c r="CH745">
        <f t="shared" ca="1" si="35"/>
        <v>22</v>
      </c>
      <c r="CI745">
        <f t="shared" si="36"/>
        <v>143290</v>
      </c>
    </row>
    <row r="746" spans="1:87" x14ac:dyDescent="0.2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  <c r="CG746">
        <f t="shared" ca="1" si="34"/>
        <v>28</v>
      </c>
      <c r="CH746">
        <f t="shared" ca="1" si="35"/>
        <v>28</v>
      </c>
      <c r="CI746">
        <f t="shared" si="36"/>
        <v>160524</v>
      </c>
    </row>
    <row r="747" spans="1:87" x14ac:dyDescent="0.2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  <c r="CG747">
        <f t="shared" ca="1" si="34"/>
        <v>45</v>
      </c>
      <c r="CH747">
        <f t="shared" ca="1" si="35"/>
        <v>25</v>
      </c>
      <c r="CI747">
        <f t="shared" si="36"/>
        <v>267361.64</v>
      </c>
    </row>
    <row r="748" spans="1:87" x14ac:dyDescent="0.2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  <c r="CG748">
        <f t="shared" ca="1" si="34"/>
        <v>21</v>
      </c>
      <c r="CH748">
        <f t="shared" ca="1" si="35"/>
        <v>21</v>
      </c>
      <c r="CI748">
        <f t="shared" si="36"/>
        <v>193236.8</v>
      </c>
    </row>
    <row r="749" spans="1:87" x14ac:dyDescent="0.2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  <c r="CG749">
        <f t="shared" ca="1" si="34"/>
        <v>141</v>
      </c>
      <c r="CH749">
        <f t="shared" ca="1" si="35"/>
        <v>18</v>
      </c>
      <c r="CI749">
        <f t="shared" si="36"/>
        <v>217783.60519999999</v>
      </c>
    </row>
    <row r="750" spans="1:87" x14ac:dyDescent="0.2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  <c r="CG750">
        <f t="shared" ca="1" si="34"/>
        <v>25</v>
      </c>
      <c r="CH750">
        <f t="shared" ca="1" si="35"/>
        <v>25</v>
      </c>
      <c r="CI750">
        <f t="shared" si="36"/>
        <v>203476.56</v>
      </c>
    </row>
    <row r="751" spans="1:87" x14ac:dyDescent="0.2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  <c r="CG751">
        <f t="shared" ca="1" si="34"/>
        <v>76</v>
      </c>
      <c r="CH751">
        <f t="shared" ca="1" si="35"/>
        <v>71</v>
      </c>
      <c r="CI751">
        <f t="shared" si="36"/>
        <v>80242.399999999994</v>
      </c>
    </row>
    <row r="752" spans="1:87" x14ac:dyDescent="0.2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  <c r="CG752">
        <f t="shared" ca="1" si="34"/>
        <v>111</v>
      </c>
      <c r="CH752">
        <f t="shared" ca="1" si="35"/>
        <v>17</v>
      </c>
      <c r="CI752">
        <f t="shared" si="36"/>
        <v>75405.099999999991</v>
      </c>
    </row>
    <row r="753" spans="1:87" x14ac:dyDescent="0.2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  <c r="CG753">
        <f t="shared" ca="1" si="34"/>
        <v>18</v>
      </c>
      <c r="CH753">
        <f t="shared" ca="1" si="35"/>
        <v>18</v>
      </c>
      <c r="CI753">
        <f t="shared" si="36"/>
        <v>160590.6</v>
      </c>
    </row>
    <row r="754" spans="1:87" x14ac:dyDescent="0.2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  <c r="CG754">
        <f t="shared" ca="1" si="34"/>
        <v>24</v>
      </c>
      <c r="CH754">
        <f t="shared" ca="1" si="35"/>
        <v>24</v>
      </c>
      <c r="CI754">
        <f t="shared" si="36"/>
        <v>217000</v>
      </c>
    </row>
    <row r="755" spans="1:87" x14ac:dyDescent="0.2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  <c r="CG755">
        <f t="shared" ca="1" si="34"/>
        <v>16</v>
      </c>
      <c r="CH755">
        <f t="shared" ca="1" si="35"/>
        <v>16</v>
      </c>
      <c r="CI755">
        <f t="shared" si="36"/>
        <v>275500</v>
      </c>
    </row>
    <row r="756" spans="1:87" x14ac:dyDescent="0.2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  <c r="CG756">
        <f t="shared" ca="1" si="34"/>
        <v>52</v>
      </c>
      <c r="CH756">
        <f t="shared" ca="1" si="35"/>
        <v>16</v>
      </c>
      <c r="CI756">
        <f t="shared" si="36"/>
        <v>127732.8</v>
      </c>
    </row>
    <row r="757" spans="1:87" x14ac:dyDescent="0.2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  <c r="CG757">
        <f t="shared" ca="1" si="34"/>
        <v>22</v>
      </c>
      <c r="CH757">
        <f t="shared" ca="1" si="35"/>
        <v>22</v>
      </c>
      <c r="CI757">
        <f t="shared" si="36"/>
        <v>141243</v>
      </c>
    </row>
    <row r="758" spans="1:87" x14ac:dyDescent="0.2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  <c r="CG758">
        <f t="shared" ca="1" si="34"/>
        <v>14</v>
      </c>
      <c r="CH758">
        <f t="shared" ca="1" si="35"/>
        <v>14</v>
      </c>
      <c r="CI758">
        <f t="shared" si="36"/>
        <v>173585.6</v>
      </c>
    </row>
    <row r="759" spans="1:87" x14ac:dyDescent="0.2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  <c r="CG759">
        <f t="shared" ca="1" si="34"/>
        <v>43</v>
      </c>
      <c r="CH759">
        <f t="shared" ca="1" si="35"/>
        <v>43</v>
      </c>
      <c r="CI759">
        <f t="shared" si="36"/>
        <v>124164.45999999999</v>
      </c>
    </row>
    <row r="760" spans="1:87" x14ac:dyDescent="0.2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  <c r="CG760">
        <f t="shared" ca="1" si="34"/>
        <v>22</v>
      </c>
      <c r="CH760">
        <f t="shared" ca="1" si="35"/>
        <v>22</v>
      </c>
      <c r="CI760">
        <f t="shared" si="36"/>
        <v>159988.92000000001</v>
      </c>
    </row>
    <row r="761" spans="1:87" x14ac:dyDescent="0.2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  <c r="CG761">
        <f t="shared" ca="1" si="34"/>
        <v>26</v>
      </c>
      <c r="CH761">
        <f t="shared" ca="1" si="35"/>
        <v>26</v>
      </c>
      <c r="CI761">
        <f t="shared" si="36"/>
        <v>287477</v>
      </c>
    </row>
    <row r="762" spans="1:87" x14ac:dyDescent="0.2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  <c r="CG762">
        <f t="shared" ca="1" si="34"/>
        <v>62</v>
      </c>
      <c r="CH762">
        <f t="shared" ca="1" si="35"/>
        <v>62</v>
      </c>
      <c r="CI762">
        <f t="shared" si="36"/>
        <v>104397</v>
      </c>
    </row>
    <row r="763" spans="1:87" x14ac:dyDescent="0.2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  <c r="CG763">
        <f t="shared" ca="1" si="34"/>
        <v>97</v>
      </c>
      <c r="CH763">
        <f t="shared" ca="1" si="35"/>
        <v>71</v>
      </c>
      <c r="CI763">
        <f t="shared" si="36"/>
        <v>81880</v>
      </c>
    </row>
    <row r="764" spans="1:87" x14ac:dyDescent="0.2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  <c r="CG764">
        <f t="shared" ca="1" si="34"/>
        <v>12</v>
      </c>
      <c r="CH764">
        <f t="shared" ca="1" si="35"/>
        <v>12</v>
      </c>
      <c r="CI764">
        <f t="shared" si="36"/>
        <v>168157.28</v>
      </c>
    </row>
    <row r="765" spans="1:87" x14ac:dyDescent="0.2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  <c r="CG765">
        <f t="shared" ca="1" si="34"/>
        <v>22</v>
      </c>
      <c r="CH765">
        <f t="shared" ca="1" si="35"/>
        <v>22</v>
      </c>
      <c r="CI765">
        <f t="shared" si="36"/>
        <v>275935.59999999998</v>
      </c>
    </row>
    <row r="766" spans="1:87" x14ac:dyDescent="0.2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  <c r="CG766">
        <f t="shared" ca="1" si="34"/>
        <v>26</v>
      </c>
      <c r="CH766">
        <f t="shared" ca="1" si="35"/>
        <v>25</v>
      </c>
      <c r="CI766">
        <f t="shared" si="36"/>
        <v>270000</v>
      </c>
    </row>
    <row r="767" spans="1:87" x14ac:dyDescent="0.2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  <c r="CG767">
        <f t="shared" ca="1" si="34"/>
        <v>13</v>
      </c>
      <c r="CH767">
        <f t="shared" ca="1" si="35"/>
        <v>13</v>
      </c>
      <c r="CI767">
        <f t="shared" si="36"/>
        <v>235552.91760000002</v>
      </c>
    </row>
    <row r="768" spans="1:87" x14ac:dyDescent="0.2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  <c r="CG768">
        <f t="shared" ca="1" si="34"/>
        <v>33</v>
      </c>
      <c r="CH768">
        <f t="shared" ca="1" si="35"/>
        <v>33</v>
      </c>
      <c r="CI768">
        <f t="shared" si="36"/>
        <v>153545.1</v>
      </c>
    </row>
    <row r="769" spans="1:87" x14ac:dyDescent="0.2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  <c r="CG769">
        <f t="shared" ca="1" si="34"/>
        <v>81</v>
      </c>
      <c r="CH769">
        <f t="shared" ca="1" si="35"/>
        <v>36</v>
      </c>
      <c r="CI769">
        <f t="shared" si="36"/>
        <v>142688</v>
      </c>
    </row>
    <row r="770" spans="1:87" x14ac:dyDescent="0.2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  <c r="CG770">
        <f t="shared" ca="1" si="34"/>
        <v>17</v>
      </c>
      <c r="CH770">
        <f t="shared" ca="1" si="35"/>
        <v>16</v>
      </c>
      <c r="CI770">
        <f t="shared" si="36"/>
        <v>216837</v>
      </c>
    </row>
    <row r="771" spans="1:87" x14ac:dyDescent="0.2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  <c r="CG771">
        <f t="shared" ref="CG771:CG834" ca="1" si="37">YEAR(NOW())-T771</f>
        <v>18</v>
      </c>
      <c r="CH771">
        <f t="shared" ref="CH771:CH834" ca="1" si="38">YEAR(NOW())-U771</f>
        <v>18</v>
      </c>
      <c r="CI771">
        <f t="shared" ref="CI771:CI834" si="39">IF(BZ771=2006,CC771,
IF(BZ771=2007,$CO$7*CC771,
IF(BZ771=2008,$CO$8*CC771,
IF(BZ771=2009,$CO$9*CC771,$CO$10*CC771))))</f>
        <v>420393.2</v>
      </c>
    </row>
    <row r="772" spans="1:87" x14ac:dyDescent="0.2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  <c r="CG772">
        <f t="shared" ca="1" si="37"/>
        <v>39</v>
      </c>
      <c r="CH772">
        <f t="shared" ca="1" si="38"/>
        <v>39</v>
      </c>
      <c r="CI772">
        <f t="shared" si="39"/>
        <v>110456.12</v>
      </c>
    </row>
    <row r="773" spans="1:87" x14ac:dyDescent="0.2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  <c r="CG773">
        <f t="shared" ca="1" si="37"/>
        <v>70</v>
      </c>
      <c r="CH773">
        <f t="shared" ca="1" si="38"/>
        <v>70</v>
      </c>
      <c r="CI773">
        <f t="shared" si="39"/>
        <v>102000</v>
      </c>
    </row>
    <row r="774" spans="1:87" x14ac:dyDescent="0.2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  <c r="CG774">
        <f t="shared" ca="1" si="37"/>
        <v>45</v>
      </c>
      <c r="CH774">
        <f t="shared" ca="1" si="38"/>
        <v>45</v>
      </c>
      <c r="CI774">
        <f t="shared" si="39"/>
        <v>83609.8</v>
      </c>
    </row>
    <row r="775" spans="1:87" x14ac:dyDescent="0.2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  <c r="CG775">
        <f t="shared" ca="1" si="37"/>
        <v>63</v>
      </c>
      <c r="CH775">
        <f t="shared" ca="1" si="38"/>
        <v>63</v>
      </c>
      <c r="CI775">
        <f t="shared" si="39"/>
        <v>113503.84999999999</v>
      </c>
    </row>
    <row r="776" spans="1:87" x14ac:dyDescent="0.2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  <c r="CG776">
        <f t="shared" ca="1" si="37"/>
        <v>15</v>
      </c>
      <c r="CH776">
        <f t="shared" ca="1" si="38"/>
        <v>15</v>
      </c>
      <c r="CI776">
        <f t="shared" si="39"/>
        <v>391563.5</v>
      </c>
    </row>
    <row r="777" spans="1:87" x14ac:dyDescent="0.2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  <c r="CG777">
        <f t="shared" ca="1" si="37"/>
        <v>23</v>
      </c>
      <c r="CH777">
        <f t="shared" ca="1" si="38"/>
        <v>23</v>
      </c>
      <c r="CI777">
        <f t="shared" si="39"/>
        <v>132645.6</v>
      </c>
    </row>
    <row r="778" spans="1:87" x14ac:dyDescent="0.2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  <c r="CG778">
        <f t="shared" ca="1" si="37"/>
        <v>16</v>
      </c>
      <c r="CH778">
        <f t="shared" ca="1" si="38"/>
        <v>15</v>
      </c>
      <c r="CI778">
        <f t="shared" si="39"/>
        <v>221500</v>
      </c>
    </row>
    <row r="779" spans="1:87" x14ac:dyDescent="0.2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  <c r="CG779">
        <f t="shared" ca="1" si="37"/>
        <v>47</v>
      </c>
      <c r="CH779">
        <f t="shared" ca="1" si="38"/>
        <v>47</v>
      </c>
      <c r="CI779">
        <f t="shared" si="39"/>
        <v>142500</v>
      </c>
    </row>
    <row r="780" spans="1:87" x14ac:dyDescent="0.2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  <c r="CG780">
        <f t="shared" ca="1" si="37"/>
        <v>44</v>
      </c>
      <c r="CH780">
        <f t="shared" ca="1" si="38"/>
        <v>44</v>
      </c>
      <c r="CI780">
        <f t="shared" si="39"/>
        <v>142747.19999999998</v>
      </c>
    </row>
    <row r="781" spans="1:87" x14ac:dyDescent="0.2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  <c r="CG781">
        <f t="shared" ca="1" si="37"/>
        <v>44</v>
      </c>
      <c r="CH781">
        <f t="shared" ca="1" si="38"/>
        <v>44</v>
      </c>
      <c r="CI781">
        <f t="shared" si="39"/>
        <v>135000</v>
      </c>
    </row>
    <row r="782" spans="1:87" x14ac:dyDescent="0.2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  <c r="CG782">
        <f t="shared" ca="1" si="37"/>
        <v>26</v>
      </c>
      <c r="CH782">
        <f t="shared" ca="1" si="38"/>
        <v>25</v>
      </c>
      <c r="CI782">
        <f t="shared" si="39"/>
        <v>174468.8</v>
      </c>
    </row>
    <row r="783" spans="1:87" x14ac:dyDescent="0.2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  <c r="CG783">
        <f t="shared" ca="1" si="37"/>
        <v>29</v>
      </c>
      <c r="CH783">
        <f t="shared" ca="1" si="38"/>
        <v>29</v>
      </c>
      <c r="CI783">
        <f t="shared" si="39"/>
        <v>175900</v>
      </c>
    </row>
    <row r="784" spans="1:87" x14ac:dyDescent="0.2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  <c r="CG784">
        <f t="shared" ca="1" si="37"/>
        <v>20</v>
      </c>
      <c r="CH784">
        <f t="shared" ca="1" si="38"/>
        <v>19</v>
      </c>
      <c r="CI784">
        <f t="shared" si="39"/>
        <v>153197.47999999998</v>
      </c>
    </row>
    <row r="785" spans="1:87" x14ac:dyDescent="0.2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  <c r="CG785">
        <f t="shared" ca="1" si="37"/>
        <v>43</v>
      </c>
      <c r="CH785">
        <f t="shared" ca="1" si="38"/>
        <v>43</v>
      </c>
      <c r="CI785">
        <f t="shared" si="39"/>
        <v>135511.4</v>
      </c>
    </row>
    <row r="786" spans="1:87" x14ac:dyDescent="0.2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  <c r="CG786">
        <f t="shared" ca="1" si="37"/>
        <v>107</v>
      </c>
      <c r="CH786">
        <f t="shared" ca="1" si="38"/>
        <v>20</v>
      </c>
      <c r="CI786">
        <f t="shared" si="39"/>
        <v>114150.40000000001</v>
      </c>
    </row>
    <row r="787" spans="1:87" x14ac:dyDescent="0.2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  <c r="CG787">
        <f t="shared" ca="1" si="37"/>
        <v>54</v>
      </c>
      <c r="CH787">
        <f t="shared" ca="1" si="38"/>
        <v>54</v>
      </c>
      <c r="CI787">
        <f t="shared" si="39"/>
        <v>132236.19999999998</v>
      </c>
    </row>
    <row r="788" spans="1:87" x14ac:dyDescent="0.2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  <c r="CG788">
        <f t="shared" ca="1" si="37"/>
        <v>106</v>
      </c>
      <c r="CH788">
        <f t="shared" ca="1" si="38"/>
        <v>71</v>
      </c>
      <c r="CI788">
        <f t="shared" si="39"/>
        <v>108614.59999999999</v>
      </c>
    </row>
    <row r="789" spans="1:87" x14ac:dyDescent="0.2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  <c r="CG789">
        <f t="shared" ca="1" si="37"/>
        <v>17</v>
      </c>
      <c r="CH789">
        <f t="shared" ca="1" si="38"/>
        <v>17</v>
      </c>
      <c r="CI789">
        <f t="shared" si="39"/>
        <v>182066.19999999998</v>
      </c>
    </row>
    <row r="790" spans="1:87" x14ac:dyDescent="0.2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  <c r="CG790">
        <f t="shared" ca="1" si="37"/>
        <v>67</v>
      </c>
      <c r="CH790">
        <f t="shared" ca="1" si="38"/>
        <v>21</v>
      </c>
      <c r="CI790">
        <f t="shared" si="39"/>
        <v>96225.22</v>
      </c>
    </row>
    <row r="791" spans="1:87" x14ac:dyDescent="0.2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  <c r="CG791">
        <f t="shared" ca="1" si="37"/>
        <v>55</v>
      </c>
      <c r="CH791">
        <f t="shared" ca="1" si="38"/>
        <v>14</v>
      </c>
      <c r="CI791">
        <f t="shared" si="39"/>
        <v>185868.75</v>
      </c>
    </row>
    <row r="792" spans="1:87" x14ac:dyDescent="0.2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  <c r="CG792">
        <f t="shared" ca="1" si="37"/>
        <v>16</v>
      </c>
      <c r="CH792">
        <f t="shared" ca="1" si="38"/>
        <v>15</v>
      </c>
      <c r="CI792">
        <f t="shared" si="39"/>
        <v>131171.76</v>
      </c>
    </row>
    <row r="793" spans="1:87" x14ac:dyDescent="0.2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  <c r="CG793">
        <f t="shared" ca="1" si="37"/>
        <v>45</v>
      </c>
      <c r="CH793">
        <f t="shared" ca="1" si="38"/>
        <v>45</v>
      </c>
      <c r="CI793">
        <f t="shared" si="39"/>
        <v>145522.84</v>
      </c>
    </row>
    <row r="794" spans="1:87" x14ac:dyDescent="0.2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  <c r="CG794">
        <f t="shared" ca="1" si="37"/>
        <v>25</v>
      </c>
      <c r="CH794">
        <f t="shared" ca="1" si="38"/>
        <v>24</v>
      </c>
      <c r="CI794">
        <f t="shared" si="39"/>
        <v>267442.82699999999</v>
      </c>
    </row>
    <row r="795" spans="1:87" x14ac:dyDescent="0.2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  <c r="CG795">
        <f t="shared" ca="1" si="37"/>
        <v>14</v>
      </c>
      <c r="CH795">
        <f t="shared" ca="1" si="38"/>
        <v>14</v>
      </c>
      <c r="CI795">
        <f t="shared" si="39"/>
        <v>223042.5</v>
      </c>
    </row>
    <row r="796" spans="1:87" x14ac:dyDescent="0.2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  <c r="CG796">
        <f t="shared" ca="1" si="37"/>
        <v>27</v>
      </c>
      <c r="CH796">
        <f t="shared" ca="1" si="38"/>
        <v>25</v>
      </c>
      <c r="CI796">
        <f t="shared" si="39"/>
        <v>173455.1</v>
      </c>
    </row>
    <row r="797" spans="1:87" x14ac:dyDescent="0.2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  <c r="CG797">
        <f t="shared" ca="1" si="37"/>
        <v>41</v>
      </c>
      <c r="CH797">
        <f t="shared" ca="1" si="38"/>
        <v>40</v>
      </c>
      <c r="CI797">
        <f t="shared" si="39"/>
        <v>133619.4</v>
      </c>
    </row>
    <row r="798" spans="1:87" x14ac:dyDescent="0.2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  <c r="CG798">
        <f t="shared" ca="1" si="37"/>
        <v>44</v>
      </c>
      <c r="CH798">
        <f t="shared" ca="1" si="38"/>
        <v>44</v>
      </c>
      <c r="CI798">
        <f t="shared" si="39"/>
        <v>142251.54999999999</v>
      </c>
    </row>
    <row r="799" spans="1:87" x14ac:dyDescent="0.2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  <c r="CG799">
        <f t="shared" ca="1" si="37"/>
        <v>68</v>
      </c>
      <c r="CH799">
        <f t="shared" ca="1" si="38"/>
        <v>68</v>
      </c>
      <c r="CI799">
        <f t="shared" si="39"/>
        <v>98098</v>
      </c>
    </row>
    <row r="800" spans="1:87" x14ac:dyDescent="0.2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  <c r="CG800">
        <f t="shared" ca="1" si="37"/>
        <v>13</v>
      </c>
      <c r="CH800">
        <f t="shared" ca="1" si="38"/>
        <v>12</v>
      </c>
      <c r="CI800">
        <f t="shared" si="39"/>
        <v>397118</v>
      </c>
    </row>
    <row r="801" spans="1:87" x14ac:dyDescent="0.2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  <c r="CG801">
        <f t="shared" ca="1" si="37"/>
        <v>84</v>
      </c>
      <c r="CH801">
        <f t="shared" ca="1" si="38"/>
        <v>71</v>
      </c>
      <c r="CI801">
        <f t="shared" si="39"/>
        <v>173477.5</v>
      </c>
    </row>
    <row r="802" spans="1:87" x14ac:dyDescent="0.2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  <c r="CG802">
        <f t="shared" ca="1" si="37"/>
        <v>24</v>
      </c>
      <c r="CH802">
        <f t="shared" ca="1" si="38"/>
        <v>24</v>
      </c>
      <c r="CI802">
        <f t="shared" si="39"/>
        <v>178360</v>
      </c>
    </row>
    <row r="803" spans="1:87" x14ac:dyDescent="0.2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  <c r="CG803">
        <f t="shared" ca="1" si="37"/>
        <v>105</v>
      </c>
      <c r="CH803">
        <f t="shared" ca="1" si="38"/>
        <v>31</v>
      </c>
      <c r="CI803">
        <f t="shared" si="39"/>
        <v>108943.87</v>
      </c>
    </row>
    <row r="804" spans="1:87" x14ac:dyDescent="0.2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  <c r="CG804">
        <f t="shared" ca="1" si="37"/>
        <v>16</v>
      </c>
      <c r="CH804">
        <f t="shared" ca="1" si="38"/>
        <v>16</v>
      </c>
      <c r="CI804">
        <f t="shared" si="39"/>
        <v>168550.2</v>
      </c>
    </row>
    <row r="805" spans="1:87" x14ac:dyDescent="0.2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  <c r="CG805">
        <f t="shared" ca="1" si="37"/>
        <v>13</v>
      </c>
      <c r="CH805">
        <f t="shared" ca="1" si="38"/>
        <v>12</v>
      </c>
      <c r="CI805">
        <f t="shared" si="39"/>
        <v>477305.5404</v>
      </c>
    </row>
    <row r="806" spans="1:87" x14ac:dyDescent="0.2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  <c r="CG806">
        <f t="shared" ca="1" si="37"/>
        <v>67</v>
      </c>
      <c r="CH806">
        <f t="shared" ca="1" si="38"/>
        <v>67</v>
      </c>
      <c r="CI806">
        <f t="shared" si="39"/>
        <v>118000</v>
      </c>
    </row>
    <row r="807" spans="1:87" x14ac:dyDescent="0.2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  <c r="CG807">
        <f t="shared" ca="1" si="37"/>
        <v>13</v>
      </c>
      <c r="CH807">
        <f t="shared" ca="1" si="38"/>
        <v>13</v>
      </c>
      <c r="CI807">
        <f t="shared" si="39"/>
        <v>203045.024</v>
      </c>
    </row>
    <row r="808" spans="1:87" x14ac:dyDescent="0.2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  <c r="CG808">
        <f t="shared" ca="1" si="37"/>
        <v>54</v>
      </c>
      <c r="CH808">
        <f t="shared" ca="1" si="38"/>
        <v>54</v>
      </c>
      <c r="CI808">
        <f t="shared" si="39"/>
        <v>135500</v>
      </c>
    </row>
    <row r="809" spans="1:87" x14ac:dyDescent="0.2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  <c r="CG809">
        <f t="shared" ca="1" si="37"/>
        <v>98</v>
      </c>
      <c r="CH809">
        <f t="shared" ca="1" si="38"/>
        <v>17</v>
      </c>
      <c r="CI809">
        <f t="shared" si="39"/>
        <v>183001.8</v>
      </c>
    </row>
    <row r="810" spans="1:87" x14ac:dyDescent="0.2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  <c r="CG810">
        <f t="shared" ca="1" si="37"/>
        <v>55</v>
      </c>
      <c r="CH810">
        <f t="shared" ca="1" si="38"/>
        <v>55</v>
      </c>
      <c r="CI810">
        <f t="shared" si="39"/>
        <v>159950</v>
      </c>
    </row>
    <row r="811" spans="1:87" x14ac:dyDescent="0.2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  <c r="CG811">
        <f t="shared" ca="1" si="37"/>
        <v>123</v>
      </c>
      <c r="CH811">
        <f t="shared" ca="1" si="38"/>
        <v>56</v>
      </c>
      <c r="CI811">
        <f t="shared" si="39"/>
        <v>86792.8</v>
      </c>
    </row>
    <row r="812" spans="1:87" x14ac:dyDescent="0.2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  <c r="CG812">
        <f t="shared" ca="1" si="37"/>
        <v>47</v>
      </c>
      <c r="CH812">
        <f t="shared" ca="1" si="38"/>
        <v>22</v>
      </c>
      <c r="CI812">
        <f t="shared" si="39"/>
        <v>181000</v>
      </c>
    </row>
    <row r="813" spans="1:87" x14ac:dyDescent="0.2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  <c r="CG813">
        <f t="shared" ca="1" si="37"/>
        <v>17</v>
      </c>
      <c r="CH813">
        <f t="shared" ca="1" si="38"/>
        <v>17</v>
      </c>
      <c r="CI813">
        <f t="shared" si="39"/>
        <v>128865.1</v>
      </c>
    </row>
    <row r="814" spans="1:87" x14ac:dyDescent="0.2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  <c r="CG814">
        <f t="shared" ca="1" si="37"/>
        <v>69</v>
      </c>
      <c r="CH814">
        <f t="shared" ca="1" si="38"/>
        <v>69</v>
      </c>
      <c r="CI814">
        <f t="shared" si="39"/>
        <v>43752.930200000003</v>
      </c>
    </row>
    <row r="815" spans="1:87" x14ac:dyDescent="0.2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  <c r="CG815">
        <f t="shared" ca="1" si="37"/>
        <v>63</v>
      </c>
      <c r="CH815">
        <f t="shared" ca="1" si="38"/>
        <v>63</v>
      </c>
      <c r="CI815">
        <f t="shared" si="39"/>
        <v>156526.26999999999</v>
      </c>
    </row>
    <row r="816" spans="1:87" x14ac:dyDescent="0.2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  <c r="CG816">
        <f t="shared" ca="1" si="37"/>
        <v>103</v>
      </c>
      <c r="CH816">
        <f t="shared" ca="1" si="38"/>
        <v>71</v>
      </c>
      <c r="CI816">
        <f t="shared" si="39"/>
        <v>116000</v>
      </c>
    </row>
    <row r="817" spans="1:87" x14ac:dyDescent="0.2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  <c r="CG817">
        <f t="shared" ca="1" si="37"/>
        <v>23</v>
      </c>
      <c r="CH817">
        <f t="shared" ca="1" si="38"/>
        <v>23</v>
      </c>
      <c r="CI817">
        <f t="shared" si="39"/>
        <v>175736.86</v>
      </c>
    </row>
    <row r="818" spans="1:87" x14ac:dyDescent="0.2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  <c r="CG818">
        <f t="shared" ca="1" si="37"/>
        <v>67</v>
      </c>
      <c r="CH818">
        <f t="shared" ca="1" si="38"/>
        <v>67</v>
      </c>
      <c r="CI818">
        <f t="shared" si="39"/>
        <v>137000</v>
      </c>
    </row>
    <row r="819" spans="1:87" x14ac:dyDescent="0.2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  <c r="CG819">
        <f t="shared" ca="1" si="37"/>
        <v>19</v>
      </c>
      <c r="CH819">
        <f t="shared" ca="1" si="38"/>
        <v>19</v>
      </c>
      <c r="CI819">
        <f t="shared" si="39"/>
        <v>241677.80000000002</v>
      </c>
    </row>
    <row r="820" spans="1:87" x14ac:dyDescent="0.2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  <c r="CG820">
        <f t="shared" ca="1" si="37"/>
        <v>50</v>
      </c>
      <c r="CH820">
        <f t="shared" ca="1" si="38"/>
        <v>50</v>
      </c>
      <c r="CI820">
        <f t="shared" si="39"/>
        <v>121117</v>
      </c>
    </row>
    <row r="821" spans="1:87" x14ac:dyDescent="0.2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  <c r="CG821">
        <f t="shared" ca="1" si="37"/>
        <v>12</v>
      </c>
      <c r="CH821">
        <f t="shared" ca="1" si="38"/>
        <v>11</v>
      </c>
      <c r="CI821">
        <f t="shared" si="39"/>
        <v>175033.60000000001</v>
      </c>
    </row>
    <row r="822" spans="1:87" x14ac:dyDescent="0.2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  <c r="CG822">
        <f t="shared" ca="1" si="37"/>
        <v>18</v>
      </c>
      <c r="CH822">
        <f t="shared" ca="1" si="38"/>
        <v>18</v>
      </c>
      <c r="CI822">
        <f t="shared" si="39"/>
        <v>163199.4</v>
      </c>
    </row>
    <row r="823" spans="1:87" x14ac:dyDescent="0.2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  <c r="CG823">
        <f t="shared" ca="1" si="37"/>
        <v>68</v>
      </c>
      <c r="CH823">
        <f t="shared" ca="1" si="38"/>
        <v>68</v>
      </c>
      <c r="CI823">
        <f t="shared" si="39"/>
        <v>76148.399999999994</v>
      </c>
    </row>
    <row r="824" spans="1:87" x14ac:dyDescent="0.2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  <c r="CG824">
        <f t="shared" ca="1" si="37"/>
        <v>18</v>
      </c>
      <c r="CH824">
        <f t="shared" ca="1" si="38"/>
        <v>18</v>
      </c>
      <c r="CI824">
        <f t="shared" si="39"/>
        <v>223042.5</v>
      </c>
    </row>
    <row r="825" spans="1:87" x14ac:dyDescent="0.2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  <c r="CG825">
        <f t="shared" ca="1" si="37"/>
        <v>81</v>
      </c>
      <c r="CH825">
        <f t="shared" ca="1" si="38"/>
        <v>71</v>
      </c>
      <c r="CI825">
        <f t="shared" si="39"/>
        <v>114222.59999999999</v>
      </c>
    </row>
    <row r="826" spans="1:87" x14ac:dyDescent="0.2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  <c r="CG826">
        <f t="shared" ca="1" si="37"/>
        <v>15</v>
      </c>
      <c r="CH826">
        <f t="shared" ca="1" si="38"/>
        <v>15</v>
      </c>
      <c r="CI826">
        <f t="shared" si="39"/>
        <v>232600</v>
      </c>
    </row>
    <row r="827" spans="1:87" x14ac:dyDescent="0.2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  <c r="CG827">
        <f t="shared" ca="1" si="37"/>
        <v>14</v>
      </c>
      <c r="CH827">
        <f t="shared" ca="1" si="38"/>
        <v>13</v>
      </c>
      <c r="CI827">
        <f t="shared" si="39"/>
        <v>343343</v>
      </c>
    </row>
    <row r="828" spans="1:87" x14ac:dyDescent="0.2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  <c r="CG828">
        <f t="shared" ca="1" si="37"/>
        <v>97</v>
      </c>
      <c r="CH828">
        <f t="shared" ca="1" si="38"/>
        <v>71</v>
      </c>
      <c r="CI828">
        <f t="shared" si="39"/>
        <v>97652.1</v>
      </c>
    </row>
    <row r="829" spans="1:87" x14ac:dyDescent="0.2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  <c r="CG829">
        <f t="shared" ca="1" si="37"/>
        <v>20</v>
      </c>
      <c r="CH829">
        <f t="shared" ca="1" si="38"/>
        <v>20</v>
      </c>
      <c r="CI829">
        <f t="shared" si="39"/>
        <v>154753.19999999998</v>
      </c>
    </row>
    <row r="830" spans="1:87" x14ac:dyDescent="0.2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  <c r="CG830">
        <f t="shared" ca="1" si="37"/>
        <v>54</v>
      </c>
      <c r="CH830">
        <f t="shared" ca="1" si="38"/>
        <v>54</v>
      </c>
      <c r="CI830">
        <f t="shared" si="39"/>
        <v>151478</v>
      </c>
    </row>
    <row r="831" spans="1:87" x14ac:dyDescent="0.2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  <c r="CG831">
        <f t="shared" ca="1" si="37"/>
        <v>16</v>
      </c>
      <c r="CH831">
        <f t="shared" ca="1" si="38"/>
        <v>16</v>
      </c>
      <c r="CI831">
        <f t="shared" si="39"/>
        <v>147400</v>
      </c>
    </row>
    <row r="832" spans="1:87" x14ac:dyDescent="0.2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  <c r="CG832">
        <f t="shared" ca="1" si="37"/>
        <v>64</v>
      </c>
      <c r="CH832">
        <f t="shared" ca="1" si="38"/>
        <v>64</v>
      </c>
      <c r="CI832">
        <f t="shared" si="39"/>
        <v>148038.80000000002</v>
      </c>
    </row>
    <row r="833" spans="1:87" x14ac:dyDescent="0.2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  <c r="CG833">
        <f t="shared" ca="1" si="37"/>
        <v>16</v>
      </c>
      <c r="CH833">
        <f t="shared" ca="1" si="38"/>
        <v>16</v>
      </c>
      <c r="CI833">
        <f t="shared" si="39"/>
        <v>151000</v>
      </c>
    </row>
    <row r="834" spans="1:87" x14ac:dyDescent="0.2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  <c r="CG834">
        <f t="shared" ca="1" si="37"/>
        <v>18</v>
      </c>
      <c r="CH834">
        <f t="shared" ca="1" si="38"/>
        <v>18</v>
      </c>
      <c r="CI834">
        <f t="shared" si="39"/>
        <v>185191.8</v>
      </c>
    </row>
    <row r="835" spans="1:87" x14ac:dyDescent="0.2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  <c r="CG835">
        <f t="shared" ref="CG835:CG898" ca="1" si="40">YEAR(NOW())-T835</f>
        <v>57</v>
      </c>
      <c r="CH835">
        <f t="shared" ref="CH835:CH898" ca="1" si="41">YEAR(NOW())-U835</f>
        <v>57</v>
      </c>
      <c r="CI835">
        <f t="shared" ref="CI835:CI898" si="42">IF(BZ835=2006,CC835,
IF(BZ835=2007,$CO$7*CC835,
IF(BZ835=2008,$CO$8*CC835,
IF(BZ835=2009,$CO$9*CC835,$CO$10*CC835))))</f>
        <v>136739.6</v>
      </c>
    </row>
    <row r="836" spans="1:87" x14ac:dyDescent="0.2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  <c r="CG836">
        <f t="shared" ca="1" si="40"/>
        <v>60</v>
      </c>
      <c r="CH836">
        <f t="shared" ca="1" si="41"/>
        <v>60</v>
      </c>
      <c r="CI836">
        <f t="shared" si="42"/>
        <v>124807.41</v>
      </c>
    </row>
    <row r="837" spans="1:87" x14ac:dyDescent="0.2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  <c r="CG837">
        <f t="shared" ca="1" si="40"/>
        <v>71</v>
      </c>
      <c r="CH837">
        <f t="shared" ca="1" si="41"/>
        <v>26</v>
      </c>
      <c r="CI837">
        <f t="shared" si="42"/>
        <v>100019.2</v>
      </c>
    </row>
    <row r="838" spans="1:87" x14ac:dyDescent="0.2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  <c r="CG838">
        <f t="shared" ca="1" si="40"/>
        <v>73</v>
      </c>
      <c r="CH838">
        <f t="shared" ca="1" si="41"/>
        <v>48</v>
      </c>
      <c r="CI838">
        <f t="shared" si="42"/>
        <v>152164.54999999999</v>
      </c>
    </row>
    <row r="839" spans="1:87" x14ac:dyDescent="0.2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  <c r="CG839">
        <f t="shared" ca="1" si="40"/>
        <v>48</v>
      </c>
      <c r="CH839">
        <f t="shared" ca="1" si="41"/>
        <v>48</v>
      </c>
      <c r="CI839">
        <f t="shared" si="42"/>
        <v>89180</v>
      </c>
    </row>
    <row r="840" spans="1:87" x14ac:dyDescent="0.2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  <c r="CG840">
        <f t="shared" ca="1" si="40"/>
        <v>26</v>
      </c>
      <c r="CH840">
        <f t="shared" ca="1" si="41"/>
        <v>15</v>
      </c>
      <c r="CI840">
        <f t="shared" si="42"/>
        <v>128419.20000000001</v>
      </c>
    </row>
    <row r="841" spans="1:87" x14ac:dyDescent="0.2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  <c r="CG841">
        <f t="shared" ca="1" si="40"/>
        <v>75</v>
      </c>
      <c r="CH841">
        <f t="shared" ca="1" si="41"/>
        <v>26</v>
      </c>
      <c r="CI841">
        <f t="shared" si="42"/>
        <v>116379.90000000001</v>
      </c>
    </row>
    <row r="842" spans="1:87" x14ac:dyDescent="0.2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  <c r="CG842">
        <f t="shared" ca="1" si="40"/>
        <v>96</v>
      </c>
      <c r="CH842">
        <f t="shared" ca="1" si="41"/>
        <v>71</v>
      </c>
      <c r="CI842">
        <f t="shared" si="42"/>
        <v>124852</v>
      </c>
    </row>
    <row r="843" spans="1:87" x14ac:dyDescent="0.2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  <c r="CG843">
        <f t="shared" ca="1" si="40"/>
        <v>117</v>
      </c>
      <c r="CH843">
        <f t="shared" ca="1" si="41"/>
        <v>19</v>
      </c>
      <c r="CI843">
        <f t="shared" si="42"/>
        <v>140458.5</v>
      </c>
    </row>
    <row r="844" spans="1:87" x14ac:dyDescent="0.2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  <c r="CG844">
        <f t="shared" ca="1" si="40"/>
        <v>55</v>
      </c>
      <c r="CH844">
        <f t="shared" ca="1" si="41"/>
        <v>55</v>
      </c>
      <c r="CI844">
        <f t="shared" si="42"/>
        <v>155975.82</v>
      </c>
    </row>
    <row r="845" spans="1:87" x14ac:dyDescent="0.2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  <c r="CG845">
        <f t="shared" ca="1" si="40"/>
        <v>60</v>
      </c>
      <c r="CH845">
        <f t="shared" ca="1" si="41"/>
        <v>60</v>
      </c>
      <c r="CI845">
        <f t="shared" si="42"/>
        <v>139773.29999999999</v>
      </c>
    </row>
    <row r="846" spans="1:87" x14ac:dyDescent="0.2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  <c r="CG846">
        <f t="shared" ca="1" si="40"/>
        <v>106</v>
      </c>
      <c r="CH846">
        <f t="shared" ca="1" si="41"/>
        <v>71</v>
      </c>
      <c r="CI846">
        <f t="shared" si="42"/>
        <v>137248.02000000002</v>
      </c>
    </row>
    <row r="847" spans="1:87" x14ac:dyDescent="0.2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  <c r="CG847">
        <f t="shared" ca="1" si="40"/>
        <v>46</v>
      </c>
      <c r="CH847">
        <f t="shared" ca="1" si="41"/>
        <v>40</v>
      </c>
      <c r="CI847">
        <f t="shared" si="42"/>
        <v>169512.3</v>
      </c>
    </row>
    <row r="848" spans="1:87" x14ac:dyDescent="0.2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  <c r="CG848">
        <f t="shared" ca="1" si="40"/>
        <v>28</v>
      </c>
      <c r="CH848">
        <f t="shared" ca="1" si="41"/>
        <v>28</v>
      </c>
      <c r="CI848">
        <f t="shared" si="42"/>
        <v>174404.4</v>
      </c>
    </row>
    <row r="849" spans="1:87" x14ac:dyDescent="0.2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  <c r="CG849">
        <f t="shared" ca="1" si="40"/>
        <v>49</v>
      </c>
      <c r="CH849">
        <f t="shared" ca="1" si="41"/>
        <v>49</v>
      </c>
      <c r="CI849">
        <f t="shared" si="42"/>
        <v>109309.8</v>
      </c>
    </row>
    <row r="850" spans="1:87" x14ac:dyDescent="0.2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  <c r="CG850">
        <f t="shared" ca="1" si="40"/>
        <v>113</v>
      </c>
      <c r="CH850">
        <f t="shared" ca="1" si="41"/>
        <v>24</v>
      </c>
      <c r="CI850">
        <f t="shared" si="42"/>
        <v>214032</v>
      </c>
    </row>
    <row r="851" spans="1:87" x14ac:dyDescent="0.2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  <c r="CG851">
        <f t="shared" ca="1" si="40"/>
        <v>45</v>
      </c>
      <c r="CH851">
        <f t="shared" ca="1" si="41"/>
        <v>27</v>
      </c>
      <c r="CI851">
        <f t="shared" si="42"/>
        <v>185373.1</v>
      </c>
    </row>
    <row r="852" spans="1:87" x14ac:dyDescent="0.2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  <c r="CG852">
        <f t="shared" ca="1" si="40"/>
        <v>18</v>
      </c>
      <c r="CH852">
        <f t="shared" ca="1" si="41"/>
        <v>18</v>
      </c>
      <c r="CI852">
        <f t="shared" si="42"/>
        <v>130355.95</v>
      </c>
    </row>
    <row r="853" spans="1:87" x14ac:dyDescent="0.2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  <c r="CG853">
        <f t="shared" ca="1" si="40"/>
        <v>18</v>
      </c>
      <c r="CH853">
        <f t="shared" ca="1" si="41"/>
        <v>18</v>
      </c>
      <c r="CI853">
        <f t="shared" si="42"/>
        <v>215000</v>
      </c>
    </row>
    <row r="854" spans="1:87" x14ac:dyDescent="0.2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  <c r="CG854">
        <f t="shared" ca="1" si="40"/>
        <v>80</v>
      </c>
      <c r="CH854">
        <f t="shared" ca="1" si="41"/>
        <v>71</v>
      </c>
      <c r="CI854">
        <f t="shared" si="42"/>
        <v>162573.19999999998</v>
      </c>
    </row>
    <row r="855" spans="1:87" x14ac:dyDescent="0.2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  <c r="CG855">
        <f t="shared" ca="1" si="40"/>
        <v>57</v>
      </c>
      <c r="CH855">
        <f t="shared" ca="1" si="41"/>
        <v>57</v>
      </c>
      <c r="CI855">
        <f t="shared" si="42"/>
        <v>129370.4</v>
      </c>
    </row>
    <row r="856" spans="1:87" x14ac:dyDescent="0.2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  <c r="CG856">
        <f t="shared" ca="1" si="40"/>
        <v>66</v>
      </c>
      <c r="CH856">
        <f t="shared" ca="1" si="41"/>
        <v>47</v>
      </c>
      <c r="CI856">
        <f t="shared" si="42"/>
        <v>170000</v>
      </c>
    </row>
    <row r="857" spans="1:87" x14ac:dyDescent="0.2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  <c r="CG857">
        <f t="shared" ca="1" si="40"/>
        <v>59</v>
      </c>
      <c r="CH857">
        <f t="shared" ca="1" si="41"/>
        <v>11</v>
      </c>
      <c r="CI857">
        <f t="shared" si="42"/>
        <v>99237.8</v>
      </c>
    </row>
    <row r="858" spans="1:87" x14ac:dyDescent="0.2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  <c r="CG858">
        <f t="shared" ca="1" si="40"/>
        <v>43</v>
      </c>
      <c r="CH858">
        <f t="shared" ca="1" si="41"/>
        <v>43</v>
      </c>
      <c r="CI858">
        <f t="shared" si="42"/>
        <v>131094.6</v>
      </c>
    </row>
    <row r="859" spans="1:87" x14ac:dyDescent="0.2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  <c r="CG859">
        <f t="shared" ca="1" si="40"/>
        <v>27</v>
      </c>
      <c r="CH859">
        <f t="shared" ca="1" si="41"/>
        <v>26</v>
      </c>
      <c r="CI859">
        <f t="shared" si="42"/>
        <v>142471.19999999998</v>
      </c>
    </row>
    <row r="860" spans="1:87" x14ac:dyDescent="0.2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  <c r="CG860">
        <f t="shared" ca="1" si="40"/>
        <v>45</v>
      </c>
      <c r="CH860">
        <f t="shared" ca="1" si="41"/>
        <v>45</v>
      </c>
      <c r="CI860">
        <f t="shared" si="42"/>
        <v>124457.59999999999</v>
      </c>
    </row>
    <row r="861" spans="1:87" x14ac:dyDescent="0.2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  <c r="CG861">
        <f t="shared" ca="1" si="40"/>
        <v>53</v>
      </c>
      <c r="CH861">
        <f t="shared" ca="1" si="41"/>
        <v>37</v>
      </c>
      <c r="CI861">
        <f t="shared" si="42"/>
        <v>250000</v>
      </c>
    </row>
    <row r="862" spans="1:87" x14ac:dyDescent="0.2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  <c r="CG862">
        <f t="shared" ca="1" si="40"/>
        <v>103</v>
      </c>
      <c r="CH862">
        <f t="shared" ca="1" si="41"/>
        <v>23</v>
      </c>
      <c r="CI862">
        <f t="shared" si="42"/>
        <v>188297.435</v>
      </c>
    </row>
    <row r="863" spans="1:87" x14ac:dyDescent="0.2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  <c r="CG863">
        <f t="shared" ca="1" si="40"/>
        <v>56</v>
      </c>
      <c r="CH863">
        <f t="shared" ca="1" si="41"/>
        <v>56</v>
      </c>
      <c r="CI863">
        <f t="shared" si="42"/>
        <v>102754.09999999999</v>
      </c>
    </row>
    <row r="864" spans="1:87" x14ac:dyDescent="0.2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  <c r="CG864">
        <f t="shared" ca="1" si="40"/>
        <v>37</v>
      </c>
      <c r="CH864">
        <f t="shared" ca="1" si="41"/>
        <v>36</v>
      </c>
      <c r="CI864">
        <f t="shared" si="42"/>
        <v>118772.8</v>
      </c>
    </row>
    <row r="865" spans="1:87" x14ac:dyDescent="0.2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  <c r="CG865">
        <f t="shared" ca="1" si="40"/>
        <v>62</v>
      </c>
      <c r="CH865">
        <f t="shared" ca="1" si="41"/>
        <v>62</v>
      </c>
      <c r="CI865">
        <f t="shared" si="42"/>
        <v>108491</v>
      </c>
    </row>
    <row r="866" spans="1:87" x14ac:dyDescent="0.2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  <c r="CG866">
        <f t="shared" ca="1" si="40"/>
        <v>14</v>
      </c>
      <c r="CH866">
        <f t="shared" ca="1" si="41"/>
        <v>13</v>
      </c>
      <c r="CI866">
        <f t="shared" si="42"/>
        <v>223467.24400000001</v>
      </c>
    </row>
    <row r="867" spans="1:87" x14ac:dyDescent="0.2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  <c r="CG867">
        <f t="shared" ca="1" si="40"/>
        <v>51</v>
      </c>
      <c r="CH867">
        <f t="shared" ca="1" si="41"/>
        <v>51</v>
      </c>
      <c r="CI867">
        <f t="shared" si="42"/>
        <v>121591.8</v>
      </c>
    </row>
    <row r="868" spans="1:87" x14ac:dyDescent="0.2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  <c r="CG868">
        <f t="shared" ca="1" si="40"/>
        <v>15</v>
      </c>
      <c r="CH868">
        <f t="shared" ca="1" si="41"/>
        <v>14</v>
      </c>
      <c r="CI868">
        <f t="shared" si="42"/>
        <v>246734.56999999998</v>
      </c>
    </row>
    <row r="869" spans="1:87" x14ac:dyDescent="0.2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  <c r="CG869">
        <f t="shared" ca="1" si="40"/>
        <v>60</v>
      </c>
      <c r="CH869">
        <f t="shared" ca="1" si="41"/>
        <v>60</v>
      </c>
      <c r="CI869">
        <f t="shared" si="42"/>
        <v>127877.7</v>
      </c>
    </row>
    <row r="870" spans="1:87" x14ac:dyDescent="0.2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  <c r="CG870">
        <f t="shared" ca="1" si="40"/>
        <v>73</v>
      </c>
      <c r="CH870">
        <f t="shared" ca="1" si="41"/>
        <v>71</v>
      </c>
      <c r="CI870">
        <f t="shared" si="42"/>
        <v>169000</v>
      </c>
    </row>
    <row r="871" spans="1:87" x14ac:dyDescent="0.2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  <c r="CG871">
        <f t="shared" ca="1" si="40"/>
        <v>28</v>
      </c>
      <c r="CH871">
        <f t="shared" ca="1" si="41"/>
        <v>27</v>
      </c>
      <c r="CI871">
        <f t="shared" si="42"/>
        <v>184410.4</v>
      </c>
    </row>
    <row r="872" spans="1:87" x14ac:dyDescent="0.2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  <c r="CG872">
        <f t="shared" ca="1" si="40"/>
        <v>59</v>
      </c>
      <c r="CH872">
        <f t="shared" ca="1" si="41"/>
        <v>59</v>
      </c>
      <c r="CI872">
        <f t="shared" si="42"/>
        <v>89658.599999999991</v>
      </c>
    </row>
    <row r="873" spans="1:87" x14ac:dyDescent="0.2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  <c r="CG873">
        <f t="shared" ca="1" si="40"/>
        <v>23</v>
      </c>
      <c r="CH873">
        <f t="shared" ca="1" si="41"/>
        <v>23</v>
      </c>
      <c r="CI873">
        <f t="shared" si="42"/>
        <v>156670.69999999998</v>
      </c>
    </row>
    <row r="874" spans="1:87" x14ac:dyDescent="0.2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  <c r="CG874">
        <f t="shared" ca="1" si="40"/>
        <v>68</v>
      </c>
      <c r="CH874">
        <f t="shared" ca="1" si="41"/>
        <v>25</v>
      </c>
      <c r="CI874">
        <f t="shared" si="42"/>
        <v>103448.8</v>
      </c>
    </row>
    <row r="875" spans="1:87" x14ac:dyDescent="0.2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  <c r="CG875">
        <f t="shared" ca="1" si="40"/>
        <v>72</v>
      </c>
      <c r="CH875">
        <f t="shared" ca="1" si="41"/>
        <v>71</v>
      </c>
      <c r="CI875">
        <f t="shared" si="42"/>
        <v>108900.4</v>
      </c>
    </row>
    <row r="876" spans="1:87" x14ac:dyDescent="0.2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  <c r="CG876">
        <f t="shared" ca="1" si="40"/>
        <v>80</v>
      </c>
      <c r="CH876">
        <f t="shared" ca="1" si="41"/>
        <v>71</v>
      </c>
      <c r="CI876">
        <f t="shared" si="42"/>
        <v>54450.2</v>
      </c>
    </row>
    <row r="877" spans="1:87" x14ac:dyDescent="0.2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  <c r="CG877">
        <f t="shared" ca="1" si="40"/>
        <v>14</v>
      </c>
      <c r="CH877">
        <f t="shared" ca="1" si="41"/>
        <v>14</v>
      </c>
      <c r="CI877">
        <f t="shared" si="42"/>
        <v>300836.7501</v>
      </c>
    </row>
    <row r="878" spans="1:87" x14ac:dyDescent="0.2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  <c r="CG878">
        <f t="shared" ca="1" si="40"/>
        <v>58</v>
      </c>
      <c r="CH878">
        <f t="shared" ca="1" si="41"/>
        <v>58</v>
      </c>
      <c r="CI878">
        <f t="shared" si="42"/>
        <v>131099.42499999999</v>
      </c>
    </row>
    <row r="879" spans="1:87" x14ac:dyDescent="0.2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  <c r="CG879">
        <f t="shared" ca="1" si="40"/>
        <v>17</v>
      </c>
      <c r="CH879">
        <f t="shared" ca="1" si="41"/>
        <v>16</v>
      </c>
      <c r="CI879">
        <f t="shared" si="42"/>
        <v>286580</v>
      </c>
    </row>
    <row r="880" spans="1:87" x14ac:dyDescent="0.2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  <c r="CG880">
        <f t="shared" ca="1" si="40"/>
        <v>60</v>
      </c>
      <c r="CH880">
        <f t="shared" ca="1" si="41"/>
        <v>26</v>
      </c>
      <c r="CI880">
        <f t="shared" si="42"/>
        <v>115647.2</v>
      </c>
    </row>
    <row r="881" spans="1:87" x14ac:dyDescent="0.2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  <c r="CG881">
        <f t="shared" ca="1" si="40"/>
        <v>43</v>
      </c>
      <c r="CH881">
        <f t="shared" ca="1" si="41"/>
        <v>16</v>
      </c>
      <c r="CI881">
        <f t="shared" si="42"/>
        <v>111766.2</v>
      </c>
    </row>
    <row r="882" spans="1:87" x14ac:dyDescent="0.2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  <c r="CG882">
        <f t="shared" ca="1" si="40"/>
        <v>16</v>
      </c>
      <c r="CH882">
        <f t="shared" ca="1" si="41"/>
        <v>15</v>
      </c>
      <c r="CI882">
        <f t="shared" si="42"/>
        <v>155634.1</v>
      </c>
    </row>
    <row r="883" spans="1:87" x14ac:dyDescent="0.2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  <c r="CG883">
        <f t="shared" ca="1" si="40"/>
        <v>31</v>
      </c>
      <c r="CH883">
        <f t="shared" ca="1" si="41"/>
        <v>30</v>
      </c>
      <c r="CI883">
        <f t="shared" si="42"/>
        <v>185868.75</v>
      </c>
    </row>
    <row r="884" spans="1:87" x14ac:dyDescent="0.2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  <c r="CG884">
        <f t="shared" ca="1" si="40"/>
        <v>29</v>
      </c>
      <c r="CH884">
        <f t="shared" ca="1" si="41"/>
        <v>28</v>
      </c>
      <c r="CI884">
        <f t="shared" si="42"/>
        <v>145746.4</v>
      </c>
    </row>
    <row r="885" spans="1:87" x14ac:dyDescent="0.2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  <c r="CG885">
        <f t="shared" ca="1" si="40"/>
        <v>109</v>
      </c>
      <c r="CH885">
        <f t="shared" ca="1" si="41"/>
        <v>71</v>
      </c>
      <c r="CI885">
        <f t="shared" si="42"/>
        <v>118500</v>
      </c>
    </row>
    <row r="886" spans="1:87" x14ac:dyDescent="0.2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  <c r="CG886">
        <f t="shared" ca="1" si="40"/>
        <v>54</v>
      </c>
      <c r="CH886">
        <f t="shared" ca="1" si="41"/>
        <v>54</v>
      </c>
      <c r="CI886">
        <f t="shared" si="42"/>
        <v>81880</v>
      </c>
    </row>
    <row r="887" spans="1:87" x14ac:dyDescent="0.2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  <c r="CG887">
        <f t="shared" ca="1" si="40"/>
        <v>22</v>
      </c>
      <c r="CH887">
        <f t="shared" ca="1" si="41"/>
        <v>21</v>
      </c>
      <c r="CI887">
        <f t="shared" si="42"/>
        <v>293313.02</v>
      </c>
    </row>
    <row r="888" spans="1:87" x14ac:dyDescent="0.2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  <c r="CG888">
        <f t="shared" ca="1" si="40"/>
        <v>62</v>
      </c>
      <c r="CH888">
        <f t="shared" ca="1" si="41"/>
        <v>16</v>
      </c>
      <c r="CI888">
        <f t="shared" si="42"/>
        <v>145000</v>
      </c>
    </row>
    <row r="889" spans="1:87" x14ac:dyDescent="0.2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  <c r="CG889">
        <f t="shared" ca="1" si="40"/>
        <v>66</v>
      </c>
      <c r="CH889">
        <f t="shared" ca="1" si="41"/>
        <v>66</v>
      </c>
      <c r="CI889">
        <f t="shared" si="42"/>
        <v>120838.90000000001</v>
      </c>
    </row>
    <row r="890" spans="1:87" x14ac:dyDescent="0.2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  <c r="CG890">
        <f t="shared" ca="1" si="40"/>
        <v>51</v>
      </c>
      <c r="CH890">
        <f t="shared" ca="1" si="41"/>
        <v>51</v>
      </c>
      <c r="CI890">
        <f t="shared" si="42"/>
        <v>265668.39999999997</v>
      </c>
    </row>
    <row r="891" spans="1:87" x14ac:dyDescent="0.2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  <c r="CG891">
        <f t="shared" ca="1" si="40"/>
        <v>68</v>
      </c>
      <c r="CH891">
        <f t="shared" ca="1" si="41"/>
        <v>68</v>
      </c>
      <c r="CI891">
        <f t="shared" si="42"/>
        <v>122410.59999999999</v>
      </c>
    </row>
    <row r="892" spans="1:87" x14ac:dyDescent="0.2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  <c r="CG892">
        <f t="shared" ca="1" si="40"/>
        <v>72</v>
      </c>
      <c r="CH892">
        <f t="shared" ca="1" si="41"/>
        <v>15</v>
      </c>
      <c r="CI892">
        <f t="shared" si="42"/>
        <v>121830.76999999999</v>
      </c>
    </row>
    <row r="893" spans="1:87" x14ac:dyDescent="0.2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  <c r="CG893">
        <f t="shared" ca="1" si="40"/>
        <v>43</v>
      </c>
      <c r="CH893">
        <f t="shared" ca="1" si="41"/>
        <v>43</v>
      </c>
      <c r="CI893">
        <f t="shared" si="42"/>
        <v>141243</v>
      </c>
    </row>
    <row r="894" spans="1:87" x14ac:dyDescent="0.2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  <c r="CG894">
        <f t="shared" ca="1" si="40"/>
        <v>58</v>
      </c>
      <c r="CH894">
        <f t="shared" ca="1" si="41"/>
        <v>18</v>
      </c>
      <c r="CI894">
        <f t="shared" si="42"/>
        <v>154500</v>
      </c>
    </row>
    <row r="895" spans="1:87" x14ac:dyDescent="0.2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  <c r="CG895">
        <f t="shared" ca="1" si="40"/>
        <v>67</v>
      </c>
      <c r="CH895">
        <f t="shared" ca="1" si="41"/>
        <v>67</v>
      </c>
      <c r="CI895">
        <f t="shared" si="42"/>
        <v>147147</v>
      </c>
    </row>
    <row r="896" spans="1:87" x14ac:dyDescent="0.2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  <c r="CG896">
        <f t="shared" ca="1" si="40"/>
        <v>42</v>
      </c>
      <c r="CH896">
        <f t="shared" ca="1" si="41"/>
        <v>42</v>
      </c>
      <c r="CI896">
        <f t="shared" si="42"/>
        <v>97320.930399999997</v>
      </c>
    </row>
    <row r="897" spans="1:87" x14ac:dyDescent="0.2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  <c r="CG897">
        <f t="shared" ca="1" si="40"/>
        <v>58</v>
      </c>
      <c r="CH897">
        <f t="shared" ca="1" si="41"/>
        <v>58</v>
      </c>
      <c r="CI897">
        <f t="shared" si="42"/>
        <v>124852</v>
      </c>
    </row>
    <row r="898" spans="1:87" x14ac:dyDescent="0.2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  <c r="CG898">
        <f t="shared" ca="1" si="40"/>
        <v>85</v>
      </c>
      <c r="CH898">
        <f t="shared" ca="1" si="41"/>
        <v>71</v>
      </c>
      <c r="CI898">
        <f t="shared" si="42"/>
        <v>106500</v>
      </c>
    </row>
    <row r="899" spans="1:87" x14ac:dyDescent="0.2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  <c r="CG899">
        <f t="shared" ref="CG899:CG962" ca="1" si="43">YEAR(NOW())-T899</f>
        <v>42</v>
      </c>
      <c r="CH899">
        <f t="shared" ref="CH899:CH962" ca="1" si="44">YEAR(NOW())-U899</f>
        <v>42</v>
      </c>
      <c r="CI899">
        <f t="shared" ref="CI899:CI962" si="45">IF(BZ899=2006,CC899,
IF(BZ899=2007,$CO$7*CC899,
IF(BZ899=2008,$CO$8*CC899,
IF(BZ899=2009,$CO$9*CC899,$CO$10*CC899))))</f>
        <v>117049.9164</v>
      </c>
    </row>
    <row r="900" spans="1:87" x14ac:dyDescent="0.2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  <c r="CG900">
        <f t="shared" ca="1" si="43"/>
        <v>12</v>
      </c>
      <c r="CH900">
        <f t="shared" ca="1" si="44"/>
        <v>11</v>
      </c>
      <c r="CI900">
        <f t="shared" si="45"/>
        <v>477948.77980000002</v>
      </c>
    </row>
    <row r="901" spans="1:87" x14ac:dyDescent="0.2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  <c r="CG901">
        <f t="shared" ca="1" si="43"/>
        <v>60</v>
      </c>
      <c r="CH901">
        <f t="shared" ca="1" si="44"/>
        <v>27</v>
      </c>
      <c r="CI901">
        <f t="shared" si="45"/>
        <v>135000</v>
      </c>
    </row>
    <row r="902" spans="1:87" x14ac:dyDescent="0.2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  <c r="CG902">
        <f t="shared" ca="1" si="43"/>
        <v>50</v>
      </c>
      <c r="CH902">
        <f t="shared" ca="1" si="44"/>
        <v>50</v>
      </c>
      <c r="CI902">
        <f t="shared" si="45"/>
        <v>109043</v>
      </c>
    </row>
    <row r="903" spans="1:87" x14ac:dyDescent="0.2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  <c r="CG903">
        <f t="shared" ca="1" si="43"/>
        <v>64</v>
      </c>
      <c r="CH903">
        <f t="shared" ca="1" si="44"/>
        <v>21</v>
      </c>
      <c r="CI903">
        <f t="shared" si="45"/>
        <v>125276.4</v>
      </c>
    </row>
    <row r="904" spans="1:87" x14ac:dyDescent="0.2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  <c r="CG904">
        <f t="shared" ca="1" si="43"/>
        <v>18</v>
      </c>
      <c r="CH904">
        <f t="shared" ca="1" si="44"/>
        <v>18</v>
      </c>
      <c r="CI904">
        <f t="shared" si="45"/>
        <v>180000</v>
      </c>
    </row>
    <row r="905" spans="1:87" x14ac:dyDescent="0.2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  <c r="CG905">
        <f t="shared" ca="1" si="43"/>
        <v>15</v>
      </c>
      <c r="CH905">
        <f t="shared" ca="1" si="44"/>
        <v>15</v>
      </c>
      <c r="CI905">
        <f t="shared" si="45"/>
        <v>240000</v>
      </c>
    </row>
    <row r="906" spans="1:87" x14ac:dyDescent="0.2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  <c r="CG906">
        <f t="shared" ca="1" si="43"/>
        <v>54</v>
      </c>
      <c r="CH906">
        <f t="shared" ca="1" si="44"/>
        <v>54</v>
      </c>
      <c r="CI906">
        <f t="shared" si="45"/>
        <v>124408.15</v>
      </c>
    </row>
    <row r="907" spans="1:87" x14ac:dyDescent="0.2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  <c r="CG907">
        <f t="shared" ca="1" si="43"/>
        <v>67</v>
      </c>
      <c r="CH907">
        <f t="shared" ca="1" si="44"/>
        <v>67</v>
      </c>
      <c r="CI907">
        <f t="shared" si="45"/>
        <v>100019.2</v>
      </c>
    </row>
    <row r="908" spans="1:87" x14ac:dyDescent="0.2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  <c r="CG908">
        <f t="shared" ca="1" si="43"/>
        <v>15</v>
      </c>
      <c r="CH908">
        <f t="shared" ca="1" si="44"/>
        <v>15</v>
      </c>
      <c r="CI908">
        <f t="shared" si="45"/>
        <v>252781.5</v>
      </c>
    </row>
    <row r="909" spans="1:87" x14ac:dyDescent="0.2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  <c r="CG909">
        <f t="shared" ca="1" si="43"/>
        <v>85</v>
      </c>
      <c r="CH909">
        <f t="shared" ca="1" si="44"/>
        <v>34</v>
      </c>
      <c r="CI909">
        <f t="shared" si="45"/>
        <v>250000</v>
      </c>
    </row>
    <row r="910" spans="1:87" x14ac:dyDescent="0.2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  <c r="CG910">
        <f t="shared" ca="1" si="43"/>
        <v>38</v>
      </c>
      <c r="CH910">
        <f t="shared" ca="1" si="44"/>
        <v>38</v>
      </c>
      <c r="CI910">
        <f t="shared" si="45"/>
        <v>131000</v>
      </c>
    </row>
    <row r="911" spans="1:87" x14ac:dyDescent="0.2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  <c r="CG911">
        <f t="shared" ca="1" si="43"/>
        <v>16</v>
      </c>
      <c r="CH911">
        <f t="shared" ca="1" si="44"/>
        <v>16</v>
      </c>
      <c r="CI911">
        <f t="shared" si="45"/>
        <v>142471.19999999998</v>
      </c>
    </row>
    <row r="912" spans="1:87" x14ac:dyDescent="0.2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  <c r="CG912">
        <f t="shared" ca="1" si="43"/>
        <v>61</v>
      </c>
      <c r="CH912">
        <f t="shared" ca="1" si="44"/>
        <v>61</v>
      </c>
      <c r="CI912">
        <f t="shared" si="45"/>
        <v>120570.02</v>
      </c>
    </row>
    <row r="913" spans="1:87" x14ac:dyDescent="0.2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  <c r="CG913">
        <f t="shared" ca="1" si="43"/>
        <v>44</v>
      </c>
      <c r="CH913">
        <f t="shared" ca="1" si="44"/>
        <v>32</v>
      </c>
      <c r="CI913">
        <f t="shared" si="45"/>
        <v>117497.8</v>
      </c>
    </row>
    <row r="914" spans="1:87" x14ac:dyDescent="0.2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  <c r="CG914">
        <f t="shared" ca="1" si="43"/>
        <v>96</v>
      </c>
      <c r="CH914">
        <f t="shared" ca="1" si="44"/>
        <v>71</v>
      </c>
      <c r="CI914">
        <f t="shared" si="45"/>
        <v>88000</v>
      </c>
    </row>
    <row r="915" spans="1:87" x14ac:dyDescent="0.2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  <c r="CG915">
        <f t="shared" ca="1" si="43"/>
        <v>72</v>
      </c>
      <c r="CH915">
        <f t="shared" ca="1" si="44"/>
        <v>71</v>
      </c>
      <c r="CI915">
        <f t="shared" si="45"/>
        <v>143738.5</v>
      </c>
    </row>
    <row r="916" spans="1:87" x14ac:dyDescent="0.2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  <c r="CG916">
        <f t="shared" ca="1" si="43"/>
        <v>12</v>
      </c>
      <c r="CH916">
        <f t="shared" ca="1" si="44"/>
        <v>12</v>
      </c>
      <c r="CI916">
        <f t="shared" si="45"/>
        <v>142252.58040000001</v>
      </c>
    </row>
    <row r="917" spans="1:87" x14ac:dyDescent="0.2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  <c r="CG917">
        <f t="shared" ca="1" si="43"/>
        <v>51</v>
      </c>
      <c r="CH917">
        <f t="shared" ca="1" si="44"/>
        <v>51</v>
      </c>
      <c r="CI917">
        <f t="shared" si="45"/>
        <v>74347.5</v>
      </c>
    </row>
    <row r="918" spans="1:87" x14ac:dyDescent="0.2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  <c r="CG918">
        <f t="shared" ca="1" si="43"/>
        <v>72</v>
      </c>
      <c r="CH918">
        <f t="shared" ca="1" si="44"/>
        <v>71</v>
      </c>
      <c r="CI918">
        <f t="shared" si="45"/>
        <v>35311</v>
      </c>
    </row>
    <row r="919" spans="1:87" x14ac:dyDescent="0.2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  <c r="CG919">
        <f t="shared" ca="1" si="43"/>
        <v>65</v>
      </c>
      <c r="CH919">
        <f t="shared" ca="1" si="44"/>
        <v>65</v>
      </c>
      <c r="CI919">
        <f t="shared" si="45"/>
        <v>110538</v>
      </c>
    </row>
    <row r="920" spans="1:87" x14ac:dyDescent="0.2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  <c r="CG920">
        <f t="shared" ca="1" si="43"/>
        <v>30</v>
      </c>
      <c r="CH920">
        <f t="shared" ca="1" si="44"/>
        <v>30</v>
      </c>
      <c r="CI920">
        <f t="shared" si="45"/>
        <v>235929.4</v>
      </c>
    </row>
    <row r="921" spans="1:87" x14ac:dyDescent="0.2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  <c r="CG921">
        <f t="shared" ca="1" si="43"/>
        <v>63</v>
      </c>
      <c r="CH921">
        <f t="shared" ca="1" si="44"/>
        <v>19</v>
      </c>
      <c r="CI921">
        <f t="shared" si="45"/>
        <v>157402.70000000001</v>
      </c>
    </row>
    <row r="922" spans="1:87" x14ac:dyDescent="0.2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  <c r="CG922">
        <f t="shared" ca="1" si="43"/>
        <v>27</v>
      </c>
      <c r="CH922">
        <f t="shared" ca="1" si="44"/>
        <v>27</v>
      </c>
      <c r="CI922">
        <f t="shared" si="45"/>
        <v>199251.3</v>
      </c>
    </row>
    <row r="923" spans="1:87" x14ac:dyDescent="0.2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  <c r="CG923">
        <f t="shared" ca="1" si="43"/>
        <v>121</v>
      </c>
      <c r="CH923">
        <f t="shared" ca="1" si="44"/>
        <v>18</v>
      </c>
      <c r="CI923">
        <f t="shared" si="45"/>
        <v>130113.62000000001</v>
      </c>
    </row>
    <row r="924" spans="1:87" x14ac:dyDescent="0.2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  <c r="CG924">
        <f t="shared" ca="1" si="43"/>
        <v>16</v>
      </c>
      <c r="CH924">
        <f t="shared" ca="1" si="44"/>
        <v>15</v>
      </c>
      <c r="CI924">
        <f t="shared" si="45"/>
        <v>169990</v>
      </c>
    </row>
    <row r="925" spans="1:87" x14ac:dyDescent="0.2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  <c r="CG925">
        <f t="shared" ca="1" si="43"/>
        <v>28</v>
      </c>
      <c r="CH925">
        <f t="shared" ca="1" si="44"/>
        <v>27</v>
      </c>
      <c r="CI925">
        <f t="shared" si="45"/>
        <v>172117.4</v>
      </c>
    </row>
    <row r="926" spans="1:87" x14ac:dyDescent="0.2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  <c r="CG926">
        <f t="shared" ca="1" si="43"/>
        <v>41</v>
      </c>
      <c r="CH926">
        <f t="shared" ca="1" si="44"/>
        <v>41</v>
      </c>
      <c r="CI926">
        <f t="shared" si="45"/>
        <v>207500</v>
      </c>
    </row>
    <row r="927" spans="1:87" x14ac:dyDescent="0.2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  <c r="CG927">
        <f t="shared" ca="1" si="43"/>
        <v>44</v>
      </c>
      <c r="CH927">
        <f t="shared" ca="1" si="44"/>
        <v>44</v>
      </c>
      <c r="CI927">
        <f t="shared" si="45"/>
        <v>156065</v>
      </c>
    </row>
    <row r="928" spans="1:87" x14ac:dyDescent="0.2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  <c r="CG928">
        <f t="shared" ca="1" si="43"/>
        <v>18</v>
      </c>
      <c r="CH928">
        <f t="shared" ca="1" si="44"/>
        <v>17</v>
      </c>
      <c r="CI928">
        <f t="shared" si="45"/>
        <v>282520.5</v>
      </c>
    </row>
    <row r="929" spans="1:87" x14ac:dyDescent="0.2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  <c r="CG929">
        <f t="shared" ca="1" si="43"/>
        <v>53</v>
      </c>
      <c r="CH929">
        <f t="shared" ca="1" si="44"/>
        <v>53</v>
      </c>
      <c r="CI929">
        <f t="shared" si="45"/>
        <v>156956.80000000002</v>
      </c>
    </row>
    <row r="930" spans="1:87" x14ac:dyDescent="0.2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  <c r="CG930">
        <f t="shared" ca="1" si="43"/>
        <v>20</v>
      </c>
      <c r="CH930">
        <f t="shared" ca="1" si="44"/>
        <v>20</v>
      </c>
      <c r="CI930">
        <f t="shared" si="45"/>
        <v>193646.19999999998</v>
      </c>
    </row>
    <row r="931" spans="1:87" x14ac:dyDescent="0.2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  <c r="CG931">
        <f t="shared" ca="1" si="43"/>
        <v>24</v>
      </c>
      <c r="CH931">
        <f t="shared" ca="1" si="44"/>
        <v>24</v>
      </c>
      <c r="CI931">
        <f t="shared" si="45"/>
        <v>222000</v>
      </c>
    </row>
    <row r="932" spans="1:87" x14ac:dyDescent="0.2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  <c r="CG932">
        <f t="shared" ca="1" si="43"/>
        <v>14</v>
      </c>
      <c r="CH932">
        <f t="shared" ca="1" si="44"/>
        <v>14</v>
      </c>
      <c r="CI932">
        <f t="shared" si="45"/>
        <v>164578.79999999999</v>
      </c>
    </row>
    <row r="933" spans="1:87" x14ac:dyDescent="0.2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  <c r="CG933">
        <f t="shared" ca="1" si="43"/>
        <v>56</v>
      </c>
      <c r="CH933">
        <f t="shared" ca="1" si="44"/>
        <v>56</v>
      </c>
      <c r="CI933">
        <f t="shared" si="45"/>
        <v>96209</v>
      </c>
    </row>
    <row r="934" spans="1:87" x14ac:dyDescent="0.2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  <c r="CG934">
        <f t="shared" ca="1" si="43"/>
        <v>15</v>
      </c>
      <c r="CH934">
        <f t="shared" ca="1" si="44"/>
        <v>15</v>
      </c>
      <c r="CI934">
        <f t="shared" si="45"/>
        <v>317216</v>
      </c>
    </row>
    <row r="935" spans="1:87" x14ac:dyDescent="0.2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  <c r="CG935">
        <f t="shared" ca="1" si="43"/>
        <v>17</v>
      </c>
      <c r="CH935">
        <f t="shared" ca="1" si="44"/>
        <v>17</v>
      </c>
      <c r="CI935">
        <f t="shared" si="45"/>
        <v>155572</v>
      </c>
    </row>
    <row r="936" spans="1:87" x14ac:dyDescent="0.2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  <c r="CG936">
        <f t="shared" ca="1" si="43"/>
        <v>61</v>
      </c>
      <c r="CH936">
        <f t="shared" ca="1" si="44"/>
        <v>14</v>
      </c>
      <c r="CI936">
        <f t="shared" si="45"/>
        <v>215815.6</v>
      </c>
    </row>
    <row r="937" spans="1:87" x14ac:dyDescent="0.2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  <c r="CG937">
        <f t="shared" ca="1" si="43"/>
        <v>95</v>
      </c>
      <c r="CH937">
        <f t="shared" ca="1" si="44"/>
        <v>68</v>
      </c>
      <c r="CI937">
        <f t="shared" si="45"/>
        <v>79900</v>
      </c>
    </row>
    <row r="938" spans="1:87" x14ac:dyDescent="0.2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  <c r="CG938">
        <f t="shared" ca="1" si="43"/>
        <v>18</v>
      </c>
      <c r="CH938">
        <f t="shared" ca="1" si="44"/>
        <v>18</v>
      </c>
      <c r="CI938">
        <f t="shared" si="45"/>
        <v>151396.12</v>
      </c>
    </row>
    <row r="939" spans="1:87" x14ac:dyDescent="0.2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  <c r="CG939">
        <f t="shared" ca="1" si="43"/>
        <v>16</v>
      </c>
      <c r="CH939">
        <f t="shared" ca="1" si="44"/>
        <v>16</v>
      </c>
      <c r="CI939">
        <f t="shared" si="45"/>
        <v>207156.4</v>
      </c>
    </row>
    <row r="940" spans="1:87" x14ac:dyDescent="0.2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  <c r="CG940">
        <f t="shared" ca="1" si="43"/>
        <v>15</v>
      </c>
      <c r="CH940">
        <f t="shared" ca="1" si="44"/>
        <v>15</v>
      </c>
      <c r="CI940">
        <f t="shared" si="45"/>
        <v>239799</v>
      </c>
    </row>
    <row r="941" spans="1:87" x14ac:dyDescent="0.2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  <c r="CG941">
        <f t="shared" ca="1" si="43"/>
        <v>81</v>
      </c>
      <c r="CH941">
        <f t="shared" ca="1" si="44"/>
        <v>71</v>
      </c>
      <c r="CI941">
        <f t="shared" si="45"/>
        <v>190974.16</v>
      </c>
    </row>
    <row r="942" spans="1:87" x14ac:dyDescent="0.2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  <c r="CG942">
        <f t="shared" ca="1" si="43"/>
        <v>45</v>
      </c>
      <c r="CH942">
        <f t="shared" ca="1" si="44"/>
        <v>45</v>
      </c>
      <c r="CI942">
        <f t="shared" si="45"/>
        <v>150900</v>
      </c>
    </row>
    <row r="943" spans="1:87" x14ac:dyDescent="0.2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  <c r="CG943">
        <f t="shared" ca="1" si="43"/>
        <v>22</v>
      </c>
      <c r="CH943">
        <f t="shared" ca="1" si="44"/>
        <v>22</v>
      </c>
      <c r="CI943">
        <f t="shared" si="45"/>
        <v>175223.19999999998</v>
      </c>
    </row>
    <row r="944" spans="1:87" x14ac:dyDescent="0.2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  <c r="CG944">
        <f t="shared" ca="1" si="43"/>
        <v>44</v>
      </c>
      <c r="CH944">
        <f t="shared" ca="1" si="44"/>
        <v>44</v>
      </c>
      <c r="CI944">
        <f t="shared" si="45"/>
        <v>148695</v>
      </c>
    </row>
    <row r="945" spans="1:87" x14ac:dyDescent="0.2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  <c r="CG945">
        <f t="shared" ca="1" si="43"/>
        <v>54</v>
      </c>
      <c r="CH945">
        <f t="shared" ca="1" si="44"/>
        <v>54</v>
      </c>
      <c r="CI945">
        <f t="shared" si="45"/>
        <v>141755.9</v>
      </c>
    </row>
    <row r="946" spans="1:87" x14ac:dyDescent="0.2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  <c r="CG946">
        <f t="shared" ca="1" si="43"/>
        <v>63</v>
      </c>
      <c r="CH946">
        <f t="shared" ca="1" si="44"/>
        <v>63</v>
      </c>
      <c r="CI946">
        <f t="shared" si="45"/>
        <v>112585</v>
      </c>
    </row>
    <row r="947" spans="1:87" x14ac:dyDescent="0.2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  <c r="CG947">
        <f t="shared" ca="1" si="43"/>
        <v>131</v>
      </c>
      <c r="CH947">
        <f t="shared" ca="1" si="44"/>
        <v>25</v>
      </c>
      <c r="CI947">
        <f t="shared" si="45"/>
        <v>102268.12</v>
      </c>
    </row>
    <row r="948" spans="1:87" x14ac:dyDescent="0.2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  <c r="CG948">
        <f t="shared" ca="1" si="43"/>
        <v>62</v>
      </c>
      <c r="CH948">
        <f t="shared" ca="1" si="44"/>
        <v>62</v>
      </c>
      <c r="CI948">
        <f t="shared" si="45"/>
        <v>143000</v>
      </c>
    </row>
    <row r="949" spans="1:87" x14ac:dyDescent="0.2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  <c r="CG949">
        <f t="shared" ca="1" si="43"/>
        <v>19</v>
      </c>
      <c r="CH949">
        <f t="shared" ca="1" si="44"/>
        <v>18</v>
      </c>
      <c r="CI949">
        <f t="shared" si="45"/>
        <v>267651</v>
      </c>
    </row>
    <row r="950" spans="1:87" x14ac:dyDescent="0.2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  <c r="CG950">
        <f t="shared" ca="1" si="43"/>
        <v>19</v>
      </c>
      <c r="CH950">
        <f t="shared" ca="1" si="44"/>
        <v>19</v>
      </c>
      <c r="CI950">
        <f t="shared" si="45"/>
        <v>192500</v>
      </c>
    </row>
    <row r="951" spans="1:87" x14ac:dyDescent="0.2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  <c r="CG951">
        <f t="shared" ca="1" si="43"/>
        <v>49</v>
      </c>
      <c r="CH951">
        <f t="shared" ca="1" si="44"/>
        <v>15</v>
      </c>
      <c r="CI951">
        <f t="shared" si="45"/>
        <v>154326.5</v>
      </c>
    </row>
    <row r="952" spans="1:87" x14ac:dyDescent="0.2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  <c r="CG952">
        <f t="shared" ca="1" si="43"/>
        <v>71</v>
      </c>
      <c r="CH952">
        <f t="shared" ca="1" si="44"/>
        <v>19</v>
      </c>
      <c r="CI952">
        <f t="shared" si="45"/>
        <v>127877.7</v>
      </c>
    </row>
    <row r="953" spans="1:87" x14ac:dyDescent="0.2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  <c r="CG953">
        <f t="shared" ca="1" si="43"/>
        <v>56</v>
      </c>
      <c r="CH953">
        <f t="shared" ca="1" si="44"/>
        <v>56</v>
      </c>
      <c r="CI953">
        <f t="shared" si="45"/>
        <v>119900</v>
      </c>
    </row>
    <row r="954" spans="1:87" x14ac:dyDescent="0.2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  <c r="CG954">
        <f t="shared" ca="1" si="43"/>
        <v>49</v>
      </c>
      <c r="CH954">
        <f t="shared" ca="1" si="44"/>
        <v>18</v>
      </c>
      <c r="CI954">
        <f t="shared" si="45"/>
        <v>109637.31999999999</v>
      </c>
    </row>
    <row r="955" spans="1:87" x14ac:dyDescent="0.2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  <c r="CG955">
        <f t="shared" ca="1" si="43"/>
        <v>52</v>
      </c>
      <c r="CH955">
        <f t="shared" ca="1" si="44"/>
        <v>52</v>
      </c>
      <c r="CI955">
        <f t="shared" si="45"/>
        <v>153389.6</v>
      </c>
    </row>
    <row r="956" spans="1:87" x14ac:dyDescent="0.2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  <c r="CG956">
        <f t="shared" ca="1" si="43"/>
        <v>46</v>
      </c>
      <c r="CH956">
        <f t="shared" ca="1" si="44"/>
        <v>46</v>
      </c>
      <c r="CI956">
        <f t="shared" si="45"/>
        <v>127500</v>
      </c>
    </row>
    <row r="957" spans="1:87" x14ac:dyDescent="0.2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  <c r="CG957">
        <f t="shared" ca="1" si="43"/>
        <v>75</v>
      </c>
      <c r="CH957">
        <f t="shared" ca="1" si="44"/>
        <v>71</v>
      </c>
      <c r="CI957">
        <f t="shared" si="45"/>
        <v>143738.5</v>
      </c>
    </row>
    <row r="958" spans="1:87" x14ac:dyDescent="0.2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  <c r="CG958">
        <f t="shared" ca="1" si="43"/>
        <v>41</v>
      </c>
      <c r="CH958">
        <f t="shared" ca="1" si="44"/>
        <v>41</v>
      </c>
      <c r="CI958">
        <f t="shared" si="45"/>
        <v>101531.2</v>
      </c>
    </row>
    <row r="959" spans="1:87" x14ac:dyDescent="0.2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  <c r="CG959">
        <f t="shared" ca="1" si="43"/>
        <v>59</v>
      </c>
      <c r="CH959">
        <f t="shared" ca="1" si="44"/>
        <v>59</v>
      </c>
      <c r="CI959">
        <f t="shared" si="45"/>
        <v>130851.59999999999</v>
      </c>
    </row>
    <row r="960" spans="1:87" x14ac:dyDescent="0.2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  <c r="CG960">
        <f t="shared" ca="1" si="43"/>
        <v>18</v>
      </c>
      <c r="CH960">
        <f t="shared" ca="1" si="44"/>
        <v>18</v>
      </c>
      <c r="CI960">
        <f t="shared" si="45"/>
        <v>183390.5</v>
      </c>
    </row>
    <row r="961" spans="1:87" x14ac:dyDescent="0.2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  <c r="CG961">
        <f t="shared" ca="1" si="43"/>
        <v>22</v>
      </c>
      <c r="CH961">
        <f t="shared" ca="1" si="44"/>
        <v>22</v>
      </c>
      <c r="CI961">
        <f t="shared" si="45"/>
        <v>121117</v>
      </c>
    </row>
    <row r="962" spans="1:87" x14ac:dyDescent="0.2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  <c r="CG962">
        <f t="shared" ca="1" si="43"/>
        <v>63</v>
      </c>
      <c r="CH962">
        <f t="shared" ca="1" si="44"/>
        <v>13</v>
      </c>
      <c r="CI962">
        <f t="shared" si="45"/>
        <v>91033.099999999991</v>
      </c>
    </row>
    <row r="963" spans="1:87" x14ac:dyDescent="0.2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  <c r="CG963">
        <f t="shared" ref="CG963:CG1026" ca="1" si="46">YEAR(NOW())-T963</f>
        <v>44</v>
      </c>
      <c r="CH963">
        <f t="shared" ref="CH963:CH1026" ca="1" si="47">YEAR(NOW())-U963</f>
        <v>26</v>
      </c>
      <c r="CI963">
        <f t="shared" ref="CI963:CI1026" si="48">IF(BZ963=2006,CC963,
IF(BZ963=2007,$CO$7*CC963,
IF(BZ963=2008,$CO$8*CC963,
IF(BZ963=2009,$CO$9*CC963,$CO$10*CC963))))</f>
        <v>242569.60000000001</v>
      </c>
    </row>
    <row r="964" spans="1:87" x14ac:dyDescent="0.2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  <c r="CG964">
        <f t="shared" ca="1" si="46"/>
        <v>45</v>
      </c>
      <c r="CH964">
        <f t="shared" ca="1" si="47"/>
        <v>45</v>
      </c>
      <c r="CI964">
        <f t="shared" si="48"/>
        <v>153651.5</v>
      </c>
    </row>
    <row r="965" spans="1:87" x14ac:dyDescent="0.2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  <c r="CG965">
        <f t="shared" ca="1" si="46"/>
        <v>14</v>
      </c>
      <c r="CH965">
        <f t="shared" ca="1" si="47"/>
        <v>14</v>
      </c>
      <c r="CI965">
        <f t="shared" si="48"/>
        <v>195693.19999999998</v>
      </c>
    </row>
    <row r="966" spans="1:87" x14ac:dyDescent="0.2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  <c r="CG966">
        <f t="shared" ca="1" si="46"/>
        <v>19</v>
      </c>
      <c r="CH966">
        <f t="shared" ca="1" si="47"/>
        <v>18</v>
      </c>
      <c r="CI966">
        <f t="shared" si="48"/>
        <v>167922.86</v>
      </c>
    </row>
    <row r="967" spans="1:87" x14ac:dyDescent="0.2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  <c r="CG967">
        <f t="shared" ca="1" si="46"/>
        <v>16</v>
      </c>
      <c r="CH967">
        <f t="shared" ca="1" si="47"/>
        <v>14</v>
      </c>
      <c r="CI967">
        <f t="shared" si="48"/>
        <v>177343.57</v>
      </c>
    </row>
    <row r="968" spans="1:87" x14ac:dyDescent="0.2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  <c r="CG968">
        <f t="shared" ca="1" si="46"/>
        <v>81</v>
      </c>
      <c r="CH968">
        <f t="shared" ca="1" si="47"/>
        <v>71</v>
      </c>
      <c r="CI968">
        <f t="shared" si="48"/>
        <v>131008</v>
      </c>
    </row>
    <row r="969" spans="1:87" x14ac:dyDescent="0.2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  <c r="CG969">
        <f t="shared" ca="1" si="46"/>
        <v>66</v>
      </c>
      <c r="CH969">
        <f t="shared" ca="1" si="47"/>
        <v>66</v>
      </c>
      <c r="CI969">
        <f t="shared" si="48"/>
        <v>120393</v>
      </c>
    </row>
    <row r="970" spans="1:87" x14ac:dyDescent="0.2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  <c r="CG970">
        <f t="shared" ca="1" si="46"/>
        <v>111</v>
      </c>
      <c r="CH970">
        <f t="shared" ca="1" si="47"/>
        <v>71</v>
      </c>
      <c r="CI970">
        <f t="shared" si="48"/>
        <v>31032.52</v>
      </c>
    </row>
    <row r="971" spans="1:87" x14ac:dyDescent="0.2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  <c r="CG971">
        <f t="shared" ca="1" si="46"/>
        <v>63</v>
      </c>
      <c r="CH971">
        <f t="shared" ca="1" si="47"/>
        <v>63</v>
      </c>
      <c r="CI971">
        <f t="shared" si="48"/>
        <v>140000</v>
      </c>
    </row>
    <row r="972" spans="1:87" x14ac:dyDescent="0.2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  <c r="CG972">
        <f t="shared" ca="1" si="46"/>
        <v>72</v>
      </c>
      <c r="CH972">
        <f t="shared" ca="1" si="47"/>
        <v>71</v>
      </c>
      <c r="CI972">
        <f t="shared" si="48"/>
        <v>135000</v>
      </c>
    </row>
    <row r="973" spans="1:87" x14ac:dyDescent="0.2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  <c r="CG973">
        <f t="shared" ca="1" si="46"/>
        <v>18</v>
      </c>
      <c r="CH973">
        <f t="shared" ca="1" si="47"/>
        <v>17</v>
      </c>
      <c r="CI973">
        <f t="shared" si="48"/>
        <v>141652.4</v>
      </c>
    </row>
    <row r="974" spans="1:87" x14ac:dyDescent="0.2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  <c r="CG974">
        <f t="shared" ca="1" si="46"/>
        <v>42</v>
      </c>
      <c r="CH974">
        <f t="shared" ca="1" si="47"/>
        <v>42</v>
      </c>
      <c r="CI974">
        <f t="shared" si="48"/>
        <v>77749.3</v>
      </c>
    </row>
    <row r="975" spans="1:87" x14ac:dyDescent="0.2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  <c r="CG975">
        <f t="shared" ca="1" si="46"/>
        <v>14</v>
      </c>
      <c r="CH975">
        <f t="shared" ca="1" si="47"/>
        <v>13</v>
      </c>
      <c r="CI975">
        <f t="shared" si="48"/>
        <v>162307.6</v>
      </c>
    </row>
    <row r="976" spans="1:87" x14ac:dyDescent="0.2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  <c r="CG976">
        <f t="shared" ca="1" si="46"/>
        <v>111</v>
      </c>
      <c r="CH976">
        <f t="shared" ca="1" si="47"/>
        <v>28</v>
      </c>
      <c r="CI976">
        <f t="shared" si="48"/>
        <v>137149</v>
      </c>
    </row>
    <row r="977" spans="1:87" x14ac:dyDescent="0.2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  <c r="CG977">
        <f t="shared" ca="1" si="46"/>
        <v>21</v>
      </c>
      <c r="CH977">
        <f t="shared" ca="1" si="47"/>
        <v>21</v>
      </c>
      <c r="CI977">
        <f t="shared" si="48"/>
        <v>165000</v>
      </c>
    </row>
    <row r="978" spans="1:87" x14ac:dyDescent="0.2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  <c r="CG978">
        <f t="shared" ca="1" si="46"/>
        <v>98</v>
      </c>
      <c r="CH978">
        <f t="shared" ca="1" si="47"/>
        <v>63</v>
      </c>
      <c r="CI978">
        <f t="shared" si="48"/>
        <v>85500</v>
      </c>
    </row>
    <row r="979" spans="1:87" x14ac:dyDescent="0.2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  <c r="CG979">
        <f t="shared" ca="1" si="46"/>
        <v>15</v>
      </c>
      <c r="CH979">
        <f t="shared" ca="1" si="47"/>
        <v>14</v>
      </c>
      <c r="CI979">
        <f t="shared" si="48"/>
        <v>198160.87</v>
      </c>
    </row>
    <row r="980" spans="1:87" x14ac:dyDescent="0.2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  <c r="CG980">
        <f t="shared" ca="1" si="46"/>
        <v>67</v>
      </c>
      <c r="CH980">
        <f t="shared" ca="1" si="47"/>
        <v>67</v>
      </c>
      <c r="CI980">
        <f t="shared" si="48"/>
        <v>109043</v>
      </c>
    </row>
    <row r="981" spans="1:87" x14ac:dyDescent="0.2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  <c r="CG981">
        <f t="shared" ca="1" si="46"/>
        <v>58</v>
      </c>
      <c r="CH981">
        <f t="shared" ca="1" si="47"/>
        <v>58</v>
      </c>
      <c r="CI981">
        <f t="shared" si="48"/>
        <v>113813.2</v>
      </c>
    </row>
    <row r="982" spans="1:87" x14ac:dyDescent="0.2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  <c r="CG982">
        <f t="shared" ca="1" si="46"/>
        <v>60</v>
      </c>
      <c r="CH982">
        <f t="shared" ca="1" si="47"/>
        <v>14</v>
      </c>
      <c r="CI982">
        <f t="shared" si="48"/>
        <v>159097.12</v>
      </c>
    </row>
    <row r="983" spans="1:87" x14ac:dyDescent="0.2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  <c r="CG983">
        <f t="shared" ca="1" si="46"/>
        <v>23</v>
      </c>
      <c r="CH983">
        <f t="shared" ca="1" si="47"/>
        <v>22</v>
      </c>
      <c r="CI983">
        <f t="shared" si="48"/>
        <v>275116.79999999999</v>
      </c>
    </row>
    <row r="984" spans="1:87" x14ac:dyDescent="0.2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  <c r="CG984">
        <f t="shared" ca="1" si="46"/>
        <v>14</v>
      </c>
      <c r="CH984">
        <f t="shared" ca="1" si="47"/>
        <v>14</v>
      </c>
      <c r="CI984">
        <f t="shared" si="48"/>
        <v>142594.361</v>
      </c>
    </row>
    <row r="985" spans="1:87" x14ac:dyDescent="0.2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  <c r="CG985">
        <f t="shared" ca="1" si="46"/>
        <v>19</v>
      </c>
      <c r="CH985">
        <f t="shared" ca="1" si="47"/>
        <v>19</v>
      </c>
      <c r="CI985">
        <f t="shared" si="48"/>
        <v>228211.62</v>
      </c>
    </row>
    <row r="986" spans="1:87" x14ac:dyDescent="0.2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  <c r="CG986">
        <f t="shared" ca="1" si="46"/>
        <v>44</v>
      </c>
      <c r="CH986">
        <f t="shared" ca="1" si="47"/>
        <v>44</v>
      </c>
      <c r="CI986">
        <f t="shared" si="48"/>
        <v>103168.8</v>
      </c>
    </row>
    <row r="987" spans="1:87" x14ac:dyDescent="0.2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  <c r="CG987">
        <f t="shared" ca="1" si="46"/>
        <v>71</v>
      </c>
      <c r="CH987">
        <f t="shared" ca="1" si="47"/>
        <v>71</v>
      </c>
      <c r="CI987">
        <f t="shared" si="48"/>
        <v>111475</v>
      </c>
    </row>
    <row r="988" spans="1:87" x14ac:dyDescent="0.2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  <c r="CG988">
        <f t="shared" ca="1" si="46"/>
        <v>111</v>
      </c>
      <c r="CH988">
        <f t="shared" ca="1" si="47"/>
        <v>18</v>
      </c>
      <c r="CI988">
        <f t="shared" si="48"/>
        <v>117000</v>
      </c>
    </row>
    <row r="989" spans="1:87" x14ac:dyDescent="0.2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  <c r="CG989">
        <f t="shared" ca="1" si="46"/>
        <v>12</v>
      </c>
      <c r="CH989">
        <f t="shared" ca="1" si="47"/>
        <v>11</v>
      </c>
      <c r="CI989">
        <f t="shared" si="48"/>
        <v>308803.02879999997</v>
      </c>
    </row>
    <row r="990" spans="1:87" x14ac:dyDescent="0.2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  <c r="CG990">
        <f t="shared" ca="1" si="46"/>
        <v>45</v>
      </c>
      <c r="CH990">
        <f t="shared" ca="1" si="47"/>
        <v>45</v>
      </c>
      <c r="CI990">
        <f t="shared" si="48"/>
        <v>193303.5</v>
      </c>
    </row>
    <row r="991" spans="1:87" x14ac:dyDescent="0.2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  <c r="CG991">
        <f t="shared" ca="1" si="46"/>
        <v>15</v>
      </c>
      <c r="CH991">
        <f t="shared" ca="1" si="47"/>
        <v>15</v>
      </c>
      <c r="CI991">
        <f t="shared" si="48"/>
        <v>197000</v>
      </c>
    </row>
    <row r="992" spans="1:87" x14ac:dyDescent="0.2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  <c r="CG992">
        <f t="shared" ca="1" si="46"/>
        <v>24</v>
      </c>
      <c r="CH992">
        <f t="shared" ca="1" si="47"/>
        <v>23</v>
      </c>
      <c r="CI992">
        <f t="shared" si="48"/>
        <v>348000</v>
      </c>
    </row>
    <row r="993" spans="1:87" x14ac:dyDescent="0.2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  <c r="CG993">
        <f t="shared" ca="1" si="46"/>
        <v>139</v>
      </c>
      <c r="CH993">
        <f t="shared" ca="1" si="47"/>
        <v>35</v>
      </c>
      <c r="CI993">
        <f t="shared" si="48"/>
        <v>137558.39999999999</v>
      </c>
    </row>
    <row r="994" spans="1:87" x14ac:dyDescent="0.2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  <c r="CG994">
        <f t="shared" ca="1" si="46"/>
        <v>57</v>
      </c>
      <c r="CH994">
        <f t="shared" ca="1" si="47"/>
        <v>28</v>
      </c>
      <c r="CI994">
        <f t="shared" si="48"/>
        <v>185373.1</v>
      </c>
    </row>
    <row r="995" spans="1:87" x14ac:dyDescent="0.2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  <c r="CG995">
        <f t="shared" ca="1" si="46"/>
        <v>16</v>
      </c>
      <c r="CH995">
        <f t="shared" ca="1" si="47"/>
        <v>15</v>
      </c>
      <c r="CI995">
        <f t="shared" si="48"/>
        <v>173900</v>
      </c>
    </row>
    <row r="996" spans="1:87" x14ac:dyDescent="0.2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  <c r="CG996">
        <f t="shared" ca="1" si="46"/>
        <v>15</v>
      </c>
      <c r="CH996">
        <f t="shared" ca="1" si="47"/>
        <v>14</v>
      </c>
      <c r="CI996">
        <f t="shared" si="48"/>
        <v>276345</v>
      </c>
    </row>
    <row r="997" spans="1:87" x14ac:dyDescent="0.2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  <c r="CG997">
        <f t="shared" ca="1" si="46"/>
        <v>75</v>
      </c>
      <c r="CH997">
        <f t="shared" ca="1" si="47"/>
        <v>71</v>
      </c>
      <c r="CI997">
        <f t="shared" si="48"/>
        <v>121600</v>
      </c>
    </row>
    <row r="998" spans="1:87" x14ac:dyDescent="0.2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  <c r="CG998">
        <f t="shared" ca="1" si="46"/>
        <v>60</v>
      </c>
      <c r="CH998">
        <f t="shared" ca="1" si="47"/>
        <v>60</v>
      </c>
      <c r="CI998">
        <f t="shared" si="48"/>
        <v>136500</v>
      </c>
    </row>
    <row r="999" spans="1:87" x14ac:dyDescent="0.2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  <c r="CG999">
        <f t="shared" ca="1" si="46"/>
        <v>51</v>
      </c>
      <c r="CH999">
        <f t="shared" ca="1" si="47"/>
        <v>51</v>
      </c>
      <c r="CI999">
        <f t="shared" si="48"/>
        <v>151478</v>
      </c>
    </row>
    <row r="1000" spans="1:87" x14ac:dyDescent="0.2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  <c r="CG1000">
        <f t="shared" ca="1" si="46"/>
        <v>99</v>
      </c>
      <c r="CH1000">
        <f t="shared" ca="1" si="47"/>
        <v>71</v>
      </c>
      <c r="CI1000">
        <f t="shared" si="48"/>
        <v>91000</v>
      </c>
    </row>
    <row r="1001" spans="1:87" x14ac:dyDescent="0.2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  <c r="CG1001">
        <f t="shared" ca="1" si="46"/>
        <v>15</v>
      </c>
      <c r="CH1001">
        <f t="shared" ca="1" si="47"/>
        <v>15</v>
      </c>
      <c r="CI1001">
        <f t="shared" si="48"/>
        <v>160968.4</v>
      </c>
    </row>
    <row r="1002" spans="1:87" x14ac:dyDescent="0.2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  <c r="CG1002">
        <f t="shared" ca="1" si="46"/>
        <v>69</v>
      </c>
      <c r="CH1002">
        <f t="shared" ca="1" si="47"/>
        <v>69</v>
      </c>
      <c r="CI1002">
        <f t="shared" si="48"/>
        <v>67141.599999999991</v>
      </c>
    </row>
    <row r="1003" spans="1:87" x14ac:dyDescent="0.2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  <c r="CG1003">
        <f t="shared" ca="1" si="46"/>
        <v>101</v>
      </c>
      <c r="CH1003">
        <f t="shared" ca="1" si="47"/>
        <v>71</v>
      </c>
      <c r="CI1003">
        <f t="shared" si="48"/>
        <v>85251.8</v>
      </c>
    </row>
    <row r="1004" spans="1:87" x14ac:dyDescent="0.2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  <c r="CG1004">
        <f t="shared" ca="1" si="46"/>
        <v>15</v>
      </c>
      <c r="CH1004">
        <f t="shared" ca="1" si="47"/>
        <v>15</v>
      </c>
      <c r="CI1004">
        <f t="shared" si="48"/>
        <v>206897.6</v>
      </c>
    </row>
    <row r="1005" spans="1:87" x14ac:dyDescent="0.2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  <c r="CG1005">
        <f t="shared" ca="1" si="46"/>
        <v>45</v>
      </c>
      <c r="CH1005">
        <f t="shared" ca="1" si="47"/>
        <v>45</v>
      </c>
      <c r="CI1005">
        <f t="shared" si="48"/>
        <v>135713.9265</v>
      </c>
    </row>
    <row r="1006" spans="1:87" x14ac:dyDescent="0.2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  <c r="CG1006">
        <f t="shared" ca="1" si="46"/>
        <v>16</v>
      </c>
      <c r="CH1006">
        <f t="shared" ca="1" si="47"/>
        <v>15</v>
      </c>
      <c r="CI1006">
        <f t="shared" si="48"/>
        <v>148202.79999999999</v>
      </c>
    </row>
    <row r="1007" spans="1:87" x14ac:dyDescent="0.2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  <c r="CG1007">
        <f t="shared" ca="1" si="46"/>
        <v>44</v>
      </c>
      <c r="CH1007">
        <f t="shared" ca="1" si="47"/>
        <v>44</v>
      </c>
      <c r="CI1007">
        <f t="shared" si="48"/>
        <v>133680.82</v>
      </c>
    </row>
    <row r="1008" spans="1:87" x14ac:dyDescent="0.2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  <c r="CG1008">
        <f t="shared" ca="1" si="46"/>
        <v>51</v>
      </c>
      <c r="CH1008">
        <f t="shared" ca="1" si="47"/>
        <v>51</v>
      </c>
      <c r="CI1008">
        <f t="shared" si="48"/>
        <v>162077.54999999999</v>
      </c>
    </row>
    <row r="1009" spans="1:87" x14ac:dyDescent="0.2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  <c r="CG1009">
        <f t="shared" ca="1" si="46"/>
        <v>51</v>
      </c>
      <c r="CH1009">
        <f t="shared" ca="1" si="47"/>
        <v>51</v>
      </c>
      <c r="CI1009">
        <f t="shared" si="48"/>
        <v>72054.399999999994</v>
      </c>
    </row>
    <row r="1010" spans="1:87" x14ac:dyDescent="0.2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  <c r="CG1010">
        <f t="shared" ca="1" si="46"/>
        <v>17</v>
      </c>
      <c r="CH1010">
        <f t="shared" ca="1" si="47"/>
        <v>16</v>
      </c>
      <c r="CI1010">
        <f t="shared" si="48"/>
        <v>196512</v>
      </c>
    </row>
    <row r="1011" spans="1:87" x14ac:dyDescent="0.2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  <c r="CG1011">
        <f t="shared" ca="1" si="46"/>
        <v>95</v>
      </c>
      <c r="CH1011">
        <f t="shared" ca="1" si="47"/>
        <v>71</v>
      </c>
      <c r="CI1011">
        <f t="shared" si="48"/>
        <v>102000</v>
      </c>
    </row>
    <row r="1012" spans="1:87" x14ac:dyDescent="0.2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  <c r="CG1012">
        <f t="shared" ca="1" si="46"/>
        <v>73</v>
      </c>
      <c r="CH1012">
        <f t="shared" ca="1" si="47"/>
        <v>71</v>
      </c>
      <c r="CI1012">
        <f t="shared" si="48"/>
        <v>120393</v>
      </c>
    </row>
    <row r="1013" spans="1:87" x14ac:dyDescent="0.2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  <c r="CG1013">
        <f t="shared" ca="1" si="46"/>
        <v>56</v>
      </c>
      <c r="CH1013">
        <f t="shared" ca="1" si="47"/>
        <v>56</v>
      </c>
      <c r="CI1013">
        <f t="shared" si="48"/>
        <v>78140</v>
      </c>
    </row>
    <row r="1014" spans="1:87" x14ac:dyDescent="0.2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  <c r="CG1014">
        <f t="shared" ca="1" si="46"/>
        <v>98</v>
      </c>
      <c r="CH1014">
        <f t="shared" ca="1" si="47"/>
        <v>25</v>
      </c>
      <c r="CI1014">
        <f t="shared" si="48"/>
        <v>163564.5</v>
      </c>
    </row>
    <row r="1015" spans="1:87" x14ac:dyDescent="0.2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  <c r="CG1015">
        <f t="shared" ca="1" si="46"/>
        <v>111</v>
      </c>
      <c r="CH1015">
        <f t="shared" ca="1" si="47"/>
        <v>15</v>
      </c>
      <c r="CI1015">
        <f t="shared" si="48"/>
        <v>69598</v>
      </c>
    </row>
    <row r="1016" spans="1:87" x14ac:dyDescent="0.2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  <c r="CG1016">
        <f t="shared" ca="1" si="46"/>
        <v>73</v>
      </c>
      <c r="CH1016">
        <f t="shared" ca="1" si="47"/>
        <v>71</v>
      </c>
      <c r="CI1016">
        <f t="shared" si="48"/>
        <v>118162.95999999999</v>
      </c>
    </row>
    <row r="1017" spans="1:87" x14ac:dyDescent="0.2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  <c r="CG1017">
        <f t="shared" ca="1" si="46"/>
        <v>20</v>
      </c>
      <c r="CH1017">
        <f t="shared" ca="1" si="47"/>
        <v>20</v>
      </c>
      <c r="CI1017">
        <f t="shared" si="48"/>
        <v>185867.6</v>
      </c>
    </row>
    <row r="1018" spans="1:87" x14ac:dyDescent="0.2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  <c r="CG1018">
        <f t="shared" ca="1" si="46"/>
        <v>25</v>
      </c>
      <c r="CH1018">
        <f t="shared" ca="1" si="47"/>
        <v>25</v>
      </c>
      <c r="CI1018">
        <f t="shared" si="48"/>
        <v>166216.4</v>
      </c>
    </row>
    <row r="1019" spans="1:87" x14ac:dyDescent="0.2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  <c r="CG1019">
        <f t="shared" ca="1" si="46"/>
        <v>37</v>
      </c>
      <c r="CH1019">
        <f t="shared" ca="1" si="47"/>
        <v>37</v>
      </c>
      <c r="CI1019">
        <f t="shared" si="48"/>
        <v>153525</v>
      </c>
    </row>
    <row r="1020" spans="1:87" x14ac:dyDescent="0.2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  <c r="CG1020">
        <f t="shared" ca="1" si="46"/>
        <v>30</v>
      </c>
      <c r="CH1020">
        <f t="shared" ca="1" si="47"/>
        <v>29</v>
      </c>
      <c r="CI1020">
        <f t="shared" si="48"/>
        <v>158608</v>
      </c>
    </row>
    <row r="1021" spans="1:87" x14ac:dyDescent="0.2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  <c r="CG1021">
        <f t="shared" ca="1" si="46"/>
        <v>16</v>
      </c>
      <c r="CH1021">
        <f t="shared" ca="1" si="47"/>
        <v>16</v>
      </c>
      <c r="CI1021">
        <f t="shared" si="48"/>
        <v>213490</v>
      </c>
    </row>
    <row r="1022" spans="1:87" x14ac:dyDescent="0.2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  <c r="CG1022">
        <f t="shared" ca="1" si="46"/>
        <v>16</v>
      </c>
      <c r="CH1022">
        <f t="shared" ca="1" si="47"/>
        <v>16</v>
      </c>
      <c r="CI1022">
        <f t="shared" si="48"/>
        <v>156956.80000000002</v>
      </c>
    </row>
    <row r="1023" spans="1:87" x14ac:dyDescent="0.2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  <c r="CG1023">
        <f t="shared" ca="1" si="46"/>
        <v>15</v>
      </c>
      <c r="CH1023">
        <f t="shared" ca="1" si="47"/>
        <v>15</v>
      </c>
      <c r="CI1023">
        <f t="shared" si="48"/>
        <v>194000</v>
      </c>
    </row>
    <row r="1024" spans="1:87" x14ac:dyDescent="0.2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  <c r="CG1024">
        <f t="shared" ca="1" si="46"/>
        <v>91</v>
      </c>
      <c r="CH1024">
        <f t="shared" ca="1" si="47"/>
        <v>71</v>
      </c>
      <c r="CI1024">
        <f t="shared" si="48"/>
        <v>86243.099999999991</v>
      </c>
    </row>
    <row r="1025" spans="1:87" x14ac:dyDescent="0.2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  <c r="CG1025">
        <f t="shared" ca="1" si="46"/>
        <v>16</v>
      </c>
      <c r="CH1025">
        <f t="shared" ca="1" si="47"/>
        <v>15</v>
      </c>
      <c r="CI1025">
        <f t="shared" si="48"/>
        <v>170333.80000000002</v>
      </c>
    </row>
    <row r="1026" spans="1:87" x14ac:dyDescent="0.2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  <c r="CG1026">
        <f t="shared" ca="1" si="46"/>
        <v>45</v>
      </c>
      <c r="CH1026">
        <f t="shared" ca="1" si="47"/>
        <v>45</v>
      </c>
      <c r="CI1026">
        <f t="shared" si="48"/>
        <v>255946.6</v>
      </c>
    </row>
    <row r="1027" spans="1:87" x14ac:dyDescent="0.2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  <c r="CG1027">
        <f t="shared" ref="CG1027:CG1090" ca="1" si="49">YEAR(NOW())-T1027</f>
        <v>49</v>
      </c>
      <c r="CH1027">
        <f t="shared" ref="CH1027:CH1090" ca="1" si="50">YEAR(NOW())-U1027</f>
        <v>49</v>
      </c>
      <c r="CI1027">
        <f t="shared" ref="CI1027:CI1090" si="51">IF(BZ1027=2006,CC1027,
IF(BZ1027=2007,$CO$7*CC1027,
IF(BZ1027=2008,$CO$8*CC1027,
IF(BZ1027=2009,$CO$9*CC1027,$CO$10*CC1027))))</f>
        <v>111521.25</v>
      </c>
    </row>
    <row r="1028" spans="1:87" x14ac:dyDescent="0.2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  <c r="CG1028">
        <f t="shared" ca="1" si="49"/>
        <v>61</v>
      </c>
      <c r="CH1028">
        <f t="shared" ca="1" si="50"/>
        <v>61</v>
      </c>
      <c r="CI1028">
        <f t="shared" si="51"/>
        <v>130884.5</v>
      </c>
    </row>
    <row r="1029" spans="1:87" x14ac:dyDescent="0.2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  <c r="CG1029">
        <f t="shared" ca="1" si="49"/>
        <v>14</v>
      </c>
      <c r="CH1029">
        <f t="shared" ca="1" si="50"/>
        <v>13</v>
      </c>
      <c r="CI1029">
        <f t="shared" si="51"/>
        <v>261366.0686</v>
      </c>
    </row>
    <row r="1030" spans="1:87" x14ac:dyDescent="0.2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  <c r="CG1030">
        <f t="shared" ca="1" si="49"/>
        <v>80</v>
      </c>
      <c r="CH1030">
        <f t="shared" ca="1" si="50"/>
        <v>71</v>
      </c>
      <c r="CI1030">
        <f t="shared" si="51"/>
        <v>104086.5</v>
      </c>
    </row>
    <row r="1031" spans="1:87" x14ac:dyDescent="0.2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  <c r="CG1031">
        <f t="shared" ca="1" si="49"/>
        <v>49</v>
      </c>
      <c r="CH1031">
        <f t="shared" ca="1" si="50"/>
        <v>49</v>
      </c>
      <c r="CI1031">
        <f t="shared" si="51"/>
        <v>118000</v>
      </c>
    </row>
    <row r="1032" spans="1:87" x14ac:dyDescent="0.2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  <c r="CG1032">
        <f t="shared" ca="1" si="49"/>
        <v>105</v>
      </c>
      <c r="CH1032">
        <f t="shared" ca="1" si="50"/>
        <v>26</v>
      </c>
      <c r="CI1032">
        <f t="shared" si="51"/>
        <v>160000</v>
      </c>
    </row>
    <row r="1033" spans="1:87" x14ac:dyDescent="0.2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  <c r="CG1033">
        <f t="shared" ca="1" si="49"/>
        <v>101</v>
      </c>
      <c r="CH1033">
        <f t="shared" ca="1" si="50"/>
        <v>51</v>
      </c>
      <c r="CI1033">
        <f t="shared" si="51"/>
        <v>161303.6</v>
      </c>
    </row>
    <row r="1034" spans="1:87" x14ac:dyDescent="0.2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  <c r="CG1034">
        <f t="shared" ca="1" si="49"/>
        <v>28</v>
      </c>
      <c r="CH1034">
        <f t="shared" ca="1" si="50"/>
        <v>28</v>
      </c>
      <c r="CI1034">
        <f t="shared" si="51"/>
        <v>310000</v>
      </c>
    </row>
    <row r="1035" spans="1:87" x14ac:dyDescent="0.2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  <c r="CG1035">
        <f t="shared" ca="1" si="49"/>
        <v>19</v>
      </c>
      <c r="CH1035">
        <f t="shared" ca="1" si="50"/>
        <v>19</v>
      </c>
      <c r="CI1035">
        <f t="shared" si="51"/>
        <v>230000</v>
      </c>
    </row>
    <row r="1036" spans="1:87" x14ac:dyDescent="0.2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  <c r="CG1036">
        <f t="shared" ca="1" si="49"/>
        <v>83</v>
      </c>
      <c r="CH1036">
        <f t="shared" ca="1" si="50"/>
        <v>71</v>
      </c>
      <c r="CI1036">
        <f t="shared" si="51"/>
        <v>118708.17499999999</v>
      </c>
    </row>
    <row r="1037" spans="1:87" x14ac:dyDescent="0.2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  <c r="CG1037">
        <f t="shared" ca="1" si="49"/>
        <v>64</v>
      </c>
      <c r="CH1037">
        <f t="shared" ca="1" si="50"/>
        <v>64</v>
      </c>
      <c r="CI1037">
        <f t="shared" si="51"/>
        <v>68779.199999999997</v>
      </c>
    </row>
    <row r="1038" spans="1:87" x14ac:dyDescent="0.2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  <c r="CG1038">
        <f t="shared" ca="1" si="49"/>
        <v>14</v>
      </c>
      <c r="CH1038">
        <f t="shared" ca="1" si="50"/>
        <v>13</v>
      </c>
      <c r="CI1038">
        <f t="shared" si="51"/>
        <v>258331.4</v>
      </c>
    </row>
    <row r="1039" spans="1:87" x14ac:dyDescent="0.2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  <c r="CG1039">
        <f t="shared" ca="1" si="49"/>
        <v>20</v>
      </c>
      <c r="CH1039">
        <f t="shared" ca="1" si="50"/>
        <v>19</v>
      </c>
      <c r="CI1039">
        <f t="shared" si="51"/>
        <v>255946.6</v>
      </c>
    </row>
    <row r="1040" spans="1:87" x14ac:dyDescent="0.2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  <c r="CG1040">
        <f t="shared" ca="1" si="49"/>
        <v>51</v>
      </c>
      <c r="CH1040">
        <f t="shared" ca="1" si="50"/>
        <v>13</v>
      </c>
      <c r="CI1040">
        <f t="shared" si="51"/>
        <v>79423.599999999991</v>
      </c>
    </row>
    <row r="1041" spans="1:87" x14ac:dyDescent="0.2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  <c r="CG1041">
        <f t="shared" ca="1" si="49"/>
        <v>51</v>
      </c>
      <c r="CH1041">
        <f t="shared" ca="1" si="50"/>
        <v>51</v>
      </c>
      <c r="CI1041">
        <f t="shared" si="51"/>
        <v>65504</v>
      </c>
    </row>
    <row r="1042" spans="1:87" x14ac:dyDescent="0.2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  <c r="CG1042">
        <f t="shared" ca="1" si="49"/>
        <v>64</v>
      </c>
      <c r="CH1042">
        <f t="shared" ca="1" si="50"/>
        <v>21</v>
      </c>
      <c r="CI1042">
        <f t="shared" si="51"/>
        <v>155000</v>
      </c>
    </row>
    <row r="1043" spans="1:87" x14ac:dyDescent="0.2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  <c r="CG1043">
        <f t="shared" ca="1" si="49"/>
        <v>55</v>
      </c>
      <c r="CH1043">
        <f t="shared" ca="1" si="50"/>
        <v>21</v>
      </c>
      <c r="CI1043">
        <f t="shared" si="51"/>
        <v>154281.4</v>
      </c>
    </row>
    <row r="1044" spans="1:87" x14ac:dyDescent="0.2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  <c r="CG1044">
        <f t="shared" ca="1" si="49"/>
        <v>16</v>
      </c>
      <c r="CH1044">
        <f t="shared" ca="1" si="50"/>
        <v>16</v>
      </c>
      <c r="CI1044">
        <f t="shared" si="51"/>
        <v>160484.79999999999</v>
      </c>
    </row>
    <row r="1045" spans="1:87" x14ac:dyDescent="0.2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  <c r="CG1045">
        <f t="shared" ca="1" si="49"/>
        <v>31</v>
      </c>
      <c r="CH1045">
        <f t="shared" ca="1" si="50"/>
        <v>31</v>
      </c>
      <c r="CI1045">
        <f t="shared" si="51"/>
        <v>233901.304</v>
      </c>
    </row>
    <row r="1046" spans="1:87" x14ac:dyDescent="0.2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  <c r="CG1046">
        <f t="shared" ca="1" si="49"/>
        <v>40</v>
      </c>
      <c r="CH1046">
        <f t="shared" ca="1" si="50"/>
        <v>40</v>
      </c>
      <c r="CI1046">
        <f t="shared" si="51"/>
        <v>227626.4</v>
      </c>
    </row>
    <row r="1047" spans="1:87" x14ac:dyDescent="0.2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  <c r="CG1047">
        <f t="shared" ca="1" si="49"/>
        <v>66</v>
      </c>
      <c r="CH1047">
        <f t="shared" ca="1" si="50"/>
        <v>66</v>
      </c>
      <c r="CI1047">
        <f t="shared" si="51"/>
        <v>114304.48</v>
      </c>
    </row>
    <row r="1048" spans="1:87" x14ac:dyDescent="0.2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  <c r="CG1048">
        <f t="shared" ca="1" si="49"/>
        <v>16</v>
      </c>
      <c r="CH1048">
        <f t="shared" ca="1" si="50"/>
        <v>15</v>
      </c>
      <c r="CI1048">
        <f t="shared" si="51"/>
        <v>556581</v>
      </c>
    </row>
    <row r="1049" spans="1:87" x14ac:dyDescent="0.2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  <c r="CG1049">
        <f t="shared" ca="1" si="49"/>
        <v>27</v>
      </c>
      <c r="CH1049">
        <f t="shared" ca="1" si="50"/>
        <v>26</v>
      </c>
      <c r="CI1049">
        <f t="shared" si="51"/>
        <v>129311</v>
      </c>
    </row>
    <row r="1050" spans="1:87" x14ac:dyDescent="0.2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  <c r="CG1050">
        <f t="shared" ca="1" si="49"/>
        <v>61</v>
      </c>
      <c r="CH1050">
        <f t="shared" ca="1" si="50"/>
        <v>15</v>
      </c>
      <c r="CI1050">
        <f t="shared" si="51"/>
        <v>94162</v>
      </c>
    </row>
    <row r="1051" spans="1:87" x14ac:dyDescent="0.2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  <c r="CG1051">
        <f t="shared" ca="1" si="49"/>
        <v>75</v>
      </c>
      <c r="CH1051">
        <f t="shared" ca="1" si="50"/>
        <v>15</v>
      </c>
      <c r="CI1051">
        <f t="shared" si="51"/>
        <v>66340.86</v>
      </c>
    </row>
    <row r="1052" spans="1:87" x14ac:dyDescent="0.2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  <c r="CG1052">
        <f t="shared" ca="1" si="49"/>
        <v>14</v>
      </c>
      <c r="CH1052">
        <f t="shared" ca="1" si="50"/>
        <v>14</v>
      </c>
      <c r="CI1052">
        <f t="shared" si="51"/>
        <v>174949.58049999998</v>
      </c>
    </row>
    <row r="1053" spans="1:87" x14ac:dyDescent="0.2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  <c r="CG1053">
        <f t="shared" ca="1" si="49"/>
        <v>14</v>
      </c>
      <c r="CH1053">
        <f t="shared" ca="1" si="50"/>
        <v>14</v>
      </c>
      <c r="CI1053">
        <f t="shared" si="51"/>
        <v>198399.7733</v>
      </c>
    </row>
    <row r="1054" spans="1:87" x14ac:dyDescent="0.2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  <c r="CG1054">
        <f t="shared" ca="1" si="49"/>
        <v>57</v>
      </c>
      <c r="CH1054">
        <f t="shared" ca="1" si="50"/>
        <v>43</v>
      </c>
      <c r="CI1054">
        <f t="shared" si="51"/>
        <v>163564.5</v>
      </c>
    </row>
    <row r="1055" spans="1:87" x14ac:dyDescent="0.2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  <c r="CG1055">
        <f t="shared" ca="1" si="49"/>
        <v>64</v>
      </c>
      <c r="CH1055">
        <f t="shared" ca="1" si="50"/>
        <v>19</v>
      </c>
      <c r="CI1055">
        <f t="shared" si="51"/>
        <v>112912.3</v>
      </c>
    </row>
    <row r="1056" spans="1:87" x14ac:dyDescent="0.2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  <c r="CG1056">
        <f t="shared" ca="1" si="49"/>
        <v>19</v>
      </c>
      <c r="CH1056">
        <f t="shared" ca="1" si="50"/>
        <v>19</v>
      </c>
      <c r="CI1056">
        <f t="shared" si="51"/>
        <v>255000</v>
      </c>
    </row>
    <row r="1057" spans="1:87" x14ac:dyDescent="0.2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  <c r="CG1057">
        <f t="shared" ca="1" si="49"/>
        <v>45</v>
      </c>
      <c r="CH1057">
        <f t="shared" ca="1" si="50"/>
        <v>45</v>
      </c>
      <c r="CI1057">
        <f t="shared" si="51"/>
        <v>160524</v>
      </c>
    </row>
    <row r="1058" spans="1:87" x14ac:dyDescent="0.2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  <c r="CG1058">
        <f t="shared" ca="1" si="49"/>
        <v>16</v>
      </c>
      <c r="CH1058">
        <f t="shared" ca="1" si="50"/>
        <v>16</v>
      </c>
      <c r="CI1058">
        <f t="shared" si="51"/>
        <v>185850</v>
      </c>
    </row>
    <row r="1059" spans="1:87" x14ac:dyDescent="0.2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  <c r="CG1059">
        <f t="shared" ca="1" si="49"/>
        <v>27</v>
      </c>
      <c r="CH1059">
        <f t="shared" ca="1" si="50"/>
        <v>27</v>
      </c>
      <c r="CI1059">
        <f t="shared" si="51"/>
        <v>203062.39999999999</v>
      </c>
    </row>
    <row r="1060" spans="1:87" x14ac:dyDescent="0.2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  <c r="CG1060">
        <f t="shared" ca="1" si="49"/>
        <v>13</v>
      </c>
      <c r="CH1060">
        <f t="shared" ca="1" si="50"/>
        <v>13</v>
      </c>
      <c r="CI1060">
        <f t="shared" si="51"/>
        <v>274298</v>
      </c>
    </row>
    <row r="1061" spans="1:87" x14ac:dyDescent="0.2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  <c r="CG1061">
        <f t="shared" ca="1" si="49"/>
        <v>89</v>
      </c>
      <c r="CH1061">
        <f t="shared" ca="1" si="50"/>
        <v>71</v>
      </c>
      <c r="CI1061">
        <f t="shared" si="51"/>
        <v>218086</v>
      </c>
    </row>
    <row r="1062" spans="1:87" x14ac:dyDescent="0.2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  <c r="CG1062">
        <f t="shared" ca="1" si="49"/>
        <v>20</v>
      </c>
      <c r="CH1062">
        <f t="shared" ca="1" si="50"/>
        <v>20</v>
      </c>
      <c r="CI1062">
        <f t="shared" si="51"/>
        <v>166828.9</v>
      </c>
    </row>
    <row r="1063" spans="1:87" x14ac:dyDescent="0.2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  <c r="CG1063">
        <f t="shared" ca="1" si="49"/>
        <v>86</v>
      </c>
      <c r="CH1063">
        <f t="shared" ca="1" si="50"/>
        <v>71</v>
      </c>
      <c r="CI1063">
        <f t="shared" si="51"/>
        <v>72235.8</v>
      </c>
    </row>
    <row r="1064" spans="1:87" x14ac:dyDescent="0.2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  <c r="CG1064">
        <f t="shared" ca="1" si="49"/>
        <v>121</v>
      </c>
      <c r="CH1064">
        <f t="shared" ca="1" si="50"/>
        <v>71</v>
      </c>
      <c r="CI1064">
        <f t="shared" si="51"/>
        <v>89217</v>
      </c>
    </row>
    <row r="1065" spans="1:87" x14ac:dyDescent="0.2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  <c r="CG1065">
        <f t="shared" ca="1" si="49"/>
        <v>96</v>
      </c>
      <c r="CH1065">
        <f t="shared" ca="1" si="50"/>
        <v>41</v>
      </c>
      <c r="CI1065">
        <f t="shared" si="51"/>
        <v>110500</v>
      </c>
    </row>
    <row r="1066" spans="1:87" x14ac:dyDescent="0.2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  <c r="CG1066">
        <f t="shared" ca="1" si="49"/>
        <v>55</v>
      </c>
      <c r="CH1066">
        <f t="shared" ca="1" si="50"/>
        <v>55</v>
      </c>
      <c r="CI1066">
        <f t="shared" si="51"/>
        <v>126095.2</v>
      </c>
    </row>
    <row r="1067" spans="1:87" x14ac:dyDescent="0.2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  <c r="CG1067">
        <f t="shared" ca="1" si="49"/>
        <v>25</v>
      </c>
      <c r="CH1067">
        <f t="shared" ca="1" si="50"/>
        <v>24</v>
      </c>
      <c r="CI1067">
        <f t="shared" si="51"/>
        <v>256299.19999999998</v>
      </c>
    </row>
    <row r="1068" spans="1:87" x14ac:dyDescent="0.2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  <c r="CG1068">
        <f t="shared" ca="1" si="49"/>
        <v>28</v>
      </c>
      <c r="CH1068">
        <f t="shared" ca="1" si="50"/>
        <v>27</v>
      </c>
      <c r="CI1068">
        <f t="shared" si="51"/>
        <v>145746.4</v>
      </c>
    </row>
    <row r="1069" spans="1:87" x14ac:dyDescent="0.2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  <c r="CG1069">
        <f t="shared" ca="1" si="49"/>
        <v>57</v>
      </c>
      <c r="CH1069">
        <f t="shared" ca="1" si="50"/>
        <v>57</v>
      </c>
      <c r="CI1069">
        <f t="shared" si="51"/>
        <v>149733.22</v>
      </c>
    </row>
    <row r="1070" spans="1:87" x14ac:dyDescent="0.2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  <c r="CG1070">
        <f t="shared" ca="1" si="49"/>
        <v>48</v>
      </c>
      <c r="CH1070">
        <f t="shared" ca="1" si="50"/>
        <v>48</v>
      </c>
      <c r="CI1070">
        <f t="shared" si="51"/>
        <v>151400</v>
      </c>
    </row>
    <row r="1071" spans="1:87" x14ac:dyDescent="0.2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  <c r="CG1071">
        <f t="shared" ca="1" si="49"/>
        <v>72</v>
      </c>
      <c r="CH1071">
        <f t="shared" ca="1" si="50"/>
        <v>18</v>
      </c>
      <c r="CI1071">
        <f t="shared" si="51"/>
        <v>133825.5</v>
      </c>
    </row>
    <row r="1072" spans="1:87" x14ac:dyDescent="0.2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  <c r="CG1072">
        <f t="shared" ca="1" si="49"/>
        <v>65</v>
      </c>
      <c r="CH1072">
        <f t="shared" ca="1" si="50"/>
        <v>65</v>
      </c>
      <c r="CI1072">
        <f t="shared" si="51"/>
        <v>133825.5</v>
      </c>
    </row>
    <row r="1073" spans="1:87" x14ac:dyDescent="0.2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  <c r="CG1073">
        <f t="shared" ca="1" si="49"/>
        <v>53</v>
      </c>
      <c r="CH1073">
        <f t="shared" ca="1" si="50"/>
        <v>53</v>
      </c>
      <c r="CI1073">
        <f t="shared" si="51"/>
        <v>126095.2</v>
      </c>
    </row>
    <row r="1074" spans="1:87" x14ac:dyDescent="0.2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  <c r="CG1074">
        <f t="shared" ca="1" si="49"/>
        <v>73</v>
      </c>
      <c r="CH1074">
        <f t="shared" ca="1" si="50"/>
        <v>71</v>
      </c>
      <c r="CI1074">
        <f t="shared" si="51"/>
        <v>91500</v>
      </c>
    </row>
    <row r="1075" spans="1:87" x14ac:dyDescent="0.2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  <c r="CG1075">
        <f t="shared" ca="1" si="49"/>
        <v>44</v>
      </c>
      <c r="CH1075">
        <f t="shared" ca="1" si="50"/>
        <v>44</v>
      </c>
      <c r="CI1075">
        <f t="shared" si="51"/>
        <v>130598.59999999999</v>
      </c>
    </row>
    <row r="1076" spans="1:87" x14ac:dyDescent="0.2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  <c r="CG1076">
        <f t="shared" ca="1" si="49"/>
        <v>15</v>
      </c>
      <c r="CH1076">
        <f t="shared" ca="1" si="50"/>
        <v>15</v>
      </c>
      <c r="CI1076">
        <f t="shared" si="51"/>
        <v>192312.19999999998</v>
      </c>
    </row>
    <row r="1077" spans="1:87" x14ac:dyDescent="0.2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  <c r="CG1077">
        <f t="shared" ca="1" si="49"/>
        <v>81</v>
      </c>
      <c r="CH1077">
        <f t="shared" ca="1" si="50"/>
        <v>37</v>
      </c>
      <c r="CI1077">
        <f t="shared" si="51"/>
        <v>217590.34999999998</v>
      </c>
    </row>
    <row r="1078" spans="1:87" x14ac:dyDescent="0.2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  <c r="CG1078">
        <f t="shared" ca="1" si="49"/>
        <v>85</v>
      </c>
      <c r="CH1078">
        <f t="shared" ca="1" si="50"/>
        <v>32</v>
      </c>
      <c r="CI1078">
        <f t="shared" si="51"/>
        <v>170000</v>
      </c>
    </row>
    <row r="1079" spans="1:87" x14ac:dyDescent="0.2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  <c r="CG1079">
        <f t="shared" ca="1" si="49"/>
        <v>52</v>
      </c>
      <c r="CH1079">
        <f t="shared" ca="1" si="50"/>
        <v>52</v>
      </c>
      <c r="CI1079">
        <f t="shared" si="51"/>
        <v>138800</v>
      </c>
    </row>
    <row r="1080" spans="1:87" x14ac:dyDescent="0.2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  <c r="CG1080">
        <f t="shared" ca="1" si="49"/>
        <v>17</v>
      </c>
      <c r="CH1080">
        <f t="shared" ca="1" si="50"/>
        <v>17</v>
      </c>
      <c r="CI1080">
        <f t="shared" si="51"/>
        <v>155900</v>
      </c>
    </row>
    <row r="1081" spans="1:87" x14ac:dyDescent="0.2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  <c r="CG1081">
        <f t="shared" ca="1" si="49"/>
        <v>27</v>
      </c>
      <c r="CH1081">
        <f t="shared" ca="1" si="50"/>
        <v>27</v>
      </c>
      <c r="CI1081">
        <f t="shared" si="51"/>
        <v>124903.79999999999</v>
      </c>
    </row>
    <row r="1082" spans="1:87" x14ac:dyDescent="0.2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  <c r="CG1082">
        <f t="shared" ca="1" si="49"/>
        <v>50</v>
      </c>
      <c r="CH1082">
        <f t="shared" ca="1" si="50"/>
        <v>17</v>
      </c>
      <c r="CI1082">
        <f t="shared" si="51"/>
        <v>129311</v>
      </c>
    </row>
    <row r="1083" spans="1:87" x14ac:dyDescent="0.2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  <c r="CG1083">
        <f t="shared" ca="1" si="49"/>
        <v>58</v>
      </c>
      <c r="CH1083">
        <f t="shared" ca="1" si="50"/>
        <v>58</v>
      </c>
      <c r="CI1083">
        <f t="shared" si="51"/>
        <v>103926.2</v>
      </c>
    </row>
    <row r="1084" spans="1:87" x14ac:dyDescent="0.2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  <c r="CG1084">
        <f t="shared" ca="1" si="49"/>
        <v>19</v>
      </c>
      <c r="CH1084">
        <f t="shared" ca="1" si="50"/>
        <v>19</v>
      </c>
      <c r="CI1084">
        <f t="shared" si="51"/>
        <v>190329.60000000001</v>
      </c>
    </row>
    <row r="1085" spans="1:87" x14ac:dyDescent="0.2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  <c r="CG1085">
        <f t="shared" ca="1" si="49"/>
        <v>57</v>
      </c>
      <c r="CH1085">
        <f t="shared" ca="1" si="50"/>
        <v>57</v>
      </c>
      <c r="CI1085">
        <f t="shared" si="51"/>
        <v>160000</v>
      </c>
    </row>
    <row r="1086" spans="1:87" x14ac:dyDescent="0.2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  <c r="CG1086">
        <f t="shared" ca="1" si="49"/>
        <v>26</v>
      </c>
      <c r="CH1086">
        <f t="shared" ca="1" si="50"/>
        <v>25</v>
      </c>
      <c r="CI1086">
        <f t="shared" si="51"/>
        <v>187500</v>
      </c>
    </row>
    <row r="1087" spans="1:87" x14ac:dyDescent="0.2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  <c r="CG1087">
        <f t="shared" ca="1" si="49"/>
        <v>29</v>
      </c>
      <c r="CH1087">
        <f t="shared" ca="1" si="50"/>
        <v>29</v>
      </c>
      <c r="CI1087">
        <f t="shared" si="51"/>
        <v>114865.8</v>
      </c>
    </row>
    <row r="1088" spans="1:87" x14ac:dyDescent="0.2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  <c r="CG1088">
        <f t="shared" ca="1" si="49"/>
        <v>48</v>
      </c>
      <c r="CH1088">
        <f t="shared" ca="1" si="50"/>
        <v>48</v>
      </c>
      <c r="CI1088">
        <f t="shared" si="51"/>
        <v>65246.9</v>
      </c>
    </row>
    <row r="1089" spans="1:87" x14ac:dyDescent="0.2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  <c r="CG1089">
        <f t="shared" ca="1" si="49"/>
        <v>16</v>
      </c>
      <c r="CH1089">
        <f t="shared" ca="1" si="50"/>
        <v>15</v>
      </c>
      <c r="CI1089">
        <f t="shared" si="51"/>
        <v>206337.6</v>
      </c>
    </row>
    <row r="1090" spans="1:87" x14ac:dyDescent="0.2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  <c r="CG1090">
        <f t="shared" ca="1" si="49"/>
        <v>17</v>
      </c>
      <c r="CH1090">
        <f t="shared" ca="1" si="50"/>
        <v>17</v>
      </c>
      <c r="CI1090">
        <f t="shared" si="51"/>
        <v>137500</v>
      </c>
    </row>
    <row r="1091" spans="1:87" x14ac:dyDescent="0.2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  <c r="CG1091">
        <f t="shared" ref="CG1091:CG1154" ca="1" si="52">YEAR(NOW())-T1091</f>
        <v>16</v>
      </c>
      <c r="CH1091">
        <f t="shared" ref="CH1091:CH1154" ca="1" si="53">YEAR(NOW())-U1091</f>
        <v>16</v>
      </c>
      <c r="CI1091">
        <f t="shared" ref="CI1091:CI1154" si="54">IF(BZ1091=2006,CC1091,
IF(BZ1091=2007,$CO$7*CC1091,
IF(BZ1091=2008,$CO$8*CC1091,
IF(BZ1091=2009,$CO$9*CC1091,$CO$10*CC1091))))</f>
        <v>197000</v>
      </c>
    </row>
    <row r="1092" spans="1:87" x14ac:dyDescent="0.2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  <c r="CG1092">
        <f t="shared" ca="1" si="52"/>
        <v>71</v>
      </c>
      <c r="CH1092">
        <f t="shared" ca="1" si="53"/>
        <v>71</v>
      </c>
      <c r="CI1092">
        <f t="shared" si="54"/>
        <v>76066.52</v>
      </c>
    </row>
    <row r="1093" spans="1:87" x14ac:dyDescent="0.2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  <c r="CG1093">
        <f t="shared" ca="1" si="52"/>
        <v>22</v>
      </c>
      <c r="CH1093">
        <f t="shared" ca="1" si="53"/>
        <v>21</v>
      </c>
      <c r="CI1093">
        <f t="shared" si="54"/>
        <v>142688</v>
      </c>
    </row>
    <row r="1094" spans="1:87" x14ac:dyDescent="0.2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  <c r="CG1094">
        <f t="shared" ca="1" si="52"/>
        <v>96</v>
      </c>
      <c r="CH1094">
        <f t="shared" ca="1" si="53"/>
        <v>71</v>
      </c>
      <c r="CI1094">
        <f t="shared" si="54"/>
        <v>121730.70000000001</v>
      </c>
    </row>
    <row r="1095" spans="1:87" x14ac:dyDescent="0.2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  <c r="CG1095">
        <f t="shared" ca="1" si="52"/>
        <v>56</v>
      </c>
      <c r="CH1095">
        <f t="shared" ca="1" si="53"/>
        <v>23</v>
      </c>
      <c r="CI1095">
        <f t="shared" si="54"/>
        <v>146000</v>
      </c>
    </row>
    <row r="1096" spans="1:87" x14ac:dyDescent="0.2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  <c r="CG1096">
        <f t="shared" ca="1" si="52"/>
        <v>65</v>
      </c>
      <c r="CH1096">
        <f t="shared" ca="1" si="53"/>
        <v>21</v>
      </c>
      <c r="CI1096">
        <f t="shared" si="54"/>
        <v>100800.59999999999</v>
      </c>
    </row>
    <row r="1097" spans="1:87" x14ac:dyDescent="0.2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  <c r="CG1097">
        <f t="shared" ca="1" si="52"/>
        <v>15</v>
      </c>
      <c r="CH1097">
        <f t="shared" ca="1" si="53"/>
        <v>15</v>
      </c>
      <c r="CI1097">
        <f t="shared" si="54"/>
        <v>174897.0416</v>
      </c>
    </row>
    <row r="1098" spans="1:87" x14ac:dyDescent="0.2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  <c r="CG1098">
        <f t="shared" ca="1" si="52"/>
        <v>107</v>
      </c>
      <c r="CH1098">
        <f t="shared" ca="1" si="53"/>
        <v>15</v>
      </c>
      <c r="CI1098">
        <f t="shared" si="54"/>
        <v>125895.09999999999</v>
      </c>
    </row>
    <row r="1099" spans="1:87" x14ac:dyDescent="0.2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  <c r="CG1099">
        <f t="shared" ca="1" si="52"/>
        <v>35</v>
      </c>
      <c r="CH1099">
        <f t="shared" ca="1" si="53"/>
        <v>35</v>
      </c>
      <c r="CI1099">
        <f t="shared" si="54"/>
        <v>168521</v>
      </c>
    </row>
    <row r="1100" spans="1:87" x14ac:dyDescent="0.2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  <c r="CG1100">
        <f t="shared" ca="1" si="52"/>
        <v>85</v>
      </c>
      <c r="CH1100">
        <f t="shared" ca="1" si="53"/>
        <v>71</v>
      </c>
      <c r="CI1100">
        <f t="shared" si="54"/>
        <v>104806.39999999999</v>
      </c>
    </row>
    <row r="1101" spans="1:87" x14ac:dyDescent="0.2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  <c r="CG1101">
        <f t="shared" ca="1" si="52"/>
        <v>43</v>
      </c>
      <c r="CH1101">
        <f t="shared" ca="1" si="53"/>
        <v>43</v>
      </c>
      <c r="CI1101">
        <f t="shared" si="54"/>
        <v>128551.59999999999</v>
      </c>
    </row>
    <row r="1102" spans="1:87" x14ac:dyDescent="0.2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  <c r="CG1102">
        <f t="shared" ca="1" si="52"/>
        <v>101</v>
      </c>
      <c r="CH1102">
        <f t="shared" ca="1" si="53"/>
        <v>71</v>
      </c>
      <c r="CI1102">
        <f t="shared" si="54"/>
        <v>49128</v>
      </c>
    </row>
    <row r="1103" spans="1:87" x14ac:dyDescent="0.2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  <c r="CG1103">
        <f t="shared" ca="1" si="52"/>
        <v>50</v>
      </c>
      <c r="CH1103">
        <f t="shared" ca="1" si="53"/>
        <v>50</v>
      </c>
      <c r="CI1103">
        <f t="shared" si="54"/>
        <v>118460.34999999999</v>
      </c>
    </row>
    <row r="1104" spans="1:87" x14ac:dyDescent="0.2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  <c r="CG1104">
        <f t="shared" ca="1" si="52"/>
        <v>61</v>
      </c>
      <c r="CH1104">
        <f t="shared" ca="1" si="53"/>
        <v>19</v>
      </c>
      <c r="CI1104">
        <f t="shared" si="54"/>
        <v>133825.5</v>
      </c>
    </row>
    <row r="1105" spans="1:87" x14ac:dyDescent="0.2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  <c r="CG1105">
        <f t="shared" ca="1" si="52"/>
        <v>62</v>
      </c>
      <c r="CH1105">
        <f t="shared" ca="1" si="53"/>
        <v>62</v>
      </c>
      <c r="CI1105">
        <f t="shared" si="54"/>
        <v>159500</v>
      </c>
    </row>
    <row r="1106" spans="1:87" x14ac:dyDescent="0.2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  <c r="CG1106">
        <f t="shared" ca="1" si="52"/>
        <v>51</v>
      </c>
      <c r="CH1106">
        <f t="shared" ca="1" si="53"/>
        <v>51</v>
      </c>
      <c r="CI1106">
        <f t="shared" si="54"/>
        <v>105077.8</v>
      </c>
    </row>
    <row r="1107" spans="1:87" x14ac:dyDescent="0.2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  <c r="CG1107">
        <f t="shared" ca="1" si="52"/>
        <v>27</v>
      </c>
      <c r="CH1107">
        <f t="shared" ca="1" si="53"/>
        <v>26</v>
      </c>
      <c r="CI1107">
        <f t="shared" si="54"/>
        <v>253955</v>
      </c>
    </row>
    <row r="1108" spans="1:87" x14ac:dyDescent="0.2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  <c r="CG1108">
        <f t="shared" ca="1" si="52"/>
        <v>31</v>
      </c>
      <c r="CH1108">
        <f t="shared" ca="1" si="53"/>
        <v>30</v>
      </c>
      <c r="CI1108">
        <f t="shared" si="54"/>
        <v>178334.87</v>
      </c>
    </row>
    <row r="1109" spans="1:87" x14ac:dyDescent="0.2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  <c r="CG1109">
        <f t="shared" ca="1" si="52"/>
        <v>15</v>
      </c>
      <c r="CH1109">
        <f t="shared" ca="1" si="53"/>
        <v>15</v>
      </c>
      <c r="CI1109">
        <f t="shared" si="54"/>
        <v>274725</v>
      </c>
    </row>
    <row r="1110" spans="1:87" x14ac:dyDescent="0.2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  <c r="CG1110">
        <f t="shared" ca="1" si="52"/>
        <v>21</v>
      </c>
      <c r="CH1110">
        <f t="shared" ca="1" si="53"/>
        <v>21</v>
      </c>
      <c r="CI1110">
        <f t="shared" si="54"/>
        <v>179425.3</v>
      </c>
    </row>
    <row r="1111" spans="1:87" x14ac:dyDescent="0.2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  <c r="CG1111">
        <f t="shared" ca="1" si="52"/>
        <v>17</v>
      </c>
      <c r="CH1111">
        <f t="shared" ca="1" si="53"/>
        <v>16</v>
      </c>
      <c r="CI1111">
        <f t="shared" si="54"/>
        <v>229264</v>
      </c>
    </row>
    <row r="1112" spans="1:87" x14ac:dyDescent="0.2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  <c r="CG1112">
        <f t="shared" ca="1" si="52"/>
        <v>26</v>
      </c>
      <c r="CH1112">
        <f t="shared" ca="1" si="53"/>
        <v>25</v>
      </c>
      <c r="CI1112">
        <f t="shared" si="54"/>
        <v>167658.4</v>
      </c>
    </row>
    <row r="1113" spans="1:87" x14ac:dyDescent="0.2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  <c r="CG1113">
        <f t="shared" ca="1" si="52"/>
        <v>45</v>
      </c>
      <c r="CH1113">
        <f t="shared" ca="1" si="53"/>
        <v>45</v>
      </c>
      <c r="CI1113">
        <f t="shared" si="54"/>
        <v>182819</v>
      </c>
    </row>
    <row r="1114" spans="1:87" x14ac:dyDescent="0.2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  <c r="CG1114">
        <f t="shared" ca="1" si="52"/>
        <v>64</v>
      </c>
      <c r="CH1114">
        <f t="shared" ca="1" si="53"/>
        <v>64</v>
      </c>
      <c r="CI1114">
        <f t="shared" si="54"/>
        <v>129900</v>
      </c>
    </row>
    <row r="1115" spans="1:87" x14ac:dyDescent="0.2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  <c r="CG1115">
        <f t="shared" ca="1" si="52"/>
        <v>68</v>
      </c>
      <c r="CH1115">
        <f t="shared" ca="1" si="53"/>
        <v>15</v>
      </c>
      <c r="CI1115">
        <f t="shared" si="54"/>
        <v>133329.85</v>
      </c>
    </row>
    <row r="1116" spans="1:87" x14ac:dyDescent="0.2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  <c r="CG1116">
        <f t="shared" ca="1" si="52"/>
        <v>67</v>
      </c>
      <c r="CH1116">
        <f t="shared" ca="1" si="53"/>
        <v>21</v>
      </c>
      <c r="CI1116">
        <f t="shared" si="54"/>
        <v>117000</v>
      </c>
    </row>
    <row r="1117" spans="1:87" x14ac:dyDescent="0.2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  <c r="CG1117">
        <f t="shared" ca="1" si="52"/>
        <v>14</v>
      </c>
      <c r="CH1117">
        <f t="shared" ca="1" si="53"/>
        <v>14</v>
      </c>
      <c r="CI1117">
        <f t="shared" si="54"/>
        <v>315233.39999999997</v>
      </c>
    </row>
    <row r="1118" spans="1:87" x14ac:dyDescent="0.2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  <c r="CG1118">
        <f t="shared" ca="1" si="52"/>
        <v>19</v>
      </c>
      <c r="CH1118">
        <f t="shared" ca="1" si="53"/>
        <v>19</v>
      </c>
      <c r="CI1118">
        <f t="shared" si="54"/>
        <v>150741.07999999999</v>
      </c>
    </row>
    <row r="1119" spans="1:87" x14ac:dyDescent="0.2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  <c r="CG1119">
        <f t="shared" ca="1" si="52"/>
        <v>54</v>
      </c>
      <c r="CH1119">
        <f t="shared" ca="1" si="53"/>
        <v>18</v>
      </c>
      <c r="CI1119">
        <f t="shared" si="54"/>
        <v>115934</v>
      </c>
    </row>
    <row r="1120" spans="1:87" x14ac:dyDescent="0.2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  <c r="CG1120">
        <f t="shared" ca="1" si="52"/>
        <v>63</v>
      </c>
      <c r="CH1120">
        <f t="shared" ca="1" si="53"/>
        <v>34</v>
      </c>
      <c r="CI1120">
        <f t="shared" si="54"/>
        <v>124852</v>
      </c>
    </row>
    <row r="1121" spans="1:87" x14ac:dyDescent="0.2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  <c r="CG1121">
        <f t="shared" ca="1" si="52"/>
        <v>62</v>
      </c>
      <c r="CH1121">
        <f t="shared" ca="1" si="53"/>
        <v>62</v>
      </c>
      <c r="CI1121">
        <f t="shared" si="54"/>
        <v>133700</v>
      </c>
    </row>
    <row r="1122" spans="1:87" x14ac:dyDescent="0.2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  <c r="CG1122">
        <f t="shared" ca="1" si="52"/>
        <v>101</v>
      </c>
      <c r="CH1122">
        <f t="shared" ca="1" si="53"/>
        <v>71</v>
      </c>
      <c r="CI1122">
        <f t="shared" si="54"/>
        <v>117369.92</v>
      </c>
    </row>
    <row r="1123" spans="1:87" x14ac:dyDescent="0.2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  <c r="CG1123">
        <f t="shared" ca="1" si="52"/>
        <v>16</v>
      </c>
      <c r="CH1123">
        <f t="shared" ca="1" si="53"/>
        <v>15</v>
      </c>
      <c r="CI1123">
        <f t="shared" si="54"/>
        <v>212900</v>
      </c>
    </row>
    <row r="1124" spans="1:87" x14ac:dyDescent="0.2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  <c r="CG1124">
        <f t="shared" ca="1" si="52"/>
        <v>65</v>
      </c>
      <c r="CH1124">
        <f t="shared" ca="1" si="53"/>
        <v>65</v>
      </c>
      <c r="CI1124">
        <f t="shared" si="54"/>
        <v>91705.599999999991</v>
      </c>
    </row>
    <row r="1125" spans="1:87" x14ac:dyDescent="0.2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  <c r="CG1125">
        <f t="shared" ca="1" si="52"/>
        <v>74</v>
      </c>
      <c r="CH1125">
        <f t="shared" ca="1" si="53"/>
        <v>13</v>
      </c>
      <c r="CI1125">
        <f t="shared" si="54"/>
        <v>96618.4</v>
      </c>
    </row>
    <row r="1126" spans="1:87" x14ac:dyDescent="0.2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  <c r="CG1126">
        <f t="shared" ca="1" si="52"/>
        <v>29</v>
      </c>
      <c r="CH1126">
        <f t="shared" ca="1" si="53"/>
        <v>29</v>
      </c>
      <c r="CI1126">
        <f t="shared" si="54"/>
        <v>162474.07</v>
      </c>
    </row>
    <row r="1127" spans="1:87" x14ac:dyDescent="0.2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  <c r="CG1127">
        <f t="shared" ca="1" si="52"/>
        <v>66</v>
      </c>
      <c r="CH1127">
        <f t="shared" ca="1" si="53"/>
        <v>66</v>
      </c>
      <c r="CI1127">
        <f t="shared" si="54"/>
        <v>94162</v>
      </c>
    </row>
    <row r="1128" spans="1:87" x14ac:dyDescent="0.2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  <c r="CG1128">
        <f t="shared" ca="1" si="52"/>
        <v>14</v>
      </c>
      <c r="CH1128">
        <f t="shared" ca="1" si="53"/>
        <v>14</v>
      </c>
      <c r="CI1128">
        <f t="shared" si="54"/>
        <v>142471.19999999998</v>
      </c>
    </row>
    <row r="1129" spans="1:87" x14ac:dyDescent="0.2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  <c r="CG1129">
        <f t="shared" ca="1" si="52"/>
        <v>17</v>
      </c>
      <c r="CH1129">
        <f t="shared" ca="1" si="53"/>
        <v>17</v>
      </c>
      <c r="CI1129">
        <f t="shared" si="54"/>
        <v>256746.69999999998</v>
      </c>
    </row>
    <row r="1130" spans="1:87" x14ac:dyDescent="0.2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  <c r="CG1130">
        <f t="shared" ca="1" si="52"/>
        <v>17</v>
      </c>
      <c r="CH1130">
        <f t="shared" ca="1" si="53"/>
        <v>16</v>
      </c>
      <c r="CI1130">
        <f t="shared" si="54"/>
        <v>213129.5</v>
      </c>
    </row>
    <row r="1131" spans="1:87" x14ac:dyDescent="0.2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  <c r="CG1131">
        <f t="shared" ca="1" si="52"/>
        <v>41</v>
      </c>
      <c r="CH1131">
        <f t="shared" ca="1" si="53"/>
        <v>41</v>
      </c>
      <c r="CI1131">
        <f t="shared" si="54"/>
        <v>138782</v>
      </c>
    </row>
    <row r="1132" spans="1:87" x14ac:dyDescent="0.2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  <c r="CG1132">
        <f t="shared" ca="1" si="52"/>
        <v>93</v>
      </c>
      <c r="CH1132">
        <f t="shared" ca="1" si="53"/>
        <v>71</v>
      </c>
      <c r="CI1132">
        <f t="shared" si="54"/>
        <v>110538</v>
      </c>
    </row>
    <row r="1133" spans="1:87" x14ac:dyDescent="0.2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  <c r="CG1133">
        <f t="shared" ca="1" si="52"/>
        <v>30</v>
      </c>
      <c r="CH1133">
        <f t="shared" ca="1" si="53"/>
        <v>29</v>
      </c>
      <c r="CI1133">
        <f t="shared" si="54"/>
        <v>92686.55</v>
      </c>
    </row>
    <row r="1134" spans="1:87" x14ac:dyDescent="0.2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  <c r="CG1134">
        <f t="shared" ca="1" si="52"/>
        <v>141</v>
      </c>
      <c r="CH1134">
        <f t="shared" ca="1" si="53"/>
        <v>71</v>
      </c>
      <c r="CI1134">
        <f t="shared" si="54"/>
        <v>116477.75</v>
      </c>
    </row>
    <row r="1135" spans="1:87" x14ac:dyDescent="0.2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  <c r="CG1135">
        <f t="shared" ca="1" si="52"/>
        <v>26</v>
      </c>
      <c r="CH1135">
        <f t="shared" ca="1" si="53"/>
        <v>26</v>
      </c>
      <c r="CI1135">
        <f t="shared" si="54"/>
        <v>196102.6</v>
      </c>
    </row>
    <row r="1136" spans="1:87" x14ac:dyDescent="0.2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  <c r="CG1136">
        <f t="shared" ca="1" si="52"/>
        <v>24</v>
      </c>
      <c r="CH1136">
        <f t="shared" ca="1" si="53"/>
        <v>24</v>
      </c>
      <c r="CI1136">
        <f t="shared" si="54"/>
        <v>167529.69999999998</v>
      </c>
    </row>
    <row r="1137" spans="1:87" x14ac:dyDescent="0.2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  <c r="CG1137">
        <f t="shared" ca="1" si="52"/>
        <v>95</v>
      </c>
      <c r="CH1137">
        <f t="shared" ca="1" si="53"/>
        <v>71</v>
      </c>
      <c r="CI1137">
        <f t="shared" si="54"/>
        <v>101112.59999999999</v>
      </c>
    </row>
    <row r="1138" spans="1:87" x14ac:dyDescent="0.2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  <c r="CG1138">
        <f t="shared" ca="1" si="52"/>
        <v>71</v>
      </c>
      <c r="CH1138">
        <f t="shared" ca="1" si="53"/>
        <v>71</v>
      </c>
      <c r="CI1138">
        <f t="shared" si="54"/>
        <v>106124.20000000001</v>
      </c>
    </row>
    <row r="1139" spans="1:87" x14ac:dyDescent="0.2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  <c r="CG1139">
        <f t="shared" ca="1" si="52"/>
        <v>146</v>
      </c>
      <c r="CH1139">
        <f t="shared" ca="1" si="53"/>
        <v>25</v>
      </c>
      <c r="CI1139">
        <f t="shared" si="54"/>
        <v>73451.599999999991</v>
      </c>
    </row>
    <row r="1140" spans="1:87" x14ac:dyDescent="0.2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  <c r="CG1140">
        <f t="shared" ca="1" si="52"/>
        <v>44</v>
      </c>
      <c r="CH1140">
        <f t="shared" ca="1" si="53"/>
        <v>44</v>
      </c>
      <c r="CI1140">
        <f t="shared" si="54"/>
        <v>160484.79999999999</v>
      </c>
    </row>
    <row r="1141" spans="1:87" x14ac:dyDescent="0.2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  <c r="CG1141">
        <f t="shared" ca="1" si="52"/>
        <v>101</v>
      </c>
      <c r="CH1141">
        <f t="shared" ca="1" si="53"/>
        <v>71</v>
      </c>
      <c r="CI1141">
        <f t="shared" si="54"/>
        <v>142747.19999999998</v>
      </c>
    </row>
    <row r="1142" spans="1:87" x14ac:dyDescent="0.2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  <c r="CG1142">
        <f t="shared" ca="1" si="52"/>
        <v>70</v>
      </c>
      <c r="CH1142">
        <f t="shared" ca="1" si="53"/>
        <v>70</v>
      </c>
      <c r="CI1142">
        <f t="shared" si="54"/>
        <v>123960.20000000001</v>
      </c>
    </row>
    <row r="1143" spans="1:87" x14ac:dyDescent="0.2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  <c r="CG1143">
        <f t="shared" ca="1" si="52"/>
        <v>45</v>
      </c>
      <c r="CH1143">
        <f t="shared" ca="1" si="53"/>
        <v>45</v>
      </c>
      <c r="CI1143">
        <f t="shared" si="54"/>
        <v>161713</v>
      </c>
    </row>
    <row r="1144" spans="1:87" x14ac:dyDescent="0.2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  <c r="CG1144">
        <f t="shared" ca="1" si="52"/>
        <v>15</v>
      </c>
      <c r="CH1144">
        <f t="shared" ca="1" si="53"/>
        <v>14</v>
      </c>
      <c r="CI1144">
        <f t="shared" si="54"/>
        <v>421173.63099999999</v>
      </c>
    </row>
    <row r="1145" spans="1:87" x14ac:dyDescent="0.2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  <c r="CG1145">
        <f t="shared" ca="1" si="52"/>
        <v>62</v>
      </c>
      <c r="CH1145">
        <f t="shared" ca="1" si="53"/>
        <v>62</v>
      </c>
      <c r="CI1145">
        <f t="shared" si="54"/>
        <v>71344</v>
      </c>
    </row>
    <row r="1146" spans="1:87" x14ac:dyDescent="0.2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  <c r="CG1146">
        <f t="shared" ca="1" si="52"/>
        <v>80</v>
      </c>
      <c r="CH1146">
        <f t="shared" ca="1" si="53"/>
        <v>71</v>
      </c>
      <c r="CI1146">
        <f t="shared" si="54"/>
        <v>62512</v>
      </c>
    </row>
    <row r="1147" spans="1:87" x14ac:dyDescent="0.2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  <c r="CG1147">
        <f t="shared" ca="1" si="52"/>
        <v>93</v>
      </c>
      <c r="CH1147">
        <f t="shared" ca="1" si="53"/>
        <v>71</v>
      </c>
      <c r="CI1147">
        <f t="shared" si="54"/>
        <v>149000</v>
      </c>
    </row>
    <row r="1148" spans="1:87" x14ac:dyDescent="0.2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  <c r="CG1148">
        <f t="shared" ca="1" si="52"/>
        <v>36</v>
      </c>
      <c r="CH1148">
        <f t="shared" ca="1" si="53"/>
        <v>36</v>
      </c>
      <c r="CI1148">
        <f t="shared" si="54"/>
        <v>180000</v>
      </c>
    </row>
    <row r="1149" spans="1:87" x14ac:dyDescent="0.2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  <c r="CG1149">
        <f t="shared" ca="1" si="52"/>
        <v>80</v>
      </c>
      <c r="CH1149">
        <f t="shared" ca="1" si="53"/>
        <v>71</v>
      </c>
      <c r="CI1149">
        <f t="shared" si="54"/>
        <v>142880.6</v>
      </c>
    </row>
    <row r="1150" spans="1:87" x14ac:dyDescent="0.2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  <c r="CG1150">
        <f t="shared" ca="1" si="52"/>
        <v>95</v>
      </c>
      <c r="CH1150">
        <f t="shared" ca="1" si="53"/>
        <v>71</v>
      </c>
      <c r="CI1150">
        <f t="shared" si="54"/>
        <v>104251.42</v>
      </c>
    </row>
    <row r="1151" spans="1:87" x14ac:dyDescent="0.2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  <c r="CG1151">
        <f t="shared" ca="1" si="52"/>
        <v>101</v>
      </c>
      <c r="CH1151">
        <f t="shared" ca="1" si="53"/>
        <v>33</v>
      </c>
      <c r="CI1151">
        <f t="shared" si="54"/>
        <v>117088.4</v>
      </c>
    </row>
    <row r="1152" spans="1:87" x14ac:dyDescent="0.2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  <c r="CG1152">
        <f t="shared" ca="1" si="52"/>
        <v>71</v>
      </c>
      <c r="CH1152">
        <f t="shared" ca="1" si="53"/>
        <v>71</v>
      </c>
      <c r="CI1152">
        <f t="shared" si="54"/>
        <v>122921.2</v>
      </c>
    </row>
    <row r="1153" spans="1:87" x14ac:dyDescent="0.2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  <c r="CG1153">
        <f t="shared" ca="1" si="52"/>
        <v>62</v>
      </c>
      <c r="CH1153">
        <f t="shared" ca="1" si="53"/>
        <v>62</v>
      </c>
      <c r="CI1153">
        <f t="shared" si="54"/>
        <v>149900</v>
      </c>
    </row>
    <row r="1154" spans="1:87" x14ac:dyDescent="0.2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  <c r="CG1154">
        <f t="shared" ca="1" si="52"/>
        <v>65</v>
      </c>
      <c r="CH1154">
        <f t="shared" ca="1" si="53"/>
        <v>17</v>
      </c>
      <c r="CI1154">
        <f t="shared" si="54"/>
        <v>230000</v>
      </c>
    </row>
    <row r="1155" spans="1:87" x14ac:dyDescent="0.2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  <c r="CG1155">
        <f t="shared" ref="CG1155:CG1218" ca="1" si="55">YEAR(NOW())-T1155</f>
        <v>91</v>
      </c>
      <c r="CH1155">
        <f t="shared" ref="CH1155:CH1218" ca="1" si="56">YEAR(NOW())-U1155</f>
        <v>14</v>
      </c>
      <c r="CI1155">
        <f t="shared" ref="CI1155:CI1218" si="57">IF(BZ1155=2006,CC1155,
IF(BZ1155=2007,$CO$7*CC1155,
IF(BZ1155=2008,$CO$8*CC1155,
IF(BZ1155=2009,$CO$9*CC1155,$CO$10*CC1155))))</f>
        <v>107461.90000000001</v>
      </c>
    </row>
    <row r="1156" spans="1:87" x14ac:dyDescent="0.2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  <c r="CG1156">
        <f t="shared" ca="1" si="55"/>
        <v>56</v>
      </c>
      <c r="CH1156">
        <f t="shared" ca="1" si="56"/>
        <v>33</v>
      </c>
      <c r="CI1156">
        <f t="shared" si="57"/>
        <v>179965.24000000002</v>
      </c>
    </row>
    <row r="1157" spans="1:87" x14ac:dyDescent="0.2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  <c r="CG1157">
        <f t="shared" ca="1" si="55"/>
        <v>45</v>
      </c>
      <c r="CH1157">
        <f t="shared" ca="1" si="56"/>
        <v>17</v>
      </c>
      <c r="CI1157">
        <f t="shared" si="57"/>
        <v>216103.4</v>
      </c>
    </row>
    <row r="1158" spans="1:87" x14ac:dyDescent="0.2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  <c r="CG1158">
        <f t="shared" ca="1" si="55"/>
        <v>56</v>
      </c>
      <c r="CH1158">
        <f t="shared" ca="1" si="56"/>
        <v>22</v>
      </c>
      <c r="CI1158">
        <f t="shared" si="57"/>
        <v>160434.82</v>
      </c>
    </row>
    <row r="1159" spans="1:87" x14ac:dyDescent="0.2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  <c r="CG1159">
        <f t="shared" ca="1" si="55"/>
        <v>14</v>
      </c>
      <c r="CH1159">
        <f t="shared" ca="1" si="56"/>
        <v>13</v>
      </c>
      <c r="CI1159">
        <f t="shared" si="57"/>
        <v>188324</v>
      </c>
    </row>
    <row r="1160" spans="1:87" x14ac:dyDescent="0.2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  <c r="CG1160">
        <f t="shared" ca="1" si="55"/>
        <v>14</v>
      </c>
      <c r="CH1160">
        <f t="shared" ca="1" si="56"/>
        <v>13</v>
      </c>
      <c r="CI1160">
        <f t="shared" si="57"/>
        <v>209687.15040000001</v>
      </c>
    </row>
    <row r="1161" spans="1:87" x14ac:dyDescent="0.2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  <c r="CG1161">
        <f t="shared" ca="1" si="55"/>
        <v>47</v>
      </c>
      <c r="CH1161">
        <f t="shared" ca="1" si="56"/>
        <v>47</v>
      </c>
      <c r="CI1161">
        <f t="shared" si="57"/>
        <v>164983</v>
      </c>
    </row>
    <row r="1162" spans="1:87" x14ac:dyDescent="0.2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  <c r="CG1162">
        <f t="shared" ca="1" si="55"/>
        <v>43</v>
      </c>
      <c r="CH1162">
        <f t="shared" ca="1" si="56"/>
        <v>43</v>
      </c>
      <c r="CI1162">
        <f t="shared" si="57"/>
        <v>114084.4</v>
      </c>
    </row>
    <row r="1163" spans="1:87" x14ac:dyDescent="0.2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  <c r="CG1163">
        <f t="shared" ca="1" si="55"/>
        <v>67</v>
      </c>
      <c r="CH1163">
        <f t="shared" ca="1" si="56"/>
        <v>15</v>
      </c>
      <c r="CI1163">
        <f t="shared" si="57"/>
        <v>199763.20000000001</v>
      </c>
    </row>
    <row r="1164" spans="1:87" x14ac:dyDescent="0.2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  <c r="CG1164">
        <f t="shared" ca="1" si="55"/>
        <v>53</v>
      </c>
      <c r="CH1164">
        <f t="shared" ca="1" si="56"/>
        <v>53</v>
      </c>
      <c r="CI1164">
        <f t="shared" si="57"/>
        <v>127877.7</v>
      </c>
    </row>
    <row r="1165" spans="1:87" x14ac:dyDescent="0.2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  <c r="CG1165">
        <f t="shared" ca="1" si="55"/>
        <v>52</v>
      </c>
      <c r="CH1165">
        <f t="shared" ca="1" si="56"/>
        <v>52</v>
      </c>
      <c r="CI1165">
        <f t="shared" si="57"/>
        <v>97169.636200000008</v>
      </c>
    </row>
    <row r="1166" spans="1:87" x14ac:dyDescent="0.2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  <c r="CG1166">
        <f t="shared" ca="1" si="55"/>
        <v>43</v>
      </c>
      <c r="CH1166">
        <f t="shared" ca="1" si="56"/>
        <v>43</v>
      </c>
      <c r="CI1166">
        <f t="shared" si="57"/>
        <v>192312.19999999998</v>
      </c>
    </row>
    <row r="1167" spans="1:87" x14ac:dyDescent="0.2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  <c r="CG1167">
        <f t="shared" ca="1" si="55"/>
        <v>12</v>
      </c>
      <c r="CH1167">
        <f t="shared" ca="1" si="56"/>
        <v>12</v>
      </c>
      <c r="CI1167">
        <f t="shared" si="57"/>
        <v>190919.59599999999</v>
      </c>
    </row>
    <row r="1168" spans="1:87" x14ac:dyDescent="0.2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  <c r="CG1168">
        <f t="shared" ca="1" si="55"/>
        <v>13</v>
      </c>
      <c r="CH1168">
        <f t="shared" ca="1" si="56"/>
        <v>13</v>
      </c>
      <c r="CI1168">
        <f t="shared" si="57"/>
        <v>191716.49</v>
      </c>
    </row>
    <row r="1169" spans="1:87" x14ac:dyDescent="0.2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  <c r="CG1169">
        <f t="shared" ca="1" si="55"/>
        <v>21</v>
      </c>
      <c r="CH1169">
        <f t="shared" ca="1" si="56"/>
        <v>21</v>
      </c>
      <c r="CI1169">
        <f t="shared" si="57"/>
        <v>173000</v>
      </c>
    </row>
    <row r="1170" spans="1:87" x14ac:dyDescent="0.2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  <c r="CG1170">
        <f t="shared" ca="1" si="55"/>
        <v>86</v>
      </c>
      <c r="CH1170">
        <f t="shared" ca="1" si="56"/>
        <v>35</v>
      </c>
      <c r="CI1170">
        <f t="shared" si="57"/>
        <v>209573</v>
      </c>
    </row>
    <row r="1171" spans="1:87" x14ac:dyDescent="0.2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  <c r="CG1171">
        <f t="shared" ca="1" si="55"/>
        <v>26</v>
      </c>
      <c r="CH1171">
        <f t="shared" ca="1" si="56"/>
        <v>25</v>
      </c>
      <c r="CI1171">
        <f t="shared" si="57"/>
        <v>625000</v>
      </c>
    </row>
    <row r="1172" spans="1:87" x14ac:dyDescent="0.2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  <c r="CG1172">
        <f t="shared" ca="1" si="55"/>
        <v>44</v>
      </c>
      <c r="CH1172">
        <f t="shared" ca="1" si="56"/>
        <v>44</v>
      </c>
      <c r="CI1172">
        <f t="shared" si="57"/>
        <v>152497.80000000002</v>
      </c>
    </row>
    <row r="1173" spans="1:87" x14ac:dyDescent="0.2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  <c r="CG1173">
        <f t="shared" ca="1" si="55"/>
        <v>63</v>
      </c>
      <c r="CH1173">
        <f t="shared" ca="1" si="56"/>
        <v>63</v>
      </c>
      <c r="CI1173">
        <f t="shared" si="57"/>
        <v>145363.4</v>
      </c>
    </row>
    <row r="1174" spans="1:87" x14ac:dyDescent="0.2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  <c r="CG1174">
        <f t="shared" ca="1" si="55"/>
        <v>15</v>
      </c>
      <c r="CH1174">
        <f t="shared" ca="1" si="56"/>
        <v>14</v>
      </c>
      <c r="CI1174">
        <f t="shared" si="57"/>
        <v>153300.42000000001</v>
      </c>
    </row>
    <row r="1175" spans="1:87" x14ac:dyDescent="0.2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  <c r="CG1175">
        <f t="shared" ca="1" si="55"/>
        <v>75</v>
      </c>
      <c r="CH1175">
        <f t="shared" ca="1" si="56"/>
        <v>27</v>
      </c>
      <c r="CI1175">
        <f t="shared" si="57"/>
        <v>198755.65</v>
      </c>
    </row>
    <row r="1176" spans="1:87" x14ac:dyDescent="0.2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  <c r="CG1176">
        <f t="shared" ca="1" si="55"/>
        <v>89</v>
      </c>
      <c r="CH1176">
        <f t="shared" ca="1" si="56"/>
        <v>71</v>
      </c>
      <c r="CI1176">
        <f t="shared" si="57"/>
        <v>239000</v>
      </c>
    </row>
    <row r="1177" spans="1:87" x14ac:dyDescent="0.2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  <c r="CG1177">
        <f t="shared" ca="1" si="55"/>
        <v>29</v>
      </c>
      <c r="CH1177">
        <f t="shared" ca="1" si="56"/>
        <v>21</v>
      </c>
      <c r="CI1177">
        <f t="shared" si="57"/>
        <v>282520.5</v>
      </c>
    </row>
    <row r="1178" spans="1:87" x14ac:dyDescent="0.2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  <c r="CG1178">
        <f t="shared" ca="1" si="55"/>
        <v>37</v>
      </c>
      <c r="CH1178">
        <f t="shared" ca="1" si="56"/>
        <v>36</v>
      </c>
      <c r="CI1178">
        <f t="shared" si="57"/>
        <v>106570.1</v>
      </c>
    </row>
    <row r="1179" spans="1:87" x14ac:dyDescent="0.2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  <c r="CG1179">
        <f t="shared" ca="1" si="55"/>
        <v>95</v>
      </c>
      <c r="CH1179">
        <f t="shared" ca="1" si="56"/>
        <v>17</v>
      </c>
      <c r="CI1179">
        <f t="shared" si="57"/>
        <v>94162</v>
      </c>
    </row>
    <row r="1180" spans="1:87" x14ac:dyDescent="0.2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  <c r="CG1180">
        <f t="shared" ca="1" si="55"/>
        <v>100</v>
      </c>
      <c r="CH1180">
        <f t="shared" ca="1" si="56"/>
        <v>71</v>
      </c>
      <c r="CI1180">
        <f t="shared" si="57"/>
        <v>126832.12</v>
      </c>
    </row>
    <row r="1181" spans="1:87" x14ac:dyDescent="0.2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  <c r="CG1181">
        <f t="shared" ca="1" si="55"/>
        <v>67</v>
      </c>
      <c r="CH1181">
        <f t="shared" ca="1" si="56"/>
        <v>67</v>
      </c>
      <c r="CI1181">
        <f t="shared" si="57"/>
        <v>93000</v>
      </c>
    </row>
    <row r="1182" spans="1:87" x14ac:dyDescent="0.2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  <c r="CG1182">
        <f t="shared" ca="1" si="55"/>
        <v>31</v>
      </c>
      <c r="CH1182">
        <f t="shared" ca="1" si="56"/>
        <v>30</v>
      </c>
      <c r="CI1182">
        <f t="shared" si="57"/>
        <v>250000</v>
      </c>
    </row>
    <row r="1183" spans="1:87" x14ac:dyDescent="0.2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  <c r="CG1183">
        <f t="shared" ca="1" si="55"/>
        <v>13</v>
      </c>
      <c r="CH1183">
        <f t="shared" ca="1" si="56"/>
        <v>13</v>
      </c>
      <c r="CI1183">
        <f t="shared" si="57"/>
        <v>350031.5</v>
      </c>
    </row>
    <row r="1184" spans="1:87" x14ac:dyDescent="0.2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  <c r="CG1184">
        <f t="shared" ca="1" si="55"/>
        <v>25</v>
      </c>
      <c r="CH1184">
        <f t="shared" ca="1" si="56"/>
        <v>25</v>
      </c>
      <c r="CI1184">
        <f t="shared" si="57"/>
        <v>738518.5</v>
      </c>
    </row>
    <row r="1185" spans="1:87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  <c r="CG1185">
        <f t="shared" ca="1" si="55"/>
        <v>101</v>
      </c>
      <c r="CH1185">
        <f t="shared" ca="1" si="56"/>
        <v>71</v>
      </c>
      <c r="CI1185">
        <f t="shared" si="57"/>
        <v>120000</v>
      </c>
    </row>
    <row r="1186" spans="1:87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  <c r="CG1186">
        <f t="shared" ca="1" si="55"/>
        <v>58</v>
      </c>
      <c r="CH1186">
        <f t="shared" ca="1" si="56"/>
        <v>58</v>
      </c>
      <c r="CI1186">
        <f t="shared" si="57"/>
        <v>185075.71</v>
      </c>
    </row>
    <row r="1187" spans="1:87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  <c r="CG1187">
        <f t="shared" ca="1" si="55"/>
        <v>97</v>
      </c>
      <c r="CH1187">
        <f t="shared" ca="1" si="56"/>
        <v>71</v>
      </c>
      <c r="CI1187">
        <f t="shared" si="57"/>
        <v>104900</v>
      </c>
    </row>
    <row r="1188" spans="1:87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  <c r="CG1188">
        <f t="shared" ca="1" si="55"/>
        <v>121</v>
      </c>
      <c r="CH1188">
        <f t="shared" ca="1" si="56"/>
        <v>51</v>
      </c>
      <c r="CI1188">
        <f t="shared" si="57"/>
        <v>77786</v>
      </c>
    </row>
    <row r="1189" spans="1:87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  <c r="CG1189">
        <f t="shared" ca="1" si="55"/>
        <v>27</v>
      </c>
      <c r="CH1189">
        <f t="shared" ca="1" si="56"/>
        <v>26</v>
      </c>
      <c r="CI1189">
        <f t="shared" si="57"/>
        <v>262000</v>
      </c>
    </row>
    <row r="1190" spans="1:87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  <c r="CG1190">
        <f t="shared" ca="1" si="55"/>
        <v>19</v>
      </c>
      <c r="CH1190">
        <f t="shared" ca="1" si="56"/>
        <v>19</v>
      </c>
      <c r="CI1190">
        <f t="shared" si="57"/>
        <v>159666</v>
      </c>
    </row>
    <row r="1191" spans="1:87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  <c r="CG1191">
        <f t="shared" ca="1" si="55"/>
        <v>22</v>
      </c>
      <c r="CH1191">
        <f t="shared" ca="1" si="56"/>
        <v>22</v>
      </c>
      <c r="CI1191">
        <f t="shared" si="57"/>
        <v>147684.6</v>
      </c>
    </row>
    <row r="1192" spans="1:87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  <c r="CG1192">
        <f t="shared" ca="1" si="55"/>
        <v>60</v>
      </c>
      <c r="CH1192">
        <f t="shared" ca="1" si="56"/>
        <v>46</v>
      </c>
      <c r="CI1192">
        <f t="shared" si="57"/>
        <v>166538.4</v>
      </c>
    </row>
    <row r="1193" spans="1:87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  <c r="CG1193">
        <f t="shared" ca="1" si="55"/>
        <v>22</v>
      </c>
      <c r="CH1193">
        <f t="shared" ca="1" si="56"/>
        <v>21</v>
      </c>
      <c r="CI1193">
        <f t="shared" si="57"/>
        <v>172486.19999999998</v>
      </c>
    </row>
    <row r="1194" spans="1:87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  <c r="CG1194">
        <f t="shared" ca="1" si="55"/>
        <v>96</v>
      </c>
      <c r="CH1194">
        <f t="shared" ca="1" si="56"/>
        <v>27</v>
      </c>
      <c r="CI1194">
        <f t="shared" si="57"/>
        <v>123912.5</v>
      </c>
    </row>
    <row r="1195" spans="1:87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  <c r="CG1195">
        <f t="shared" ca="1" si="55"/>
        <v>22</v>
      </c>
      <c r="CH1195">
        <f t="shared" ca="1" si="56"/>
        <v>22</v>
      </c>
      <c r="CI1195">
        <f t="shared" si="57"/>
        <v>135102</v>
      </c>
    </row>
    <row r="1196" spans="1:87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  <c r="CG1196">
        <f t="shared" ca="1" si="55"/>
        <v>52</v>
      </c>
      <c r="CH1196">
        <f t="shared" ca="1" si="56"/>
        <v>52</v>
      </c>
      <c r="CI1196">
        <f t="shared" si="57"/>
        <v>123461.2</v>
      </c>
    </row>
    <row r="1197" spans="1:87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  <c r="CG1197">
        <f t="shared" ca="1" si="55"/>
        <v>16</v>
      </c>
      <c r="CH1197">
        <f t="shared" ca="1" si="56"/>
        <v>16</v>
      </c>
      <c r="CI1197">
        <f t="shared" si="57"/>
        <v>156956.80000000002</v>
      </c>
    </row>
    <row r="1198" spans="1:87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  <c r="CG1198">
        <f t="shared" ca="1" si="55"/>
        <v>15</v>
      </c>
      <c r="CH1198">
        <f t="shared" ca="1" si="56"/>
        <v>15</v>
      </c>
      <c r="CI1198">
        <f t="shared" si="57"/>
        <v>219210</v>
      </c>
    </row>
    <row r="1199" spans="1:87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  <c r="CG1199">
        <f t="shared" ca="1" si="55"/>
        <v>105</v>
      </c>
      <c r="CH1199">
        <f t="shared" ca="1" si="56"/>
        <v>71</v>
      </c>
      <c r="CI1199">
        <f t="shared" si="57"/>
        <v>144000</v>
      </c>
    </row>
    <row r="1200" spans="1:87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  <c r="CG1200">
        <f t="shared" ca="1" si="55"/>
        <v>20</v>
      </c>
      <c r="CH1200">
        <f t="shared" ca="1" si="56"/>
        <v>20</v>
      </c>
      <c r="CI1200">
        <f t="shared" si="57"/>
        <v>145746.4</v>
      </c>
    </row>
    <row r="1201" spans="1:87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  <c r="CG1201">
        <f t="shared" ca="1" si="55"/>
        <v>58</v>
      </c>
      <c r="CH1201">
        <f t="shared" ca="1" si="56"/>
        <v>42</v>
      </c>
      <c r="CI1201">
        <f t="shared" si="57"/>
        <v>148000</v>
      </c>
    </row>
    <row r="1202" spans="1:87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  <c r="CG1202">
        <f t="shared" ca="1" si="55"/>
        <v>51</v>
      </c>
      <c r="CH1202">
        <f t="shared" ca="1" si="56"/>
        <v>51</v>
      </c>
      <c r="CI1202">
        <f t="shared" si="57"/>
        <v>116050</v>
      </c>
    </row>
    <row r="1203" spans="1:87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  <c r="CG1203">
        <f t="shared" ca="1" si="55"/>
        <v>23</v>
      </c>
      <c r="CH1203">
        <f t="shared" ca="1" si="56"/>
        <v>23</v>
      </c>
      <c r="CI1203">
        <f t="shared" si="57"/>
        <v>162040.51999999999</v>
      </c>
    </row>
    <row r="1204" spans="1:87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  <c r="CG1204">
        <f t="shared" ca="1" si="55"/>
        <v>96</v>
      </c>
      <c r="CH1204">
        <f t="shared" ca="1" si="56"/>
        <v>24</v>
      </c>
      <c r="CI1204">
        <f t="shared" si="57"/>
        <v>95799.599999999991</v>
      </c>
    </row>
    <row r="1205" spans="1:87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  <c r="CG1205">
        <f t="shared" ca="1" si="55"/>
        <v>21</v>
      </c>
      <c r="CH1205">
        <f t="shared" ca="1" si="56"/>
        <v>20</v>
      </c>
      <c r="CI1205">
        <f t="shared" si="57"/>
        <v>174404.4</v>
      </c>
    </row>
    <row r="1206" spans="1:87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  <c r="CG1206">
        <f t="shared" ca="1" si="55"/>
        <v>46</v>
      </c>
      <c r="CH1206">
        <f t="shared" ca="1" si="56"/>
        <v>46</v>
      </c>
      <c r="CI1206">
        <f t="shared" si="57"/>
        <v>153500</v>
      </c>
    </row>
    <row r="1207" spans="1:87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  <c r="CG1207">
        <f t="shared" ca="1" si="55"/>
        <v>31</v>
      </c>
      <c r="CH1207">
        <f t="shared" ca="1" si="56"/>
        <v>30</v>
      </c>
      <c r="CI1207">
        <f t="shared" si="57"/>
        <v>222631.72</v>
      </c>
    </row>
    <row r="1208" spans="1:87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  <c r="CG1208">
        <f t="shared" ca="1" si="55"/>
        <v>55</v>
      </c>
      <c r="CH1208">
        <f t="shared" ca="1" si="56"/>
        <v>55</v>
      </c>
      <c r="CI1208">
        <f t="shared" si="57"/>
        <v>107000</v>
      </c>
    </row>
    <row r="1209" spans="1:87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  <c r="CG1209">
        <f t="shared" ca="1" si="55"/>
        <v>18</v>
      </c>
      <c r="CH1209">
        <f t="shared" ca="1" si="56"/>
        <v>18</v>
      </c>
      <c r="CI1209">
        <f t="shared" si="57"/>
        <v>200000</v>
      </c>
    </row>
    <row r="1210" spans="1:87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  <c r="CG1210">
        <f t="shared" ca="1" si="55"/>
        <v>59</v>
      </c>
      <c r="CH1210">
        <f t="shared" ca="1" si="56"/>
        <v>41</v>
      </c>
      <c r="CI1210">
        <f t="shared" si="57"/>
        <v>124852</v>
      </c>
    </row>
    <row r="1211" spans="1:87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  <c r="CG1211">
        <f t="shared" ca="1" si="55"/>
        <v>15</v>
      </c>
      <c r="CH1211">
        <f t="shared" ca="1" si="56"/>
        <v>15</v>
      </c>
      <c r="CI1211">
        <f t="shared" si="57"/>
        <v>290000</v>
      </c>
    </row>
    <row r="1212" spans="1:87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  <c r="CG1212">
        <f t="shared" ca="1" si="55"/>
        <v>29</v>
      </c>
      <c r="CH1212">
        <f t="shared" ca="1" si="56"/>
        <v>29</v>
      </c>
      <c r="CI1212">
        <f t="shared" si="57"/>
        <v>147684.6</v>
      </c>
    </row>
    <row r="1213" spans="1:87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  <c r="CG1213">
        <f t="shared" ca="1" si="55"/>
        <v>33</v>
      </c>
      <c r="CH1213">
        <f t="shared" ca="1" si="56"/>
        <v>16</v>
      </c>
      <c r="CI1213">
        <f t="shared" si="57"/>
        <v>128149.59999999999</v>
      </c>
    </row>
    <row r="1214" spans="1:87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  <c r="CG1214">
        <f t="shared" ca="1" si="55"/>
        <v>80</v>
      </c>
      <c r="CH1214">
        <f t="shared" ca="1" si="56"/>
        <v>71</v>
      </c>
      <c r="CI1214">
        <f t="shared" si="57"/>
        <v>92524.4</v>
      </c>
    </row>
    <row r="1215" spans="1:87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  <c r="CG1215">
        <f t="shared" ca="1" si="55"/>
        <v>56</v>
      </c>
      <c r="CH1215">
        <f t="shared" ca="1" si="56"/>
        <v>20</v>
      </c>
      <c r="CI1215">
        <f t="shared" si="57"/>
        <v>145000</v>
      </c>
    </row>
    <row r="1216" spans="1:87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  <c r="CG1216">
        <f t="shared" ca="1" si="55"/>
        <v>59</v>
      </c>
      <c r="CH1216">
        <f t="shared" ca="1" si="56"/>
        <v>59</v>
      </c>
      <c r="CI1216">
        <f t="shared" si="57"/>
        <v>134500</v>
      </c>
    </row>
    <row r="1217" spans="1:87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  <c r="CG1217">
        <f t="shared" ca="1" si="55"/>
        <v>55</v>
      </c>
      <c r="CH1217">
        <f t="shared" ca="1" si="56"/>
        <v>55</v>
      </c>
      <c r="CI1217">
        <f t="shared" si="57"/>
        <v>123912.5</v>
      </c>
    </row>
    <row r="1218" spans="1:87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  <c r="CG1218">
        <f t="shared" ca="1" si="55"/>
        <v>43</v>
      </c>
      <c r="CH1218">
        <f t="shared" ca="1" si="56"/>
        <v>43</v>
      </c>
      <c r="CI1218">
        <f t="shared" si="57"/>
        <v>87516.800000000003</v>
      </c>
    </row>
    <row r="1219" spans="1:87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  <c r="CG1219">
        <f t="shared" ref="CG1219:CG1282" ca="1" si="58">YEAR(NOW())-T1219</f>
        <v>12</v>
      </c>
      <c r="CH1219">
        <f t="shared" ref="CH1219:CH1282" ca="1" si="59">YEAR(NOW())-U1219</f>
        <v>12</v>
      </c>
      <c r="CI1219">
        <f t="shared" ref="CI1219:CI1282" si="60">IF(BZ1219=2006,CC1219,
IF(BZ1219=2007,$CO$7*CC1219,
IF(BZ1219=2008,$CO$8*CC1219,
IF(BZ1219=2009,$CO$9*CC1219,$CO$10*CC1219))))</f>
        <v>187878.57279999999</v>
      </c>
    </row>
    <row r="1220" spans="1:87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  <c r="CG1220">
        <f t="shared" ca="1" si="58"/>
        <v>74</v>
      </c>
      <c r="CH1220">
        <f t="shared" ca="1" si="59"/>
        <v>71</v>
      </c>
      <c r="CI1220">
        <f t="shared" si="60"/>
        <v>80500</v>
      </c>
    </row>
    <row r="1221" spans="1:87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  <c r="CG1221">
        <f t="shared" ca="1" si="58"/>
        <v>50</v>
      </c>
      <c r="CH1221">
        <f t="shared" ca="1" si="59"/>
        <v>50</v>
      </c>
      <c r="CI1221">
        <f t="shared" si="60"/>
        <v>91500</v>
      </c>
    </row>
    <row r="1222" spans="1:87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  <c r="CG1222">
        <f t="shared" ca="1" si="58"/>
        <v>57</v>
      </c>
      <c r="CH1222">
        <f t="shared" ca="1" si="59"/>
        <v>57</v>
      </c>
      <c r="CI1222">
        <f t="shared" si="60"/>
        <v>115000</v>
      </c>
    </row>
    <row r="1223" spans="1:87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  <c r="CG1223">
        <f t="shared" ca="1" si="58"/>
        <v>53</v>
      </c>
      <c r="CH1223">
        <f t="shared" ca="1" si="59"/>
        <v>53</v>
      </c>
      <c r="CI1223">
        <f t="shared" si="60"/>
        <v>119501.20000000001</v>
      </c>
    </row>
    <row r="1224" spans="1:87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  <c r="CG1224">
        <f t="shared" ca="1" si="58"/>
        <v>72</v>
      </c>
      <c r="CH1224">
        <f t="shared" ca="1" si="59"/>
        <v>71</v>
      </c>
      <c r="CI1224">
        <f t="shared" si="60"/>
        <v>141755.9</v>
      </c>
    </row>
    <row r="1225" spans="1:87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  <c r="CG1225">
        <f t="shared" ca="1" si="58"/>
        <v>70</v>
      </c>
      <c r="CH1225">
        <f t="shared" ca="1" si="59"/>
        <v>70</v>
      </c>
      <c r="CI1225">
        <f t="shared" si="60"/>
        <v>137900</v>
      </c>
    </row>
    <row r="1226" spans="1:87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  <c r="CG1226">
        <f t="shared" ca="1" si="58"/>
        <v>17</v>
      </c>
      <c r="CH1226">
        <f t="shared" ca="1" si="59"/>
        <v>16</v>
      </c>
      <c r="CI1226">
        <f t="shared" si="60"/>
        <v>164091.20000000001</v>
      </c>
    </row>
    <row r="1227" spans="1:87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  <c r="CG1227">
        <f t="shared" ca="1" si="58"/>
        <v>63</v>
      </c>
      <c r="CH1227">
        <f t="shared" ca="1" si="59"/>
        <v>63</v>
      </c>
      <c r="CI1227">
        <f t="shared" si="60"/>
        <v>143738.5</v>
      </c>
    </row>
    <row r="1228" spans="1:87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  <c r="CG1228">
        <f t="shared" ca="1" si="58"/>
        <v>14</v>
      </c>
      <c r="CH1228">
        <f t="shared" ca="1" si="59"/>
        <v>14</v>
      </c>
      <c r="CI1228">
        <f t="shared" si="60"/>
        <v>190845.2</v>
      </c>
    </row>
    <row r="1229" spans="1:87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  <c r="CG1229">
        <f t="shared" ca="1" si="58"/>
        <v>56</v>
      </c>
      <c r="CH1229">
        <f t="shared" ca="1" si="59"/>
        <v>13</v>
      </c>
      <c r="CI1229">
        <f t="shared" si="60"/>
        <v>131094.6</v>
      </c>
    </row>
    <row r="1230" spans="1:87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  <c r="CG1230">
        <f t="shared" ca="1" si="58"/>
        <v>13</v>
      </c>
      <c r="CH1230">
        <f t="shared" ca="1" si="59"/>
        <v>13</v>
      </c>
      <c r="CI1230">
        <f t="shared" si="60"/>
        <v>327552.7892</v>
      </c>
    </row>
    <row r="1231" spans="1:87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  <c r="CG1231">
        <f t="shared" ca="1" si="58"/>
        <v>61</v>
      </c>
      <c r="CH1231">
        <f t="shared" ca="1" si="59"/>
        <v>61</v>
      </c>
      <c r="CI1231">
        <f t="shared" si="60"/>
        <v>113258.6</v>
      </c>
    </row>
    <row r="1232" spans="1:87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  <c r="CG1232">
        <f t="shared" ca="1" si="58"/>
        <v>44</v>
      </c>
      <c r="CH1232">
        <f t="shared" ca="1" si="59"/>
        <v>44</v>
      </c>
      <c r="CI1232">
        <f t="shared" si="60"/>
        <v>188347</v>
      </c>
    </row>
    <row r="1233" spans="1:87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  <c r="CG1233">
        <f t="shared" ca="1" si="58"/>
        <v>59</v>
      </c>
      <c r="CH1233">
        <f t="shared" ca="1" si="59"/>
        <v>59</v>
      </c>
      <c r="CI1233">
        <f t="shared" si="60"/>
        <v>132500</v>
      </c>
    </row>
    <row r="1234" spans="1:87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  <c r="CG1234">
        <f t="shared" ca="1" si="58"/>
        <v>59</v>
      </c>
      <c r="CH1234">
        <f t="shared" ca="1" si="59"/>
        <v>59</v>
      </c>
      <c r="CI1234">
        <f t="shared" si="60"/>
        <v>100914.34</v>
      </c>
    </row>
    <row r="1235" spans="1:87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  <c r="CG1235">
        <f t="shared" ca="1" si="58"/>
        <v>62</v>
      </c>
      <c r="CH1235">
        <f t="shared" ca="1" si="59"/>
        <v>62</v>
      </c>
      <c r="CI1235">
        <f t="shared" si="60"/>
        <v>110958.8</v>
      </c>
    </row>
    <row r="1236" spans="1:87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  <c r="CG1236">
        <f t="shared" ca="1" si="58"/>
        <v>110</v>
      </c>
      <c r="CH1236">
        <f t="shared" ca="1" si="59"/>
        <v>71</v>
      </c>
      <c r="CI1236">
        <f t="shared" si="60"/>
        <v>115934</v>
      </c>
    </row>
    <row r="1237" spans="1:87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  <c r="CG1237">
        <f t="shared" ca="1" si="58"/>
        <v>107</v>
      </c>
      <c r="CH1237">
        <f t="shared" ca="1" si="59"/>
        <v>71</v>
      </c>
      <c r="CI1237">
        <f t="shared" si="60"/>
        <v>138887</v>
      </c>
    </row>
    <row r="1238" spans="1:87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  <c r="CG1238">
        <f t="shared" ca="1" si="58"/>
        <v>18</v>
      </c>
      <c r="CH1238">
        <f t="shared" ca="1" si="59"/>
        <v>18</v>
      </c>
      <c r="CI1238">
        <f t="shared" si="60"/>
        <v>137135.70000000001</v>
      </c>
    </row>
    <row r="1239" spans="1:87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  <c r="CG1239">
        <f t="shared" ca="1" si="58"/>
        <v>17</v>
      </c>
      <c r="CH1239">
        <f t="shared" ca="1" si="59"/>
        <v>16</v>
      </c>
      <c r="CI1239">
        <f t="shared" si="60"/>
        <v>195000</v>
      </c>
    </row>
    <row r="1240" spans="1:87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  <c r="CG1240">
        <f t="shared" ca="1" si="58"/>
        <v>16</v>
      </c>
      <c r="CH1240">
        <f t="shared" ca="1" si="59"/>
        <v>16</v>
      </c>
      <c r="CI1240">
        <f t="shared" si="60"/>
        <v>142500</v>
      </c>
    </row>
    <row r="1241" spans="1:87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  <c r="CG1241">
        <f t="shared" ca="1" si="58"/>
        <v>15</v>
      </c>
      <c r="CH1241">
        <f t="shared" ca="1" si="59"/>
        <v>15</v>
      </c>
      <c r="CI1241">
        <f t="shared" si="60"/>
        <v>263586.67</v>
      </c>
    </row>
    <row r="1242" spans="1:87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  <c r="CG1242">
        <f t="shared" ca="1" si="58"/>
        <v>18</v>
      </c>
      <c r="CH1242">
        <f t="shared" ca="1" si="59"/>
        <v>18</v>
      </c>
      <c r="CI1242">
        <f t="shared" si="60"/>
        <v>200565.82</v>
      </c>
    </row>
    <row r="1243" spans="1:87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  <c r="CG1243">
        <f t="shared" ca="1" si="58"/>
        <v>14</v>
      </c>
      <c r="CH1243">
        <f t="shared" ca="1" si="59"/>
        <v>14</v>
      </c>
      <c r="CI1243">
        <f t="shared" si="60"/>
        <v>246167.54639999999</v>
      </c>
    </row>
    <row r="1244" spans="1:87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  <c r="CG1244">
        <f t="shared" ca="1" si="58"/>
        <v>47</v>
      </c>
      <c r="CH1244">
        <f t="shared" ca="1" si="59"/>
        <v>47</v>
      </c>
      <c r="CI1244">
        <f t="shared" si="60"/>
        <v>132838</v>
      </c>
    </row>
    <row r="1245" spans="1:87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  <c r="CG1245">
        <f t="shared" ca="1" si="58"/>
        <v>15</v>
      </c>
      <c r="CH1245">
        <f t="shared" ca="1" si="59"/>
        <v>15</v>
      </c>
      <c r="CI1245">
        <f t="shared" si="60"/>
        <v>465000</v>
      </c>
    </row>
    <row r="1246" spans="1:87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  <c r="CG1246">
        <f t="shared" ca="1" si="58"/>
        <v>92</v>
      </c>
      <c r="CH1246">
        <f t="shared" ca="1" si="59"/>
        <v>71</v>
      </c>
      <c r="CI1246">
        <f t="shared" si="60"/>
        <v>230000</v>
      </c>
    </row>
    <row r="1247" spans="1:87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  <c r="CG1247">
        <f t="shared" ca="1" si="58"/>
        <v>37</v>
      </c>
      <c r="CH1247">
        <f t="shared" ca="1" si="59"/>
        <v>18</v>
      </c>
      <c r="CI1247">
        <f t="shared" si="60"/>
        <v>176451.4</v>
      </c>
    </row>
    <row r="1248" spans="1:87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  <c r="CG1248">
        <f t="shared" ca="1" si="58"/>
        <v>16</v>
      </c>
      <c r="CH1248">
        <f t="shared" ca="1" si="59"/>
        <v>15</v>
      </c>
      <c r="CI1248">
        <f t="shared" si="60"/>
        <v>186500</v>
      </c>
    </row>
    <row r="1249" spans="1:87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  <c r="CG1249">
        <f t="shared" ca="1" si="58"/>
        <v>45</v>
      </c>
      <c r="CH1249">
        <f t="shared" ca="1" si="59"/>
        <v>45</v>
      </c>
      <c r="CI1249">
        <f t="shared" si="60"/>
        <v>132759.85999999999</v>
      </c>
    </row>
    <row r="1250" spans="1:87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  <c r="CG1250">
        <f t="shared" ca="1" si="58"/>
        <v>104</v>
      </c>
      <c r="CH1250">
        <f t="shared" ca="1" si="59"/>
        <v>71</v>
      </c>
      <c r="CI1250">
        <f t="shared" si="60"/>
        <v>115488.1</v>
      </c>
    </row>
    <row r="1251" spans="1:87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  <c r="CG1251">
        <f t="shared" ca="1" si="58"/>
        <v>71</v>
      </c>
      <c r="CH1251">
        <f t="shared" ca="1" si="59"/>
        <v>71</v>
      </c>
      <c r="CI1251">
        <f t="shared" si="60"/>
        <v>117964.7</v>
      </c>
    </row>
    <row r="1252" spans="1:87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  <c r="CG1252">
        <f t="shared" ca="1" si="58"/>
        <v>53</v>
      </c>
      <c r="CH1252">
        <f t="shared" ca="1" si="59"/>
        <v>53</v>
      </c>
      <c r="CI1252">
        <f t="shared" si="60"/>
        <v>190661.6</v>
      </c>
    </row>
    <row r="1253" spans="1:87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  <c r="CG1253">
        <f t="shared" ca="1" si="58"/>
        <v>18</v>
      </c>
      <c r="CH1253">
        <f t="shared" ca="1" si="59"/>
        <v>18</v>
      </c>
      <c r="CI1253">
        <f t="shared" si="60"/>
        <v>171750</v>
      </c>
    </row>
    <row r="1254" spans="1:87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  <c r="CG1254">
        <f t="shared" ca="1" si="58"/>
        <v>53</v>
      </c>
      <c r="CH1254">
        <f t="shared" ca="1" si="59"/>
        <v>53</v>
      </c>
      <c r="CI1254">
        <f t="shared" si="60"/>
        <v>106444</v>
      </c>
    </row>
    <row r="1255" spans="1:87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  <c r="CG1255">
        <f t="shared" ca="1" si="58"/>
        <v>47</v>
      </c>
      <c r="CH1255">
        <f t="shared" ca="1" si="59"/>
        <v>18</v>
      </c>
      <c r="CI1255">
        <f t="shared" si="60"/>
        <v>291442.2</v>
      </c>
    </row>
    <row r="1256" spans="1:87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  <c r="CG1256">
        <f t="shared" ca="1" si="58"/>
        <v>18</v>
      </c>
      <c r="CH1256">
        <f t="shared" ca="1" si="59"/>
        <v>17</v>
      </c>
      <c r="CI1256">
        <f t="shared" si="60"/>
        <v>147503.72</v>
      </c>
    </row>
    <row r="1257" spans="1:87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  <c r="CG1257">
        <f t="shared" ca="1" si="58"/>
        <v>90</v>
      </c>
      <c r="CH1257">
        <f t="shared" ca="1" si="59"/>
        <v>71</v>
      </c>
      <c r="CI1257">
        <f t="shared" si="60"/>
        <v>126390.75</v>
      </c>
    </row>
    <row r="1258" spans="1:87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  <c r="CG1258">
        <f t="shared" ca="1" si="58"/>
        <v>27</v>
      </c>
      <c r="CH1258">
        <f t="shared" ca="1" si="59"/>
        <v>27</v>
      </c>
      <c r="CI1258">
        <f t="shared" si="60"/>
        <v>268877.7</v>
      </c>
    </row>
    <row r="1259" spans="1:87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  <c r="CG1259">
        <f t="shared" ca="1" si="58"/>
        <v>99</v>
      </c>
      <c r="CH1259">
        <f t="shared" ca="1" si="59"/>
        <v>71</v>
      </c>
      <c r="CI1259">
        <f t="shared" si="60"/>
        <v>81798.12</v>
      </c>
    </row>
    <row r="1260" spans="1:87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  <c r="CG1260">
        <f t="shared" ca="1" si="58"/>
        <v>16</v>
      </c>
      <c r="CH1260">
        <f t="shared" ca="1" si="59"/>
        <v>16</v>
      </c>
      <c r="CI1260">
        <f t="shared" si="60"/>
        <v>169442</v>
      </c>
    </row>
    <row r="1261" spans="1:87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  <c r="CG1261">
        <f t="shared" ca="1" si="58"/>
        <v>52</v>
      </c>
      <c r="CH1261">
        <f t="shared" ca="1" si="59"/>
        <v>52</v>
      </c>
      <c r="CI1261">
        <f t="shared" si="60"/>
        <v>134661.80000000002</v>
      </c>
    </row>
    <row r="1262" spans="1:87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  <c r="CG1262">
        <f t="shared" ca="1" si="58"/>
        <v>22</v>
      </c>
      <c r="CH1262">
        <f t="shared" ca="1" si="59"/>
        <v>22</v>
      </c>
      <c r="CI1262">
        <f t="shared" si="60"/>
        <v>148202.79999999999</v>
      </c>
    </row>
    <row r="1263" spans="1:87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  <c r="CG1263">
        <f t="shared" ca="1" si="58"/>
        <v>65</v>
      </c>
      <c r="CH1263">
        <f t="shared" ca="1" si="59"/>
        <v>65</v>
      </c>
      <c r="CI1263">
        <f t="shared" si="60"/>
        <v>105543.31999999999</v>
      </c>
    </row>
    <row r="1264" spans="1:87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  <c r="CG1264">
        <f t="shared" ca="1" si="58"/>
        <v>64</v>
      </c>
      <c r="CH1264">
        <f t="shared" ca="1" si="59"/>
        <v>32</v>
      </c>
      <c r="CI1264">
        <f t="shared" si="60"/>
        <v>132236.19999999998</v>
      </c>
    </row>
    <row r="1265" spans="1:87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  <c r="CG1265">
        <f t="shared" ca="1" si="58"/>
        <v>102</v>
      </c>
      <c r="CH1265">
        <f t="shared" ca="1" si="59"/>
        <v>71</v>
      </c>
      <c r="CI1265">
        <f t="shared" si="60"/>
        <v>178929.65</v>
      </c>
    </row>
    <row r="1266" spans="1:87" x14ac:dyDescent="0.2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  <c r="CG1266">
        <f t="shared" ca="1" si="58"/>
        <v>23</v>
      </c>
      <c r="CH1266">
        <f t="shared" ca="1" si="59"/>
        <v>22</v>
      </c>
      <c r="CI1266">
        <f t="shared" si="60"/>
        <v>161415.80000000002</v>
      </c>
    </row>
    <row r="1267" spans="1:87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  <c r="CG1267">
        <f t="shared" ca="1" si="58"/>
        <v>22</v>
      </c>
      <c r="CH1267">
        <f t="shared" ca="1" si="59"/>
        <v>22</v>
      </c>
      <c r="CI1267">
        <f t="shared" si="60"/>
        <v>183900</v>
      </c>
    </row>
    <row r="1268" spans="1:87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  <c r="CG1268">
        <f t="shared" ca="1" si="58"/>
        <v>111</v>
      </c>
      <c r="CH1268">
        <f t="shared" ca="1" si="59"/>
        <v>71</v>
      </c>
      <c r="CI1268">
        <f t="shared" si="60"/>
        <v>120938.59999999999</v>
      </c>
    </row>
    <row r="1269" spans="1:87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  <c r="CG1269">
        <f t="shared" ca="1" si="58"/>
        <v>13</v>
      </c>
      <c r="CH1269">
        <f t="shared" ca="1" si="59"/>
        <v>12</v>
      </c>
      <c r="CI1269">
        <f t="shared" si="60"/>
        <v>295759.89999999997</v>
      </c>
    </row>
    <row r="1270" spans="1:87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  <c r="CG1270">
        <f t="shared" ca="1" si="58"/>
        <v>86</v>
      </c>
      <c r="CH1270">
        <f t="shared" ca="1" si="59"/>
        <v>24</v>
      </c>
      <c r="CI1270">
        <f t="shared" si="60"/>
        <v>339775.8</v>
      </c>
    </row>
    <row r="1271" spans="1:87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  <c r="CG1271">
        <f t="shared" ca="1" si="58"/>
        <v>63</v>
      </c>
      <c r="CH1271">
        <f t="shared" ca="1" si="59"/>
        <v>63</v>
      </c>
      <c r="CI1271">
        <f t="shared" si="60"/>
        <v>142747.19999999998</v>
      </c>
    </row>
    <row r="1272" spans="1:87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  <c r="CG1272">
        <f t="shared" ca="1" si="58"/>
        <v>42</v>
      </c>
      <c r="CH1272">
        <f t="shared" ca="1" si="59"/>
        <v>42</v>
      </c>
      <c r="CI1272">
        <f t="shared" si="60"/>
        <v>203164</v>
      </c>
    </row>
    <row r="1273" spans="1:87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  <c r="CG1273">
        <f t="shared" ca="1" si="58"/>
        <v>53</v>
      </c>
      <c r="CH1273">
        <f t="shared" ca="1" si="59"/>
        <v>53</v>
      </c>
      <c r="CI1273">
        <f t="shared" si="60"/>
        <v>152092.1</v>
      </c>
    </row>
    <row r="1274" spans="1:87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  <c r="CG1274">
        <f t="shared" ca="1" si="58"/>
        <v>56</v>
      </c>
      <c r="CH1274">
        <f t="shared" ca="1" si="59"/>
        <v>56</v>
      </c>
      <c r="CI1274">
        <f t="shared" si="60"/>
        <v>137000</v>
      </c>
    </row>
    <row r="1275" spans="1:87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  <c r="CG1275">
        <f t="shared" ca="1" si="58"/>
        <v>62</v>
      </c>
      <c r="CH1275">
        <f t="shared" ca="1" si="59"/>
        <v>15</v>
      </c>
      <c r="CI1275">
        <f t="shared" si="60"/>
        <v>157848.6</v>
      </c>
    </row>
    <row r="1276" spans="1:87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  <c r="CG1276">
        <f t="shared" ca="1" si="58"/>
        <v>111</v>
      </c>
      <c r="CH1276">
        <f t="shared" ca="1" si="59"/>
        <v>18</v>
      </c>
      <c r="CI1276">
        <f t="shared" si="60"/>
        <v>137790.69999999998</v>
      </c>
    </row>
    <row r="1277" spans="1:87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  <c r="CG1277">
        <f t="shared" ca="1" si="58"/>
        <v>73</v>
      </c>
      <c r="CH1277">
        <f t="shared" ca="1" si="59"/>
        <v>71</v>
      </c>
      <c r="CI1277">
        <f t="shared" si="60"/>
        <v>135808.1</v>
      </c>
    </row>
    <row r="1278" spans="1:87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  <c r="CG1278">
        <f t="shared" ca="1" si="58"/>
        <v>49</v>
      </c>
      <c r="CH1278">
        <f t="shared" ca="1" si="59"/>
        <v>49</v>
      </c>
      <c r="CI1278">
        <f t="shared" si="60"/>
        <v>132645.6</v>
      </c>
    </row>
    <row r="1279" spans="1:87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  <c r="CG1279">
        <f t="shared" ca="1" si="58"/>
        <v>54</v>
      </c>
      <c r="CH1279">
        <f t="shared" ca="1" si="59"/>
        <v>45</v>
      </c>
      <c r="CI1279">
        <f t="shared" si="60"/>
        <v>162040.51999999999</v>
      </c>
    </row>
    <row r="1280" spans="1:87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  <c r="CG1280">
        <f t="shared" ca="1" si="58"/>
        <v>19</v>
      </c>
      <c r="CH1280">
        <f t="shared" ca="1" si="59"/>
        <v>19</v>
      </c>
      <c r="CI1280">
        <f t="shared" si="60"/>
        <v>211356.6</v>
      </c>
    </row>
    <row r="1281" spans="1:87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  <c r="CG1281">
        <f t="shared" ca="1" si="58"/>
        <v>101</v>
      </c>
      <c r="CH1281">
        <f t="shared" ca="1" si="59"/>
        <v>71</v>
      </c>
      <c r="CI1281">
        <f t="shared" si="60"/>
        <v>53447.76</v>
      </c>
    </row>
    <row r="1282" spans="1:87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  <c r="CG1282">
        <f t="shared" ca="1" si="58"/>
        <v>19</v>
      </c>
      <c r="CH1282">
        <f t="shared" ca="1" si="59"/>
        <v>19</v>
      </c>
      <c r="CI1282">
        <f t="shared" si="60"/>
        <v>185867.6</v>
      </c>
    </row>
    <row r="1283" spans="1:87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  <c r="CG1283">
        <f t="shared" ref="CG1283:CG1346" ca="1" si="61">YEAR(NOW())-T1283</f>
        <v>31</v>
      </c>
      <c r="CH1283">
        <f t="shared" ref="CH1283:CH1346" ca="1" si="62">YEAR(NOW())-U1283</f>
        <v>31</v>
      </c>
      <c r="CI1283">
        <f t="shared" ref="CI1283:CI1346" si="63">IF(BZ1283=2006,CC1283,
IF(BZ1283=2007,$CO$7*CC1283,
IF(BZ1283=2008,$CO$8*CC1283,
IF(BZ1283=2009,$CO$9*CC1283,$CO$10*CC1283))))</f>
        <v>180000</v>
      </c>
    </row>
    <row r="1284" spans="1:87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  <c r="CG1284">
        <f t="shared" ca="1" si="61"/>
        <v>44</v>
      </c>
      <c r="CH1284">
        <f t="shared" ca="1" si="62"/>
        <v>13</v>
      </c>
      <c r="CI1284">
        <f t="shared" si="63"/>
        <v>123229.4</v>
      </c>
    </row>
    <row r="1285" spans="1:87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  <c r="CG1285">
        <f t="shared" ca="1" si="61"/>
        <v>50</v>
      </c>
      <c r="CH1285">
        <f t="shared" ca="1" si="62"/>
        <v>50</v>
      </c>
      <c r="CI1285">
        <f t="shared" si="63"/>
        <v>108614.59999999999</v>
      </c>
    </row>
    <row r="1286" spans="1:87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  <c r="CG1286">
        <f t="shared" ca="1" si="61"/>
        <v>102</v>
      </c>
      <c r="CH1286">
        <f t="shared" ca="1" si="62"/>
        <v>31</v>
      </c>
      <c r="CI1286">
        <f t="shared" si="63"/>
        <v>132056.6</v>
      </c>
    </row>
    <row r="1287" spans="1:87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  <c r="CG1287">
        <f t="shared" ca="1" si="61"/>
        <v>82</v>
      </c>
      <c r="CH1287">
        <f t="shared" ca="1" si="62"/>
        <v>71</v>
      </c>
      <c r="CI1287">
        <f t="shared" si="63"/>
        <v>108491</v>
      </c>
    </row>
    <row r="1288" spans="1:87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  <c r="CG1288">
        <f t="shared" ca="1" si="61"/>
        <v>58</v>
      </c>
      <c r="CH1288">
        <f t="shared" ca="1" si="62"/>
        <v>58</v>
      </c>
      <c r="CI1288">
        <f t="shared" si="63"/>
        <v>111740.2</v>
      </c>
    </row>
    <row r="1289" spans="1:87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  <c r="CG1289">
        <f t="shared" ca="1" si="61"/>
        <v>57</v>
      </c>
      <c r="CH1289">
        <f t="shared" ca="1" si="62"/>
        <v>57</v>
      </c>
      <c r="CI1289">
        <f t="shared" si="63"/>
        <v>190000</v>
      </c>
    </row>
    <row r="1290" spans="1:87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  <c r="CG1290">
        <f t="shared" ca="1" si="61"/>
        <v>21</v>
      </c>
      <c r="CH1290">
        <f t="shared" ca="1" si="62"/>
        <v>21</v>
      </c>
      <c r="CI1290">
        <f t="shared" si="63"/>
        <v>227626.4</v>
      </c>
    </row>
    <row r="1291" spans="1:87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  <c r="CG1291">
        <f t="shared" ca="1" si="61"/>
        <v>15</v>
      </c>
      <c r="CH1291">
        <f t="shared" ca="1" si="62"/>
        <v>15</v>
      </c>
      <c r="CI1291">
        <f t="shared" si="63"/>
        <v>281000</v>
      </c>
    </row>
    <row r="1292" spans="1:87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  <c r="CG1292">
        <f t="shared" ca="1" si="61"/>
        <v>57</v>
      </c>
      <c r="CH1292">
        <f t="shared" ca="1" si="62"/>
        <v>57</v>
      </c>
      <c r="CI1292">
        <f t="shared" si="63"/>
        <v>141042.69999999998</v>
      </c>
    </row>
    <row r="1293" spans="1:87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  <c r="CG1293">
        <f t="shared" ca="1" si="61"/>
        <v>49</v>
      </c>
      <c r="CH1293">
        <f t="shared" ca="1" si="62"/>
        <v>49</v>
      </c>
      <c r="CI1293">
        <f t="shared" si="63"/>
        <v>97846.599999999991</v>
      </c>
    </row>
    <row r="1294" spans="1:87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  <c r="CG1294">
        <f t="shared" ca="1" si="61"/>
        <v>129</v>
      </c>
      <c r="CH1294">
        <f t="shared" ca="1" si="62"/>
        <v>56</v>
      </c>
      <c r="CI1294">
        <f t="shared" si="63"/>
        <v>88021</v>
      </c>
    </row>
    <row r="1295" spans="1:87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  <c r="CG1295">
        <f t="shared" ca="1" si="61"/>
        <v>45</v>
      </c>
      <c r="CH1295">
        <f t="shared" ca="1" si="62"/>
        <v>45</v>
      </c>
      <c r="CI1295">
        <f t="shared" si="63"/>
        <v>162900</v>
      </c>
    </row>
    <row r="1296" spans="1:87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  <c r="CG1296">
        <f t="shared" ca="1" si="61"/>
        <v>66</v>
      </c>
      <c r="CH1296">
        <f t="shared" ca="1" si="62"/>
        <v>31</v>
      </c>
      <c r="CI1296">
        <f t="shared" si="63"/>
        <v>115000</v>
      </c>
    </row>
    <row r="1297" spans="1:87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  <c r="CG1297">
        <f t="shared" ca="1" si="61"/>
        <v>53</v>
      </c>
      <c r="CH1297">
        <f t="shared" ca="1" si="62"/>
        <v>53</v>
      </c>
      <c r="CI1297">
        <f t="shared" si="63"/>
        <v>138500</v>
      </c>
    </row>
    <row r="1298" spans="1:87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  <c r="CG1298">
        <f t="shared" ca="1" si="61"/>
        <v>58</v>
      </c>
      <c r="CH1298">
        <f t="shared" ca="1" si="62"/>
        <v>58</v>
      </c>
      <c r="CI1298">
        <f t="shared" si="63"/>
        <v>138229</v>
      </c>
    </row>
    <row r="1299" spans="1:87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  <c r="CG1299">
        <f t="shared" ca="1" si="61"/>
        <v>16</v>
      </c>
      <c r="CH1299">
        <f t="shared" ca="1" si="62"/>
        <v>15</v>
      </c>
      <c r="CI1299">
        <f t="shared" si="63"/>
        <v>140000</v>
      </c>
    </row>
    <row r="1300" spans="1:87" x14ac:dyDescent="0.2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  <c r="CG1300">
        <f t="shared" ca="1" si="61"/>
        <v>13</v>
      </c>
      <c r="CH1300">
        <f t="shared" ca="1" si="62"/>
        <v>13</v>
      </c>
      <c r="CI1300">
        <f t="shared" si="63"/>
        <v>142688</v>
      </c>
    </row>
    <row r="1301" spans="1:87" x14ac:dyDescent="0.2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  <c r="CG1301">
        <f t="shared" ca="1" si="61"/>
        <v>62</v>
      </c>
      <c r="CH1301">
        <f t="shared" ca="1" si="62"/>
        <v>27</v>
      </c>
      <c r="CI1301">
        <f t="shared" si="63"/>
        <v>120335.59999999999</v>
      </c>
    </row>
    <row r="1302" spans="1:87" x14ac:dyDescent="0.2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  <c r="CG1302">
        <f t="shared" ca="1" si="61"/>
        <v>22</v>
      </c>
      <c r="CH1302">
        <f t="shared" ca="1" si="62"/>
        <v>22</v>
      </c>
      <c r="CI1302">
        <f t="shared" si="63"/>
        <v>184230</v>
      </c>
    </row>
    <row r="1303" spans="1:87" x14ac:dyDescent="0.2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  <c r="CG1303">
        <f t="shared" ca="1" si="61"/>
        <v>79</v>
      </c>
      <c r="CH1303">
        <f t="shared" ca="1" si="62"/>
        <v>71</v>
      </c>
      <c r="CI1303">
        <f t="shared" si="63"/>
        <v>145337</v>
      </c>
    </row>
    <row r="1304" spans="1:87" x14ac:dyDescent="0.2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  <c r="CG1304">
        <f t="shared" ca="1" si="61"/>
        <v>27</v>
      </c>
      <c r="CH1304">
        <f t="shared" ca="1" si="62"/>
        <v>27</v>
      </c>
      <c r="CI1304">
        <f t="shared" si="63"/>
        <v>290000</v>
      </c>
    </row>
    <row r="1305" spans="1:87" x14ac:dyDescent="0.2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  <c r="CG1305">
        <f t="shared" ca="1" si="61"/>
        <v>16</v>
      </c>
      <c r="CH1305">
        <f t="shared" ca="1" si="62"/>
        <v>16</v>
      </c>
      <c r="CI1305">
        <f t="shared" si="63"/>
        <v>232000</v>
      </c>
    </row>
    <row r="1306" spans="1:87" x14ac:dyDescent="0.2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  <c r="CG1306">
        <f t="shared" ca="1" si="61"/>
        <v>17</v>
      </c>
      <c r="CH1306">
        <f t="shared" ca="1" si="62"/>
        <v>17</v>
      </c>
      <c r="CI1306">
        <f t="shared" si="63"/>
        <v>130000</v>
      </c>
    </row>
    <row r="1307" spans="1:87" x14ac:dyDescent="0.2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  <c r="CG1307">
        <f t="shared" ca="1" si="61"/>
        <v>15</v>
      </c>
      <c r="CH1307">
        <f t="shared" ca="1" si="62"/>
        <v>14</v>
      </c>
      <c r="CI1307">
        <f t="shared" si="63"/>
        <v>266110</v>
      </c>
    </row>
    <row r="1308" spans="1:87" x14ac:dyDescent="0.2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  <c r="CG1308">
        <f t="shared" ca="1" si="61"/>
        <v>16</v>
      </c>
      <c r="CH1308">
        <f t="shared" ca="1" si="62"/>
        <v>15</v>
      </c>
      <c r="CI1308">
        <f t="shared" si="63"/>
        <v>202500</v>
      </c>
    </row>
    <row r="1309" spans="1:87" x14ac:dyDescent="0.2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  <c r="CG1309">
        <f t="shared" ca="1" si="61"/>
        <v>27</v>
      </c>
      <c r="CH1309">
        <f t="shared" ca="1" si="62"/>
        <v>26</v>
      </c>
      <c r="CI1309">
        <f t="shared" si="63"/>
        <v>112994.4</v>
      </c>
    </row>
    <row r="1310" spans="1:87" x14ac:dyDescent="0.2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  <c r="CG1310">
        <f t="shared" ca="1" si="61"/>
        <v>73</v>
      </c>
      <c r="CH1310">
        <f t="shared" ca="1" si="62"/>
        <v>16</v>
      </c>
      <c r="CI1310">
        <f t="shared" si="63"/>
        <v>131094.6</v>
      </c>
    </row>
    <row r="1311" spans="1:87" x14ac:dyDescent="0.2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  <c r="CG1311">
        <f t="shared" ca="1" si="61"/>
        <v>30</v>
      </c>
      <c r="CH1311">
        <f t="shared" ca="1" si="62"/>
        <v>30</v>
      </c>
      <c r="CI1311">
        <f t="shared" si="63"/>
        <v>159810.56</v>
      </c>
    </row>
    <row r="1312" spans="1:87" x14ac:dyDescent="0.2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  <c r="CG1312">
        <f t="shared" ca="1" si="61"/>
        <v>62</v>
      </c>
      <c r="CH1312">
        <f t="shared" ca="1" si="62"/>
        <v>19</v>
      </c>
      <c r="CI1312">
        <f t="shared" si="63"/>
        <v>261769</v>
      </c>
    </row>
    <row r="1313" spans="1:87" x14ac:dyDescent="0.2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  <c r="CG1313">
        <f t="shared" ca="1" si="61"/>
        <v>16</v>
      </c>
      <c r="CH1313">
        <f t="shared" ca="1" si="62"/>
        <v>14</v>
      </c>
      <c r="CI1313">
        <f t="shared" si="63"/>
        <v>201233.9</v>
      </c>
    </row>
    <row r="1314" spans="1:87" x14ac:dyDescent="0.2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  <c r="CG1314">
        <f t="shared" ca="1" si="61"/>
        <v>31</v>
      </c>
      <c r="CH1314">
        <f t="shared" ca="1" si="62"/>
        <v>31</v>
      </c>
      <c r="CI1314">
        <f t="shared" si="63"/>
        <v>299372.59999999998</v>
      </c>
    </row>
    <row r="1315" spans="1:87" x14ac:dyDescent="0.2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  <c r="CG1315">
        <f t="shared" ca="1" si="61"/>
        <v>22</v>
      </c>
      <c r="CH1315">
        <f t="shared" ca="1" si="62"/>
        <v>22</v>
      </c>
      <c r="CI1315">
        <f t="shared" si="63"/>
        <v>260337.47519999999</v>
      </c>
    </row>
    <row r="1316" spans="1:87" x14ac:dyDescent="0.2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  <c r="CG1316">
        <f t="shared" ca="1" si="61"/>
        <v>67</v>
      </c>
      <c r="CH1316">
        <f t="shared" ca="1" si="62"/>
        <v>67</v>
      </c>
      <c r="CI1316">
        <f t="shared" si="63"/>
        <v>117964.7</v>
      </c>
    </row>
    <row r="1317" spans="1:87" x14ac:dyDescent="0.2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  <c r="CG1317">
        <f t="shared" ca="1" si="61"/>
        <v>52</v>
      </c>
      <c r="CH1317">
        <f t="shared" ca="1" si="62"/>
        <v>52</v>
      </c>
      <c r="CI1317">
        <f t="shared" si="63"/>
        <v>184513.42</v>
      </c>
    </row>
    <row r="1318" spans="1:87" x14ac:dyDescent="0.2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  <c r="CG1318">
        <f t="shared" ca="1" si="61"/>
        <v>13</v>
      </c>
      <c r="CH1318">
        <f t="shared" ca="1" si="62"/>
        <v>13</v>
      </c>
      <c r="CI1318">
        <f t="shared" si="63"/>
        <v>241949.6684</v>
      </c>
    </row>
    <row r="1319" spans="1:87" x14ac:dyDescent="0.2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  <c r="CG1319">
        <f t="shared" ca="1" si="61"/>
        <v>15</v>
      </c>
      <c r="CH1319">
        <f t="shared" ca="1" si="62"/>
        <v>14</v>
      </c>
      <c r="CI1319">
        <f t="shared" si="63"/>
        <v>207082.56999999998</v>
      </c>
    </row>
    <row r="1320" spans="1:87" x14ac:dyDescent="0.2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  <c r="CG1320">
        <f t="shared" ca="1" si="61"/>
        <v>20</v>
      </c>
      <c r="CH1320">
        <f t="shared" ca="1" si="62"/>
        <v>19</v>
      </c>
      <c r="CI1320">
        <f t="shared" si="63"/>
        <v>275000</v>
      </c>
    </row>
    <row r="1321" spans="1:87" x14ac:dyDescent="0.2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  <c r="CG1321">
        <f t="shared" ca="1" si="61"/>
        <v>67</v>
      </c>
      <c r="CH1321">
        <f t="shared" ca="1" si="62"/>
        <v>67</v>
      </c>
      <c r="CI1321">
        <f t="shared" si="63"/>
        <v>110034.29999999999</v>
      </c>
    </row>
    <row r="1322" spans="1:87" x14ac:dyDescent="0.2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  <c r="CG1322">
        <f t="shared" ca="1" si="61"/>
        <v>64</v>
      </c>
      <c r="CH1322">
        <f t="shared" ca="1" si="62"/>
        <v>64</v>
      </c>
      <c r="CI1322">
        <f t="shared" si="63"/>
        <v>128142.2</v>
      </c>
    </row>
    <row r="1323" spans="1:87" x14ac:dyDescent="0.2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  <c r="CG1323">
        <f t="shared" ca="1" si="61"/>
        <v>72</v>
      </c>
      <c r="CH1323">
        <f t="shared" ca="1" si="62"/>
        <v>71</v>
      </c>
      <c r="CI1323">
        <f t="shared" si="63"/>
        <v>64655.5</v>
      </c>
    </row>
    <row r="1324" spans="1:87" x14ac:dyDescent="0.2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  <c r="CG1324">
        <f t="shared" ca="1" si="61"/>
        <v>29</v>
      </c>
      <c r="CH1324">
        <f t="shared" ca="1" si="62"/>
        <v>29</v>
      </c>
      <c r="CI1324">
        <f t="shared" si="63"/>
        <v>148466</v>
      </c>
    </row>
    <row r="1325" spans="1:87" x14ac:dyDescent="0.2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  <c r="CG1325">
        <f t="shared" ca="1" si="61"/>
        <v>81</v>
      </c>
      <c r="CH1325">
        <f t="shared" ca="1" si="62"/>
        <v>71</v>
      </c>
      <c r="CI1325">
        <f t="shared" si="63"/>
        <v>67551</v>
      </c>
    </row>
    <row r="1326" spans="1:87" x14ac:dyDescent="0.2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  <c r="CG1326">
        <f t="shared" ca="1" si="61"/>
        <v>15</v>
      </c>
      <c r="CH1326">
        <f t="shared" ca="1" si="62"/>
        <v>14</v>
      </c>
      <c r="CI1326">
        <f t="shared" si="63"/>
        <v>145721.1</v>
      </c>
    </row>
    <row r="1327" spans="1:87" x14ac:dyDescent="0.2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  <c r="CG1327">
        <f t="shared" ca="1" si="61"/>
        <v>99</v>
      </c>
      <c r="CH1327">
        <f t="shared" ca="1" si="62"/>
        <v>71</v>
      </c>
      <c r="CI1327">
        <f t="shared" si="63"/>
        <v>49049</v>
      </c>
    </row>
    <row r="1328" spans="1:87" x14ac:dyDescent="0.2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  <c r="CG1328">
        <f t="shared" ca="1" si="61"/>
        <v>90</v>
      </c>
      <c r="CH1328">
        <f t="shared" ca="1" si="62"/>
        <v>15</v>
      </c>
      <c r="CI1328">
        <f t="shared" si="63"/>
        <v>78312.7</v>
      </c>
    </row>
    <row r="1329" spans="1:87" x14ac:dyDescent="0.2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  <c r="CG1329">
        <f t="shared" ca="1" si="61"/>
        <v>39</v>
      </c>
      <c r="CH1329">
        <f t="shared" ca="1" si="62"/>
        <v>13</v>
      </c>
      <c r="CI1329">
        <f t="shared" si="63"/>
        <v>116379.90000000001</v>
      </c>
    </row>
    <row r="1330" spans="1:87" x14ac:dyDescent="0.2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  <c r="CG1330">
        <f t="shared" ca="1" si="61"/>
        <v>101</v>
      </c>
      <c r="CH1330">
        <f t="shared" ca="1" si="62"/>
        <v>71</v>
      </c>
      <c r="CI1330">
        <f t="shared" si="63"/>
        <v>228300.80000000002</v>
      </c>
    </row>
    <row r="1331" spans="1:87" x14ac:dyDescent="0.2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  <c r="CG1331">
        <f t="shared" ca="1" si="61"/>
        <v>23</v>
      </c>
      <c r="CH1331">
        <f t="shared" ca="1" si="62"/>
        <v>23</v>
      </c>
      <c r="CI1331">
        <f t="shared" si="63"/>
        <v>176500</v>
      </c>
    </row>
    <row r="1332" spans="1:87" x14ac:dyDescent="0.2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  <c r="CG1332">
        <f t="shared" ca="1" si="61"/>
        <v>15</v>
      </c>
      <c r="CH1332">
        <f t="shared" ca="1" si="62"/>
        <v>15</v>
      </c>
      <c r="CI1332">
        <f t="shared" si="63"/>
        <v>225025.09999999998</v>
      </c>
    </row>
    <row r="1333" spans="1:87" x14ac:dyDescent="0.2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  <c r="CG1333">
        <f t="shared" ca="1" si="61"/>
        <v>45</v>
      </c>
      <c r="CH1333">
        <f t="shared" ca="1" si="62"/>
        <v>45</v>
      </c>
      <c r="CI1333">
        <f t="shared" si="63"/>
        <v>132500</v>
      </c>
    </row>
    <row r="1334" spans="1:87" x14ac:dyDescent="0.2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  <c r="CG1334">
        <f t="shared" ca="1" si="61"/>
        <v>83</v>
      </c>
      <c r="CH1334">
        <f t="shared" ca="1" si="62"/>
        <v>63</v>
      </c>
      <c r="CI1334">
        <f t="shared" si="63"/>
        <v>81880</v>
      </c>
    </row>
    <row r="1335" spans="1:87" x14ac:dyDescent="0.2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  <c r="CG1335">
        <f t="shared" ca="1" si="61"/>
        <v>83</v>
      </c>
      <c r="CH1335">
        <f t="shared" ca="1" si="62"/>
        <v>26</v>
      </c>
      <c r="CI1335">
        <f t="shared" si="63"/>
        <v>125500</v>
      </c>
    </row>
    <row r="1336" spans="1:87" x14ac:dyDescent="0.2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  <c r="CG1336">
        <f t="shared" ca="1" si="61"/>
        <v>51</v>
      </c>
      <c r="CH1336">
        <f t="shared" ca="1" si="62"/>
        <v>51</v>
      </c>
      <c r="CI1336">
        <f t="shared" si="63"/>
        <v>102350</v>
      </c>
    </row>
    <row r="1337" spans="1:87" x14ac:dyDescent="0.2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  <c r="CG1337">
        <f t="shared" ca="1" si="61"/>
        <v>44</v>
      </c>
      <c r="CH1337">
        <f t="shared" ca="1" si="62"/>
        <v>44</v>
      </c>
      <c r="CI1337">
        <f t="shared" si="63"/>
        <v>137476.51999999999</v>
      </c>
    </row>
    <row r="1338" spans="1:87" x14ac:dyDescent="0.2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  <c r="CG1338">
        <f t="shared" ca="1" si="61"/>
        <v>48</v>
      </c>
      <c r="CH1338">
        <f t="shared" ca="1" si="62"/>
        <v>48</v>
      </c>
      <c r="CI1338">
        <f t="shared" si="63"/>
        <v>120393</v>
      </c>
    </row>
    <row r="1339" spans="1:87" x14ac:dyDescent="0.2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  <c r="CG1339">
        <f t="shared" ca="1" si="61"/>
        <v>80</v>
      </c>
      <c r="CH1339">
        <f t="shared" ca="1" si="62"/>
        <v>71</v>
      </c>
      <c r="CI1339">
        <f t="shared" si="63"/>
        <v>52500</v>
      </c>
    </row>
    <row r="1340" spans="1:87" x14ac:dyDescent="0.2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  <c r="CG1340">
        <f t="shared" ca="1" si="61"/>
        <v>19</v>
      </c>
      <c r="CH1340">
        <f t="shared" ca="1" si="62"/>
        <v>19</v>
      </c>
      <c r="CI1340">
        <f t="shared" si="63"/>
        <v>200000</v>
      </c>
    </row>
    <row r="1341" spans="1:87" x14ac:dyDescent="0.2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  <c r="CG1341">
        <f t="shared" ca="1" si="61"/>
        <v>49</v>
      </c>
      <c r="CH1341">
        <f t="shared" ca="1" si="62"/>
        <v>49</v>
      </c>
      <c r="CI1341">
        <f t="shared" si="63"/>
        <v>128500</v>
      </c>
    </row>
    <row r="1342" spans="1:87" x14ac:dyDescent="0.2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  <c r="CG1342">
        <f t="shared" ca="1" si="61"/>
        <v>50</v>
      </c>
      <c r="CH1342">
        <f t="shared" ca="1" si="62"/>
        <v>50</v>
      </c>
      <c r="CI1342">
        <f t="shared" si="63"/>
        <v>121929.9</v>
      </c>
    </row>
    <row r="1343" spans="1:87" x14ac:dyDescent="0.2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  <c r="CG1343">
        <f t="shared" ca="1" si="61"/>
        <v>18</v>
      </c>
      <c r="CH1343">
        <f t="shared" ca="1" si="62"/>
        <v>17</v>
      </c>
      <c r="CI1343">
        <f t="shared" si="63"/>
        <v>138229</v>
      </c>
    </row>
    <row r="1344" spans="1:87" x14ac:dyDescent="0.2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  <c r="CG1344">
        <f t="shared" ca="1" si="61"/>
        <v>19</v>
      </c>
      <c r="CH1344">
        <f t="shared" ca="1" si="62"/>
        <v>19</v>
      </c>
      <c r="CI1344">
        <f t="shared" si="63"/>
        <v>226512.05</v>
      </c>
    </row>
    <row r="1345" spans="1:87" x14ac:dyDescent="0.2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  <c r="CG1345">
        <f t="shared" ca="1" si="61"/>
        <v>93</v>
      </c>
      <c r="CH1345">
        <f t="shared" ca="1" si="62"/>
        <v>71</v>
      </c>
      <c r="CI1345">
        <f t="shared" si="63"/>
        <v>144927.6</v>
      </c>
    </row>
    <row r="1346" spans="1:87" x14ac:dyDescent="0.2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  <c r="CG1346">
        <f t="shared" ca="1" si="61"/>
        <v>15</v>
      </c>
      <c r="CH1346">
        <f t="shared" ca="1" si="62"/>
        <v>15</v>
      </c>
      <c r="CI1346">
        <f t="shared" si="63"/>
        <v>154479.23549999998</v>
      </c>
    </row>
    <row r="1347" spans="1:87" x14ac:dyDescent="0.2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  <c r="CG1347">
        <f t="shared" ref="CG1347:CG1410" ca="1" si="64">YEAR(NOW())-T1347</f>
        <v>101</v>
      </c>
      <c r="CH1347">
        <f t="shared" ref="CH1347:CH1410" ca="1" si="65">YEAR(NOW())-U1347</f>
        <v>71</v>
      </c>
      <c r="CI1347">
        <f t="shared" ref="CI1347:CI1410" si="66">IF(BZ1347=2006,CC1347,
IF(BZ1347=2007,$CO$7*CC1347,
IF(BZ1347=2008,$CO$8*CC1347,
IF(BZ1347=2009,$CO$9*CC1347,$CO$10*CC1347))))</f>
        <v>107556.04999999999</v>
      </c>
    </row>
    <row r="1348" spans="1:87" x14ac:dyDescent="0.2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  <c r="CG1348">
        <f t="shared" ca="1" si="64"/>
        <v>53</v>
      </c>
      <c r="CH1348">
        <f t="shared" ca="1" si="65"/>
        <v>18</v>
      </c>
      <c r="CI1348">
        <f t="shared" si="66"/>
        <v>262500</v>
      </c>
    </row>
    <row r="1349" spans="1:87" x14ac:dyDescent="0.2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  <c r="CG1349">
        <f t="shared" ca="1" si="64"/>
        <v>15</v>
      </c>
      <c r="CH1349">
        <f t="shared" ca="1" si="65"/>
        <v>14</v>
      </c>
      <c r="CI1349">
        <f t="shared" si="66"/>
        <v>280996.87189999997</v>
      </c>
    </row>
    <row r="1350" spans="1:87" x14ac:dyDescent="0.2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  <c r="CG1350">
        <f t="shared" ca="1" si="64"/>
        <v>23</v>
      </c>
      <c r="CH1350">
        <f t="shared" ca="1" si="65"/>
        <v>23</v>
      </c>
      <c r="CI1350">
        <f t="shared" si="66"/>
        <v>213129.5</v>
      </c>
    </row>
    <row r="1351" spans="1:87" x14ac:dyDescent="0.2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  <c r="CG1351">
        <f t="shared" ca="1" si="64"/>
        <v>149</v>
      </c>
      <c r="CH1351">
        <f t="shared" ca="1" si="65"/>
        <v>34</v>
      </c>
      <c r="CI1351">
        <f t="shared" si="66"/>
        <v>108799.6</v>
      </c>
    </row>
    <row r="1352" spans="1:87" x14ac:dyDescent="0.2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  <c r="CG1352">
        <f t="shared" ca="1" si="64"/>
        <v>52</v>
      </c>
      <c r="CH1352">
        <f t="shared" ca="1" si="65"/>
        <v>52</v>
      </c>
      <c r="CI1352">
        <f t="shared" si="66"/>
        <v>163760</v>
      </c>
    </row>
    <row r="1353" spans="1:87" x14ac:dyDescent="0.2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  <c r="CG1353">
        <f t="shared" ca="1" si="64"/>
        <v>59</v>
      </c>
      <c r="CH1353">
        <f t="shared" ca="1" si="65"/>
        <v>59</v>
      </c>
      <c r="CI1353">
        <f t="shared" si="66"/>
        <v>152497.80000000002</v>
      </c>
    </row>
    <row r="1354" spans="1:87" x14ac:dyDescent="0.2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  <c r="CG1354">
        <f t="shared" ca="1" si="64"/>
        <v>84</v>
      </c>
      <c r="CH1354">
        <f t="shared" ca="1" si="65"/>
        <v>21</v>
      </c>
      <c r="CI1354">
        <f t="shared" si="66"/>
        <v>110456.12</v>
      </c>
    </row>
    <row r="1355" spans="1:87" x14ac:dyDescent="0.2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  <c r="CG1355">
        <f t="shared" ca="1" si="64"/>
        <v>26</v>
      </c>
      <c r="CH1355">
        <f t="shared" ca="1" si="65"/>
        <v>25</v>
      </c>
      <c r="CI1355">
        <f t="shared" si="66"/>
        <v>320374</v>
      </c>
    </row>
    <row r="1356" spans="1:87" x14ac:dyDescent="0.2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  <c r="CG1356">
        <f t="shared" ca="1" si="64"/>
        <v>21</v>
      </c>
      <c r="CH1356">
        <f t="shared" ca="1" si="65"/>
        <v>21</v>
      </c>
      <c r="CI1356">
        <f t="shared" si="66"/>
        <v>209573</v>
      </c>
    </row>
    <row r="1357" spans="1:87" x14ac:dyDescent="0.2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  <c r="CG1357">
        <f t="shared" ca="1" si="64"/>
        <v>53</v>
      </c>
      <c r="CH1357">
        <f t="shared" ca="1" si="65"/>
        <v>29</v>
      </c>
      <c r="CI1357">
        <f t="shared" si="66"/>
        <v>170000</v>
      </c>
    </row>
    <row r="1358" spans="1:87" x14ac:dyDescent="0.2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  <c r="CG1358">
        <f t="shared" ca="1" si="64"/>
        <v>55</v>
      </c>
      <c r="CH1358">
        <f t="shared" ca="1" si="65"/>
        <v>55</v>
      </c>
      <c r="CI1358">
        <f t="shared" si="66"/>
        <v>98098</v>
      </c>
    </row>
    <row r="1359" spans="1:87" x14ac:dyDescent="0.2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  <c r="CG1359">
        <f t="shared" ca="1" si="64"/>
        <v>50</v>
      </c>
      <c r="CH1359">
        <f t="shared" ca="1" si="65"/>
        <v>13</v>
      </c>
      <c r="CI1359">
        <f t="shared" si="66"/>
        <v>117131.86</v>
      </c>
    </row>
    <row r="1360" spans="1:87" x14ac:dyDescent="0.2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  <c r="CG1360">
        <f t="shared" ca="1" si="64"/>
        <v>21</v>
      </c>
      <c r="CH1360">
        <f t="shared" ca="1" si="65"/>
        <v>21</v>
      </c>
      <c r="CI1360">
        <f t="shared" si="66"/>
        <v>138698.5</v>
      </c>
    </row>
    <row r="1361" spans="1:87" x14ac:dyDescent="0.2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  <c r="CG1361">
        <f t="shared" ca="1" si="64"/>
        <v>17</v>
      </c>
      <c r="CH1361">
        <f t="shared" ca="1" si="65"/>
        <v>16</v>
      </c>
      <c r="CI1361">
        <f t="shared" si="66"/>
        <v>315000</v>
      </c>
    </row>
    <row r="1362" spans="1:87" x14ac:dyDescent="0.2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  <c r="CG1362">
        <f t="shared" ca="1" si="64"/>
        <v>100</v>
      </c>
      <c r="CH1362">
        <f t="shared" ca="1" si="65"/>
        <v>23</v>
      </c>
      <c r="CI1362">
        <f t="shared" si="66"/>
        <v>168550.2</v>
      </c>
    </row>
    <row r="1363" spans="1:87" x14ac:dyDescent="0.2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  <c r="CG1363">
        <f t="shared" ca="1" si="64"/>
        <v>16</v>
      </c>
      <c r="CH1363">
        <f t="shared" ca="1" si="65"/>
        <v>16</v>
      </c>
      <c r="CI1363">
        <f t="shared" si="66"/>
        <v>212888</v>
      </c>
    </row>
    <row r="1364" spans="1:87" x14ac:dyDescent="0.2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  <c r="CG1364">
        <f t="shared" ca="1" si="64"/>
        <v>101</v>
      </c>
      <c r="CH1364">
        <f t="shared" ca="1" si="65"/>
        <v>14</v>
      </c>
      <c r="CI1364">
        <f t="shared" si="66"/>
        <v>85892.12</v>
      </c>
    </row>
    <row r="1365" spans="1:87" x14ac:dyDescent="0.2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  <c r="CG1365">
        <f t="shared" ca="1" si="64"/>
        <v>15</v>
      </c>
      <c r="CH1365">
        <f t="shared" ca="1" si="65"/>
        <v>14</v>
      </c>
      <c r="CI1365">
        <f t="shared" si="66"/>
        <v>155566.69159999999</v>
      </c>
    </row>
    <row r="1366" spans="1:87" x14ac:dyDescent="0.2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  <c r="CG1366">
        <f t="shared" ca="1" si="64"/>
        <v>16</v>
      </c>
      <c r="CH1366">
        <f t="shared" ca="1" si="65"/>
        <v>16</v>
      </c>
      <c r="CI1366">
        <f t="shared" si="66"/>
        <v>144152</v>
      </c>
    </row>
    <row r="1367" spans="1:87" x14ac:dyDescent="0.2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  <c r="CG1367">
        <f t="shared" ca="1" si="64"/>
        <v>21</v>
      </c>
      <c r="CH1367">
        <f t="shared" ca="1" si="65"/>
        <v>21</v>
      </c>
      <c r="CI1367">
        <f t="shared" si="66"/>
        <v>168782.4</v>
      </c>
    </row>
    <row r="1368" spans="1:87" x14ac:dyDescent="0.2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  <c r="CG1368">
        <f t="shared" ca="1" si="64"/>
        <v>22</v>
      </c>
      <c r="CH1368">
        <f t="shared" ca="1" si="65"/>
        <v>22</v>
      </c>
      <c r="CI1368">
        <f t="shared" si="66"/>
        <v>172117.4</v>
      </c>
    </row>
    <row r="1369" spans="1:87" x14ac:dyDescent="0.2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  <c r="CG1369">
        <f t="shared" ca="1" si="64"/>
        <v>44</v>
      </c>
      <c r="CH1369">
        <f t="shared" ca="1" si="65"/>
        <v>44</v>
      </c>
      <c r="CI1369">
        <f t="shared" si="66"/>
        <v>127000</v>
      </c>
    </row>
    <row r="1370" spans="1:87" x14ac:dyDescent="0.2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  <c r="CG1370">
        <f t="shared" ca="1" si="64"/>
        <v>18</v>
      </c>
      <c r="CH1370">
        <f t="shared" ca="1" si="65"/>
        <v>17</v>
      </c>
      <c r="CI1370">
        <f t="shared" si="66"/>
        <v>117907.2</v>
      </c>
    </row>
    <row r="1371" spans="1:87" x14ac:dyDescent="0.2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  <c r="CG1371">
        <f t="shared" ca="1" si="64"/>
        <v>18</v>
      </c>
      <c r="CH1371">
        <f t="shared" ca="1" si="65"/>
        <v>18</v>
      </c>
      <c r="CI1371">
        <f t="shared" si="66"/>
        <v>181284.8</v>
      </c>
    </row>
    <row r="1372" spans="1:87" x14ac:dyDescent="0.2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  <c r="CG1372">
        <f t="shared" ca="1" si="64"/>
        <v>101</v>
      </c>
      <c r="CH1372">
        <f t="shared" ca="1" si="65"/>
        <v>71</v>
      </c>
      <c r="CI1372">
        <f t="shared" si="66"/>
        <v>85974</v>
      </c>
    </row>
    <row r="1373" spans="1:87" x14ac:dyDescent="0.2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  <c r="CG1373">
        <f t="shared" ca="1" si="64"/>
        <v>66</v>
      </c>
      <c r="CH1373">
        <f t="shared" ca="1" si="65"/>
        <v>25</v>
      </c>
      <c r="CI1373">
        <f t="shared" si="66"/>
        <v>147592.9</v>
      </c>
    </row>
    <row r="1374" spans="1:87" x14ac:dyDescent="0.2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  <c r="CG1374">
        <f t="shared" ca="1" si="64"/>
        <v>23</v>
      </c>
      <c r="CH1374">
        <f t="shared" ca="1" si="65"/>
        <v>23</v>
      </c>
      <c r="CI1374">
        <f t="shared" si="66"/>
        <v>274300</v>
      </c>
    </row>
    <row r="1375" spans="1:87" x14ac:dyDescent="0.2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  <c r="CG1375">
        <f t="shared" ca="1" si="64"/>
        <v>20</v>
      </c>
      <c r="CH1375">
        <f t="shared" ca="1" si="65"/>
        <v>19</v>
      </c>
      <c r="CI1375">
        <f t="shared" si="66"/>
        <v>462441.44999999995</v>
      </c>
    </row>
    <row r="1376" spans="1:87" x14ac:dyDescent="0.2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  <c r="CG1376">
        <f t="shared" ca="1" si="64"/>
        <v>16</v>
      </c>
      <c r="CH1376">
        <f t="shared" ca="1" si="65"/>
        <v>16</v>
      </c>
      <c r="CI1376">
        <f t="shared" si="66"/>
        <v>222950</v>
      </c>
    </row>
    <row r="1377" spans="1:87" x14ac:dyDescent="0.2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  <c r="CG1377">
        <f t="shared" ca="1" si="64"/>
        <v>14</v>
      </c>
      <c r="CH1377">
        <f t="shared" ca="1" si="65"/>
        <v>14</v>
      </c>
      <c r="CI1377">
        <f t="shared" si="66"/>
        <v>236920.69999999998</v>
      </c>
    </row>
    <row r="1378" spans="1:87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  <c r="CG1378">
        <f t="shared" ca="1" si="64"/>
        <v>91</v>
      </c>
      <c r="CH1378">
        <f t="shared" ca="1" si="65"/>
        <v>71</v>
      </c>
      <c r="CI1378">
        <f t="shared" si="66"/>
        <v>81153.8</v>
      </c>
    </row>
    <row r="1379" spans="1:87" x14ac:dyDescent="0.2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  <c r="CG1379">
        <f t="shared" ca="1" si="64"/>
        <v>80</v>
      </c>
      <c r="CH1379">
        <f t="shared" ca="1" si="65"/>
        <v>61</v>
      </c>
      <c r="CI1379">
        <f t="shared" si="66"/>
        <v>95799.599999999991</v>
      </c>
    </row>
    <row r="1380" spans="1:87" x14ac:dyDescent="0.2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  <c r="CG1380">
        <f t="shared" ca="1" si="64"/>
        <v>48</v>
      </c>
      <c r="CH1380">
        <f t="shared" ca="1" si="65"/>
        <v>48</v>
      </c>
      <c r="CI1380">
        <f t="shared" si="66"/>
        <v>83000</v>
      </c>
    </row>
    <row r="1381" spans="1:87" x14ac:dyDescent="0.2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  <c r="CG1381">
        <f t="shared" ca="1" si="64"/>
        <v>15</v>
      </c>
      <c r="CH1381">
        <f t="shared" ca="1" si="65"/>
        <v>14</v>
      </c>
      <c r="CI1381">
        <f t="shared" si="66"/>
        <v>149376.5</v>
      </c>
    </row>
    <row r="1382" spans="1:87" x14ac:dyDescent="0.2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  <c r="CG1382">
        <f t="shared" ca="1" si="64"/>
        <v>107</v>
      </c>
      <c r="CH1382">
        <f t="shared" ca="1" si="65"/>
        <v>71</v>
      </c>
      <c r="CI1382">
        <f t="shared" si="66"/>
        <v>45711.9</v>
      </c>
    </row>
    <row r="1383" spans="1:87" x14ac:dyDescent="0.2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  <c r="CG1383">
        <f t="shared" ca="1" si="64"/>
        <v>51</v>
      </c>
      <c r="CH1383">
        <f t="shared" ca="1" si="65"/>
        <v>51</v>
      </c>
      <c r="CI1383">
        <f t="shared" si="66"/>
        <v>211802.5</v>
      </c>
    </row>
    <row r="1384" spans="1:87" x14ac:dyDescent="0.2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  <c r="CG1384">
        <f t="shared" ca="1" si="64"/>
        <v>101</v>
      </c>
      <c r="CH1384">
        <f t="shared" ca="1" si="65"/>
        <v>71</v>
      </c>
      <c r="CI1384">
        <f t="shared" si="66"/>
        <v>157000</v>
      </c>
    </row>
    <row r="1385" spans="1:87" x14ac:dyDescent="0.2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  <c r="CG1385">
        <f t="shared" ca="1" si="64"/>
        <v>103</v>
      </c>
      <c r="CH1385">
        <f t="shared" ca="1" si="65"/>
        <v>14</v>
      </c>
      <c r="CI1385">
        <f t="shared" si="66"/>
        <v>111025.59999999999</v>
      </c>
    </row>
    <row r="1386" spans="1:87" x14ac:dyDescent="0.2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  <c r="CG1386">
        <f t="shared" ca="1" si="64"/>
        <v>82</v>
      </c>
      <c r="CH1386">
        <f t="shared" ca="1" si="65"/>
        <v>71</v>
      </c>
      <c r="CI1386">
        <f t="shared" si="66"/>
        <v>85974</v>
      </c>
    </row>
    <row r="1387" spans="1:87" x14ac:dyDescent="0.2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  <c r="CG1387">
        <f t="shared" ca="1" si="64"/>
        <v>99</v>
      </c>
      <c r="CH1387">
        <f t="shared" ca="1" si="65"/>
        <v>14</v>
      </c>
      <c r="CI1387">
        <f t="shared" si="66"/>
        <v>98065.7</v>
      </c>
    </row>
    <row r="1388" spans="1:87" x14ac:dyDescent="0.2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  <c r="CG1388">
        <f t="shared" ca="1" si="64"/>
        <v>43</v>
      </c>
      <c r="CH1388">
        <f t="shared" ca="1" si="65"/>
        <v>43</v>
      </c>
      <c r="CI1388">
        <f t="shared" si="66"/>
        <v>250000</v>
      </c>
    </row>
    <row r="1389" spans="1:87" x14ac:dyDescent="0.2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  <c r="CG1389">
        <f t="shared" ca="1" si="64"/>
        <v>105</v>
      </c>
      <c r="CH1389">
        <f t="shared" ca="1" si="65"/>
        <v>71</v>
      </c>
      <c r="CI1389">
        <f t="shared" si="66"/>
        <v>134816.79999999999</v>
      </c>
    </row>
    <row r="1390" spans="1:87" x14ac:dyDescent="0.2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  <c r="CG1390">
        <f t="shared" ca="1" si="64"/>
        <v>15</v>
      </c>
      <c r="CH1390">
        <f t="shared" ca="1" si="65"/>
        <v>14</v>
      </c>
      <c r="CI1390">
        <f t="shared" si="66"/>
        <v>309097</v>
      </c>
    </row>
    <row r="1391" spans="1:87" x14ac:dyDescent="0.2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  <c r="CG1391">
        <f t="shared" ca="1" si="64"/>
        <v>80</v>
      </c>
      <c r="CH1391">
        <f t="shared" ca="1" si="65"/>
        <v>71</v>
      </c>
      <c r="CI1391">
        <f t="shared" si="66"/>
        <v>129860.29999999999</v>
      </c>
    </row>
    <row r="1392" spans="1:87" x14ac:dyDescent="0.2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  <c r="CG1392">
        <f t="shared" ca="1" si="64"/>
        <v>21</v>
      </c>
      <c r="CH1392">
        <f t="shared" ca="1" si="65"/>
        <v>21</v>
      </c>
      <c r="CI1392">
        <f t="shared" si="66"/>
        <v>235000</v>
      </c>
    </row>
    <row r="1393" spans="1:87" x14ac:dyDescent="0.2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  <c r="CG1393">
        <f t="shared" ca="1" si="64"/>
        <v>54</v>
      </c>
      <c r="CH1393">
        <f t="shared" ca="1" si="65"/>
        <v>54</v>
      </c>
      <c r="CI1393">
        <f t="shared" si="66"/>
        <v>101531.2</v>
      </c>
    </row>
    <row r="1394" spans="1:87" x14ac:dyDescent="0.2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  <c r="CG1394">
        <f t="shared" ca="1" si="64"/>
        <v>54</v>
      </c>
      <c r="CH1394">
        <f t="shared" ca="1" si="65"/>
        <v>54</v>
      </c>
      <c r="CI1394">
        <f t="shared" si="66"/>
        <v>123000</v>
      </c>
    </row>
    <row r="1395" spans="1:87" x14ac:dyDescent="0.2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  <c r="CG1395">
        <f t="shared" ca="1" si="64"/>
        <v>116</v>
      </c>
      <c r="CH1395">
        <f t="shared" ca="1" si="65"/>
        <v>21</v>
      </c>
      <c r="CI1395">
        <f t="shared" si="66"/>
        <v>145363.4</v>
      </c>
    </row>
    <row r="1396" spans="1:87" x14ac:dyDescent="0.2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  <c r="CG1396">
        <f t="shared" ca="1" si="64"/>
        <v>15</v>
      </c>
      <c r="CH1396">
        <f t="shared" ca="1" si="65"/>
        <v>15</v>
      </c>
      <c r="CI1396">
        <f t="shared" si="66"/>
        <v>246578</v>
      </c>
    </row>
    <row r="1397" spans="1:87" x14ac:dyDescent="0.2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  <c r="CG1397">
        <f t="shared" ca="1" si="64"/>
        <v>16</v>
      </c>
      <c r="CH1397">
        <f t="shared" ca="1" si="65"/>
        <v>15</v>
      </c>
      <c r="CI1397">
        <f t="shared" si="66"/>
        <v>278766.44689999998</v>
      </c>
    </row>
    <row r="1398" spans="1:87" x14ac:dyDescent="0.2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  <c r="CG1398">
        <f t="shared" ca="1" si="64"/>
        <v>73</v>
      </c>
      <c r="CH1398">
        <f t="shared" ca="1" si="65"/>
        <v>71</v>
      </c>
      <c r="CI1398">
        <f t="shared" si="66"/>
        <v>125024</v>
      </c>
    </row>
    <row r="1399" spans="1:87" x14ac:dyDescent="0.2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  <c r="CG1399">
        <f t="shared" ca="1" si="64"/>
        <v>101</v>
      </c>
      <c r="CH1399">
        <f t="shared" ca="1" si="65"/>
        <v>17</v>
      </c>
      <c r="CI1399">
        <f t="shared" si="66"/>
        <v>136303.75</v>
      </c>
    </row>
    <row r="1400" spans="1:87" x14ac:dyDescent="0.2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  <c r="CG1400">
        <f t="shared" ca="1" si="64"/>
        <v>71</v>
      </c>
      <c r="CH1400">
        <f t="shared" ca="1" si="65"/>
        <v>39</v>
      </c>
      <c r="CI1400">
        <f t="shared" si="66"/>
        <v>112994.4</v>
      </c>
    </row>
    <row r="1401" spans="1:87" x14ac:dyDescent="0.2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  <c r="CG1401">
        <f t="shared" ca="1" si="64"/>
        <v>96</v>
      </c>
      <c r="CH1401">
        <f t="shared" ca="1" si="65"/>
        <v>31</v>
      </c>
      <c r="CI1401">
        <f t="shared" si="66"/>
        <v>112544.06</v>
      </c>
    </row>
    <row r="1402" spans="1:87" x14ac:dyDescent="0.2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  <c r="CG1402">
        <f t="shared" ca="1" si="64"/>
        <v>92</v>
      </c>
      <c r="CH1402">
        <f t="shared" ca="1" si="65"/>
        <v>71</v>
      </c>
      <c r="CI1402">
        <f t="shared" si="66"/>
        <v>107016</v>
      </c>
    </row>
    <row r="1403" spans="1:87" x14ac:dyDescent="0.2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  <c r="CG1403">
        <f t="shared" ca="1" si="64"/>
        <v>17</v>
      </c>
      <c r="CH1403">
        <f t="shared" ca="1" si="65"/>
        <v>17</v>
      </c>
      <c r="CI1403">
        <f t="shared" si="66"/>
        <v>172117.4</v>
      </c>
    </row>
    <row r="1404" spans="1:87" x14ac:dyDescent="0.2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  <c r="CG1404">
        <f t="shared" ca="1" si="64"/>
        <v>15</v>
      </c>
      <c r="CH1404">
        <f t="shared" ca="1" si="65"/>
        <v>15</v>
      </c>
      <c r="CI1404">
        <f t="shared" si="66"/>
        <v>193879</v>
      </c>
    </row>
    <row r="1405" spans="1:87" x14ac:dyDescent="0.2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  <c r="CG1405">
        <f t="shared" ca="1" si="64"/>
        <v>14</v>
      </c>
      <c r="CH1405">
        <f t="shared" ca="1" si="65"/>
        <v>14</v>
      </c>
      <c r="CI1405">
        <f t="shared" si="66"/>
        <v>280460.57860000001</v>
      </c>
    </row>
    <row r="1406" spans="1:87" x14ac:dyDescent="0.2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  <c r="CG1406">
        <f t="shared" ca="1" si="64"/>
        <v>106</v>
      </c>
      <c r="CH1406">
        <f t="shared" ca="1" si="65"/>
        <v>71</v>
      </c>
      <c r="CI1406">
        <f t="shared" si="66"/>
        <v>105000</v>
      </c>
    </row>
    <row r="1407" spans="1:87" x14ac:dyDescent="0.2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  <c r="CG1407">
        <f t="shared" ca="1" si="64"/>
        <v>17</v>
      </c>
      <c r="CH1407">
        <f t="shared" ca="1" si="65"/>
        <v>16</v>
      </c>
      <c r="CI1407">
        <f t="shared" si="66"/>
        <v>245245</v>
      </c>
    </row>
    <row r="1408" spans="1:87" x14ac:dyDescent="0.2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  <c r="CG1408">
        <f t="shared" ca="1" si="64"/>
        <v>49</v>
      </c>
      <c r="CH1408">
        <f t="shared" ca="1" si="65"/>
        <v>14</v>
      </c>
      <c r="CI1408">
        <f t="shared" si="66"/>
        <v>108900.4</v>
      </c>
    </row>
    <row r="1409" spans="1:87" x14ac:dyDescent="0.2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  <c r="CG1409">
        <f t="shared" ca="1" si="64"/>
        <v>36</v>
      </c>
      <c r="CH1409">
        <f t="shared" ca="1" si="65"/>
        <v>36</v>
      </c>
      <c r="CI1409">
        <f t="shared" si="66"/>
        <v>91705.599999999991</v>
      </c>
    </row>
    <row r="1410" spans="1:87" x14ac:dyDescent="0.2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  <c r="CG1410">
        <f t="shared" ca="1" si="64"/>
        <v>111</v>
      </c>
      <c r="CH1410">
        <f t="shared" ca="1" si="65"/>
        <v>71</v>
      </c>
      <c r="CI1410">
        <f t="shared" si="66"/>
        <v>98065.7</v>
      </c>
    </row>
    <row r="1411" spans="1:87" x14ac:dyDescent="0.2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  <c r="CG1411">
        <f t="shared" ref="CG1411:CG1461" ca="1" si="67">YEAR(NOW())-T1411</f>
        <v>35</v>
      </c>
      <c r="CH1411">
        <f t="shared" ref="CH1411:CH1461" ca="1" si="68">YEAR(NOW())-U1411</f>
        <v>30</v>
      </c>
      <c r="CI1411">
        <f t="shared" ref="CI1411:CI1461" si="69">IF(BZ1411=2006,CC1411,
IF(BZ1411=2007,$CO$7*CC1411,
IF(BZ1411=2008,$CO$8*CC1411,
IF(BZ1411=2009,$CO$9*CC1411,$CO$10*CC1411))))</f>
        <v>191737</v>
      </c>
    </row>
    <row r="1412" spans="1:87" x14ac:dyDescent="0.2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  <c r="CG1412">
        <f t="shared" ca="1" si="67"/>
        <v>20</v>
      </c>
      <c r="CH1412">
        <f t="shared" ca="1" si="68"/>
        <v>20</v>
      </c>
      <c r="CI1412">
        <f t="shared" si="69"/>
        <v>188324</v>
      </c>
    </row>
    <row r="1413" spans="1:87" x14ac:dyDescent="0.2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  <c r="CG1413">
        <f t="shared" ca="1" si="67"/>
        <v>71</v>
      </c>
      <c r="CH1413">
        <f t="shared" ca="1" si="68"/>
        <v>16</v>
      </c>
      <c r="CI1413">
        <f t="shared" si="69"/>
        <v>114632</v>
      </c>
    </row>
    <row r="1414" spans="1:87" x14ac:dyDescent="0.2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  <c r="CG1414">
        <f t="shared" ca="1" si="67"/>
        <v>72</v>
      </c>
      <c r="CH1414">
        <f t="shared" ca="1" si="68"/>
        <v>71</v>
      </c>
      <c r="CI1414">
        <f t="shared" si="69"/>
        <v>73692</v>
      </c>
    </row>
    <row r="1415" spans="1:87" x14ac:dyDescent="0.2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  <c r="CG1415">
        <f t="shared" ca="1" si="67"/>
        <v>16</v>
      </c>
      <c r="CH1415">
        <f t="shared" ca="1" si="68"/>
        <v>15</v>
      </c>
      <c r="CI1415">
        <f t="shared" si="69"/>
        <v>210431.6</v>
      </c>
    </row>
    <row r="1416" spans="1:87" x14ac:dyDescent="0.2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  <c r="CG1416">
        <f t="shared" ca="1" si="67"/>
        <v>98</v>
      </c>
      <c r="CH1416">
        <f t="shared" ca="1" si="68"/>
        <v>21</v>
      </c>
      <c r="CI1416">
        <f t="shared" si="69"/>
        <v>184602.6</v>
      </c>
    </row>
    <row r="1417" spans="1:87" x14ac:dyDescent="0.2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  <c r="CG1417">
        <f t="shared" ca="1" si="67"/>
        <v>14</v>
      </c>
      <c r="CH1417">
        <f t="shared" ca="1" si="68"/>
        <v>14</v>
      </c>
      <c r="CI1417">
        <f t="shared" si="69"/>
        <v>144026.91999999998</v>
      </c>
    </row>
    <row r="1418" spans="1:87" x14ac:dyDescent="0.2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  <c r="CG1418">
        <f t="shared" ca="1" si="67"/>
        <v>136</v>
      </c>
      <c r="CH1418">
        <f t="shared" ca="1" si="68"/>
        <v>71</v>
      </c>
      <c r="CI1418">
        <f t="shared" si="69"/>
        <v>95721.5</v>
      </c>
    </row>
    <row r="1419" spans="1:87" x14ac:dyDescent="0.2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  <c r="CG1419">
        <f t="shared" ca="1" si="67"/>
        <v>23</v>
      </c>
      <c r="CH1419">
        <f t="shared" ca="1" si="68"/>
        <v>23</v>
      </c>
      <c r="CI1419">
        <f t="shared" si="69"/>
        <v>278392</v>
      </c>
    </row>
    <row r="1420" spans="1:87" x14ac:dyDescent="0.2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  <c r="CG1420">
        <f t="shared" ca="1" si="67"/>
        <v>58</v>
      </c>
      <c r="CH1420">
        <f t="shared" ca="1" si="68"/>
        <v>58</v>
      </c>
      <c r="CI1420">
        <f t="shared" si="69"/>
        <v>110583.20000000001</v>
      </c>
    </row>
    <row r="1421" spans="1:87" x14ac:dyDescent="0.2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  <c r="CG1421">
        <f t="shared" ca="1" si="67"/>
        <v>52</v>
      </c>
      <c r="CH1421">
        <f t="shared" ca="1" si="68"/>
        <v>52</v>
      </c>
      <c r="CI1421">
        <f t="shared" si="69"/>
        <v>223000</v>
      </c>
    </row>
    <row r="1422" spans="1:87" x14ac:dyDescent="0.2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  <c r="CG1422">
        <f t="shared" ca="1" si="67"/>
        <v>53</v>
      </c>
      <c r="CH1422">
        <f t="shared" ca="1" si="68"/>
        <v>53</v>
      </c>
      <c r="CI1422">
        <f t="shared" si="69"/>
        <v>179900</v>
      </c>
    </row>
    <row r="1423" spans="1:87" x14ac:dyDescent="0.2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  <c r="CG1423">
        <f t="shared" ca="1" si="67"/>
        <v>44</v>
      </c>
      <c r="CH1423">
        <f t="shared" ca="1" si="68"/>
        <v>44</v>
      </c>
      <c r="CI1423">
        <f t="shared" si="69"/>
        <v>99628.5</v>
      </c>
    </row>
    <row r="1424" spans="1:87" x14ac:dyDescent="0.2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  <c r="CG1424">
        <f t="shared" ca="1" si="67"/>
        <v>18</v>
      </c>
      <c r="CH1424">
        <f t="shared" ca="1" si="68"/>
        <v>18</v>
      </c>
      <c r="CI1424">
        <f t="shared" si="69"/>
        <v>121730.70000000001</v>
      </c>
    </row>
    <row r="1425" spans="1:87" x14ac:dyDescent="0.2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  <c r="CG1425">
        <f t="shared" ca="1" si="67"/>
        <v>55</v>
      </c>
      <c r="CH1425">
        <f t="shared" ca="1" si="68"/>
        <v>55</v>
      </c>
      <c r="CI1425">
        <f t="shared" si="69"/>
        <v>274970</v>
      </c>
    </row>
    <row r="1426" spans="1:87" x14ac:dyDescent="0.2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  <c r="CG1426">
        <f t="shared" ca="1" si="67"/>
        <v>63</v>
      </c>
      <c r="CH1426">
        <f t="shared" ca="1" si="68"/>
        <v>38</v>
      </c>
      <c r="CI1426">
        <f t="shared" si="69"/>
        <v>142747.19999999998</v>
      </c>
    </row>
    <row r="1427" spans="1:87" x14ac:dyDescent="0.2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  <c r="CG1427">
        <f t="shared" ca="1" si="67"/>
        <v>62</v>
      </c>
      <c r="CH1427">
        <f t="shared" ca="1" si="68"/>
        <v>62</v>
      </c>
      <c r="CI1427">
        <f t="shared" si="69"/>
        <v>126635.6</v>
      </c>
    </row>
    <row r="1428" spans="1:87" x14ac:dyDescent="0.2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  <c r="CG1428">
        <f t="shared" ca="1" si="67"/>
        <v>27</v>
      </c>
      <c r="CH1428">
        <f t="shared" ca="1" si="68"/>
        <v>27</v>
      </c>
      <c r="CI1428">
        <f t="shared" si="69"/>
        <v>241677.80000000002</v>
      </c>
    </row>
    <row r="1429" spans="1:87" x14ac:dyDescent="0.2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  <c r="CG1429">
        <f t="shared" ca="1" si="67"/>
        <v>76</v>
      </c>
      <c r="CH1429">
        <f t="shared" ca="1" si="68"/>
        <v>71</v>
      </c>
      <c r="CI1429">
        <f t="shared" si="69"/>
        <v>124852</v>
      </c>
    </row>
    <row r="1430" spans="1:87" x14ac:dyDescent="0.2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  <c r="CG1430">
        <f t="shared" ca="1" si="67"/>
        <v>81</v>
      </c>
      <c r="CH1430">
        <f t="shared" ca="1" si="68"/>
        <v>29</v>
      </c>
      <c r="CI1430">
        <f t="shared" si="69"/>
        <v>92986.599999999991</v>
      </c>
    </row>
    <row r="1431" spans="1:87" x14ac:dyDescent="0.2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  <c r="CG1431">
        <f t="shared" ca="1" si="67"/>
        <v>40</v>
      </c>
      <c r="CH1431">
        <f t="shared" ca="1" si="68"/>
        <v>40</v>
      </c>
      <c r="CI1431">
        <f t="shared" si="69"/>
        <v>181308.77</v>
      </c>
    </row>
    <row r="1432" spans="1:87" x14ac:dyDescent="0.2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  <c r="CG1432">
        <f t="shared" ca="1" si="67"/>
        <v>16</v>
      </c>
      <c r="CH1432">
        <f t="shared" ca="1" si="68"/>
        <v>16</v>
      </c>
      <c r="CI1432">
        <f t="shared" si="69"/>
        <v>192140</v>
      </c>
    </row>
    <row r="1433" spans="1:87" x14ac:dyDescent="0.2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  <c r="CG1433">
        <f t="shared" ca="1" si="67"/>
        <v>45</v>
      </c>
      <c r="CH1433">
        <f t="shared" ca="1" si="68"/>
        <v>45</v>
      </c>
      <c r="CI1433">
        <f t="shared" si="69"/>
        <v>117702.5</v>
      </c>
    </row>
    <row r="1434" spans="1:87" x14ac:dyDescent="0.2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  <c r="CG1434">
        <f t="shared" ca="1" si="67"/>
        <v>94</v>
      </c>
      <c r="CH1434">
        <f t="shared" ca="1" si="68"/>
        <v>14</v>
      </c>
      <c r="CI1434">
        <f t="shared" si="69"/>
        <v>63938.85</v>
      </c>
    </row>
    <row r="1435" spans="1:87" x14ac:dyDescent="0.2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  <c r="CG1435">
        <f t="shared" ca="1" si="67"/>
        <v>21</v>
      </c>
      <c r="CH1435">
        <f t="shared" ca="1" si="68"/>
        <v>21</v>
      </c>
      <c r="CI1435">
        <f t="shared" si="69"/>
        <v>166320.70000000001</v>
      </c>
    </row>
    <row r="1436" spans="1:87" x14ac:dyDescent="0.2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  <c r="CG1436">
        <f t="shared" ca="1" si="67"/>
        <v>44</v>
      </c>
      <c r="CH1436">
        <f t="shared" ca="1" si="68"/>
        <v>44</v>
      </c>
      <c r="CI1436">
        <f t="shared" si="69"/>
        <v>160000</v>
      </c>
    </row>
    <row r="1437" spans="1:87" x14ac:dyDescent="0.2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  <c r="CG1437">
        <f t="shared" ca="1" si="67"/>
        <v>59</v>
      </c>
      <c r="CH1437">
        <f t="shared" ca="1" si="68"/>
        <v>16</v>
      </c>
      <c r="CI1437">
        <f t="shared" si="69"/>
        <v>155173.20000000001</v>
      </c>
    </row>
    <row r="1438" spans="1:87" x14ac:dyDescent="0.2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  <c r="CG1438">
        <f t="shared" ca="1" si="67"/>
        <v>50</v>
      </c>
      <c r="CH1438">
        <f t="shared" ca="1" si="68"/>
        <v>50</v>
      </c>
      <c r="CI1438">
        <f t="shared" si="69"/>
        <v>119451.65</v>
      </c>
    </row>
    <row r="1439" spans="1:87" x14ac:dyDescent="0.2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  <c r="CG1439">
        <f t="shared" ca="1" si="67"/>
        <v>13</v>
      </c>
      <c r="CH1439">
        <f t="shared" ca="1" si="68"/>
        <v>13</v>
      </c>
      <c r="CI1439">
        <f t="shared" si="69"/>
        <v>351919.44060000003</v>
      </c>
    </row>
    <row r="1440" spans="1:87" x14ac:dyDescent="0.2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  <c r="CG1440">
        <f t="shared" ca="1" si="67"/>
        <v>64</v>
      </c>
      <c r="CH1440">
        <f t="shared" ca="1" si="68"/>
        <v>25</v>
      </c>
      <c r="CI1440">
        <f t="shared" si="69"/>
        <v>116975.58</v>
      </c>
    </row>
    <row r="1441" spans="1:87" x14ac:dyDescent="0.2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  <c r="CG1441">
        <f t="shared" ca="1" si="67"/>
        <v>42</v>
      </c>
      <c r="CH1441">
        <f t="shared" ca="1" si="68"/>
        <v>42</v>
      </c>
      <c r="CI1441">
        <f t="shared" si="69"/>
        <v>195286.1</v>
      </c>
    </row>
    <row r="1442" spans="1:87" x14ac:dyDescent="0.2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  <c r="CG1442">
        <f t="shared" ca="1" si="67"/>
        <v>99</v>
      </c>
      <c r="CH1442">
        <f t="shared" ca="1" si="68"/>
        <v>27</v>
      </c>
      <c r="CI1442">
        <f t="shared" si="69"/>
        <v>170333.80000000002</v>
      </c>
    </row>
    <row r="1443" spans="1:87" x14ac:dyDescent="0.2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  <c r="CG1443">
        <f t="shared" ca="1" si="67"/>
        <v>17</v>
      </c>
      <c r="CH1443">
        <f t="shared" ca="1" si="68"/>
        <v>17</v>
      </c>
      <c r="CI1443">
        <f t="shared" si="69"/>
        <v>133145.74000000002</v>
      </c>
    </row>
    <row r="1444" spans="1:87" x14ac:dyDescent="0.2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  <c r="CG1444">
        <f t="shared" ca="1" si="67"/>
        <v>13</v>
      </c>
      <c r="CH1444">
        <f t="shared" ca="1" si="68"/>
        <v>13</v>
      </c>
      <c r="CI1444">
        <f t="shared" si="69"/>
        <v>253828</v>
      </c>
    </row>
    <row r="1445" spans="1:87" x14ac:dyDescent="0.2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  <c r="CG1445">
        <f t="shared" ca="1" si="67"/>
        <v>105</v>
      </c>
      <c r="CH1445">
        <f t="shared" ca="1" si="68"/>
        <v>71</v>
      </c>
      <c r="CI1445">
        <f t="shared" si="69"/>
        <v>99074.8</v>
      </c>
    </row>
    <row r="1446" spans="1:87" x14ac:dyDescent="0.2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  <c r="CG1446">
        <f t="shared" ca="1" si="67"/>
        <v>17</v>
      </c>
      <c r="CH1446">
        <f t="shared" ca="1" si="68"/>
        <v>17</v>
      </c>
      <c r="CI1446">
        <f t="shared" si="69"/>
        <v>178037.47999999998</v>
      </c>
    </row>
    <row r="1447" spans="1:87" x14ac:dyDescent="0.2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  <c r="CG1447">
        <f t="shared" ca="1" si="67"/>
        <v>55</v>
      </c>
      <c r="CH1447">
        <f t="shared" ca="1" si="68"/>
        <v>55</v>
      </c>
      <c r="CI1447">
        <f t="shared" si="69"/>
        <v>127877.7</v>
      </c>
    </row>
    <row r="1448" spans="1:87" x14ac:dyDescent="0.2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  <c r="CG1448">
        <f t="shared" ca="1" si="67"/>
        <v>59</v>
      </c>
      <c r="CH1448">
        <f t="shared" ca="1" si="68"/>
        <v>59</v>
      </c>
      <c r="CI1448">
        <f t="shared" si="69"/>
        <v>123383.06</v>
      </c>
    </row>
    <row r="1449" spans="1:87" x14ac:dyDescent="0.2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  <c r="CG1449">
        <f t="shared" ca="1" si="67"/>
        <v>26</v>
      </c>
      <c r="CH1449">
        <f t="shared" ca="1" si="68"/>
        <v>25</v>
      </c>
      <c r="CI1449">
        <f t="shared" si="69"/>
        <v>237912</v>
      </c>
    </row>
    <row r="1450" spans="1:87" x14ac:dyDescent="0.2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  <c r="CG1450">
        <f t="shared" ca="1" si="67"/>
        <v>111</v>
      </c>
      <c r="CH1450">
        <f t="shared" ca="1" si="68"/>
        <v>21</v>
      </c>
      <c r="CI1450">
        <f t="shared" si="69"/>
        <v>111025.59999999999</v>
      </c>
    </row>
    <row r="1451" spans="1:87" x14ac:dyDescent="0.2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  <c r="CG1451">
        <f t="shared" ca="1" si="67"/>
        <v>51</v>
      </c>
      <c r="CH1451">
        <f t="shared" ca="1" si="68"/>
        <v>51</v>
      </c>
      <c r="CI1451">
        <f t="shared" si="69"/>
        <v>92000</v>
      </c>
    </row>
    <row r="1452" spans="1:87" x14ac:dyDescent="0.2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  <c r="CG1452">
        <f t="shared" ca="1" si="67"/>
        <v>47</v>
      </c>
      <c r="CH1452">
        <f t="shared" ca="1" si="68"/>
        <v>47</v>
      </c>
      <c r="CI1452">
        <f t="shared" si="69"/>
        <v>111356.8</v>
      </c>
    </row>
    <row r="1453" spans="1:87" x14ac:dyDescent="0.2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  <c r="CG1453">
        <f t="shared" ca="1" si="67"/>
        <v>13</v>
      </c>
      <c r="CH1453">
        <f t="shared" ca="1" si="68"/>
        <v>12</v>
      </c>
      <c r="CI1453">
        <f t="shared" si="69"/>
        <v>235069.29199999999</v>
      </c>
    </row>
    <row r="1454" spans="1:87" x14ac:dyDescent="0.2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  <c r="CG1454">
        <f t="shared" ca="1" si="67"/>
        <v>16</v>
      </c>
      <c r="CH1454">
        <f t="shared" ca="1" si="68"/>
        <v>16</v>
      </c>
      <c r="CI1454">
        <f t="shared" si="69"/>
        <v>145000</v>
      </c>
    </row>
    <row r="1455" spans="1:87" x14ac:dyDescent="0.2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  <c r="CG1455">
        <f t="shared" ca="1" si="67"/>
        <v>15</v>
      </c>
      <c r="CH1455">
        <f t="shared" ca="1" si="68"/>
        <v>15</v>
      </c>
      <c r="CI1455">
        <f t="shared" si="69"/>
        <v>84500</v>
      </c>
    </row>
    <row r="1456" spans="1:87" x14ac:dyDescent="0.2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  <c r="CG1456">
        <f t="shared" ca="1" si="67"/>
        <v>17</v>
      </c>
      <c r="CH1456">
        <f t="shared" ca="1" si="68"/>
        <v>16</v>
      </c>
      <c r="CI1456">
        <f t="shared" si="69"/>
        <v>151478</v>
      </c>
    </row>
    <row r="1457" spans="1:87" x14ac:dyDescent="0.2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  <c r="CG1457">
        <f t="shared" ca="1" si="67"/>
        <v>22</v>
      </c>
      <c r="CH1457">
        <f t="shared" ca="1" si="68"/>
        <v>21</v>
      </c>
      <c r="CI1457">
        <f t="shared" si="69"/>
        <v>173477.5</v>
      </c>
    </row>
    <row r="1458" spans="1:87" x14ac:dyDescent="0.2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  <c r="CG1458">
        <f t="shared" ca="1" si="67"/>
        <v>43</v>
      </c>
      <c r="CH1458">
        <f t="shared" ca="1" si="68"/>
        <v>33</v>
      </c>
      <c r="CI1458">
        <f t="shared" si="69"/>
        <v>164094</v>
      </c>
    </row>
    <row r="1459" spans="1:87" x14ac:dyDescent="0.2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  <c r="CG1459">
        <f t="shared" ca="1" si="67"/>
        <v>80</v>
      </c>
      <c r="CH1459">
        <f t="shared" ca="1" si="68"/>
        <v>15</v>
      </c>
      <c r="CI1459">
        <f t="shared" si="69"/>
        <v>208243.1</v>
      </c>
    </row>
    <row r="1460" spans="1:87" x14ac:dyDescent="0.2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  <c r="CG1460">
        <f t="shared" ca="1" si="67"/>
        <v>71</v>
      </c>
      <c r="CH1460">
        <f t="shared" ca="1" si="68"/>
        <v>25</v>
      </c>
      <c r="CI1460">
        <f t="shared" si="69"/>
        <v>111056.47499999999</v>
      </c>
    </row>
    <row r="1461" spans="1:87" x14ac:dyDescent="0.2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  <c r="CG1461">
        <f t="shared" ca="1" si="67"/>
        <v>56</v>
      </c>
      <c r="CH1461">
        <f t="shared" ca="1" si="68"/>
        <v>56</v>
      </c>
      <c r="CI1461">
        <f t="shared" si="69"/>
        <v>131540.5</v>
      </c>
    </row>
  </sheetData>
  <mergeCells count="1">
    <mergeCell ref="CL4:CN4"/>
  </mergeCells>
  <dataValidations count="1">
    <dataValidation allowBlank="1" showInputMessage="1" showErrorMessage="1" promptTitle="* indicates " prompt="Inflation adjusted to 2006._x000a_for more look at the adjacent table for calculation of adjusted SalePrice." sqref="CI1" xr:uid="{00000000-0002-0000-0000-000000000000}"/>
  </dataValidations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C1485"/>
  <sheetViews>
    <sheetView topLeftCell="B1" zoomScale="89" workbookViewId="0">
      <selection activeCell="U18" sqref="U18:V19"/>
    </sheetView>
  </sheetViews>
  <sheetFormatPr defaultRowHeight="15" x14ac:dyDescent="0.25"/>
  <cols>
    <col min="3" max="3" width="18.28515625" style="10" bestFit="1" customWidth="1"/>
    <col min="6" max="6" width="18.140625" bestFit="1" customWidth="1"/>
    <col min="7" max="7" width="12.7109375" bestFit="1" customWidth="1"/>
    <col min="8" max="8" width="18.28515625" bestFit="1" customWidth="1"/>
    <col min="9" max="9" width="12" bestFit="1" customWidth="1"/>
    <col min="11" max="11" width="13.140625" bestFit="1" customWidth="1"/>
    <col min="12" max="12" width="25" bestFit="1" customWidth="1"/>
    <col min="14" max="14" width="13.140625" bestFit="1" customWidth="1"/>
    <col min="15" max="15" width="25" bestFit="1" customWidth="1"/>
    <col min="17" max="17" width="45.140625" bestFit="1" customWidth="1"/>
    <col min="18" max="18" width="25.140625" bestFit="1" customWidth="1"/>
    <col min="19" max="19" width="25" bestFit="1" customWidth="1"/>
    <col min="21" max="21" width="18.140625" bestFit="1" customWidth="1"/>
    <col min="22" max="22" width="27.28515625" bestFit="1" customWidth="1"/>
    <col min="23" max="26" width="15.140625" bestFit="1" customWidth="1"/>
    <col min="27" max="29" width="12.85546875" bestFit="1" customWidth="1"/>
  </cols>
  <sheetData>
    <row r="1" spans="1:26" ht="36.75" thickBot="1" x14ac:dyDescent="0.4">
      <c r="A1" t="s">
        <v>0</v>
      </c>
      <c r="B1" s="8" t="s">
        <v>295</v>
      </c>
      <c r="C1" s="15" t="s">
        <v>297</v>
      </c>
      <c r="D1" t="s">
        <v>256</v>
      </c>
      <c r="F1" t="s">
        <v>298</v>
      </c>
      <c r="K1" s="4" t="s">
        <v>256</v>
      </c>
      <c r="L1" t="s">
        <v>274</v>
      </c>
      <c r="N1" s="4" t="s">
        <v>256</v>
      </c>
      <c r="O1" t="s">
        <v>275</v>
      </c>
      <c r="Q1" s="7" t="s">
        <v>286</v>
      </c>
    </row>
    <row r="2" spans="1:26" x14ac:dyDescent="0.25">
      <c r="A2">
        <v>1</v>
      </c>
      <c r="B2">
        <v>18</v>
      </c>
      <c r="C2" s="10">
        <v>185940.30000000002</v>
      </c>
      <c r="D2" t="str">
        <f>IF('Age '!B2 &gt;48,"B", "A")</f>
        <v>A</v>
      </c>
      <c r="F2" s="3" t="s">
        <v>295</v>
      </c>
      <c r="G2" s="3"/>
      <c r="H2" s="3" t="s">
        <v>297</v>
      </c>
      <c r="I2" s="3"/>
      <c r="U2" t="s">
        <v>300</v>
      </c>
    </row>
    <row r="3" spans="1:26" ht="15.75" thickBot="1" x14ac:dyDescent="0.3">
      <c r="A3">
        <v>2</v>
      </c>
      <c r="B3">
        <v>45</v>
      </c>
      <c r="C3" s="10">
        <v>179920.94999999998</v>
      </c>
      <c r="D3" t="str">
        <f>IF('Age '!B3 &gt;48,"B", "A")</f>
        <v>A</v>
      </c>
      <c r="F3" s="1"/>
      <c r="G3" s="1"/>
      <c r="H3" s="1"/>
      <c r="I3" s="1"/>
      <c r="K3" s="4" t="s">
        <v>271</v>
      </c>
      <c r="L3" t="s">
        <v>299</v>
      </c>
      <c r="N3" s="4" t="s">
        <v>271</v>
      </c>
      <c r="O3" t="s">
        <v>299</v>
      </c>
      <c r="Q3" t="s">
        <v>276</v>
      </c>
    </row>
    <row r="4" spans="1:26" ht="15.75" thickBot="1" x14ac:dyDescent="0.3">
      <c r="A4">
        <v>3</v>
      </c>
      <c r="B4">
        <v>20</v>
      </c>
      <c r="C4" s="10">
        <v>199317.30000000002</v>
      </c>
      <c r="D4" t="str">
        <f>IF('Age '!B4 &gt;48,"B", "A")</f>
        <v>A</v>
      </c>
      <c r="F4" s="1" t="s">
        <v>257</v>
      </c>
      <c r="G4" s="1">
        <v>49.732191780821921</v>
      </c>
      <c r="H4" s="1" t="s">
        <v>257</v>
      </c>
      <c r="I4" s="1">
        <v>164385.52122609573</v>
      </c>
      <c r="K4" s="5">
        <v>1</v>
      </c>
      <c r="L4" s="6">
        <v>185940.30000000002</v>
      </c>
      <c r="N4" s="5">
        <v>4</v>
      </c>
      <c r="O4" s="6">
        <v>140000</v>
      </c>
      <c r="U4" s="11" t="s">
        <v>301</v>
      </c>
      <c r="V4" s="11"/>
    </row>
    <row r="5" spans="1:26" x14ac:dyDescent="0.25">
      <c r="A5">
        <v>4</v>
      </c>
      <c r="B5">
        <v>106</v>
      </c>
      <c r="C5" s="10">
        <v>140000</v>
      </c>
      <c r="D5" t="str">
        <f>IF('Age '!B5 &gt;48,"B", "A")</f>
        <v>B</v>
      </c>
      <c r="F5" s="1" t="s">
        <v>258</v>
      </c>
      <c r="G5" s="1">
        <v>0.79044612537771974</v>
      </c>
      <c r="H5" s="1" t="s">
        <v>258</v>
      </c>
      <c r="I5" s="1">
        <v>1956.0452554380411</v>
      </c>
      <c r="K5" s="5">
        <v>2</v>
      </c>
      <c r="L5" s="6">
        <v>179920.94999999998</v>
      </c>
      <c r="N5" s="5">
        <v>9</v>
      </c>
      <c r="O5" s="6">
        <v>115844.82</v>
      </c>
      <c r="Q5" s="3"/>
      <c r="R5" s="3" t="s">
        <v>274</v>
      </c>
      <c r="S5" s="3" t="s">
        <v>275</v>
      </c>
      <c r="U5" s="1" t="s">
        <v>302</v>
      </c>
      <c r="V5" s="1">
        <v>0.50527785856688001</v>
      </c>
    </row>
    <row r="6" spans="1:26" x14ac:dyDescent="0.25">
      <c r="A6">
        <v>5</v>
      </c>
      <c r="B6">
        <v>21</v>
      </c>
      <c r="C6" s="10">
        <v>222950</v>
      </c>
      <c r="D6" t="str">
        <f>IF('Age '!B6 &gt;48,"B", "A")</f>
        <v>A</v>
      </c>
      <c r="F6" s="1" t="s">
        <v>259</v>
      </c>
      <c r="G6" s="1">
        <v>48</v>
      </c>
      <c r="H6" s="1" t="s">
        <v>259</v>
      </c>
      <c r="I6" s="1">
        <v>147147</v>
      </c>
      <c r="K6" s="5">
        <v>3</v>
      </c>
      <c r="L6" s="6">
        <v>199317.30000000002</v>
      </c>
      <c r="N6" s="5">
        <v>10</v>
      </c>
      <c r="O6" s="6">
        <v>105232.40000000001</v>
      </c>
      <c r="Q6" s="1" t="s">
        <v>257</v>
      </c>
      <c r="R6" s="1">
        <v>201856.42060123108</v>
      </c>
      <c r="S6" s="1">
        <v>126811.82102962954</v>
      </c>
      <c r="U6" s="1" t="s">
        <v>303</v>
      </c>
      <c r="V6" s="1">
        <v>0.25530571435793198</v>
      </c>
    </row>
    <row r="7" spans="1:26" x14ac:dyDescent="0.25">
      <c r="A7">
        <v>6</v>
      </c>
      <c r="B7">
        <v>28</v>
      </c>
      <c r="C7" s="10">
        <v>117088.4</v>
      </c>
      <c r="D7" t="str">
        <f>IF('Age '!B7 &gt;48,"B", "A")</f>
        <v>A</v>
      </c>
      <c r="F7" s="1" t="s">
        <v>260</v>
      </c>
      <c r="G7" s="1">
        <v>15</v>
      </c>
      <c r="H7" s="1" t="s">
        <v>260</v>
      </c>
      <c r="I7" s="1">
        <v>124852</v>
      </c>
      <c r="K7" s="5">
        <v>5</v>
      </c>
      <c r="L7" s="6">
        <v>222950</v>
      </c>
      <c r="N7" s="5">
        <v>11</v>
      </c>
      <c r="O7" s="6">
        <v>115488.1</v>
      </c>
      <c r="Q7" s="1" t="s">
        <v>277</v>
      </c>
      <c r="R7" s="1">
        <v>6271758945.1492186</v>
      </c>
      <c r="S7" s="1">
        <v>2082704270.0969615</v>
      </c>
      <c r="U7" s="1" t="s">
        <v>304</v>
      </c>
      <c r="V7" s="1">
        <v>0.2547949501016617</v>
      </c>
    </row>
    <row r="8" spans="1:26" x14ac:dyDescent="0.25">
      <c r="A8">
        <v>7</v>
      </c>
      <c r="B8">
        <v>17</v>
      </c>
      <c r="C8" s="10">
        <v>304329.09999999998</v>
      </c>
      <c r="D8" t="str">
        <f>IF('Age '!B8 &gt;48,"B", "A")</f>
        <v>A</v>
      </c>
      <c r="F8" s="1" t="s">
        <v>261</v>
      </c>
      <c r="G8" s="1">
        <v>30.202904042525258</v>
      </c>
      <c r="H8" s="1" t="s">
        <v>261</v>
      </c>
      <c r="I8" s="1">
        <v>74740.384266670982</v>
      </c>
      <c r="K8" s="5">
        <v>6</v>
      </c>
      <c r="L8" s="6">
        <v>117088.4</v>
      </c>
      <c r="N8" s="5">
        <v>13</v>
      </c>
      <c r="O8" s="6">
        <v>128419.20000000001</v>
      </c>
      <c r="Q8" s="1" t="s">
        <v>278</v>
      </c>
      <c r="R8" s="1">
        <v>731</v>
      </c>
      <c r="S8" s="1">
        <v>729</v>
      </c>
      <c r="U8" s="1" t="s">
        <v>258</v>
      </c>
      <c r="V8" s="1">
        <v>64519.83097790301</v>
      </c>
    </row>
    <row r="9" spans="1:26" ht="15.75" thickBot="1" x14ac:dyDescent="0.3">
      <c r="A9">
        <v>8</v>
      </c>
      <c r="B9">
        <v>48</v>
      </c>
      <c r="C9" s="10">
        <v>163760</v>
      </c>
      <c r="D9" t="str">
        <f>IF('Age '!B9 &gt;48,"B", "A")</f>
        <v>A</v>
      </c>
      <c r="F9" s="1" t="s">
        <v>262</v>
      </c>
      <c r="G9" s="1">
        <v>912.21541260198853</v>
      </c>
      <c r="H9" s="1" t="s">
        <v>262</v>
      </c>
      <c r="I9" s="1">
        <v>5586125040.3296404</v>
      </c>
      <c r="K9" s="5">
        <v>7</v>
      </c>
      <c r="L9" s="6">
        <v>304329.09999999998</v>
      </c>
      <c r="N9" s="5">
        <v>15</v>
      </c>
      <c r="O9" s="6">
        <v>140012.6</v>
      </c>
      <c r="Q9" s="1" t="s">
        <v>279</v>
      </c>
      <c r="R9" s="1">
        <v>0</v>
      </c>
      <c r="S9" s="1"/>
      <c r="U9" s="2" t="s">
        <v>278</v>
      </c>
      <c r="V9" s="2">
        <v>1460</v>
      </c>
    </row>
    <row r="10" spans="1:26" x14ac:dyDescent="0.25">
      <c r="A10">
        <v>9</v>
      </c>
      <c r="B10">
        <v>90</v>
      </c>
      <c r="C10" s="10">
        <v>115844.82</v>
      </c>
      <c r="D10" t="str">
        <f>IF('Age '!B10 &gt;48,"B", "A")</f>
        <v>B</v>
      </c>
      <c r="F10" s="1" t="s">
        <v>263</v>
      </c>
      <c r="G10" s="1">
        <v>-0.43955194159362954</v>
      </c>
      <c r="H10" s="1" t="s">
        <v>263</v>
      </c>
      <c r="I10" s="1">
        <v>7.5710634862371062</v>
      </c>
      <c r="K10" s="5">
        <v>8</v>
      </c>
      <c r="L10" s="6">
        <v>163760</v>
      </c>
      <c r="N10" s="5">
        <v>16</v>
      </c>
      <c r="O10" s="6">
        <v>130851.59999999999</v>
      </c>
      <c r="Q10" s="1" t="s">
        <v>280</v>
      </c>
      <c r="R10" s="1">
        <v>1167</v>
      </c>
      <c r="S10" s="1"/>
    </row>
    <row r="11" spans="1:26" ht="15.75" thickBot="1" x14ac:dyDescent="0.3">
      <c r="A11">
        <v>10</v>
      </c>
      <c r="B11">
        <v>82</v>
      </c>
      <c r="C11" s="10">
        <v>105232.40000000001</v>
      </c>
      <c r="D11" t="str">
        <f>IF('Age '!B11 &gt;48,"B", "A")</f>
        <v>B</v>
      </c>
      <c r="F11" s="1" t="s">
        <v>264</v>
      </c>
      <c r="G11" s="1">
        <v>0.61346117248818477</v>
      </c>
      <c r="H11" s="1" t="s">
        <v>264</v>
      </c>
      <c r="I11" s="1">
        <v>1.959326770991328</v>
      </c>
      <c r="K11" s="5">
        <v>12</v>
      </c>
      <c r="L11" s="6">
        <v>345000</v>
      </c>
      <c r="N11" s="5">
        <v>17</v>
      </c>
      <c r="O11" s="6">
        <v>116428.59999999999</v>
      </c>
      <c r="Q11" s="1" t="s">
        <v>281</v>
      </c>
      <c r="R11" s="1">
        <v>22.190668966493458</v>
      </c>
      <c r="S11" s="1"/>
      <c r="U11" t="s">
        <v>305</v>
      </c>
    </row>
    <row r="12" spans="1:26" x14ac:dyDescent="0.25">
      <c r="A12">
        <v>11</v>
      </c>
      <c r="B12">
        <v>56</v>
      </c>
      <c r="C12" s="10">
        <v>115488.1</v>
      </c>
      <c r="D12" t="str">
        <f>IF('Age '!B12 &gt;48,"B", "A")</f>
        <v>B</v>
      </c>
      <c r="F12" s="1" t="s">
        <v>265</v>
      </c>
      <c r="G12" s="1">
        <v>138</v>
      </c>
      <c r="H12" s="1" t="s">
        <v>265</v>
      </c>
      <c r="I12" s="1">
        <v>719855.38</v>
      </c>
      <c r="K12" s="5">
        <v>14</v>
      </c>
      <c r="L12" s="6">
        <v>277068.34999999998</v>
      </c>
      <c r="N12" s="5">
        <v>18</v>
      </c>
      <c r="O12" s="6">
        <v>90000</v>
      </c>
      <c r="Q12" s="1" t="s">
        <v>282</v>
      </c>
      <c r="R12" s="1">
        <v>1.3202669822780076E-91</v>
      </c>
      <c r="S12" s="1"/>
      <c r="U12" s="3"/>
      <c r="V12" s="3" t="s">
        <v>280</v>
      </c>
      <c r="W12" s="3" t="s">
        <v>310</v>
      </c>
      <c r="X12" s="3" t="s">
        <v>311</v>
      </c>
      <c r="Y12" s="3" t="s">
        <v>312</v>
      </c>
      <c r="Z12" s="3" t="s">
        <v>313</v>
      </c>
    </row>
    <row r="13" spans="1:26" x14ac:dyDescent="0.25">
      <c r="A13">
        <v>12</v>
      </c>
      <c r="B13">
        <v>16</v>
      </c>
      <c r="C13" s="10">
        <v>345000</v>
      </c>
      <c r="D13" t="str">
        <f>IF('Age '!B13 &gt;48,"B", "A")</f>
        <v>A</v>
      </c>
      <c r="F13" s="1" t="s">
        <v>266</v>
      </c>
      <c r="G13" s="1">
        <v>11</v>
      </c>
      <c r="H13" s="1" t="s">
        <v>266</v>
      </c>
      <c r="I13" s="1">
        <v>28576.12</v>
      </c>
      <c r="K13" s="5">
        <v>19</v>
      </c>
      <c r="L13" s="6">
        <v>141796.20000000001</v>
      </c>
      <c r="N13" s="5">
        <v>20</v>
      </c>
      <c r="O13" s="6">
        <v>113813.2</v>
      </c>
      <c r="Q13" s="1" t="s">
        <v>283</v>
      </c>
      <c r="R13" s="1">
        <v>1.6461603851680178</v>
      </c>
      <c r="S13" s="1"/>
      <c r="U13" s="1" t="s">
        <v>306</v>
      </c>
      <c r="V13" s="1">
        <v>1</v>
      </c>
      <c r="W13" s="1">
        <v>2080781510470.6406</v>
      </c>
      <c r="X13" s="1">
        <v>2080781510470.6406</v>
      </c>
      <c r="Y13" s="1">
        <v>499.85039325624319</v>
      </c>
      <c r="Z13" s="1">
        <v>1.9389684334924893E-95</v>
      </c>
    </row>
    <row r="14" spans="1:26" x14ac:dyDescent="0.25">
      <c r="A14">
        <v>13</v>
      </c>
      <c r="B14">
        <v>59</v>
      </c>
      <c r="C14" s="10">
        <v>128419.20000000001</v>
      </c>
      <c r="D14" t="str">
        <f>IF('Age '!B14 &gt;48,"B", "A")</f>
        <v>B</v>
      </c>
      <c r="F14" s="1" t="s">
        <v>267</v>
      </c>
      <c r="G14" s="1">
        <v>149</v>
      </c>
      <c r="H14" s="1" t="s">
        <v>267</v>
      </c>
      <c r="I14" s="1">
        <v>748431.5</v>
      </c>
      <c r="K14" s="5">
        <v>21</v>
      </c>
      <c r="L14" s="6">
        <v>325300</v>
      </c>
      <c r="N14" s="5">
        <v>22</v>
      </c>
      <c r="O14" s="6">
        <v>138187.22</v>
      </c>
      <c r="Q14" s="1" t="s">
        <v>284</v>
      </c>
      <c r="R14" s="1">
        <v>2.6405339645560152E-91</v>
      </c>
      <c r="S14" s="1"/>
      <c r="U14" s="1" t="s">
        <v>307</v>
      </c>
      <c r="V14" s="1">
        <v>1458</v>
      </c>
      <c r="W14" s="1">
        <v>6069374923370.2373</v>
      </c>
      <c r="X14" s="1">
        <v>4162808589.4171724</v>
      </c>
      <c r="Y14" s="1"/>
      <c r="Z14" s="1"/>
    </row>
    <row r="15" spans="1:26" ht="15.75" thickBot="1" x14ac:dyDescent="0.3">
      <c r="A15">
        <v>14</v>
      </c>
      <c r="B15">
        <v>15</v>
      </c>
      <c r="C15" s="10">
        <v>277068.34999999998</v>
      </c>
      <c r="D15" t="str">
        <f>IF('Age '!B15 &gt;48,"B", "A")</f>
        <v>A</v>
      </c>
      <c r="F15" s="1" t="s">
        <v>268</v>
      </c>
      <c r="G15" s="1">
        <v>72609</v>
      </c>
      <c r="H15" s="1" t="s">
        <v>268</v>
      </c>
      <c r="I15" s="1">
        <v>240002860.99009979</v>
      </c>
      <c r="K15" s="5">
        <v>23</v>
      </c>
      <c r="L15" s="6">
        <v>205114</v>
      </c>
      <c r="N15" s="5">
        <v>25</v>
      </c>
      <c r="O15" s="6">
        <v>120335.59999999999</v>
      </c>
      <c r="Q15" s="2" t="s">
        <v>285</v>
      </c>
      <c r="R15" s="2">
        <v>1.9619988531788706</v>
      </c>
      <c r="S15" s="2"/>
      <c r="U15" s="2" t="s">
        <v>308</v>
      </c>
      <c r="V15" s="2">
        <v>1459</v>
      </c>
      <c r="W15" s="2">
        <v>8150156433840.8779</v>
      </c>
      <c r="X15" s="2"/>
      <c r="Y15" s="2"/>
      <c r="Z15" s="2"/>
    </row>
    <row r="16" spans="1:26" ht="15.75" thickBot="1" x14ac:dyDescent="0.3">
      <c r="A16">
        <v>15</v>
      </c>
      <c r="B16">
        <v>61</v>
      </c>
      <c r="C16" s="10">
        <v>140012.6</v>
      </c>
      <c r="D16" t="str">
        <f>IF('Age '!B16 &gt;48,"B", "A")</f>
        <v>B</v>
      </c>
      <c r="F16" s="2" t="s">
        <v>269</v>
      </c>
      <c r="G16" s="2">
        <v>1460</v>
      </c>
      <c r="H16" s="2" t="s">
        <v>269</v>
      </c>
      <c r="I16" s="2">
        <v>1460</v>
      </c>
      <c r="K16" s="5">
        <v>24</v>
      </c>
      <c r="L16" s="6">
        <v>128769.87</v>
      </c>
      <c r="N16" s="5">
        <v>27</v>
      </c>
      <c r="O16" s="6">
        <v>105332.72</v>
      </c>
    </row>
    <row r="17" spans="1:29" x14ac:dyDescent="0.25">
      <c r="A17">
        <v>16</v>
      </c>
      <c r="B17">
        <v>92</v>
      </c>
      <c r="C17" s="10">
        <v>130851.59999999999</v>
      </c>
      <c r="D17" t="str">
        <f>IF('Age '!B17 &gt;48,"B", "A")</f>
        <v>B</v>
      </c>
      <c r="K17" s="5">
        <v>26</v>
      </c>
      <c r="L17" s="6">
        <v>209858.44</v>
      </c>
      <c r="N17" s="5">
        <v>29</v>
      </c>
      <c r="O17" s="6">
        <v>207500</v>
      </c>
      <c r="Q17" t="s">
        <v>287</v>
      </c>
      <c r="R17">
        <f>R8+S8</f>
        <v>1460</v>
      </c>
      <c r="U17" s="3"/>
      <c r="V17" s="3" t="s">
        <v>314</v>
      </c>
      <c r="W17" s="3" t="s">
        <v>258</v>
      </c>
      <c r="X17" s="3" t="s">
        <v>281</v>
      </c>
      <c r="Y17" s="3" t="s">
        <v>315</v>
      </c>
      <c r="Z17" s="3" t="s">
        <v>316</v>
      </c>
      <c r="AA17" s="3" t="s">
        <v>317</v>
      </c>
      <c r="AB17" s="3" t="s">
        <v>318</v>
      </c>
      <c r="AC17" s="3" t="s">
        <v>319</v>
      </c>
    </row>
    <row r="18" spans="1:29" x14ac:dyDescent="0.25">
      <c r="A18">
        <v>17</v>
      </c>
      <c r="B18">
        <v>51</v>
      </c>
      <c r="C18" s="10">
        <v>116428.59999999999</v>
      </c>
      <c r="D18" t="str">
        <f>IF('Age '!B18 &gt;48,"B", "A")</f>
        <v>B</v>
      </c>
      <c r="K18" s="5">
        <v>28</v>
      </c>
      <c r="L18" s="6">
        <v>239108.4</v>
      </c>
      <c r="N18" s="5">
        <v>30</v>
      </c>
      <c r="O18" s="6">
        <v>61088.3</v>
      </c>
      <c r="Q18" t="s">
        <v>288</v>
      </c>
      <c r="R18">
        <f>R6-S6</f>
        <v>75044.599571601531</v>
      </c>
      <c r="U18" s="1" t="s">
        <v>309</v>
      </c>
      <c r="V18" s="1">
        <v>226568.92505370759</v>
      </c>
      <c r="W18" s="1">
        <v>3253.7831609566183</v>
      </c>
      <c r="X18" s="1">
        <v>69.632459769413742</v>
      </c>
      <c r="Y18" s="1">
        <v>0</v>
      </c>
      <c r="Z18" s="1">
        <v>220186.3287817683</v>
      </c>
      <c r="AA18" s="1">
        <v>232951.52132564687</v>
      </c>
      <c r="AB18" s="1">
        <v>220186.3287817683</v>
      </c>
      <c r="AC18" s="1">
        <v>232951.52132564687</v>
      </c>
    </row>
    <row r="19" spans="1:29" ht="15.75" thickBot="1" x14ac:dyDescent="0.3">
      <c r="A19">
        <v>18</v>
      </c>
      <c r="B19">
        <v>54</v>
      </c>
      <c r="C19" s="10">
        <v>90000</v>
      </c>
      <c r="D19" t="str">
        <f>IF('Age '!B19 &gt;48,"B", "A")</f>
        <v>B</v>
      </c>
      <c r="K19" s="5">
        <v>33</v>
      </c>
      <c r="L19" s="6">
        <v>160434.82</v>
      </c>
      <c r="N19" s="5">
        <v>31</v>
      </c>
      <c r="O19" s="6">
        <v>35672</v>
      </c>
      <c r="Q19" t="s">
        <v>289</v>
      </c>
      <c r="R19">
        <f>SQRT((R7/R8) + (S7/S8))</f>
        <v>3381.8087992261185</v>
      </c>
      <c r="U19" s="2" t="s">
        <v>295</v>
      </c>
      <c r="V19" s="2">
        <v>-1250.3652383081062</v>
      </c>
      <c r="W19" s="2">
        <v>55.926400983905424</v>
      </c>
      <c r="X19" s="2">
        <v>-22.357334216230687</v>
      </c>
      <c r="Y19" s="2">
        <v>1.9389684334951958E-95</v>
      </c>
      <c r="Z19" s="2">
        <v>-1360.0700406151877</v>
      </c>
      <c r="AA19" s="2">
        <v>-1140.6604360010247</v>
      </c>
      <c r="AB19" s="2">
        <v>-1360.0700406151877</v>
      </c>
      <c r="AC19" s="2">
        <v>-1140.6604360010247</v>
      </c>
    </row>
    <row r="20" spans="1:29" x14ac:dyDescent="0.25">
      <c r="A20">
        <v>19</v>
      </c>
      <c r="B20">
        <v>17</v>
      </c>
      <c r="C20" s="10">
        <v>141796.20000000001</v>
      </c>
      <c r="D20" t="str">
        <f>IF('Age '!B20 &gt;48,"B", "A")</f>
        <v>A</v>
      </c>
      <c r="H20" t="s">
        <v>337</v>
      </c>
      <c r="K20" s="5">
        <v>35</v>
      </c>
      <c r="L20" s="6">
        <v>275085.75</v>
      </c>
      <c r="N20" s="5">
        <v>32</v>
      </c>
      <c r="O20" s="6">
        <v>133190.33000000002</v>
      </c>
    </row>
    <row r="21" spans="1:29" x14ac:dyDescent="0.25">
      <c r="A21">
        <v>20</v>
      </c>
      <c r="B21">
        <v>63</v>
      </c>
      <c r="C21" s="10">
        <v>113813.2</v>
      </c>
      <c r="D21" t="str">
        <f>IF('Age '!B21 &gt;48,"B", "A")</f>
        <v>B</v>
      </c>
      <c r="K21" s="5">
        <v>36</v>
      </c>
      <c r="L21" s="6">
        <v>309000</v>
      </c>
      <c r="N21" s="5">
        <v>34</v>
      </c>
      <c r="O21" s="6">
        <v>129321.7</v>
      </c>
      <c r="Q21" t="s">
        <v>290</v>
      </c>
      <c r="R21">
        <f>R19*R15</f>
        <v>6635.1049857518574</v>
      </c>
    </row>
    <row r="22" spans="1:29" x14ac:dyDescent="0.25">
      <c r="A22">
        <v>21</v>
      </c>
      <c r="B22">
        <v>16</v>
      </c>
      <c r="C22" s="10">
        <v>325300</v>
      </c>
      <c r="D22" t="str">
        <f>IF('Age '!B22 &gt;48,"B", "A")</f>
        <v>A</v>
      </c>
      <c r="K22" s="5">
        <v>37</v>
      </c>
      <c r="L22" s="6">
        <v>118726</v>
      </c>
      <c r="N22" s="5">
        <v>38</v>
      </c>
      <c r="O22" s="6">
        <v>125276.4</v>
      </c>
      <c r="Q22" t="s">
        <v>293</v>
      </c>
      <c r="R22">
        <f>R18-R21</f>
        <v>68409.494585849679</v>
      </c>
    </row>
    <row r="23" spans="1:29" x14ac:dyDescent="0.25">
      <c r="A23">
        <v>22</v>
      </c>
      <c r="B23">
        <v>91</v>
      </c>
      <c r="C23" s="10">
        <v>138187.22</v>
      </c>
      <c r="D23" t="str">
        <f>IF('Age '!B23 &gt;48,"B", "A")</f>
        <v>B</v>
      </c>
      <c r="K23" s="5">
        <v>43</v>
      </c>
      <c r="L23" s="6">
        <v>142747.19999999998</v>
      </c>
      <c r="N23" s="5">
        <v>39</v>
      </c>
      <c r="O23" s="6">
        <v>85172.599999999991</v>
      </c>
      <c r="Q23" t="s">
        <v>294</v>
      </c>
      <c r="R23">
        <f>R18+R21</f>
        <v>81679.704557353383</v>
      </c>
      <c r="U23" t="s">
        <v>320</v>
      </c>
    </row>
    <row r="24" spans="1:29" ht="15.75" thickBot="1" x14ac:dyDescent="0.3">
      <c r="A24">
        <v>23</v>
      </c>
      <c r="B24">
        <v>19</v>
      </c>
      <c r="C24" s="10">
        <v>205114</v>
      </c>
      <c r="D24" t="str">
        <f>IF('Age '!B24 &gt;48,"B", "A")</f>
        <v>A</v>
      </c>
      <c r="K24" s="5">
        <v>44</v>
      </c>
      <c r="L24" s="6">
        <v>116156.95000000001</v>
      </c>
      <c r="N24" s="5">
        <v>40</v>
      </c>
      <c r="O24" s="6">
        <v>73127.600000000006</v>
      </c>
    </row>
    <row r="25" spans="1:29" x14ac:dyDescent="0.25">
      <c r="A25">
        <v>24</v>
      </c>
      <c r="B25">
        <v>45</v>
      </c>
      <c r="C25" s="10">
        <v>128769.87</v>
      </c>
      <c r="D25" t="str">
        <f>IF('Age '!B25 &gt;48,"B", "A")</f>
        <v>A</v>
      </c>
      <c r="K25" s="5">
        <v>46</v>
      </c>
      <c r="L25" s="6">
        <v>249969.86</v>
      </c>
      <c r="N25" s="5">
        <v>41</v>
      </c>
      <c r="O25" s="6">
        <v>160000</v>
      </c>
      <c r="Q25" t="s">
        <v>291</v>
      </c>
      <c r="R25">
        <f>SQRT((R8+S8)/2)</f>
        <v>27.018512172212592</v>
      </c>
      <c r="U25" s="3" t="s">
        <v>321</v>
      </c>
      <c r="V25" s="3" t="s">
        <v>324</v>
      </c>
      <c r="W25" s="3" t="s">
        <v>323</v>
      </c>
    </row>
    <row r="26" spans="1:29" x14ac:dyDescent="0.25">
      <c r="A26">
        <v>25</v>
      </c>
      <c r="B26">
        <v>53</v>
      </c>
      <c r="C26" s="10">
        <v>120335.59999999999</v>
      </c>
      <c r="D26" t="str">
        <f>IF('Age '!B26 &gt;48,"B", "A")</f>
        <v>B</v>
      </c>
      <c r="K26" s="5">
        <v>47</v>
      </c>
      <c r="L26" s="6">
        <v>196254.89679999999</v>
      </c>
      <c r="N26" s="5">
        <v>42</v>
      </c>
      <c r="O26" s="6">
        <v>168521</v>
      </c>
      <c r="Q26" t="s">
        <v>292</v>
      </c>
      <c r="R26">
        <f>R19/R25</f>
        <v>125.16635918628292</v>
      </c>
      <c r="U26" s="1">
        <v>1</v>
      </c>
      <c r="V26" s="1">
        <v>204062.35076416167</v>
      </c>
      <c r="W26" s="1">
        <v>-18122.050764161657</v>
      </c>
    </row>
    <row r="27" spans="1:29" x14ac:dyDescent="0.25">
      <c r="A27">
        <v>26</v>
      </c>
      <c r="B27">
        <v>14</v>
      </c>
      <c r="C27" s="10">
        <v>209858.44</v>
      </c>
      <c r="D27" t="str">
        <f>IF('Age '!B27 &gt;48,"B", "A")</f>
        <v>A</v>
      </c>
      <c r="K27" s="5">
        <v>48</v>
      </c>
      <c r="L27" s="6">
        <v>247527.61</v>
      </c>
      <c r="N27" s="5">
        <v>45</v>
      </c>
      <c r="O27" s="6">
        <v>141000</v>
      </c>
      <c r="U27" s="1">
        <v>2</v>
      </c>
      <c r="V27" s="1">
        <v>170302.48932984279</v>
      </c>
      <c r="W27" s="1">
        <v>9618.4606701571902</v>
      </c>
    </row>
    <row r="28" spans="1:29" x14ac:dyDescent="0.25">
      <c r="A28">
        <v>27</v>
      </c>
      <c r="B28">
        <v>70</v>
      </c>
      <c r="C28" s="10">
        <v>105332.72</v>
      </c>
      <c r="D28" t="str">
        <f>IF('Age '!B28 &gt;48,"B", "A")</f>
        <v>B</v>
      </c>
      <c r="K28" s="5">
        <v>51</v>
      </c>
      <c r="L28" s="6">
        <v>175460.1</v>
      </c>
      <c r="N28" s="5">
        <v>49</v>
      </c>
      <c r="O28" s="6">
        <v>92524.4</v>
      </c>
      <c r="U28" s="1">
        <v>3</v>
      </c>
      <c r="V28" s="1">
        <v>201561.62028754546</v>
      </c>
      <c r="W28" s="1">
        <v>-2244.3202875454444</v>
      </c>
    </row>
    <row r="29" spans="1:29" x14ac:dyDescent="0.25">
      <c r="A29">
        <v>28</v>
      </c>
      <c r="B29">
        <v>14</v>
      </c>
      <c r="C29" s="10">
        <v>239108.4</v>
      </c>
      <c r="D29" t="str">
        <f>IF('Age '!B29 &gt;48,"B", "A")</f>
        <v>A</v>
      </c>
      <c r="K29" s="5">
        <v>54</v>
      </c>
      <c r="L29" s="6">
        <v>385000</v>
      </c>
      <c r="N29" s="5">
        <v>50</v>
      </c>
      <c r="O29" s="6">
        <v>125895.09999999999</v>
      </c>
      <c r="Q29" s="20" t="s">
        <v>328</v>
      </c>
      <c r="R29" s="20"/>
      <c r="S29" s="20"/>
      <c r="U29" s="1">
        <v>4</v>
      </c>
      <c r="V29" s="1">
        <v>94030.209793048329</v>
      </c>
      <c r="W29" s="1">
        <v>45969.790206951671</v>
      </c>
    </row>
    <row r="30" spans="1:29" x14ac:dyDescent="0.25">
      <c r="A30">
        <v>29</v>
      </c>
      <c r="B30">
        <v>64</v>
      </c>
      <c r="C30" s="10">
        <v>207500</v>
      </c>
      <c r="D30" t="str">
        <f>IF('Age '!B30 &gt;48,"B", "A")</f>
        <v>B</v>
      </c>
      <c r="K30" s="5">
        <v>57</v>
      </c>
      <c r="L30" s="6">
        <v>141243</v>
      </c>
      <c r="N30" s="5">
        <v>52</v>
      </c>
      <c r="O30" s="6">
        <v>114500</v>
      </c>
      <c r="Q30" s="20" t="s">
        <v>329</v>
      </c>
      <c r="R30" s="20"/>
      <c r="S30" s="13"/>
      <c r="U30" s="1">
        <v>5</v>
      </c>
      <c r="V30" s="1">
        <v>200311.25504923734</v>
      </c>
      <c r="W30" s="1">
        <v>22638.744950762659</v>
      </c>
    </row>
    <row r="31" spans="1:29" x14ac:dyDescent="0.25">
      <c r="A31">
        <v>30</v>
      </c>
      <c r="B31">
        <v>94</v>
      </c>
      <c r="C31" s="10">
        <v>61088.3</v>
      </c>
      <c r="D31" t="str">
        <f>IF('Age '!B31 &gt;48,"B", "A")</f>
        <v>B</v>
      </c>
      <c r="K31" s="5">
        <v>58</v>
      </c>
      <c r="L31" s="6">
        <v>196500</v>
      </c>
      <c r="N31" s="5">
        <v>53</v>
      </c>
      <c r="O31" s="6">
        <v>85954</v>
      </c>
      <c r="U31" s="1">
        <v>6</v>
      </c>
      <c r="V31" s="1">
        <v>191558.69838108061</v>
      </c>
      <c r="W31" s="1">
        <v>-74470.298381080618</v>
      </c>
    </row>
    <row r="32" spans="1:29" x14ac:dyDescent="0.25">
      <c r="A32">
        <v>31</v>
      </c>
      <c r="B32">
        <v>101</v>
      </c>
      <c r="C32" s="10">
        <v>35672</v>
      </c>
      <c r="D32" t="str">
        <f>IF('Age '!B32 &gt;48,"B", "A")</f>
        <v>B</v>
      </c>
      <c r="K32" s="5">
        <v>59</v>
      </c>
      <c r="L32" s="6">
        <v>438780</v>
      </c>
      <c r="N32" s="5">
        <v>55</v>
      </c>
      <c r="O32" s="6">
        <v>128869</v>
      </c>
      <c r="U32" s="1">
        <v>7</v>
      </c>
      <c r="V32" s="1">
        <v>205312.71600246977</v>
      </c>
      <c r="W32" s="1">
        <v>99016.383997530211</v>
      </c>
    </row>
    <row r="33" spans="1:23" x14ac:dyDescent="0.25">
      <c r="A33">
        <v>32</v>
      </c>
      <c r="B33">
        <v>55</v>
      </c>
      <c r="C33" s="10">
        <v>133190.33000000002</v>
      </c>
      <c r="D33" t="str">
        <f>IF('Age '!B33 &gt;48,"B", "A")</f>
        <v>B</v>
      </c>
      <c r="K33" s="5">
        <v>61</v>
      </c>
      <c r="L33" s="6">
        <v>158000</v>
      </c>
      <c r="N33" s="5">
        <v>56</v>
      </c>
      <c r="O33" s="6">
        <v>160969.9</v>
      </c>
      <c r="U33" s="1">
        <v>8</v>
      </c>
      <c r="V33" s="1">
        <v>166551.39361491849</v>
      </c>
      <c r="W33" s="1">
        <v>-2791.3936149184883</v>
      </c>
    </row>
    <row r="34" spans="1:23" x14ac:dyDescent="0.25">
      <c r="A34">
        <v>33</v>
      </c>
      <c r="B34">
        <v>14</v>
      </c>
      <c r="C34" s="10">
        <v>160434.82</v>
      </c>
      <c r="D34" t="str">
        <f>IF('Age '!B34 &gt;48,"B", "A")</f>
        <v>A</v>
      </c>
      <c r="K34" s="5">
        <v>63</v>
      </c>
      <c r="L34" s="6">
        <v>200738.25</v>
      </c>
      <c r="N34" s="5">
        <v>60</v>
      </c>
      <c r="O34" s="6">
        <v>111385.82</v>
      </c>
      <c r="U34" s="1">
        <v>9</v>
      </c>
      <c r="V34" s="1">
        <v>114036.05360597803</v>
      </c>
      <c r="W34" s="1">
        <v>1808.7663940219791</v>
      </c>
    </row>
    <row r="35" spans="1:23" x14ac:dyDescent="0.25">
      <c r="A35">
        <v>34</v>
      </c>
      <c r="B35">
        <v>62</v>
      </c>
      <c r="C35" s="10">
        <v>129321.7</v>
      </c>
      <c r="D35" t="str">
        <f>IF('Age '!B35 &gt;48,"B", "A")</f>
        <v>B</v>
      </c>
      <c r="K35" s="5">
        <v>65</v>
      </c>
      <c r="L35" s="6">
        <v>179726.6</v>
      </c>
      <c r="N35" s="5">
        <v>62</v>
      </c>
      <c r="O35" s="6">
        <v>100121.3</v>
      </c>
      <c r="U35" s="1">
        <v>10</v>
      </c>
      <c r="V35" s="1">
        <v>124038.97551244288</v>
      </c>
      <c r="W35" s="1">
        <v>-18806.575512442869</v>
      </c>
    </row>
    <row r="36" spans="1:23" x14ac:dyDescent="0.25">
      <c r="A36">
        <v>35</v>
      </c>
      <c r="B36">
        <v>16</v>
      </c>
      <c r="C36" s="10">
        <v>275085.75</v>
      </c>
      <c r="D36" t="str">
        <f>IF('Age '!B36 &gt;48,"B", "A")</f>
        <v>A</v>
      </c>
      <c r="K36" s="5">
        <v>66</v>
      </c>
      <c r="L36" s="6">
        <v>314242.09999999998</v>
      </c>
      <c r="N36" s="5">
        <v>64</v>
      </c>
      <c r="O36" s="6">
        <v>109396</v>
      </c>
      <c r="U36" s="1">
        <v>11</v>
      </c>
      <c r="V36" s="1">
        <v>156548.47170845364</v>
      </c>
      <c r="W36" s="1">
        <v>-41060.371708453633</v>
      </c>
    </row>
    <row r="37" spans="1:23" x14ac:dyDescent="0.25">
      <c r="A37">
        <v>36</v>
      </c>
      <c r="B37">
        <v>17</v>
      </c>
      <c r="C37" s="10">
        <v>309000</v>
      </c>
      <c r="D37" t="str">
        <f>IF('Age '!B37 &gt;48,"B", "A")</f>
        <v>A</v>
      </c>
      <c r="K37" s="5">
        <v>68</v>
      </c>
      <c r="L37" s="6">
        <v>224033.8</v>
      </c>
      <c r="N37" s="5">
        <v>67</v>
      </c>
      <c r="O37" s="6">
        <v>140652</v>
      </c>
      <c r="U37" s="1">
        <v>12</v>
      </c>
      <c r="V37" s="1">
        <v>206563.08124077789</v>
      </c>
      <c r="W37" s="1">
        <v>138436.91875922211</v>
      </c>
    </row>
    <row r="38" spans="1:23" x14ac:dyDescent="0.25">
      <c r="A38">
        <v>37</v>
      </c>
      <c r="B38">
        <v>27</v>
      </c>
      <c r="C38" s="10">
        <v>118726</v>
      </c>
      <c r="D38" t="str">
        <f>IF('Age '!B38 &gt;48,"B", "A")</f>
        <v>A</v>
      </c>
      <c r="K38" s="5">
        <v>71</v>
      </c>
      <c r="L38" s="6">
        <v>241877.19999999998</v>
      </c>
      <c r="N38" s="5">
        <v>69</v>
      </c>
      <c r="O38" s="6">
        <v>62512</v>
      </c>
      <c r="U38" s="1">
        <v>13</v>
      </c>
      <c r="V38" s="1">
        <v>152797.37599352933</v>
      </c>
      <c r="W38" s="1">
        <v>-24378.175993529323</v>
      </c>
    </row>
    <row r="39" spans="1:23" x14ac:dyDescent="0.25">
      <c r="A39">
        <v>38</v>
      </c>
      <c r="B39">
        <v>67</v>
      </c>
      <c r="C39" s="10">
        <v>125276.4</v>
      </c>
      <c r="D39" t="str">
        <f>IF('Age '!B39 &gt;48,"B", "A")</f>
        <v>B</v>
      </c>
      <c r="K39" s="5">
        <v>72</v>
      </c>
      <c r="L39" s="6">
        <v>128373.34999999999</v>
      </c>
      <c r="N39" s="5">
        <v>70</v>
      </c>
      <c r="O39" s="6">
        <v>225000</v>
      </c>
      <c r="U39" s="1">
        <v>14</v>
      </c>
      <c r="V39" s="1">
        <v>207813.44647908601</v>
      </c>
      <c r="W39" s="1">
        <v>69254.903520913969</v>
      </c>
    </row>
    <row r="40" spans="1:23" x14ac:dyDescent="0.25">
      <c r="A40">
        <v>39</v>
      </c>
      <c r="B40">
        <v>68</v>
      </c>
      <c r="C40" s="10">
        <v>85172.599999999991</v>
      </c>
      <c r="D40" t="str">
        <f>IF('Age '!B40 &gt;48,"B", "A")</f>
        <v>B</v>
      </c>
      <c r="K40" s="5">
        <v>73</v>
      </c>
      <c r="L40" s="6">
        <v>151478</v>
      </c>
      <c r="N40" s="5">
        <v>74</v>
      </c>
      <c r="O40" s="6">
        <v>113224.86</v>
      </c>
      <c r="U40" s="1">
        <v>15</v>
      </c>
      <c r="V40" s="1">
        <v>150296.64551691309</v>
      </c>
      <c r="W40" s="1">
        <v>-10284.045516913087</v>
      </c>
    </row>
    <row r="41" spans="1:23" x14ac:dyDescent="0.25">
      <c r="A41">
        <v>40</v>
      </c>
      <c r="B41">
        <v>66</v>
      </c>
      <c r="C41" s="10">
        <v>73127.600000000006</v>
      </c>
      <c r="D41" t="str">
        <f>IF('Age '!B41 &gt;48,"B", "A")</f>
        <v>B</v>
      </c>
      <c r="K41" s="5">
        <v>76</v>
      </c>
      <c r="L41" s="6">
        <v>74510.8</v>
      </c>
      <c r="N41" s="5">
        <v>75</v>
      </c>
      <c r="O41" s="6">
        <v>83922.36</v>
      </c>
      <c r="U41" s="1">
        <v>16</v>
      </c>
      <c r="V41" s="1">
        <v>111535.32312936182</v>
      </c>
      <c r="W41" s="1">
        <v>19316.276870638176</v>
      </c>
    </row>
    <row r="42" spans="1:23" x14ac:dyDescent="0.25">
      <c r="A42">
        <v>41</v>
      </c>
      <c r="B42">
        <v>56</v>
      </c>
      <c r="C42" s="10">
        <v>160000</v>
      </c>
      <c r="D42" t="str">
        <f>IF('Age '!B42 &gt;48,"B", "A")</f>
        <v>B</v>
      </c>
      <c r="K42" s="5">
        <v>82</v>
      </c>
      <c r="L42" s="6">
        <v>153500</v>
      </c>
      <c r="N42" s="5">
        <v>77</v>
      </c>
      <c r="O42" s="6">
        <v>121061.85</v>
      </c>
      <c r="U42" s="1">
        <v>17</v>
      </c>
      <c r="V42" s="1">
        <v>162800.29789999418</v>
      </c>
      <c r="W42" s="1">
        <v>-46371.697899994193</v>
      </c>
    </row>
    <row r="43" spans="1:23" x14ac:dyDescent="0.25">
      <c r="A43">
        <v>42</v>
      </c>
      <c r="B43">
        <v>62</v>
      </c>
      <c r="C43" s="10">
        <v>168521</v>
      </c>
      <c r="D43" t="str">
        <f>IF('Age '!B43 &gt;48,"B", "A")</f>
        <v>B</v>
      </c>
      <c r="K43" s="5">
        <v>83</v>
      </c>
      <c r="L43" s="6">
        <v>218491</v>
      </c>
      <c r="N43" s="5">
        <v>78</v>
      </c>
      <c r="O43" s="6">
        <v>113258.6</v>
      </c>
      <c r="U43" s="1">
        <v>18</v>
      </c>
      <c r="V43" s="1">
        <v>159049.20218506985</v>
      </c>
      <c r="W43" s="1">
        <v>-69049.202185069851</v>
      </c>
    </row>
    <row r="44" spans="1:23" x14ac:dyDescent="0.25">
      <c r="A44">
        <v>43</v>
      </c>
      <c r="B44">
        <v>38</v>
      </c>
      <c r="C44" s="10">
        <v>142747.19999999998</v>
      </c>
      <c r="D44" t="str">
        <f>IF('Age '!B44 &gt;48,"B", "A")</f>
        <v>A</v>
      </c>
      <c r="K44" s="5">
        <v>85</v>
      </c>
      <c r="L44" s="6">
        <v>137967.79999999999</v>
      </c>
      <c r="N44" s="5">
        <v>79</v>
      </c>
      <c r="O44" s="6">
        <v>106661.09999999999</v>
      </c>
      <c r="U44" s="1">
        <v>19</v>
      </c>
      <c r="V44" s="1">
        <v>205312.71600246977</v>
      </c>
      <c r="W44" s="1">
        <v>-63516.516002469754</v>
      </c>
    </row>
    <row r="45" spans="1:23" x14ac:dyDescent="0.25">
      <c r="A45">
        <v>44</v>
      </c>
      <c r="B45">
        <v>46</v>
      </c>
      <c r="C45" s="10">
        <v>116156.95000000001</v>
      </c>
      <c r="D45" t="str">
        <f>IF('Age '!B45 &gt;48,"B", "A")</f>
        <v>A</v>
      </c>
      <c r="K45" s="5">
        <v>86</v>
      </c>
      <c r="L45" s="6">
        <v>260000</v>
      </c>
      <c r="N45" s="5">
        <v>80</v>
      </c>
      <c r="O45" s="6">
        <v>90068</v>
      </c>
      <c r="U45" s="1">
        <v>20</v>
      </c>
      <c r="V45" s="1">
        <v>147795.91504029691</v>
      </c>
      <c r="W45" s="1">
        <v>-33982.715040296913</v>
      </c>
    </row>
    <row r="46" spans="1:23" x14ac:dyDescent="0.25">
      <c r="A46">
        <v>45</v>
      </c>
      <c r="B46">
        <v>62</v>
      </c>
      <c r="C46" s="10">
        <v>141000</v>
      </c>
      <c r="D46" t="str">
        <f>IF('Age '!B46 &gt;48,"B", "A")</f>
        <v>B</v>
      </c>
      <c r="K46" s="5">
        <v>87</v>
      </c>
      <c r="L46" s="6">
        <v>142471.19999999998</v>
      </c>
      <c r="N46" s="5">
        <v>81</v>
      </c>
      <c r="O46" s="6">
        <v>158437.79999999999</v>
      </c>
      <c r="U46" s="1">
        <v>21</v>
      </c>
      <c r="V46" s="1">
        <v>206563.08124077789</v>
      </c>
      <c r="W46" s="1">
        <v>118736.91875922211</v>
      </c>
    </row>
    <row r="47" spans="1:23" x14ac:dyDescent="0.25">
      <c r="A47">
        <v>46</v>
      </c>
      <c r="B47">
        <v>16</v>
      </c>
      <c r="C47" s="10">
        <v>249969.86</v>
      </c>
      <c r="D47" t="str">
        <f>IF('Age '!B47 &gt;48,"B", "A")</f>
        <v>A</v>
      </c>
      <c r="K47" s="5">
        <v>88</v>
      </c>
      <c r="L47" s="6">
        <v>134692.6</v>
      </c>
      <c r="N47" s="5">
        <v>84</v>
      </c>
      <c r="O47" s="6">
        <v>125399.45</v>
      </c>
      <c r="U47" s="1">
        <v>22</v>
      </c>
      <c r="V47" s="1">
        <v>112785.68836766992</v>
      </c>
      <c r="W47" s="1">
        <v>25401.531632330079</v>
      </c>
    </row>
    <row r="48" spans="1:23" x14ac:dyDescent="0.25">
      <c r="A48">
        <v>47</v>
      </c>
      <c r="B48">
        <v>18</v>
      </c>
      <c r="C48" s="10">
        <v>196254.89679999999</v>
      </c>
      <c r="D48" t="str">
        <f>IF('Age '!B48 &gt;48,"B", "A")</f>
        <v>A</v>
      </c>
      <c r="K48" s="5">
        <v>90</v>
      </c>
      <c r="L48" s="6">
        <v>122524.68</v>
      </c>
      <c r="N48" s="5">
        <v>89</v>
      </c>
      <c r="O48" s="6">
        <v>69598</v>
      </c>
      <c r="U48" s="1">
        <v>23</v>
      </c>
      <c r="V48" s="1">
        <v>202811.98552585358</v>
      </c>
      <c r="W48" s="1">
        <v>2302.0144741464173</v>
      </c>
    </row>
    <row r="49" spans="1:23" x14ac:dyDescent="0.25">
      <c r="A49">
        <v>48</v>
      </c>
      <c r="B49">
        <v>15</v>
      </c>
      <c r="C49" s="10">
        <v>247527.61</v>
      </c>
      <c r="D49" t="str">
        <f>IF('Age '!B49 &gt;48,"B", "A")</f>
        <v>A</v>
      </c>
      <c r="K49" s="5">
        <v>95</v>
      </c>
      <c r="L49" s="6">
        <v>202968.67499999999</v>
      </c>
      <c r="N49" s="5">
        <v>91</v>
      </c>
      <c r="O49" s="6">
        <v>109900</v>
      </c>
      <c r="U49" s="1">
        <v>24</v>
      </c>
      <c r="V49" s="1">
        <v>170302.48932984279</v>
      </c>
      <c r="W49" s="1">
        <v>-41532.619329842797</v>
      </c>
    </row>
    <row r="50" spans="1:23" x14ac:dyDescent="0.25">
      <c r="A50">
        <v>49</v>
      </c>
      <c r="B50">
        <v>101</v>
      </c>
      <c r="C50" s="10">
        <v>92524.4</v>
      </c>
      <c r="D50" t="str">
        <f>IF('Age '!B50 &gt;48,"B", "A")</f>
        <v>B</v>
      </c>
      <c r="K50" s="5">
        <v>96</v>
      </c>
      <c r="L50" s="6">
        <v>151478</v>
      </c>
      <c r="N50" s="5">
        <v>92</v>
      </c>
      <c r="O50" s="6">
        <v>98600</v>
      </c>
      <c r="U50" s="1">
        <v>25</v>
      </c>
      <c r="V50" s="1">
        <v>160299.56742337794</v>
      </c>
      <c r="W50" s="1">
        <v>-39963.967423377951</v>
      </c>
    </row>
    <row r="51" spans="1:23" x14ac:dyDescent="0.25">
      <c r="A51">
        <v>50</v>
      </c>
      <c r="B51">
        <v>55</v>
      </c>
      <c r="C51" s="10">
        <v>125895.09999999999</v>
      </c>
      <c r="D51" t="str">
        <f>IF('Age '!B51 &gt;48,"B", "A")</f>
        <v>B</v>
      </c>
      <c r="K51" s="5">
        <v>97</v>
      </c>
      <c r="L51" s="6">
        <v>214000</v>
      </c>
      <c r="N51" s="5">
        <v>93</v>
      </c>
      <c r="O51" s="6">
        <v>133873.79999999999</v>
      </c>
      <c r="U51" s="1">
        <v>26</v>
      </c>
      <c r="V51" s="1">
        <v>209063.8117173941</v>
      </c>
      <c r="W51" s="1">
        <v>794.62828260590322</v>
      </c>
    </row>
    <row r="52" spans="1:23" x14ac:dyDescent="0.25">
      <c r="A52">
        <v>51</v>
      </c>
      <c r="B52">
        <v>24</v>
      </c>
      <c r="C52" s="10">
        <v>175460.1</v>
      </c>
      <c r="D52" t="str">
        <f>IF('Age '!B52 &gt;48,"B", "A")</f>
        <v>A</v>
      </c>
      <c r="K52" s="5">
        <v>101</v>
      </c>
      <c r="L52" s="6">
        <v>160187</v>
      </c>
      <c r="N52" s="5">
        <v>94</v>
      </c>
      <c r="O52" s="6">
        <v>132735.07</v>
      </c>
      <c r="U52" s="1">
        <v>27</v>
      </c>
      <c r="V52" s="1">
        <v>139043.35837214015</v>
      </c>
      <c r="W52" s="1">
        <v>-33710.638372140151</v>
      </c>
    </row>
    <row r="53" spans="1:23" x14ac:dyDescent="0.25">
      <c r="A53">
        <v>52</v>
      </c>
      <c r="B53">
        <v>87</v>
      </c>
      <c r="C53" s="10">
        <v>114500</v>
      </c>
      <c r="D53" t="str">
        <f>IF('Age '!B53 &gt;48,"B", "A")</f>
        <v>B</v>
      </c>
      <c r="K53" s="5">
        <v>102</v>
      </c>
      <c r="L53" s="6">
        <v>139089.19999999998</v>
      </c>
      <c r="N53" s="5">
        <v>98</v>
      </c>
      <c r="O53" s="6">
        <v>93925.675000000003</v>
      </c>
      <c r="U53" s="1">
        <v>28</v>
      </c>
      <c r="V53" s="1">
        <v>209063.8117173941</v>
      </c>
      <c r="W53" s="1">
        <v>30044.588282605895</v>
      </c>
    </row>
    <row r="54" spans="1:23" x14ac:dyDescent="0.25">
      <c r="A54">
        <v>53</v>
      </c>
      <c r="B54">
        <v>58</v>
      </c>
      <c r="C54" s="10">
        <v>85954</v>
      </c>
      <c r="D54" t="str">
        <f>IF('Age '!B54 &gt;48,"B", "A")</f>
        <v>B</v>
      </c>
      <c r="K54" s="5">
        <v>103</v>
      </c>
      <c r="L54" s="6">
        <v>97407.723199999993</v>
      </c>
      <c r="N54" s="5">
        <v>99</v>
      </c>
      <c r="O54" s="6">
        <v>64856.2</v>
      </c>
      <c r="U54" s="1">
        <v>29</v>
      </c>
      <c r="V54" s="1">
        <v>146545.54980198879</v>
      </c>
      <c r="W54" s="1">
        <v>60954.450198011211</v>
      </c>
    </row>
    <row r="55" spans="1:23" x14ac:dyDescent="0.25">
      <c r="A55">
        <v>54</v>
      </c>
      <c r="B55">
        <v>40</v>
      </c>
      <c r="C55" s="10">
        <v>385000</v>
      </c>
      <c r="D55" t="str">
        <f>IF('Age '!B55 &gt;48,"B", "A")</f>
        <v>A</v>
      </c>
      <c r="K55" s="5">
        <v>104</v>
      </c>
      <c r="L55" s="6">
        <v>155420.46</v>
      </c>
      <c r="N55" s="5">
        <v>100</v>
      </c>
      <c r="O55" s="6">
        <v>100761.53</v>
      </c>
      <c r="U55" s="1">
        <v>30</v>
      </c>
      <c r="V55" s="1">
        <v>109034.5926527456</v>
      </c>
      <c r="W55" s="1">
        <v>-47946.2926527456</v>
      </c>
    </row>
    <row r="56" spans="1:23" x14ac:dyDescent="0.25">
      <c r="A56">
        <v>55</v>
      </c>
      <c r="B56">
        <v>66</v>
      </c>
      <c r="C56" s="10">
        <v>128869</v>
      </c>
      <c r="D56" t="str">
        <f>IF('Age '!B56 &gt;48,"B", "A")</f>
        <v>B</v>
      </c>
      <c r="K56" s="5">
        <v>106</v>
      </c>
      <c r="L56" s="6">
        <v>222950</v>
      </c>
      <c r="N56" s="5">
        <v>105</v>
      </c>
      <c r="O56" s="6">
        <v>168025.35</v>
      </c>
      <c r="U56" s="1">
        <v>31</v>
      </c>
      <c r="V56" s="1">
        <v>100282.03598458886</v>
      </c>
      <c r="W56" s="1">
        <v>-64610.03598458886</v>
      </c>
    </row>
    <row r="57" spans="1:23" x14ac:dyDescent="0.25">
      <c r="A57">
        <v>56</v>
      </c>
      <c r="B57">
        <v>57</v>
      </c>
      <c r="C57" s="10">
        <v>160969.9</v>
      </c>
      <c r="D57" t="str">
        <f>IF('Age '!B57 &gt;48,"B", "A")</f>
        <v>B</v>
      </c>
      <c r="K57" s="5">
        <v>110</v>
      </c>
      <c r="L57" s="6">
        <v>148466</v>
      </c>
      <c r="N57" s="5">
        <v>107</v>
      </c>
      <c r="O57" s="6">
        <v>99130</v>
      </c>
      <c r="U57" s="1">
        <v>32</v>
      </c>
      <c r="V57" s="1">
        <v>157798.83694676176</v>
      </c>
      <c r="W57" s="1">
        <v>-24608.506946761743</v>
      </c>
    </row>
    <row r="58" spans="1:23" x14ac:dyDescent="0.25">
      <c r="A58">
        <v>57</v>
      </c>
      <c r="B58">
        <v>22</v>
      </c>
      <c r="C58" s="10">
        <v>141243</v>
      </c>
      <c r="D58" t="str">
        <f>IF('Age '!B58 &gt;48,"B", "A")</f>
        <v>A</v>
      </c>
      <c r="K58" s="5">
        <v>112</v>
      </c>
      <c r="L58" s="6">
        <v>140652</v>
      </c>
      <c r="N58" s="5">
        <v>108</v>
      </c>
      <c r="O58" s="6">
        <v>102557</v>
      </c>
      <c r="U58" s="1">
        <v>33</v>
      </c>
      <c r="V58" s="1">
        <v>209063.8117173941</v>
      </c>
      <c r="W58" s="1">
        <v>-48628.991717394092</v>
      </c>
    </row>
    <row r="59" spans="1:23" x14ac:dyDescent="0.25">
      <c r="A59">
        <v>58</v>
      </c>
      <c r="B59">
        <v>17</v>
      </c>
      <c r="C59" s="10">
        <v>196500</v>
      </c>
      <c r="D59" t="str">
        <f>IF('Age '!B59 &gt;48,"B", "A")</f>
        <v>A</v>
      </c>
      <c r="K59" s="5">
        <v>113</v>
      </c>
      <c r="L59" s="6">
        <v>380629.46100000001</v>
      </c>
      <c r="N59" s="5">
        <v>109</v>
      </c>
      <c r="O59" s="6">
        <v>113999.5</v>
      </c>
      <c r="U59" s="1">
        <v>34</v>
      </c>
      <c r="V59" s="1">
        <v>149046.280278605</v>
      </c>
      <c r="W59" s="1">
        <v>-19724.580278605004</v>
      </c>
    </row>
    <row r="60" spans="1:23" x14ac:dyDescent="0.25">
      <c r="A60">
        <v>59</v>
      </c>
      <c r="B60">
        <v>15</v>
      </c>
      <c r="C60" s="10">
        <v>438780</v>
      </c>
      <c r="D60" t="str">
        <f>IF('Age '!B60 &gt;48,"B", "A")</f>
        <v>A</v>
      </c>
      <c r="K60" s="5">
        <v>116</v>
      </c>
      <c r="L60" s="6">
        <v>174468.8</v>
      </c>
      <c r="N60" s="5">
        <v>111</v>
      </c>
      <c r="O60" s="6">
        <v>136900</v>
      </c>
      <c r="U60" s="1">
        <v>35</v>
      </c>
      <c r="V60" s="1">
        <v>206563.08124077789</v>
      </c>
      <c r="W60" s="1">
        <v>68522.668759222113</v>
      </c>
    </row>
    <row r="61" spans="1:23" x14ac:dyDescent="0.25">
      <c r="A61">
        <v>60</v>
      </c>
      <c r="B61">
        <v>49</v>
      </c>
      <c r="C61" s="10">
        <v>111385.82</v>
      </c>
      <c r="D61" t="str">
        <f>IF('Age '!B61 &gt;48,"B", "A")</f>
        <v>B</v>
      </c>
      <c r="K61" s="5">
        <v>118</v>
      </c>
      <c r="L61" s="6">
        <v>153651.5</v>
      </c>
      <c r="N61" s="5">
        <v>114</v>
      </c>
      <c r="O61" s="6">
        <v>215112.09999999998</v>
      </c>
      <c r="U61" s="1">
        <v>36</v>
      </c>
      <c r="V61" s="1">
        <v>205312.71600246977</v>
      </c>
      <c r="W61" s="1">
        <v>103687.28399753023</v>
      </c>
    </row>
    <row r="62" spans="1:23" x14ac:dyDescent="0.25">
      <c r="A62">
        <v>61</v>
      </c>
      <c r="B62">
        <v>17</v>
      </c>
      <c r="C62" s="10">
        <v>158000</v>
      </c>
      <c r="D62" t="str">
        <f>IF('Age '!B62 &gt;48,"B", "A")</f>
        <v>A</v>
      </c>
      <c r="K62" s="5">
        <v>119</v>
      </c>
      <c r="L62" s="6">
        <v>250048</v>
      </c>
      <c r="N62" s="5">
        <v>115</v>
      </c>
      <c r="O62" s="6">
        <v>257242.34999999998</v>
      </c>
      <c r="U62" s="1">
        <v>37</v>
      </c>
      <c r="V62" s="1">
        <v>192809.06361938873</v>
      </c>
      <c r="W62" s="1">
        <v>-74083.063619388733</v>
      </c>
    </row>
    <row r="63" spans="1:23" x14ac:dyDescent="0.25">
      <c r="A63">
        <v>62</v>
      </c>
      <c r="B63">
        <v>101</v>
      </c>
      <c r="C63" s="10">
        <v>100121.3</v>
      </c>
      <c r="D63" t="str">
        <f>IF('Age '!B63 &gt;48,"B", "A")</f>
        <v>B</v>
      </c>
      <c r="K63" s="5">
        <v>120</v>
      </c>
      <c r="L63" s="6">
        <v>163990</v>
      </c>
      <c r="N63" s="5">
        <v>117</v>
      </c>
      <c r="O63" s="6">
        <v>113813.2</v>
      </c>
      <c r="U63" s="1">
        <v>38</v>
      </c>
      <c r="V63" s="1">
        <v>142794.45408706449</v>
      </c>
      <c r="W63" s="1">
        <v>-17518.054087064491</v>
      </c>
    </row>
    <row r="64" spans="1:23" x14ac:dyDescent="0.25">
      <c r="A64">
        <v>63</v>
      </c>
      <c r="B64">
        <v>15</v>
      </c>
      <c r="C64" s="10">
        <v>200738.25</v>
      </c>
      <c r="D64" t="str">
        <f>IF('Age '!B64 &gt;48,"B", "A")</f>
        <v>A</v>
      </c>
      <c r="K64" s="5">
        <v>124</v>
      </c>
      <c r="L64" s="6">
        <v>137248.02000000002</v>
      </c>
      <c r="N64" s="5">
        <v>121</v>
      </c>
      <c r="O64" s="6">
        <v>180000</v>
      </c>
      <c r="U64" s="1">
        <v>39</v>
      </c>
      <c r="V64" s="1">
        <v>141544.08884875636</v>
      </c>
      <c r="W64" s="1">
        <v>-56371.488848756373</v>
      </c>
    </row>
    <row r="65" spans="1:23" x14ac:dyDescent="0.25">
      <c r="A65">
        <v>64</v>
      </c>
      <c r="B65">
        <v>100</v>
      </c>
      <c r="C65" s="10">
        <v>109396</v>
      </c>
      <c r="D65" t="str">
        <f>IF('Age '!B65 &gt;48,"B", "A")</f>
        <v>B</v>
      </c>
      <c r="K65" s="5">
        <v>125</v>
      </c>
      <c r="L65" s="6">
        <v>148202.79999999999</v>
      </c>
      <c r="N65" s="5">
        <v>122</v>
      </c>
      <c r="O65" s="6">
        <v>99130</v>
      </c>
      <c r="U65" s="1">
        <v>40</v>
      </c>
      <c r="V65" s="1">
        <v>144044.81932537258</v>
      </c>
      <c r="W65" s="1">
        <v>-70917.219325372571</v>
      </c>
    </row>
    <row r="66" spans="1:23" x14ac:dyDescent="0.25">
      <c r="A66">
        <v>65</v>
      </c>
      <c r="B66">
        <v>24</v>
      </c>
      <c r="C66" s="10">
        <v>179726.6</v>
      </c>
      <c r="D66" t="str">
        <f>IF('Age '!B66 &gt;48,"B", "A")</f>
        <v>A</v>
      </c>
      <c r="K66" s="5">
        <v>127</v>
      </c>
      <c r="L66" s="6">
        <v>126886.39999999999</v>
      </c>
      <c r="N66" s="5">
        <v>123</v>
      </c>
      <c r="O66" s="6">
        <v>121284.8</v>
      </c>
      <c r="U66" s="1">
        <v>41</v>
      </c>
      <c r="V66" s="1">
        <v>156548.47170845364</v>
      </c>
      <c r="W66" s="1">
        <v>3451.5282915463613</v>
      </c>
    </row>
    <row r="67" spans="1:23" x14ac:dyDescent="0.25">
      <c r="A67">
        <v>66</v>
      </c>
      <c r="B67">
        <v>17</v>
      </c>
      <c r="C67" s="10">
        <v>314242.09999999998</v>
      </c>
      <c r="D67" t="str">
        <f>IF('Age '!B67 &gt;48,"B", "A")</f>
        <v>A</v>
      </c>
      <c r="K67" s="5">
        <v>132</v>
      </c>
      <c r="L67" s="6">
        <v>199787.19999999998</v>
      </c>
      <c r="N67" s="5">
        <v>126</v>
      </c>
      <c r="O67" s="6">
        <v>84500</v>
      </c>
      <c r="U67" s="1">
        <v>42</v>
      </c>
      <c r="V67" s="1">
        <v>149046.280278605</v>
      </c>
      <c r="W67" s="1">
        <v>19474.719721394998</v>
      </c>
    </row>
    <row r="68" spans="1:23" x14ac:dyDescent="0.25">
      <c r="A68">
        <v>67</v>
      </c>
      <c r="B68">
        <v>51</v>
      </c>
      <c r="C68" s="10">
        <v>140652</v>
      </c>
      <c r="D68" t="str">
        <f>IF('Age '!B68 &gt;48,"B", "A")</f>
        <v>B</v>
      </c>
      <c r="K68" s="5">
        <v>134</v>
      </c>
      <c r="L68" s="6">
        <v>180136</v>
      </c>
      <c r="N68" s="5">
        <v>128</v>
      </c>
      <c r="O68" s="6">
        <v>86243.099999999991</v>
      </c>
      <c r="U68" s="1">
        <v>43</v>
      </c>
      <c r="V68" s="1">
        <v>179055.04599799955</v>
      </c>
      <c r="W68" s="1">
        <v>-36307.845997999568</v>
      </c>
    </row>
    <row r="69" spans="1:23" x14ac:dyDescent="0.25">
      <c r="A69">
        <v>68</v>
      </c>
      <c r="B69">
        <v>18</v>
      </c>
      <c r="C69" s="10">
        <v>224033.8</v>
      </c>
      <c r="D69" t="str">
        <f>IF('Age '!B69 &gt;48,"B", "A")</f>
        <v>A</v>
      </c>
      <c r="K69" s="5">
        <v>138</v>
      </c>
      <c r="L69" s="6">
        <v>171000</v>
      </c>
      <c r="N69" s="5">
        <v>129</v>
      </c>
      <c r="O69" s="6">
        <v>155000</v>
      </c>
      <c r="U69" s="1">
        <v>44</v>
      </c>
      <c r="V69" s="1">
        <v>169052.1240915347</v>
      </c>
      <c r="W69" s="1">
        <v>-52895.174091534689</v>
      </c>
    </row>
    <row r="70" spans="1:23" x14ac:dyDescent="0.25">
      <c r="A70">
        <v>69</v>
      </c>
      <c r="B70">
        <v>76</v>
      </c>
      <c r="C70" s="10">
        <v>62512</v>
      </c>
      <c r="D70" t="str">
        <f>IF('Age '!B70 &gt;48,"B", "A")</f>
        <v>B</v>
      </c>
      <c r="K70" s="5">
        <v>139</v>
      </c>
      <c r="L70" s="6">
        <v>205114</v>
      </c>
      <c r="N70" s="5">
        <v>130</v>
      </c>
      <c r="O70" s="6">
        <v>150000</v>
      </c>
      <c r="U70" s="1">
        <v>45</v>
      </c>
      <c r="V70" s="1">
        <v>149046.280278605</v>
      </c>
      <c r="W70" s="1">
        <v>-8046.2802786050015</v>
      </c>
    </row>
    <row r="71" spans="1:23" x14ac:dyDescent="0.25">
      <c r="A71">
        <v>70</v>
      </c>
      <c r="B71">
        <v>68</v>
      </c>
      <c r="C71" s="10">
        <v>225000</v>
      </c>
      <c r="D71" t="str">
        <f>IF('Age '!B71 &gt;48,"B", "A")</f>
        <v>B</v>
      </c>
      <c r="K71" s="5">
        <v>140</v>
      </c>
      <c r="L71" s="6">
        <v>189552.19999999998</v>
      </c>
      <c r="N71" s="5">
        <v>131</v>
      </c>
      <c r="O71" s="6">
        <v>226000</v>
      </c>
      <c r="U71" s="1">
        <v>46</v>
      </c>
      <c r="V71" s="1">
        <v>206563.08124077789</v>
      </c>
      <c r="W71" s="1">
        <v>43406.778759222099</v>
      </c>
    </row>
    <row r="72" spans="1:23" x14ac:dyDescent="0.25">
      <c r="A72">
        <v>71</v>
      </c>
      <c r="B72">
        <v>48</v>
      </c>
      <c r="C72" s="10">
        <v>241877.19999999998</v>
      </c>
      <c r="D72" t="str">
        <f>IF('Age '!B72 &gt;48,"B", "A")</f>
        <v>A</v>
      </c>
      <c r="K72" s="5">
        <v>142</v>
      </c>
      <c r="L72" s="6">
        <v>260000</v>
      </c>
      <c r="N72" s="5">
        <v>133</v>
      </c>
      <c r="O72" s="6">
        <v>149438.47500000001</v>
      </c>
      <c r="U72" s="1">
        <v>47</v>
      </c>
      <c r="V72" s="1">
        <v>204062.35076416167</v>
      </c>
      <c r="W72" s="1">
        <v>-7807.4539641616866</v>
      </c>
    </row>
    <row r="73" spans="1:23" x14ac:dyDescent="0.25">
      <c r="A73">
        <v>72</v>
      </c>
      <c r="B73">
        <v>39</v>
      </c>
      <c r="C73" s="10">
        <v>128373.34999999999</v>
      </c>
      <c r="D73" t="str">
        <f>IF('Age '!B73 &gt;48,"B", "A")</f>
        <v>A</v>
      </c>
      <c r="K73" s="5">
        <v>144</v>
      </c>
      <c r="L73" s="6">
        <v>167035.19999999998</v>
      </c>
      <c r="N73" s="5">
        <v>135</v>
      </c>
      <c r="O73" s="6">
        <v>180000</v>
      </c>
      <c r="U73" s="1">
        <v>48</v>
      </c>
      <c r="V73" s="1">
        <v>207813.44647908601</v>
      </c>
      <c r="W73" s="1">
        <v>39714.163520913979</v>
      </c>
    </row>
    <row r="74" spans="1:23" x14ac:dyDescent="0.25">
      <c r="A74">
        <v>73</v>
      </c>
      <c r="B74">
        <v>23</v>
      </c>
      <c r="C74" s="10">
        <v>151478</v>
      </c>
      <c r="D74" t="str">
        <f>IF('Age '!B74 &gt;48,"B", "A")</f>
        <v>A</v>
      </c>
      <c r="K74" s="5">
        <v>146</v>
      </c>
      <c r="L74" s="6">
        <v>130000</v>
      </c>
      <c r="N74" s="5">
        <v>136</v>
      </c>
      <c r="O74" s="6">
        <v>155173.20000000001</v>
      </c>
      <c r="U74" s="1">
        <v>49</v>
      </c>
      <c r="V74" s="1">
        <v>100282.03598458886</v>
      </c>
      <c r="W74" s="1">
        <v>-7757.6359845888655</v>
      </c>
    </row>
    <row r="75" spans="1:23" x14ac:dyDescent="0.25">
      <c r="A75">
        <v>74</v>
      </c>
      <c r="B75">
        <v>67</v>
      </c>
      <c r="C75" s="10">
        <v>113224.86</v>
      </c>
      <c r="D75" t="str">
        <f>IF('Age '!B75 &gt;48,"B", "A")</f>
        <v>B</v>
      </c>
      <c r="K75" s="5">
        <v>148</v>
      </c>
      <c r="L75" s="6">
        <v>173861.5</v>
      </c>
      <c r="N75" s="5">
        <v>137</v>
      </c>
      <c r="O75" s="6">
        <v>141755.9</v>
      </c>
      <c r="U75" s="1">
        <v>50</v>
      </c>
      <c r="V75" s="1">
        <v>157798.83694676176</v>
      </c>
      <c r="W75" s="1">
        <v>-31903.736946761768</v>
      </c>
    </row>
    <row r="76" spans="1:23" x14ac:dyDescent="0.25">
      <c r="A76">
        <v>75</v>
      </c>
      <c r="B76">
        <v>106</v>
      </c>
      <c r="C76" s="10">
        <v>83922.36</v>
      </c>
      <c r="D76" t="str">
        <f>IF('Age '!B76 &gt;48,"B", "A")</f>
        <v>B</v>
      </c>
      <c r="K76" s="5">
        <v>149</v>
      </c>
      <c r="L76" s="6">
        <v>125743.8</v>
      </c>
      <c r="N76" s="5">
        <v>141</v>
      </c>
      <c r="O76" s="6">
        <v>89861</v>
      </c>
      <c r="U76" s="1">
        <v>51</v>
      </c>
      <c r="V76" s="1">
        <v>196560.15933431304</v>
      </c>
      <c r="W76" s="1">
        <v>-21100.059334313031</v>
      </c>
    </row>
    <row r="77" spans="1:23" x14ac:dyDescent="0.25">
      <c r="A77">
        <v>76</v>
      </c>
      <c r="B77">
        <v>48</v>
      </c>
      <c r="C77" s="10">
        <v>74510.8</v>
      </c>
      <c r="D77" t="str">
        <f>IF('Age '!B77 &gt;48,"B", "A")</f>
        <v>A</v>
      </c>
      <c r="K77" s="5">
        <v>151</v>
      </c>
      <c r="L77" s="6">
        <v>120938.59999999999</v>
      </c>
      <c r="N77" s="5">
        <v>143</v>
      </c>
      <c r="O77" s="6">
        <v>129712.4</v>
      </c>
      <c r="U77" s="1">
        <v>52</v>
      </c>
      <c r="V77" s="1">
        <v>117787.14932090235</v>
      </c>
      <c r="W77" s="1">
        <v>-3287.1493209023465</v>
      </c>
    </row>
    <row r="78" spans="1:23" x14ac:dyDescent="0.25">
      <c r="A78">
        <v>77</v>
      </c>
      <c r="B78">
        <v>65</v>
      </c>
      <c r="C78" s="10">
        <v>121061.85</v>
      </c>
      <c r="D78" t="str">
        <f>IF('Age '!B78 &gt;48,"B", "A")</f>
        <v>B</v>
      </c>
      <c r="K78" s="5">
        <v>152</v>
      </c>
      <c r="L78" s="6">
        <v>332108.10360000003</v>
      </c>
      <c r="N78" s="5">
        <v>145</v>
      </c>
      <c r="O78" s="6">
        <v>125000</v>
      </c>
      <c r="U78" s="1">
        <v>53</v>
      </c>
      <c r="V78" s="1">
        <v>154047.74123183743</v>
      </c>
      <c r="W78" s="1">
        <v>-68093.741231837426</v>
      </c>
    </row>
    <row r="79" spans="1:23" x14ac:dyDescent="0.25">
      <c r="A79">
        <v>78</v>
      </c>
      <c r="B79">
        <v>73</v>
      </c>
      <c r="C79" s="10">
        <v>113258.6</v>
      </c>
      <c r="D79" t="str">
        <f>IF('Age '!B79 &gt;48,"B", "A")</f>
        <v>B</v>
      </c>
      <c r="K79" s="5">
        <v>158</v>
      </c>
      <c r="L79" s="6">
        <v>210587.3</v>
      </c>
      <c r="N79" s="5">
        <v>147</v>
      </c>
      <c r="O79" s="6">
        <v>85974</v>
      </c>
      <c r="U79" s="1">
        <v>54</v>
      </c>
      <c r="V79" s="1">
        <v>176554.31552138334</v>
      </c>
      <c r="W79" s="1">
        <v>208445.68447861666</v>
      </c>
    </row>
    <row r="80" spans="1:23" x14ac:dyDescent="0.25">
      <c r="A80">
        <v>79</v>
      </c>
      <c r="B80">
        <v>53</v>
      </c>
      <c r="C80" s="10">
        <v>106661.09999999999</v>
      </c>
      <c r="D80" t="str">
        <f>IF('Age '!B80 &gt;48,"B", "A")</f>
        <v>B</v>
      </c>
      <c r="K80" s="5">
        <v>159</v>
      </c>
      <c r="L80" s="6">
        <v>199178.86</v>
      </c>
      <c r="N80" s="5">
        <v>150</v>
      </c>
      <c r="O80" s="6">
        <v>115000</v>
      </c>
      <c r="U80" s="1">
        <v>55</v>
      </c>
      <c r="V80" s="1">
        <v>144044.81932537258</v>
      </c>
      <c r="W80" s="1">
        <v>-15175.819325372577</v>
      </c>
    </row>
    <row r="81" spans="1:23" x14ac:dyDescent="0.25">
      <c r="A81">
        <v>80</v>
      </c>
      <c r="B81">
        <v>111</v>
      </c>
      <c r="C81" s="10">
        <v>90068</v>
      </c>
      <c r="D81" t="str">
        <f>IF('Age '!B81 &gt;48,"B", "A")</f>
        <v>B</v>
      </c>
      <c r="K81" s="5">
        <v>160</v>
      </c>
      <c r="L81" s="6">
        <v>320000</v>
      </c>
      <c r="N81" s="5">
        <v>153</v>
      </c>
      <c r="O81" s="6">
        <v>190000</v>
      </c>
      <c r="U81" s="1">
        <v>56</v>
      </c>
      <c r="V81" s="1">
        <v>155298.10647014552</v>
      </c>
      <c r="W81" s="1">
        <v>5671.7935298544762</v>
      </c>
    </row>
    <row r="82" spans="1:23" x14ac:dyDescent="0.25">
      <c r="A82">
        <v>81</v>
      </c>
      <c r="B82">
        <v>53</v>
      </c>
      <c r="C82" s="10">
        <v>158437.79999999999</v>
      </c>
      <c r="D82" t="str">
        <f>IF('Age '!B82 &gt;48,"B", "A")</f>
        <v>B</v>
      </c>
      <c r="K82" s="5">
        <v>161</v>
      </c>
      <c r="L82" s="6">
        <v>144917.5</v>
      </c>
      <c r="N82" s="5">
        <v>154</v>
      </c>
      <c r="O82" s="6">
        <v>209573</v>
      </c>
      <c r="U82" s="1">
        <v>57</v>
      </c>
      <c r="V82" s="1">
        <v>199060.88981092925</v>
      </c>
      <c r="W82" s="1">
        <v>-57817.88981092925</v>
      </c>
    </row>
    <row r="83" spans="1:23" x14ac:dyDescent="0.25">
      <c r="A83">
        <v>82</v>
      </c>
      <c r="B83">
        <v>23</v>
      </c>
      <c r="C83" s="10">
        <v>153500</v>
      </c>
      <c r="D83" t="str">
        <f>IF('Age '!B83 &gt;48,"B", "A")</f>
        <v>A</v>
      </c>
      <c r="K83" s="5">
        <v>162</v>
      </c>
      <c r="L83" s="6">
        <v>367867.5</v>
      </c>
      <c r="N83" s="5">
        <v>155</v>
      </c>
      <c r="O83" s="6">
        <v>125000</v>
      </c>
      <c r="U83" s="1">
        <v>58</v>
      </c>
      <c r="V83" s="1">
        <v>205312.71600246977</v>
      </c>
      <c r="W83" s="1">
        <v>-8812.716002469766</v>
      </c>
    </row>
    <row r="84" spans="1:23" x14ac:dyDescent="0.25">
      <c r="A84">
        <v>83</v>
      </c>
      <c r="B84">
        <v>14</v>
      </c>
      <c r="C84" s="10">
        <v>218491</v>
      </c>
      <c r="D84" t="str">
        <f>IF('Age '!B84 &gt;48,"B", "A")</f>
        <v>A</v>
      </c>
      <c r="K84" s="5">
        <v>163</v>
      </c>
      <c r="L84" s="6">
        <v>171908</v>
      </c>
      <c r="N84" s="5">
        <v>156</v>
      </c>
      <c r="O84" s="6">
        <v>70452.2</v>
      </c>
      <c r="U84" s="1">
        <v>59</v>
      </c>
      <c r="V84" s="1">
        <v>207813.44647908601</v>
      </c>
      <c r="W84" s="1">
        <v>230966.55352091399</v>
      </c>
    </row>
    <row r="85" spans="1:23" x14ac:dyDescent="0.25">
      <c r="A85">
        <v>84</v>
      </c>
      <c r="B85">
        <v>61</v>
      </c>
      <c r="C85" s="10">
        <v>125399.45</v>
      </c>
      <c r="D85" t="str">
        <f>IF('Age '!B85 &gt;48,"B", "A")</f>
        <v>B</v>
      </c>
      <c r="K85" s="5">
        <v>168</v>
      </c>
      <c r="L85" s="6">
        <v>322791.07120000001</v>
      </c>
      <c r="N85" s="5">
        <v>157</v>
      </c>
      <c r="O85" s="6">
        <v>109500</v>
      </c>
      <c r="U85" s="1">
        <v>60</v>
      </c>
      <c r="V85" s="1">
        <v>165301.02837661037</v>
      </c>
      <c r="W85" s="1">
        <v>-53915.208376610361</v>
      </c>
    </row>
    <row r="86" spans="1:23" x14ac:dyDescent="0.25">
      <c r="A86">
        <v>85</v>
      </c>
      <c r="B86">
        <v>26</v>
      </c>
      <c r="C86" s="10">
        <v>137967.79999999999</v>
      </c>
      <c r="D86" t="str">
        <f>IF('Age '!B86 &gt;48,"B", "A")</f>
        <v>A</v>
      </c>
      <c r="K86" s="5">
        <v>169</v>
      </c>
      <c r="L86" s="6">
        <v>181903.55</v>
      </c>
      <c r="N86" s="5">
        <v>164</v>
      </c>
      <c r="O86" s="6">
        <v>102302.15999999999</v>
      </c>
      <c r="U86" s="1">
        <v>61</v>
      </c>
      <c r="V86" s="1">
        <v>205312.71600246977</v>
      </c>
      <c r="W86" s="1">
        <v>-47312.716002469766</v>
      </c>
    </row>
    <row r="87" spans="1:23" x14ac:dyDescent="0.25">
      <c r="A87">
        <v>86</v>
      </c>
      <c r="B87">
        <v>30</v>
      </c>
      <c r="C87" s="10">
        <v>260000</v>
      </c>
      <c r="D87" t="str">
        <f>IF('Age '!B87 &gt;48,"B", "A")</f>
        <v>A</v>
      </c>
      <c r="K87" s="5">
        <v>170</v>
      </c>
      <c r="L87" s="6">
        <v>228000</v>
      </c>
      <c r="N87" s="5">
        <v>165</v>
      </c>
      <c r="O87" s="6">
        <v>150677.6</v>
      </c>
      <c r="U87" s="1">
        <v>62</v>
      </c>
      <c r="V87" s="1">
        <v>100282.03598458886</v>
      </c>
      <c r="W87" s="1">
        <v>-160.73598458885681</v>
      </c>
    </row>
    <row r="88" spans="1:23" x14ac:dyDescent="0.25">
      <c r="A88">
        <v>87</v>
      </c>
      <c r="B88">
        <v>16</v>
      </c>
      <c r="C88" s="10">
        <v>142471.19999999998</v>
      </c>
      <c r="D88" t="str">
        <f>IF('Age '!B88 &gt;48,"B", "A")</f>
        <v>A</v>
      </c>
      <c r="K88" s="5">
        <v>173</v>
      </c>
      <c r="L88" s="6">
        <v>239000</v>
      </c>
      <c r="N88" s="5">
        <v>166</v>
      </c>
      <c r="O88" s="6">
        <v>113704.5</v>
      </c>
      <c r="U88" s="1">
        <v>63</v>
      </c>
      <c r="V88" s="1">
        <v>207813.44647908601</v>
      </c>
      <c r="W88" s="1">
        <v>-7075.1964790860075</v>
      </c>
    </row>
    <row r="89" spans="1:23" x14ac:dyDescent="0.25">
      <c r="A89">
        <v>88</v>
      </c>
      <c r="B89">
        <v>12</v>
      </c>
      <c r="C89" s="10">
        <v>134692.6</v>
      </c>
      <c r="D89" t="str">
        <f>IF('Age '!B89 &gt;48,"B", "A")</f>
        <v>A</v>
      </c>
      <c r="K89" s="5">
        <v>175</v>
      </c>
      <c r="L89" s="6">
        <v>164091.20000000001</v>
      </c>
      <c r="N89" s="5">
        <v>167</v>
      </c>
      <c r="O89" s="6">
        <v>155572</v>
      </c>
      <c r="U89" s="1">
        <v>64</v>
      </c>
      <c r="V89" s="1">
        <v>101532.40122289697</v>
      </c>
      <c r="W89" s="1">
        <v>7863.5987771030341</v>
      </c>
    </row>
    <row r="90" spans="1:23" x14ac:dyDescent="0.25">
      <c r="A90">
        <v>89</v>
      </c>
      <c r="B90">
        <v>106</v>
      </c>
      <c r="C90" s="10">
        <v>69598</v>
      </c>
      <c r="D90" t="str">
        <f>IF('Age '!B90 &gt;48,"B", "A")</f>
        <v>B</v>
      </c>
      <c r="K90" s="5">
        <v>177</v>
      </c>
      <c r="L90" s="6">
        <v>209164.3</v>
      </c>
      <c r="N90" s="5">
        <v>171</v>
      </c>
      <c r="O90" s="6">
        <v>127382.04999999999</v>
      </c>
      <c r="U90" s="1">
        <v>65</v>
      </c>
      <c r="V90" s="1">
        <v>196560.15933431304</v>
      </c>
      <c r="W90" s="1">
        <v>-16833.559334313031</v>
      </c>
    </row>
    <row r="91" spans="1:23" x14ac:dyDescent="0.25">
      <c r="A91">
        <v>90</v>
      </c>
      <c r="B91">
        <v>27</v>
      </c>
      <c r="C91" s="10">
        <v>122524.68</v>
      </c>
      <c r="D91" t="str">
        <f>IF('Age '!B91 &gt;48,"B", "A")</f>
        <v>A</v>
      </c>
      <c r="K91" s="5">
        <v>179</v>
      </c>
      <c r="L91" s="6">
        <v>410904.13559999998</v>
      </c>
      <c r="N91" s="5">
        <v>172</v>
      </c>
      <c r="O91" s="6">
        <v>168001</v>
      </c>
      <c r="U91" s="1">
        <v>66</v>
      </c>
      <c r="V91" s="1">
        <v>205312.71600246977</v>
      </c>
      <c r="W91" s="1">
        <v>108929.38399753021</v>
      </c>
    </row>
    <row r="92" spans="1:23" x14ac:dyDescent="0.25">
      <c r="A92">
        <v>91</v>
      </c>
      <c r="B92">
        <v>71</v>
      </c>
      <c r="C92" s="10">
        <v>109900</v>
      </c>
      <c r="D92" t="str">
        <f>IF('Age '!B92 &gt;48,"B", "A")</f>
        <v>B</v>
      </c>
      <c r="K92" s="5">
        <v>181</v>
      </c>
      <c r="L92" s="6">
        <v>175460.1</v>
      </c>
      <c r="N92" s="5">
        <v>174</v>
      </c>
      <c r="O92" s="6">
        <v>145363.4</v>
      </c>
      <c r="U92" s="1">
        <v>67</v>
      </c>
      <c r="V92" s="1">
        <v>162800.29789999418</v>
      </c>
      <c r="W92" s="1">
        <v>-22148.297899994184</v>
      </c>
    </row>
    <row r="93" spans="1:23" x14ac:dyDescent="0.25">
      <c r="A93">
        <v>92</v>
      </c>
      <c r="B93">
        <v>60</v>
      </c>
      <c r="C93" s="10">
        <v>98600</v>
      </c>
      <c r="D93" t="str">
        <f>IF('Age '!B93 &gt;48,"B", "A")</f>
        <v>B</v>
      </c>
      <c r="K93" s="5">
        <v>184</v>
      </c>
      <c r="L93" s="6">
        <v>178360</v>
      </c>
      <c r="N93" s="5">
        <v>176</v>
      </c>
      <c r="O93" s="6">
        <v>240885.9</v>
      </c>
      <c r="U93" s="1">
        <v>68</v>
      </c>
      <c r="V93" s="1">
        <v>204062.35076416167</v>
      </c>
      <c r="W93" s="1">
        <v>19971.449235838314</v>
      </c>
    </row>
    <row r="94" spans="1:23" x14ac:dyDescent="0.25">
      <c r="A94">
        <v>93</v>
      </c>
      <c r="B94">
        <v>100</v>
      </c>
      <c r="C94" s="10">
        <v>133873.79999999999</v>
      </c>
      <c r="D94" t="str">
        <f>IF('Age '!B94 &gt;48,"B", "A")</f>
        <v>B</v>
      </c>
      <c r="K94" s="5">
        <v>187</v>
      </c>
      <c r="L94" s="6">
        <v>141652.4</v>
      </c>
      <c r="N94" s="5">
        <v>178</v>
      </c>
      <c r="O94" s="6">
        <v>172500</v>
      </c>
      <c r="U94" s="1">
        <v>69</v>
      </c>
      <c r="V94" s="1">
        <v>131541.16694229151</v>
      </c>
      <c r="W94" s="1">
        <v>-69029.166942291515</v>
      </c>
    </row>
    <row r="95" spans="1:23" x14ac:dyDescent="0.25">
      <c r="A95">
        <v>94</v>
      </c>
      <c r="B95">
        <v>111</v>
      </c>
      <c r="C95" s="10">
        <v>132735.07</v>
      </c>
      <c r="D95" t="str">
        <f>IF('Age '!B95 &gt;48,"B", "A")</f>
        <v>B</v>
      </c>
      <c r="K95" s="5">
        <v>189</v>
      </c>
      <c r="L95" s="6">
        <v>125552.33559999999</v>
      </c>
      <c r="N95" s="5">
        <v>180</v>
      </c>
      <c r="O95" s="6">
        <v>99130</v>
      </c>
      <c r="U95" s="1">
        <v>70</v>
      </c>
      <c r="V95" s="1">
        <v>141544.08884875636</v>
      </c>
      <c r="W95" s="1">
        <v>83455.911151243636</v>
      </c>
    </row>
    <row r="96" spans="1:23" x14ac:dyDescent="0.25">
      <c r="A96">
        <v>95</v>
      </c>
      <c r="B96">
        <v>24</v>
      </c>
      <c r="C96" s="10">
        <v>202968.67499999999</v>
      </c>
      <c r="D96" t="str">
        <f>IF('Age '!B96 &gt;48,"B", "A")</f>
        <v>A</v>
      </c>
      <c r="K96" s="5">
        <v>190</v>
      </c>
      <c r="L96" s="6">
        <v>255054.80000000002</v>
      </c>
      <c r="N96" s="5">
        <v>182</v>
      </c>
      <c r="O96" s="6">
        <v>200100</v>
      </c>
      <c r="U96" s="1">
        <v>71</v>
      </c>
      <c r="V96" s="1">
        <v>166551.39361491849</v>
      </c>
      <c r="W96" s="1">
        <v>75325.806385081494</v>
      </c>
    </row>
    <row r="97" spans="1:23" x14ac:dyDescent="0.25">
      <c r="A97">
        <v>96</v>
      </c>
      <c r="B97">
        <v>28</v>
      </c>
      <c r="C97" s="10">
        <v>151478</v>
      </c>
      <c r="D97" t="str">
        <f>IF('Age '!B97 &gt;48,"B", "A")</f>
        <v>A</v>
      </c>
      <c r="K97" s="5">
        <v>193</v>
      </c>
      <c r="L97" s="6">
        <v>157209.60000000001</v>
      </c>
      <c r="N97" s="5">
        <v>183</v>
      </c>
      <c r="O97" s="6">
        <v>118956</v>
      </c>
      <c r="U97" s="1">
        <v>72</v>
      </c>
      <c r="V97" s="1">
        <v>177804.68075969146</v>
      </c>
      <c r="W97" s="1">
        <v>-49431.330759691467</v>
      </c>
    </row>
    <row r="98" spans="1:23" x14ac:dyDescent="0.25">
      <c r="A98">
        <v>97</v>
      </c>
      <c r="B98">
        <v>22</v>
      </c>
      <c r="C98" s="10">
        <v>214000</v>
      </c>
      <c r="D98" t="str">
        <f>IF('Age '!B98 &gt;48,"B", "A")</f>
        <v>A</v>
      </c>
      <c r="K98" s="5">
        <v>194</v>
      </c>
      <c r="L98" s="6">
        <v>130000</v>
      </c>
      <c r="N98" s="5">
        <v>185</v>
      </c>
      <c r="O98" s="6">
        <v>127000</v>
      </c>
      <c r="U98" s="1">
        <v>73</v>
      </c>
      <c r="V98" s="1">
        <v>197810.52457262116</v>
      </c>
      <c r="W98" s="1">
        <v>-46332.524572621158</v>
      </c>
    </row>
    <row r="99" spans="1:23" x14ac:dyDescent="0.25">
      <c r="A99">
        <v>98</v>
      </c>
      <c r="B99">
        <v>56</v>
      </c>
      <c r="C99" s="10">
        <v>93925.675000000003</v>
      </c>
      <c r="D99" t="str">
        <f>IF('Age '!B99 &gt;48,"B", "A")</f>
        <v>B</v>
      </c>
      <c r="K99" s="5">
        <v>196</v>
      </c>
      <c r="L99" s="6">
        <v>121591.8</v>
      </c>
      <c r="N99" s="5">
        <v>186</v>
      </c>
      <c r="O99" s="6">
        <v>475000</v>
      </c>
      <c r="U99" s="1">
        <v>74</v>
      </c>
      <c r="V99" s="1">
        <v>142794.45408706449</v>
      </c>
      <c r="W99" s="1">
        <v>-29569.594087064484</v>
      </c>
    </row>
    <row r="100" spans="1:23" x14ac:dyDescent="0.25">
      <c r="A100">
        <v>99</v>
      </c>
      <c r="B100">
        <v>101</v>
      </c>
      <c r="C100" s="10">
        <v>64856.2</v>
      </c>
      <c r="D100" t="str">
        <f>IF('Age '!B100 &gt;48,"B", "A")</f>
        <v>B</v>
      </c>
      <c r="K100" s="5">
        <v>197</v>
      </c>
      <c r="L100" s="6">
        <v>309158.71359999996</v>
      </c>
      <c r="N100" s="5">
        <v>188</v>
      </c>
      <c r="O100" s="6">
        <v>110538</v>
      </c>
      <c r="U100" s="1">
        <v>75</v>
      </c>
      <c r="V100" s="1">
        <v>94030.209793048329</v>
      </c>
      <c r="W100" s="1">
        <v>-10107.849793048328</v>
      </c>
    </row>
    <row r="101" spans="1:23" x14ac:dyDescent="0.25">
      <c r="A101">
        <v>100</v>
      </c>
      <c r="B101">
        <v>62</v>
      </c>
      <c r="C101" s="10">
        <v>100761.53</v>
      </c>
      <c r="D101" t="str">
        <f>IF('Age '!B101 &gt;48,"B", "A")</f>
        <v>B</v>
      </c>
      <c r="K101" s="5">
        <v>200</v>
      </c>
      <c r="L101" s="6">
        <v>225088.12</v>
      </c>
      <c r="N101" s="5">
        <v>191</v>
      </c>
      <c r="O101" s="6">
        <v>312259.5</v>
      </c>
      <c r="U101" s="1">
        <v>76</v>
      </c>
      <c r="V101" s="1">
        <v>166551.39361491849</v>
      </c>
      <c r="W101" s="1">
        <v>-92040.593614918485</v>
      </c>
    </row>
    <row r="102" spans="1:23" x14ac:dyDescent="0.25">
      <c r="A102">
        <v>101</v>
      </c>
      <c r="B102">
        <v>44</v>
      </c>
      <c r="C102" s="10">
        <v>160187</v>
      </c>
      <c r="D102" t="str">
        <f>IF('Age '!B102 &gt;48,"B", "A")</f>
        <v>A</v>
      </c>
      <c r="K102" s="5">
        <v>201</v>
      </c>
      <c r="L102" s="6">
        <v>109396</v>
      </c>
      <c r="N102" s="5">
        <v>192</v>
      </c>
      <c r="O102" s="6">
        <v>182399.19999999998</v>
      </c>
      <c r="U102" s="1">
        <v>77</v>
      </c>
      <c r="V102" s="1">
        <v>145295.18456368067</v>
      </c>
      <c r="W102" s="1">
        <v>-24233.334563680663</v>
      </c>
    </row>
    <row r="103" spans="1:23" x14ac:dyDescent="0.25">
      <c r="A103">
        <v>102</v>
      </c>
      <c r="B103">
        <v>36</v>
      </c>
      <c r="C103" s="10">
        <v>139089.19999999998</v>
      </c>
      <c r="D103" t="str">
        <f>IF('Age '!B103 &gt;48,"B", "A")</f>
        <v>A</v>
      </c>
      <c r="K103" s="5">
        <v>202</v>
      </c>
      <c r="L103" s="6">
        <v>152943.70000000001</v>
      </c>
      <c r="N103" s="5">
        <v>195</v>
      </c>
      <c r="O103" s="6">
        <v>113258.6</v>
      </c>
      <c r="U103" s="1">
        <v>78</v>
      </c>
      <c r="V103" s="1">
        <v>135292.26265721582</v>
      </c>
      <c r="W103" s="1">
        <v>-22033.662657215813</v>
      </c>
    </row>
    <row r="104" spans="1:23" x14ac:dyDescent="0.25">
      <c r="A104">
        <v>103</v>
      </c>
      <c r="B104">
        <v>42</v>
      </c>
      <c r="C104" s="10">
        <v>97407.723199999993</v>
      </c>
      <c r="D104" t="str">
        <f>IF('Age '!B104 &gt;48,"B", "A")</f>
        <v>A</v>
      </c>
      <c r="K104" s="5">
        <v>204</v>
      </c>
      <c r="L104" s="6">
        <v>132878.20000000001</v>
      </c>
      <c r="N104" s="5">
        <v>198</v>
      </c>
      <c r="O104" s="6">
        <v>235000</v>
      </c>
      <c r="U104" s="1">
        <v>79</v>
      </c>
      <c r="V104" s="1">
        <v>160299.56742337794</v>
      </c>
      <c r="W104" s="1">
        <v>-53638.467423377951</v>
      </c>
    </row>
    <row r="105" spans="1:23" x14ac:dyDescent="0.25">
      <c r="A105">
        <v>104</v>
      </c>
      <c r="B105">
        <v>12</v>
      </c>
      <c r="C105" s="10">
        <v>155420.46</v>
      </c>
      <c r="D105" t="str">
        <f>IF('Age '!B105 &gt;48,"B", "A")</f>
        <v>A</v>
      </c>
      <c r="K105" s="5">
        <v>206</v>
      </c>
      <c r="L105" s="6">
        <v>147793.4</v>
      </c>
      <c r="N105" s="5">
        <v>199</v>
      </c>
      <c r="O105" s="6">
        <v>85155.199999999997</v>
      </c>
      <c r="U105" s="1">
        <v>80</v>
      </c>
      <c r="V105" s="1">
        <v>87778.383601507783</v>
      </c>
      <c r="W105" s="1">
        <v>2289.6163984922168</v>
      </c>
    </row>
    <row r="106" spans="1:23" x14ac:dyDescent="0.25">
      <c r="A106">
        <v>105</v>
      </c>
      <c r="B106">
        <v>90</v>
      </c>
      <c r="C106" s="10">
        <v>168025.35</v>
      </c>
      <c r="D106" t="str">
        <f>IF('Age '!B106 &gt;48,"B", "A")</f>
        <v>B</v>
      </c>
      <c r="K106" s="5">
        <v>209</v>
      </c>
      <c r="L106" s="6">
        <v>274590.09999999998</v>
      </c>
      <c r="N106" s="5">
        <v>203</v>
      </c>
      <c r="O106" s="6">
        <v>112000</v>
      </c>
      <c r="U106" s="1">
        <v>81</v>
      </c>
      <c r="V106" s="1">
        <v>160299.56742337794</v>
      </c>
      <c r="W106" s="1">
        <v>-1861.7674233779544</v>
      </c>
    </row>
    <row r="107" spans="1:23" x14ac:dyDescent="0.25">
      <c r="A107">
        <v>106</v>
      </c>
      <c r="B107">
        <v>18</v>
      </c>
      <c r="C107" s="10">
        <v>222950</v>
      </c>
      <c r="D107" t="str">
        <f>IF('Age '!B107 &gt;48,"B", "A")</f>
        <v>A</v>
      </c>
      <c r="K107" s="5">
        <v>212</v>
      </c>
      <c r="L107" s="6">
        <v>145340.4</v>
      </c>
      <c r="N107" s="5">
        <v>205</v>
      </c>
      <c r="O107" s="6">
        <v>90068</v>
      </c>
      <c r="U107" s="1">
        <v>82</v>
      </c>
      <c r="V107" s="1">
        <v>197810.52457262116</v>
      </c>
      <c r="W107" s="1">
        <v>-44310.524572621158</v>
      </c>
    </row>
    <row r="108" spans="1:23" x14ac:dyDescent="0.25">
      <c r="A108">
        <v>107</v>
      </c>
      <c r="B108">
        <v>136</v>
      </c>
      <c r="C108" s="10">
        <v>99130</v>
      </c>
      <c r="D108" t="str">
        <f>IF('Age '!B108 &gt;48,"B", "A")</f>
        <v>B</v>
      </c>
      <c r="K108" s="5">
        <v>213</v>
      </c>
      <c r="L108" s="6">
        <v>206892.7464</v>
      </c>
      <c r="N108" s="5">
        <v>207</v>
      </c>
      <c r="O108" s="6">
        <v>142648.07</v>
      </c>
      <c r="U108" s="1">
        <v>83</v>
      </c>
      <c r="V108" s="1">
        <v>209063.8117173941</v>
      </c>
      <c r="W108" s="1">
        <v>9427.1882826059009</v>
      </c>
    </row>
    <row r="109" spans="1:23" x14ac:dyDescent="0.25">
      <c r="A109">
        <v>108</v>
      </c>
      <c r="B109">
        <v>73</v>
      </c>
      <c r="C109" s="10">
        <v>102557</v>
      </c>
      <c r="D109" t="str">
        <f>IF('Age '!B109 &gt;48,"B", "A")</f>
        <v>B</v>
      </c>
      <c r="K109" s="5">
        <v>214</v>
      </c>
      <c r="L109" s="6">
        <v>156000</v>
      </c>
      <c r="N109" s="5">
        <v>208</v>
      </c>
      <c r="O109" s="6">
        <v>125743.8</v>
      </c>
      <c r="U109" s="1">
        <v>84</v>
      </c>
      <c r="V109" s="1">
        <v>150296.64551691309</v>
      </c>
      <c r="W109" s="1">
        <v>-24897.195516913096</v>
      </c>
    </row>
    <row r="110" spans="1:23" x14ac:dyDescent="0.25">
      <c r="A110">
        <v>109</v>
      </c>
      <c r="B110">
        <v>102</v>
      </c>
      <c r="C110" s="10">
        <v>113999.5</v>
      </c>
      <c r="D110" t="str">
        <f>IF('Age '!B110 &gt;48,"B", "A")</f>
        <v>B</v>
      </c>
      <c r="K110" s="5">
        <v>215</v>
      </c>
      <c r="L110" s="6">
        <v>126391.45</v>
      </c>
      <c r="N110" s="5">
        <v>210</v>
      </c>
      <c r="O110" s="6">
        <v>129311</v>
      </c>
      <c r="U110" s="1">
        <v>85</v>
      </c>
      <c r="V110" s="1">
        <v>194059.42885769682</v>
      </c>
      <c r="W110" s="1">
        <v>-56091.628857696836</v>
      </c>
    </row>
    <row r="111" spans="1:23" x14ac:dyDescent="0.25">
      <c r="A111">
        <v>110</v>
      </c>
      <c r="B111">
        <v>44</v>
      </c>
      <c r="C111" s="10">
        <v>148466</v>
      </c>
      <c r="D111" t="str">
        <f>IF('Age '!B111 &gt;48,"B", "A")</f>
        <v>A</v>
      </c>
      <c r="K111" s="5">
        <v>217</v>
      </c>
      <c r="L111" s="6">
        <v>187278</v>
      </c>
      <c r="N111" s="5">
        <v>211</v>
      </c>
      <c r="O111" s="6">
        <v>87396.400000000009</v>
      </c>
      <c r="U111" s="1">
        <v>86</v>
      </c>
      <c r="V111" s="1">
        <v>189057.9679044644</v>
      </c>
      <c r="W111" s="1">
        <v>70942.0320955356</v>
      </c>
    </row>
    <row r="112" spans="1:23" x14ac:dyDescent="0.25">
      <c r="A112">
        <v>111</v>
      </c>
      <c r="B112">
        <v>67</v>
      </c>
      <c r="C112" s="10">
        <v>136900</v>
      </c>
      <c r="D112" t="str">
        <f>IF('Age '!B112 &gt;48,"B", "A")</f>
        <v>B</v>
      </c>
      <c r="K112" s="5">
        <v>220</v>
      </c>
      <c r="L112" s="6">
        <v>167240</v>
      </c>
      <c r="N112" s="5">
        <v>216</v>
      </c>
      <c r="O112" s="6">
        <v>134450</v>
      </c>
      <c r="U112" s="1">
        <v>87</v>
      </c>
      <c r="V112" s="1">
        <v>206563.08124077789</v>
      </c>
      <c r="W112" s="1">
        <v>-64091.881240777904</v>
      </c>
    </row>
    <row r="113" spans="1:23" x14ac:dyDescent="0.25">
      <c r="A113">
        <v>112</v>
      </c>
      <c r="B113">
        <v>21</v>
      </c>
      <c r="C113" s="10">
        <v>140652</v>
      </c>
      <c r="D113" t="str">
        <f>IF('Age '!B113 &gt;48,"B", "A")</f>
        <v>A</v>
      </c>
      <c r="K113" s="5">
        <v>221</v>
      </c>
      <c r="L113" s="6">
        <v>204900</v>
      </c>
      <c r="N113" s="5">
        <v>218</v>
      </c>
      <c r="O113" s="6">
        <v>107000</v>
      </c>
      <c r="U113" s="1">
        <v>88</v>
      </c>
      <c r="V113" s="1">
        <v>211564.54219401031</v>
      </c>
      <c r="W113" s="1">
        <v>-76871.942194010306</v>
      </c>
    </row>
    <row r="114" spans="1:23" x14ac:dyDescent="0.25">
      <c r="A114">
        <v>113</v>
      </c>
      <c r="B114">
        <v>14</v>
      </c>
      <c r="C114" s="10">
        <v>380629.46100000001</v>
      </c>
      <c r="D114" t="str">
        <f>IF('Age '!B114 &gt;48,"B", "A")</f>
        <v>A</v>
      </c>
      <c r="K114" s="5">
        <v>222</v>
      </c>
      <c r="L114" s="6">
        <v>163760</v>
      </c>
      <c r="N114" s="5">
        <v>219</v>
      </c>
      <c r="O114" s="6">
        <v>277795.7</v>
      </c>
      <c r="U114" s="1">
        <v>89</v>
      </c>
      <c r="V114" s="1">
        <v>94030.209793048329</v>
      </c>
      <c r="W114" s="1">
        <v>-24432.209793048329</v>
      </c>
    </row>
    <row r="115" spans="1:23" x14ac:dyDescent="0.25">
      <c r="A115">
        <v>114</v>
      </c>
      <c r="B115">
        <v>68</v>
      </c>
      <c r="C115" s="10">
        <v>215112.09999999998</v>
      </c>
      <c r="D115" t="str">
        <f>IF('Age '!B115 &gt;48,"B", "A")</f>
        <v>B</v>
      </c>
      <c r="K115" s="5">
        <v>223</v>
      </c>
      <c r="L115" s="6">
        <v>179900</v>
      </c>
      <c r="N115" s="5">
        <v>224</v>
      </c>
      <c r="O115" s="6">
        <v>79423.599999999991</v>
      </c>
      <c r="U115" s="1">
        <v>90</v>
      </c>
      <c r="V115" s="1">
        <v>192809.06361938873</v>
      </c>
      <c r="W115" s="1">
        <v>-70284.38361938874</v>
      </c>
    </row>
    <row r="116" spans="1:23" x14ac:dyDescent="0.25">
      <c r="A116">
        <v>115</v>
      </c>
      <c r="B116">
        <v>76</v>
      </c>
      <c r="C116" s="10">
        <v>257242.34999999998</v>
      </c>
      <c r="D116" t="str">
        <f>IF('Age '!B116 &gt;48,"B", "A")</f>
        <v>B</v>
      </c>
      <c r="K116" s="5">
        <v>225</v>
      </c>
      <c r="L116" s="6">
        <v>316261.5</v>
      </c>
      <c r="N116" s="5">
        <v>226</v>
      </c>
      <c r="O116" s="6">
        <v>91705.599999999991</v>
      </c>
      <c r="U116" s="1">
        <v>91</v>
      </c>
      <c r="V116" s="1">
        <v>137792.99313383206</v>
      </c>
      <c r="W116" s="1">
        <v>-27892.99313383206</v>
      </c>
    </row>
    <row r="117" spans="1:23" x14ac:dyDescent="0.25">
      <c r="A117">
        <v>116</v>
      </c>
      <c r="B117">
        <v>22</v>
      </c>
      <c r="C117" s="10">
        <v>174468.8</v>
      </c>
      <c r="D117" t="str">
        <f>IF('Age '!B117 &gt;48,"B", "A")</f>
        <v>A</v>
      </c>
      <c r="K117" s="5">
        <v>227</v>
      </c>
      <c r="L117" s="6">
        <v>287477</v>
      </c>
      <c r="N117" s="5">
        <v>228</v>
      </c>
      <c r="O117" s="6">
        <v>94530.8</v>
      </c>
      <c r="U117" s="1">
        <v>92</v>
      </c>
      <c r="V117" s="1">
        <v>151547.01075522121</v>
      </c>
      <c r="W117" s="1">
        <v>-52947.010755221214</v>
      </c>
    </row>
    <row r="118" spans="1:23" x14ac:dyDescent="0.25">
      <c r="A118">
        <v>117</v>
      </c>
      <c r="B118">
        <v>59</v>
      </c>
      <c r="C118" s="10">
        <v>113813.2</v>
      </c>
      <c r="D118" t="str">
        <f>IF('Age '!B118 &gt;48,"B", "A")</f>
        <v>B</v>
      </c>
      <c r="K118" s="5">
        <v>230</v>
      </c>
      <c r="L118" s="6">
        <v>157619</v>
      </c>
      <c r="N118" s="5">
        <v>229</v>
      </c>
      <c r="O118" s="6">
        <v>97675</v>
      </c>
      <c r="U118" s="1">
        <v>93</v>
      </c>
      <c r="V118" s="1">
        <v>101532.40122289697</v>
      </c>
      <c r="W118" s="1">
        <v>32341.398777103022</v>
      </c>
    </row>
    <row r="119" spans="1:23" x14ac:dyDescent="0.25">
      <c r="A119">
        <v>118</v>
      </c>
      <c r="B119">
        <v>15</v>
      </c>
      <c r="C119" s="10">
        <v>153651.5</v>
      </c>
      <c r="D119" t="str">
        <f>IF('Age '!B119 &gt;48,"B", "A")</f>
        <v>A</v>
      </c>
      <c r="K119" s="5">
        <v>232</v>
      </c>
      <c r="L119" s="6">
        <v>329976.39999999997</v>
      </c>
      <c r="N119" s="5">
        <v>231</v>
      </c>
      <c r="O119" s="6">
        <v>115647.2</v>
      </c>
      <c r="U119" s="1">
        <v>94</v>
      </c>
      <c r="V119" s="1">
        <v>87778.383601507783</v>
      </c>
      <c r="W119" s="1">
        <v>44956.686398492224</v>
      </c>
    </row>
    <row r="120" spans="1:23" x14ac:dyDescent="0.25">
      <c r="A120">
        <v>119</v>
      </c>
      <c r="B120">
        <v>31</v>
      </c>
      <c r="C120" s="10">
        <v>250048</v>
      </c>
      <c r="D120" t="str">
        <f>IF('Age '!B120 &gt;48,"B", "A")</f>
        <v>A</v>
      </c>
      <c r="K120" s="5">
        <v>234</v>
      </c>
      <c r="L120" s="6">
        <v>100175.48</v>
      </c>
      <c r="N120" s="5">
        <v>233</v>
      </c>
      <c r="O120" s="6">
        <v>94500</v>
      </c>
      <c r="U120" s="1">
        <v>95</v>
      </c>
      <c r="V120" s="1">
        <v>196560.15933431304</v>
      </c>
      <c r="W120" s="1">
        <v>6408.5156656869513</v>
      </c>
    </row>
    <row r="121" spans="1:23" x14ac:dyDescent="0.25">
      <c r="A121">
        <v>120</v>
      </c>
      <c r="B121">
        <v>16</v>
      </c>
      <c r="C121" s="10">
        <v>163990</v>
      </c>
      <c r="D121" t="str">
        <f>IF('Age '!B121 &gt;48,"B", "A")</f>
        <v>A</v>
      </c>
      <c r="K121" s="5">
        <v>235</v>
      </c>
      <c r="L121" s="6">
        <v>169173.1</v>
      </c>
      <c r="N121" s="5">
        <v>236</v>
      </c>
      <c r="O121" s="6">
        <v>79816.100000000006</v>
      </c>
      <c r="U121" s="1">
        <v>96</v>
      </c>
      <c r="V121" s="1">
        <v>191558.69838108061</v>
      </c>
      <c r="W121" s="1">
        <v>-40080.698381080612</v>
      </c>
    </row>
    <row r="122" spans="1:23" x14ac:dyDescent="0.25">
      <c r="A122">
        <v>121</v>
      </c>
      <c r="B122">
        <v>52</v>
      </c>
      <c r="C122" s="10">
        <v>180000</v>
      </c>
      <c r="D122" t="str">
        <f>IF('Age '!B122 &gt;48,"B", "A")</f>
        <v>B</v>
      </c>
      <c r="K122" s="5">
        <v>237</v>
      </c>
      <c r="L122" s="6">
        <v>144949.69999999998</v>
      </c>
      <c r="N122" s="5">
        <v>240</v>
      </c>
      <c r="O122" s="6">
        <v>88298.2</v>
      </c>
      <c r="U122" s="1">
        <v>97</v>
      </c>
      <c r="V122" s="1">
        <v>199060.88981092925</v>
      </c>
      <c r="W122" s="1">
        <v>14939.11018907075</v>
      </c>
    </row>
    <row r="123" spans="1:23" x14ac:dyDescent="0.25">
      <c r="A123">
        <v>122</v>
      </c>
      <c r="B123">
        <v>82</v>
      </c>
      <c r="C123" s="10">
        <v>99130</v>
      </c>
      <c r="D123" t="str">
        <f>IF('Age '!B123 &gt;48,"B", "A")</f>
        <v>B</v>
      </c>
      <c r="K123" s="5">
        <v>238</v>
      </c>
      <c r="L123" s="6">
        <v>151982.29999999999</v>
      </c>
      <c r="N123" s="5">
        <v>242</v>
      </c>
      <c r="O123" s="6">
        <v>109538.65</v>
      </c>
      <c r="U123" s="1">
        <v>98</v>
      </c>
      <c r="V123" s="1">
        <v>156548.47170845364</v>
      </c>
      <c r="W123" s="1">
        <v>-62622.796708453636</v>
      </c>
    </row>
    <row r="124" spans="1:23" x14ac:dyDescent="0.25">
      <c r="A124">
        <v>123</v>
      </c>
      <c r="B124">
        <v>63</v>
      </c>
      <c r="C124" s="10">
        <v>121284.8</v>
      </c>
      <c r="D124" t="str">
        <f>IF('Age '!B124 &gt;48,"B", "A")</f>
        <v>B</v>
      </c>
      <c r="K124" s="5">
        <v>239</v>
      </c>
      <c r="L124" s="6">
        <v>315233.39999999997</v>
      </c>
      <c r="N124" s="5">
        <v>243</v>
      </c>
      <c r="O124" s="6">
        <v>79000</v>
      </c>
      <c r="U124" s="1">
        <v>99</v>
      </c>
      <c r="V124" s="1">
        <v>100282.03598458886</v>
      </c>
      <c r="W124" s="1">
        <v>-35425.835984588863</v>
      </c>
    </row>
    <row r="125" spans="1:23" x14ac:dyDescent="0.25">
      <c r="A125">
        <v>124</v>
      </c>
      <c r="B125">
        <v>28</v>
      </c>
      <c r="C125" s="10">
        <v>137248.02000000002</v>
      </c>
      <c r="D125" t="str">
        <f>IF('Age '!B125 &gt;48,"B", "A")</f>
        <v>A</v>
      </c>
      <c r="K125" s="5">
        <v>241</v>
      </c>
      <c r="L125" s="6">
        <v>205117.5</v>
      </c>
      <c r="N125" s="5">
        <v>247</v>
      </c>
      <c r="O125" s="6">
        <v>137000</v>
      </c>
      <c r="U125" s="1">
        <v>100</v>
      </c>
      <c r="V125" s="1">
        <v>149046.280278605</v>
      </c>
      <c r="W125" s="1">
        <v>-48284.750278605003</v>
      </c>
    </row>
    <row r="126" spans="1:23" x14ac:dyDescent="0.25">
      <c r="A126">
        <v>125</v>
      </c>
      <c r="B126">
        <v>42</v>
      </c>
      <c r="C126" s="10">
        <v>148202.79999999999</v>
      </c>
      <c r="D126" t="str">
        <f>IF('Age '!B126 &gt;48,"B", "A")</f>
        <v>A</v>
      </c>
      <c r="K126" s="5">
        <v>244</v>
      </c>
      <c r="L126" s="6">
        <v>98256</v>
      </c>
      <c r="N126" s="5">
        <v>248</v>
      </c>
      <c r="O126" s="6">
        <v>140000</v>
      </c>
      <c r="U126" s="1">
        <v>101</v>
      </c>
      <c r="V126" s="1">
        <v>171552.85456815091</v>
      </c>
      <c r="W126" s="1">
        <v>-11365.854568150913</v>
      </c>
    </row>
    <row r="127" spans="1:23" x14ac:dyDescent="0.25">
      <c r="A127">
        <v>126</v>
      </c>
      <c r="B127">
        <v>86</v>
      </c>
      <c r="C127" s="10">
        <v>84500</v>
      </c>
      <c r="D127" t="str">
        <f>IF('Age '!B127 &gt;48,"B", "A")</f>
        <v>B</v>
      </c>
      <c r="K127" s="5">
        <v>245</v>
      </c>
      <c r="L127" s="6">
        <v>160187</v>
      </c>
      <c r="N127" s="5">
        <v>250</v>
      </c>
      <c r="O127" s="6">
        <v>274590.09999999998</v>
      </c>
      <c r="U127" s="1">
        <v>102</v>
      </c>
      <c r="V127" s="1">
        <v>181555.77647461576</v>
      </c>
      <c r="W127" s="1">
        <v>-42466.57647461578</v>
      </c>
    </row>
    <row r="128" spans="1:23" x14ac:dyDescent="0.25">
      <c r="A128">
        <v>127</v>
      </c>
      <c r="B128">
        <v>45</v>
      </c>
      <c r="C128" s="10">
        <v>126886.39999999999</v>
      </c>
      <c r="D128" t="str">
        <f>IF('Age '!B128 &gt;48,"B", "A")</f>
        <v>A</v>
      </c>
      <c r="K128" s="5">
        <v>246</v>
      </c>
      <c r="L128" s="6">
        <v>241500</v>
      </c>
      <c r="N128" s="5">
        <v>251</v>
      </c>
      <c r="O128" s="6">
        <v>59777.1</v>
      </c>
      <c r="U128" s="1">
        <v>103</v>
      </c>
      <c r="V128" s="1">
        <v>174053.58504476713</v>
      </c>
      <c r="W128" s="1">
        <v>-76645.861844767132</v>
      </c>
    </row>
    <row r="129" spans="1:23" x14ac:dyDescent="0.25">
      <c r="A129">
        <v>128</v>
      </c>
      <c r="B129">
        <v>91</v>
      </c>
      <c r="C129" s="10">
        <v>86243.099999999991</v>
      </c>
      <c r="D129" t="str">
        <f>IF('Age '!B129 &gt;48,"B", "A")</f>
        <v>B</v>
      </c>
      <c r="K129" s="5">
        <v>249</v>
      </c>
      <c r="L129" s="6">
        <v>178434</v>
      </c>
      <c r="N129" s="5">
        <v>254</v>
      </c>
      <c r="O129" s="6">
        <v>156625.4</v>
      </c>
      <c r="U129" s="1">
        <v>104</v>
      </c>
      <c r="V129" s="1">
        <v>211564.54219401031</v>
      </c>
      <c r="W129" s="1">
        <v>-56144.08219401032</v>
      </c>
    </row>
    <row r="130" spans="1:23" x14ac:dyDescent="0.25">
      <c r="A130">
        <v>129</v>
      </c>
      <c r="B130">
        <v>55</v>
      </c>
      <c r="C130" s="10">
        <v>155000</v>
      </c>
      <c r="D130" t="str">
        <f>IF('Age '!B130 &gt;48,"B", "A")</f>
        <v>B</v>
      </c>
      <c r="K130" s="5">
        <v>252</v>
      </c>
      <c r="L130" s="6">
        <v>232955.5</v>
      </c>
      <c r="N130" s="5">
        <v>255</v>
      </c>
      <c r="O130" s="6">
        <v>113303</v>
      </c>
      <c r="U130" s="1">
        <v>105</v>
      </c>
      <c r="V130" s="1">
        <v>114036.05360597803</v>
      </c>
      <c r="W130" s="1">
        <v>53989.296394021978</v>
      </c>
    </row>
    <row r="131" spans="1:23" x14ac:dyDescent="0.25">
      <c r="A131">
        <v>130</v>
      </c>
      <c r="B131">
        <v>63</v>
      </c>
      <c r="C131" s="10">
        <v>150000</v>
      </c>
      <c r="D131" t="str">
        <f>IF('Age '!B131 &gt;48,"B", "A")</f>
        <v>B</v>
      </c>
      <c r="K131" s="5">
        <v>253</v>
      </c>
      <c r="L131" s="6">
        <v>154281.4</v>
      </c>
      <c r="N131" s="5">
        <v>260</v>
      </c>
      <c r="O131" s="6">
        <v>86504.6</v>
      </c>
      <c r="U131" s="1">
        <v>106</v>
      </c>
      <c r="V131" s="1">
        <v>204062.35076416167</v>
      </c>
      <c r="W131" s="1">
        <v>18887.649235838326</v>
      </c>
    </row>
    <row r="132" spans="1:23" x14ac:dyDescent="0.25">
      <c r="A132">
        <v>131</v>
      </c>
      <c r="B132">
        <v>55</v>
      </c>
      <c r="C132" s="10">
        <v>226000</v>
      </c>
      <c r="D132" t="str">
        <f>IF('Age '!B132 &gt;48,"B", "A")</f>
        <v>B</v>
      </c>
      <c r="K132" s="5">
        <v>256</v>
      </c>
      <c r="L132" s="6">
        <v>230000</v>
      </c>
      <c r="N132" s="5">
        <v>261</v>
      </c>
      <c r="O132" s="6">
        <v>144108.79999999999</v>
      </c>
      <c r="U132" s="1">
        <v>107</v>
      </c>
      <c r="V132" s="1">
        <v>56519.252643805143</v>
      </c>
      <c r="W132" s="1">
        <v>42610.747356194857</v>
      </c>
    </row>
    <row r="133" spans="1:23" x14ac:dyDescent="0.25">
      <c r="A133">
        <v>132</v>
      </c>
      <c r="B133">
        <v>21</v>
      </c>
      <c r="C133" s="10">
        <v>199787.19999999998</v>
      </c>
      <c r="D133" t="str">
        <f>IF('Age '!B133 &gt;48,"B", "A")</f>
        <v>A</v>
      </c>
      <c r="K133" s="5">
        <v>257</v>
      </c>
      <c r="L133" s="6">
        <v>185048.5</v>
      </c>
      <c r="N133" s="5">
        <v>264</v>
      </c>
      <c r="O133" s="6">
        <v>101582</v>
      </c>
      <c r="U133" s="1">
        <v>108</v>
      </c>
      <c r="V133" s="1">
        <v>135292.26265721582</v>
      </c>
      <c r="W133" s="1">
        <v>-32735.262657215819</v>
      </c>
    </row>
    <row r="134" spans="1:23" x14ac:dyDescent="0.25">
      <c r="A134">
        <v>133</v>
      </c>
      <c r="B134">
        <v>62</v>
      </c>
      <c r="C134" s="10">
        <v>149438.47500000001</v>
      </c>
      <c r="D134" t="str">
        <f>IF('Age '!B134 &gt;48,"B", "A")</f>
        <v>B</v>
      </c>
      <c r="K134" s="5">
        <v>258</v>
      </c>
      <c r="L134" s="6">
        <v>180136</v>
      </c>
      <c r="N134" s="5">
        <v>265</v>
      </c>
      <c r="O134" s="6">
        <v>65101.4</v>
      </c>
      <c r="U134" s="1">
        <v>109</v>
      </c>
      <c r="V134" s="1">
        <v>99031.670746280754</v>
      </c>
      <c r="W134" s="1">
        <v>14967.829253719246</v>
      </c>
    </row>
    <row r="135" spans="1:23" x14ac:dyDescent="0.25">
      <c r="A135">
        <v>134</v>
      </c>
      <c r="B135">
        <v>20</v>
      </c>
      <c r="C135" s="10">
        <v>180136</v>
      </c>
      <c r="D135" t="str">
        <f>IF('Age '!B135 &gt;48,"B", "A")</f>
        <v>A</v>
      </c>
      <c r="K135" s="5">
        <v>259</v>
      </c>
      <c r="L135" s="6">
        <v>206451.7</v>
      </c>
      <c r="N135" s="5">
        <v>268</v>
      </c>
      <c r="O135" s="6">
        <v>160078.1</v>
      </c>
      <c r="U135" s="1">
        <v>110</v>
      </c>
      <c r="V135" s="1">
        <v>171552.85456815091</v>
      </c>
      <c r="W135" s="1">
        <v>-23086.854568150913</v>
      </c>
    </row>
    <row r="136" spans="1:23" x14ac:dyDescent="0.25">
      <c r="A136">
        <v>135</v>
      </c>
      <c r="B136">
        <v>53</v>
      </c>
      <c r="C136" s="10">
        <v>180000</v>
      </c>
      <c r="D136" t="str">
        <f>IF('Age '!B136 &gt;48,"B", "A")</f>
        <v>B</v>
      </c>
      <c r="K136" s="5">
        <v>262</v>
      </c>
      <c r="L136" s="6">
        <v>273598.8</v>
      </c>
      <c r="N136" s="5">
        <v>269</v>
      </c>
      <c r="O136" s="6">
        <v>107461.90000000001</v>
      </c>
      <c r="U136" s="1">
        <v>111</v>
      </c>
      <c r="V136" s="1">
        <v>142794.45408706449</v>
      </c>
      <c r="W136" s="1">
        <v>-5894.4540870644851</v>
      </c>
    </row>
    <row r="137" spans="1:23" x14ac:dyDescent="0.25">
      <c r="A137">
        <v>136</v>
      </c>
      <c r="B137">
        <v>51</v>
      </c>
      <c r="C137" s="10">
        <v>155173.20000000001</v>
      </c>
      <c r="D137" t="str">
        <f>IF('Age '!B137 &gt;48,"B", "A")</f>
        <v>B</v>
      </c>
      <c r="K137" s="5">
        <v>263</v>
      </c>
      <c r="L137" s="6">
        <v>151000</v>
      </c>
      <c r="N137" s="5">
        <v>272</v>
      </c>
      <c r="O137" s="6">
        <v>215369.7</v>
      </c>
      <c r="U137" s="1">
        <v>112</v>
      </c>
      <c r="V137" s="1">
        <v>200311.25504923734</v>
      </c>
      <c r="W137" s="1">
        <v>-59659.255049237341</v>
      </c>
    </row>
    <row r="138" spans="1:23" x14ac:dyDescent="0.25">
      <c r="A138">
        <v>137</v>
      </c>
      <c r="B138">
        <v>54</v>
      </c>
      <c r="C138" s="10">
        <v>141755.9</v>
      </c>
      <c r="D138" t="str">
        <f>IF('Age '!B138 &gt;48,"B", "A")</f>
        <v>B</v>
      </c>
      <c r="K138" s="5">
        <v>266</v>
      </c>
      <c r="L138" s="6">
        <v>156510.9</v>
      </c>
      <c r="N138" s="5">
        <v>274</v>
      </c>
      <c r="O138" s="6">
        <v>113813.2</v>
      </c>
      <c r="U138" s="1">
        <v>113</v>
      </c>
      <c r="V138" s="1">
        <v>209063.8117173941</v>
      </c>
      <c r="W138" s="1">
        <v>171565.64928260591</v>
      </c>
    </row>
    <row r="139" spans="1:23" x14ac:dyDescent="0.25">
      <c r="A139">
        <v>138</v>
      </c>
      <c r="B139">
        <v>33</v>
      </c>
      <c r="C139" s="10">
        <v>171000</v>
      </c>
      <c r="D139" t="str">
        <f>IF('Age '!B139 &gt;48,"B", "A")</f>
        <v>A</v>
      </c>
      <c r="K139" s="5">
        <v>267</v>
      </c>
      <c r="L139" s="6">
        <v>185000</v>
      </c>
      <c r="N139" s="5">
        <v>276</v>
      </c>
      <c r="O139" s="6">
        <v>167854</v>
      </c>
      <c r="U139" s="1">
        <v>114</v>
      </c>
      <c r="V139" s="1">
        <v>141544.08884875636</v>
      </c>
      <c r="W139" s="1">
        <v>73568.011151243612</v>
      </c>
    </row>
    <row r="140" spans="1:23" x14ac:dyDescent="0.25">
      <c r="A140">
        <v>139</v>
      </c>
      <c r="B140">
        <v>22</v>
      </c>
      <c r="C140" s="10">
        <v>205114</v>
      </c>
      <c r="D140" t="str">
        <f>IF('Age '!B140 &gt;48,"B", "A")</f>
        <v>A</v>
      </c>
      <c r="K140" s="5">
        <v>270</v>
      </c>
      <c r="L140" s="6">
        <v>146712.4</v>
      </c>
      <c r="N140" s="5">
        <v>278</v>
      </c>
      <c r="O140" s="6">
        <v>110177.4</v>
      </c>
      <c r="U140" s="1">
        <v>115</v>
      </c>
      <c r="V140" s="1">
        <v>131541.16694229151</v>
      </c>
      <c r="W140" s="1">
        <v>125701.18305770846</v>
      </c>
    </row>
    <row r="141" spans="1:23" x14ac:dyDescent="0.25">
      <c r="A141">
        <v>140</v>
      </c>
      <c r="B141">
        <v>24</v>
      </c>
      <c r="C141" s="10">
        <v>189552.19999999998</v>
      </c>
      <c r="D141" t="str">
        <f>IF('Age '!B141 &gt;48,"B", "A")</f>
        <v>A</v>
      </c>
      <c r="K141" s="5">
        <v>271</v>
      </c>
      <c r="L141" s="6">
        <v>266000</v>
      </c>
      <c r="N141" s="5">
        <v>287</v>
      </c>
      <c r="O141" s="6">
        <v>159000</v>
      </c>
      <c r="U141" s="1">
        <v>116</v>
      </c>
      <c r="V141" s="1">
        <v>199060.88981092925</v>
      </c>
      <c r="W141" s="1">
        <v>-24592.089810929261</v>
      </c>
    </row>
    <row r="142" spans="1:23" x14ac:dyDescent="0.25">
      <c r="A142">
        <v>141</v>
      </c>
      <c r="B142">
        <v>50</v>
      </c>
      <c r="C142" s="10">
        <v>89861</v>
      </c>
      <c r="D142" t="str">
        <f>IF('Age '!B142 &gt;48,"B", "A")</f>
        <v>B</v>
      </c>
      <c r="K142" s="5">
        <v>273</v>
      </c>
      <c r="L142" s="6">
        <v>226606</v>
      </c>
      <c r="N142" s="5">
        <v>288</v>
      </c>
      <c r="O142" s="6">
        <v>88000</v>
      </c>
      <c r="U142" s="1">
        <v>117</v>
      </c>
      <c r="V142" s="1">
        <v>152797.37599352933</v>
      </c>
      <c r="W142" s="1">
        <v>-38984.175993529338</v>
      </c>
    </row>
    <row r="143" spans="1:23" x14ac:dyDescent="0.25">
      <c r="A143">
        <v>142</v>
      </c>
      <c r="B143">
        <v>16</v>
      </c>
      <c r="C143" s="10">
        <v>260000</v>
      </c>
      <c r="D143" t="str">
        <f>IF('Age '!B143 &gt;48,"B", "A")</f>
        <v>A</v>
      </c>
      <c r="K143" s="5">
        <v>275</v>
      </c>
      <c r="L143" s="6">
        <v>123416.84999999999</v>
      </c>
      <c r="N143" s="5">
        <v>289</v>
      </c>
      <c r="O143" s="6">
        <v>95330.8</v>
      </c>
      <c r="U143" s="1">
        <v>118</v>
      </c>
      <c r="V143" s="1">
        <v>207813.44647908601</v>
      </c>
      <c r="W143" s="1">
        <v>-54161.946479086007</v>
      </c>
    </row>
    <row r="144" spans="1:23" x14ac:dyDescent="0.25">
      <c r="A144">
        <v>143</v>
      </c>
      <c r="B144">
        <v>69</v>
      </c>
      <c r="C144" s="10">
        <v>129712.4</v>
      </c>
      <c r="D144" t="str">
        <f>IF('Age '!B144 &gt;48,"B", "A")</f>
        <v>B</v>
      </c>
      <c r="K144" s="5">
        <v>277</v>
      </c>
      <c r="L144" s="6">
        <v>157061.4</v>
      </c>
      <c r="N144" s="5">
        <v>290</v>
      </c>
      <c r="O144" s="6">
        <v>152238.89749999999</v>
      </c>
      <c r="U144" s="1">
        <v>119</v>
      </c>
      <c r="V144" s="1">
        <v>187807.60266615631</v>
      </c>
      <c r="W144" s="1">
        <v>62240.397333843692</v>
      </c>
    </row>
    <row r="145" spans="1:23" x14ac:dyDescent="0.25">
      <c r="A145">
        <v>144</v>
      </c>
      <c r="B145">
        <v>22</v>
      </c>
      <c r="C145" s="10">
        <v>167035.19999999998</v>
      </c>
      <c r="D145" t="str">
        <f>IF('Age '!B145 &gt;48,"B", "A")</f>
        <v>A</v>
      </c>
      <c r="K145" s="5">
        <v>279</v>
      </c>
      <c r="L145" s="6">
        <v>411684.90739999997</v>
      </c>
      <c r="N145" s="5">
        <v>292</v>
      </c>
      <c r="O145" s="6">
        <v>121195.62000000001</v>
      </c>
      <c r="U145" s="1">
        <v>120</v>
      </c>
      <c r="V145" s="1">
        <v>206563.08124077789</v>
      </c>
      <c r="W145" s="1">
        <v>-42573.081240777887</v>
      </c>
    </row>
    <row r="146" spans="1:23" x14ac:dyDescent="0.25">
      <c r="A146">
        <v>145</v>
      </c>
      <c r="B146">
        <v>58</v>
      </c>
      <c r="C146" s="10">
        <v>125000</v>
      </c>
      <c r="D146" t="str">
        <f>IF('Age '!B146 &gt;48,"B", "A")</f>
        <v>B</v>
      </c>
      <c r="K146" s="5">
        <v>280</v>
      </c>
      <c r="L146" s="6">
        <v>171225.60000000001</v>
      </c>
      <c r="N146" s="5">
        <v>293</v>
      </c>
      <c r="O146" s="6">
        <v>107262.8</v>
      </c>
      <c r="U146" s="1">
        <v>121</v>
      </c>
      <c r="V146" s="1">
        <v>161549.93266168606</v>
      </c>
      <c r="W146" s="1">
        <v>18450.067338313936</v>
      </c>
    </row>
    <row r="147" spans="1:23" x14ac:dyDescent="0.25">
      <c r="A147">
        <v>146</v>
      </c>
      <c r="B147">
        <v>17</v>
      </c>
      <c r="C147" s="10">
        <v>130000</v>
      </c>
      <c r="D147" t="str">
        <f>IF('Age '!B147 &gt;48,"B", "A")</f>
        <v>A</v>
      </c>
      <c r="K147" s="5">
        <v>281</v>
      </c>
      <c r="L147" s="6">
        <v>226512.05</v>
      </c>
      <c r="N147" s="5">
        <v>295</v>
      </c>
      <c r="O147" s="6">
        <v>136739.6</v>
      </c>
      <c r="U147" s="1">
        <v>122</v>
      </c>
      <c r="V147" s="1">
        <v>124038.97551244288</v>
      </c>
      <c r="W147" s="1">
        <v>-24908.975512442878</v>
      </c>
    </row>
    <row r="148" spans="1:23" x14ac:dyDescent="0.25">
      <c r="A148">
        <v>147</v>
      </c>
      <c r="B148">
        <v>90</v>
      </c>
      <c r="C148" s="10">
        <v>85974</v>
      </c>
      <c r="D148" t="str">
        <f>IF('Age '!B148 &gt;48,"B", "A")</f>
        <v>B</v>
      </c>
      <c r="K148" s="5">
        <v>282</v>
      </c>
      <c r="L148" s="6">
        <v>185000</v>
      </c>
      <c r="N148" s="5">
        <v>297</v>
      </c>
      <c r="O148" s="6">
        <v>150677.6</v>
      </c>
      <c r="U148" s="1">
        <v>123</v>
      </c>
      <c r="V148" s="1">
        <v>147795.91504029691</v>
      </c>
      <c r="W148" s="1">
        <v>-26511.115040296907</v>
      </c>
    </row>
    <row r="149" spans="1:23" x14ac:dyDescent="0.25">
      <c r="A149">
        <v>148</v>
      </c>
      <c r="B149">
        <v>20</v>
      </c>
      <c r="C149" s="10">
        <v>173861.5</v>
      </c>
      <c r="D149" t="str">
        <f>IF('Age '!B149 &gt;48,"B", "A")</f>
        <v>A</v>
      </c>
      <c r="K149" s="5">
        <v>283</v>
      </c>
      <c r="L149" s="6">
        <v>169901</v>
      </c>
      <c r="N149" s="5">
        <v>299</v>
      </c>
      <c r="O149" s="6">
        <v>173477.5</v>
      </c>
      <c r="U149" s="1">
        <v>124</v>
      </c>
      <c r="V149" s="1">
        <v>191558.69838108061</v>
      </c>
      <c r="W149" s="1">
        <v>-54310.678381080594</v>
      </c>
    </row>
    <row r="150" spans="1:23" x14ac:dyDescent="0.25">
      <c r="A150">
        <v>149</v>
      </c>
      <c r="B150">
        <v>17</v>
      </c>
      <c r="C150" s="10">
        <v>125743.8</v>
      </c>
      <c r="D150" t="str">
        <f>IF('Age '!B150 &gt;48,"B", "A")</f>
        <v>A</v>
      </c>
      <c r="K150" s="5">
        <v>284</v>
      </c>
      <c r="L150" s="6">
        <v>200278.47999999998</v>
      </c>
      <c r="N150" s="5">
        <v>300</v>
      </c>
      <c r="O150" s="6">
        <v>129779.79999999999</v>
      </c>
      <c r="U150" s="1">
        <v>125</v>
      </c>
      <c r="V150" s="1">
        <v>174053.58504476713</v>
      </c>
      <c r="W150" s="1">
        <v>-25850.785044767137</v>
      </c>
    </row>
    <row r="151" spans="1:23" x14ac:dyDescent="0.25">
      <c r="A151">
        <v>150</v>
      </c>
      <c r="B151">
        <v>85</v>
      </c>
      <c r="C151" s="10">
        <v>115000</v>
      </c>
      <c r="D151" t="str">
        <f>IF('Age '!B151 &gt;48,"B", "A")</f>
        <v>B</v>
      </c>
      <c r="K151" s="5">
        <v>285</v>
      </c>
      <c r="L151" s="6">
        <v>177640.95999999999</v>
      </c>
      <c r="N151" s="5">
        <v>301</v>
      </c>
      <c r="O151" s="6">
        <v>157000</v>
      </c>
      <c r="U151" s="1">
        <v>126</v>
      </c>
      <c r="V151" s="1">
        <v>119037.51455921045</v>
      </c>
      <c r="W151" s="1">
        <v>-34537.514559210453</v>
      </c>
    </row>
    <row r="152" spans="1:23" x14ac:dyDescent="0.25">
      <c r="A152">
        <v>151</v>
      </c>
      <c r="B152">
        <v>46</v>
      </c>
      <c r="C152" s="10">
        <v>120938.59999999999</v>
      </c>
      <c r="D152" t="str">
        <f>IF('Age '!B152 &gt;48,"B", "A")</f>
        <v>A</v>
      </c>
      <c r="K152" s="5">
        <v>286</v>
      </c>
      <c r="L152" s="6">
        <v>163267.10999999999</v>
      </c>
      <c r="N152" s="5">
        <v>304</v>
      </c>
      <c r="O152" s="6">
        <v>149900</v>
      </c>
      <c r="U152" s="1">
        <v>127</v>
      </c>
      <c r="V152" s="1">
        <v>170302.48932984279</v>
      </c>
      <c r="W152" s="1">
        <v>-43416.089329842798</v>
      </c>
    </row>
    <row r="153" spans="1:23" x14ac:dyDescent="0.25">
      <c r="A153">
        <v>152</v>
      </c>
      <c r="B153">
        <v>14</v>
      </c>
      <c r="C153" s="10">
        <v>332108.10360000003</v>
      </c>
      <c r="D153" t="str">
        <f>IF('Age '!B153 &gt;48,"B", "A")</f>
        <v>A</v>
      </c>
      <c r="K153" s="5">
        <v>291</v>
      </c>
      <c r="L153" s="6">
        <v>233230</v>
      </c>
      <c r="N153" s="5">
        <v>305</v>
      </c>
      <c r="O153" s="6">
        <v>263081</v>
      </c>
      <c r="U153" s="1">
        <v>128</v>
      </c>
      <c r="V153" s="1">
        <v>112785.68836766992</v>
      </c>
      <c r="W153" s="1">
        <v>-26542.58836766993</v>
      </c>
    </row>
    <row r="154" spans="1:23" x14ac:dyDescent="0.25">
      <c r="A154">
        <v>153</v>
      </c>
      <c r="B154">
        <v>50</v>
      </c>
      <c r="C154" s="10">
        <v>190000</v>
      </c>
      <c r="D154" t="str">
        <f>IF('Age '!B154 &gt;48,"B", "A")</f>
        <v>B</v>
      </c>
      <c r="K154" s="5">
        <v>294</v>
      </c>
      <c r="L154" s="6">
        <v>235000</v>
      </c>
      <c r="N154" s="5">
        <v>308</v>
      </c>
      <c r="O154" s="6">
        <v>79816.100000000006</v>
      </c>
      <c r="U154" s="1">
        <v>129</v>
      </c>
      <c r="V154" s="1">
        <v>157798.83694676176</v>
      </c>
      <c r="W154" s="1">
        <v>-2798.8369467617595</v>
      </c>
    </row>
    <row r="155" spans="1:23" x14ac:dyDescent="0.25">
      <c r="A155">
        <v>154</v>
      </c>
      <c r="B155">
        <v>61</v>
      </c>
      <c r="C155" s="10">
        <v>209573</v>
      </c>
      <c r="D155" t="str">
        <f>IF('Age '!B155 &gt;48,"B", "A")</f>
        <v>B</v>
      </c>
      <c r="K155" s="5">
        <v>296</v>
      </c>
      <c r="L155" s="6">
        <v>142500</v>
      </c>
      <c r="N155" s="5">
        <v>309</v>
      </c>
      <c r="O155" s="6">
        <v>67551</v>
      </c>
      <c r="U155" s="1">
        <v>130</v>
      </c>
      <c r="V155" s="1">
        <v>147795.91504029691</v>
      </c>
      <c r="W155" s="1">
        <v>2204.0849597030901</v>
      </c>
    </row>
    <row r="156" spans="1:23" x14ac:dyDescent="0.25">
      <c r="A156">
        <v>155</v>
      </c>
      <c r="B156">
        <v>98</v>
      </c>
      <c r="C156" s="10">
        <v>125000</v>
      </c>
      <c r="D156" t="str">
        <f>IF('Age '!B156 &gt;48,"B", "A")</f>
        <v>B</v>
      </c>
      <c r="K156" s="5">
        <v>298</v>
      </c>
      <c r="L156" s="6">
        <v>236920.69999999998</v>
      </c>
      <c r="N156" s="5">
        <v>312</v>
      </c>
      <c r="O156" s="6">
        <v>108081.59999999999</v>
      </c>
      <c r="U156" s="1">
        <v>131</v>
      </c>
      <c r="V156" s="1">
        <v>157798.83694676176</v>
      </c>
      <c r="W156" s="1">
        <v>68201.163053238241</v>
      </c>
    </row>
    <row r="157" spans="1:23" x14ac:dyDescent="0.25">
      <c r="A157">
        <v>156</v>
      </c>
      <c r="B157">
        <v>97</v>
      </c>
      <c r="C157" s="10">
        <v>70452.2</v>
      </c>
      <c r="D157" t="str">
        <f>IF('Age '!B157 &gt;48,"B", "A")</f>
        <v>B</v>
      </c>
      <c r="K157" s="5">
        <v>302</v>
      </c>
      <c r="L157" s="6">
        <v>264677.09999999998</v>
      </c>
      <c r="N157" s="5">
        <v>313</v>
      </c>
      <c r="O157" s="6">
        <v>119900</v>
      </c>
      <c r="U157" s="1">
        <v>132</v>
      </c>
      <c r="V157" s="1">
        <v>200311.25504923734</v>
      </c>
      <c r="W157" s="1">
        <v>-524.05504923735862</v>
      </c>
    </row>
    <row r="158" spans="1:23" x14ac:dyDescent="0.25">
      <c r="A158">
        <v>157</v>
      </c>
      <c r="B158">
        <v>71</v>
      </c>
      <c r="C158" s="10">
        <v>109500</v>
      </c>
      <c r="D158" t="str">
        <f>IF('Age '!B158 &gt;48,"B", "A")</f>
        <v>B</v>
      </c>
      <c r="K158" s="5">
        <v>303</v>
      </c>
      <c r="L158" s="6">
        <v>205000</v>
      </c>
      <c r="N158" s="5">
        <v>314</v>
      </c>
      <c r="O158" s="6">
        <v>307050</v>
      </c>
      <c r="U158" s="1">
        <v>133</v>
      </c>
      <c r="V158" s="1">
        <v>149046.280278605</v>
      </c>
      <c r="W158" s="1">
        <v>392.19472139500431</v>
      </c>
    </row>
    <row r="159" spans="1:23" x14ac:dyDescent="0.25">
      <c r="A159">
        <v>158</v>
      </c>
      <c r="B159">
        <v>12</v>
      </c>
      <c r="C159" s="10">
        <v>210587.3</v>
      </c>
      <c r="D159" t="str">
        <f>IF('Age '!B159 &gt;48,"B", "A")</f>
        <v>A</v>
      </c>
      <c r="K159" s="5">
        <v>306</v>
      </c>
      <c r="L159" s="6">
        <v>303238.67</v>
      </c>
      <c r="N159" s="5">
        <v>315</v>
      </c>
      <c r="O159" s="6">
        <v>178000</v>
      </c>
      <c r="U159" s="1">
        <v>134</v>
      </c>
      <c r="V159" s="1">
        <v>201561.62028754546</v>
      </c>
      <c r="W159" s="1">
        <v>-21425.620287545462</v>
      </c>
    </row>
    <row r="160" spans="1:23" x14ac:dyDescent="0.25">
      <c r="A160">
        <v>159</v>
      </c>
      <c r="B160">
        <v>17</v>
      </c>
      <c r="C160" s="10">
        <v>199178.86</v>
      </c>
      <c r="D160" t="str">
        <f>IF('Age '!B160 &gt;48,"B", "A")</f>
        <v>A</v>
      </c>
      <c r="K160" s="5">
        <v>307</v>
      </c>
      <c r="L160" s="6">
        <v>223042.5</v>
      </c>
      <c r="N160" s="5">
        <v>324</v>
      </c>
      <c r="O160" s="6">
        <v>126175</v>
      </c>
      <c r="U160" s="1">
        <v>135</v>
      </c>
      <c r="V160" s="1">
        <v>160299.56742337794</v>
      </c>
      <c r="W160" s="1">
        <v>19700.432576622057</v>
      </c>
    </row>
    <row r="161" spans="1:23" x14ac:dyDescent="0.25">
      <c r="A161">
        <v>160</v>
      </c>
      <c r="B161">
        <v>16</v>
      </c>
      <c r="C161" s="10">
        <v>320000</v>
      </c>
      <c r="D161" t="str">
        <f>IF('Age '!B161 &gt;48,"B", "A")</f>
        <v>A</v>
      </c>
      <c r="K161" s="5">
        <v>310</v>
      </c>
      <c r="L161" s="6">
        <v>360000</v>
      </c>
      <c r="N161" s="5">
        <v>325</v>
      </c>
      <c r="O161" s="6">
        <v>189098.8</v>
      </c>
      <c r="U161" s="1">
        <v>136</v>
      </c>
      <c r="V161" s="1">
        <v>162800.29789999418</v>
      </c>
      <c r="W161" s="1">
        <v>-7627.0978999941726</v>
      </c>
    </row>
    <row r="162" spans="1:23" x14ac:dyDescent="0.25">
      <c r="A162">
        <v>161</v>
      </c>
      <c r="B162">
        <v>37</v>
      </c>
      <c r="C162" s="10">
        <v>144917.5</v>
      </c>
      <c r="D162" t="str">
        <f>IF('Age '!B162 &gt;48,"B", "A")</f>
        <v>A</v>
      </c>
      <c r="K162" s="5">
        <v>311</v>
      </c>
      <c r="L162" s="6">
        <v>165600</v>
      </c>
      <c r="N162" s="5">
        <v>326</v>
      </c>
      <c r="O162" s="6">
        <v>86243.099999999991</v>
      </c>
      <c r="U162" s="1">
        <v>137</v>
      </c>
      <c r="V162" s="1">
        <v>159049.20218506985</v>
      </c>
      <c r="W162" s="1">
        <v>-17293.302185069857</v>
      </c>
    </row>
    <row r="163" spans="1:23" x14ac:dyDescent="0.25">
      <c r="A163">
        <v>162</v>
      </c>
      <c r="B163">
        <v>18</v>
      </c>
      <c r="C163" s="10">
        <v>367867.5</v>
      </c>
      <c r="D163" t="str">
        <f>IF('Age '!B163 &gt;48,"B", "A")</f>
        <v>A</v>
      </c>
      <c r="K163" s="5">
        <v>316</v>
      </c>
      <c r="L163" s="6">
        <v>154343.79999999999</v>
      </c>
      <c r="N163" s="5">
        <v>328</v>
      </c>
      <c r="O163" s="6">
        <v>145250</v>
      </c>
      <c r="U163" s="1">
        <v>138</v>
      </c>
      <c r="V163" s="1">
        <v>185306.87218954007</v>
      </c>
      <c r="W163" s="1">
        <v>-14306.872189540067</v>
      </c>
    </row>
    <row r="164" spans="1:23" x14ac:dyDescent="0.25">
      <c r="A164">
        <v>163</v>
      </c>
      <c r="B164">
        <v>16</v>
      </c>
      <c r="C164" s="10">
        <v>171908</v>
      </c>
      <c r="D164" t="str">
        <f>IF('Age '!B164 &gt;48,"B", "A")</f>
        <v>A</v>
      </c>
      <c r="K164" s="5">
        <v>317</v>
      </c>
      <c r="L164" s="6">
        <v>212888</v>
      </c>
      <c r="N164" s="5">
        <v>329</v>
      </c>
      <c r="O164" s="6">
        <v>175632.6</v>
      </c>
      <c r="U164" s="1">
        <v>139</v>
      </c>
      <c r="V164" s="1">
        <v>199060.88981092925</v>
      </c>
      <c r="W164" s="1">
        <v>6053.1101890707505</v>
      </c>
    </row>
    <row r="165" spans="1:23" x14ac:dyDescent="0.25">
      <c r="A165">
        <v>164</v>
      </c>
      <c r="B165">
        <v>65</v>
      </c>
      <c r="C165" s="10">
        <v>102302.15999999999</v>
      </c>
      <c r="D165" t="str">
        <f>IF('Age '!B165 &gt;48,"B", "A")</f>
        <v>B</v>
      </c>
      <c r="K165" s="5">
        <v>318</v>
      </c>
      <c r="L165" s="6">
        <v>267651</v>
      </c>
      <c r="N165" s="5">
        <v>330</v>
      </c>
      <c r="O165" s="6">
        <v>63866.400000000001</v>
      </c>
      <c r="U165" s="1">
        <v>140</v>
      </c>
      <c r="V165" s="1">
        <v>196560.15933431304</v>
      </c>
      <c r="W165" s="1">
        <v>-7007.9593343130546</v>
      </c>
    </row>
    <row r="166" spans="1:23" x14ac:dyDescent="0.25">
      <c r="A166">
        <v>165</v>
      </c>
      <c r="B166">
        <v>95</v>
      </c>
      <c r="C166" s="10">
        <v>150677.6</v>
      </c>
      <c r="D166" t="str">
        <f>IF('Age '!B166 &gt;48,"B", "A")</f>
        <v>B</v>
      </c>
      <c r="K166" s="5">
        <v>319</v>
      </c>
      <c r="L166" s="6">
        <v>212888</v>
      </c>
      <c r="N166" s="5">
        <v>331</v>
      </c>
      <c r="O166" s="6">
        <v>117964.7</v>
      </c>
      <c r="U166" s="1">
        <v>141</v>
      </c>
      <c r="V166" s="1">
        <v>164050.66313830228</v>
      </c>
      <c r="W166" s="1">
        <v>-74189.663138302276</v>
      </c>
    </row>
    <row r="167" spans="1:23" x14ac:dyDescent="0.25">
      <c r="A167">
        <v>166</v>
      </c>
      <c r="B167">
        <v>81</v>
      </c>
      <c r="C167" s="10">
        <v>113704.5</v>
      </c>
      <c r="D167" t="str">
        <f>IF('Age '!B167 &gt;48,"B", "A")</f>
        <v>B</v>
      </c>
      <c r="K167" s="5">
        <v>320</v>
      </c>
      <c r="L167" s="6">
        <v>153525</v>
      </c>
      <c r="N167" s="5">
        <v>332</v>
      </c>
      <c r="O167" s="6">
        <v>137790.69999999998</v>
      </c>
      <c r="U167" s="1">
        <v>142</v>
      </c>
      <c r="V167" s="1">
        <v>206563.08124077789</v>
      </c>
      <c r="W167" s="1">
        <v>53436.918759222113</v>
      </c>
    </row>
    <row r="168" spans="1:23" x14ac:dyDescent="0.25">
      <c r="A168">
        <v>167</v>
      </c>
      <c r="B168">
        <v>66</v>
      </c>
      <c r="C168" s="10">
        <v>155572</v>
      </c>
      <c r="D168" t="str">
        <f>IF('Age '!B168 &gt;48,"B", "A")</f>
        <v>B</v>
      </c>
      <c r="K168" s="5">
        <v>321</v>
      </c>
      <c r="L168" s="6">
        <v>342643</v>
      </c>
      <c r="N168" s="5">
        <v>336</v>
      </c>
      <c r="O168" s="6">
        <v>204177.61000000002</v>
      </c>
      <c r="U168" s="1">
        <v>143</v>
      </c>
      <c r="V168" s="1">
        <v>140293.72361044824</v>
      </c>
      <c r="W168" s="1">
        <v>-10581.323610448249</v>
      </c>
    </row>
    <row r="169" spans="1:23" x14ac:dyDescent="0.25">
      <c r="A169">
        <v>168</v>
      </c>
      <c r="B169">
        <v>14</v>
      </c>
      <c r="C169" s="10">
        <v>322791.07120000001</v>
      </c>
      <c r="D169" t="str">
        <f>IF('Age '!B169 &gt;48,"B", "A")</f>
        <v>A</v>
      </c>
      <c r="K169" s="5">
        <v>322</v>
      </c>
      <c r="L169" s="6">
        <v>350920.2</v>
      </c>
      <c r="N169" s="5">
        <v>340</v>
      </c>
      <c r="O169" s="6">
        <v>126914</v>
      </c>
      <c r="U169" s="1">
        <v>144</v>
      </c>
      <c r="V169" s="1">
        <v>199060.88981092925</v>
      </c>
      <c r="W169" s="1">
        <v>-32025.689810929267</v>
      </c>
    </row>
    <row r="170" spans="1:23" x14ac:dyDescent="0.25">
      <c r="A170">
        <v>169</v>
      </c>
      <c r="B170">
        <v>17</v>
      </c>
      <c r="C170" s="10">
        <v>181903.55</v>
      </c>
      <c r="D170" t="str">
        <f>IF('Age '!B170 &gt;48,"B", "A")</f>
        <v>A</v>
      </c>
      <c r="K170" s="5">
        <v>323</v>
      </c>
      <c r="L170" s="6">
        <v>298381.3</v>
      </c>
      <c r="N170" s="5">
        <v>342</v>
      </c>
      <c r="O170" s="6">
        <v>67141.599999999991</v>
      </c>
      <c r="U170" s="1">
        <v>145</v>
      </c>
      <c r="V170" s="1">
        <v>154047.74123183743</v>
      </c>
      <c r="W170" s="1">
        <v>-29047.741231837426</v>
      </c>
    </row>
    <row r="171" spans="1:23" x14ac:dyDescent="0.25">
      <c r="A171">
        <v>170</v>
      </c>
      <c r="B171">
        <v>40</v>
      </c>
      <c r="C171" s="10">
        <v>228000</v>
      </c>
      <c r="D171" t="str">
        <f>IF('Age '!B171 &gt;48,"B", "A")</f>
        <v>A</v>
      </c>
      <c r="K171" s="5">
        <v>327</v>
      </c>
      <c r="L171" s="6">
        <v>288943.2</v>
      </c>
      <c r="N171" s="5">
        <v>343</v>
      </c>
      <c r="O171" s="6">
        <v>87500</v>
      </c>
      <c r="U171" s="1">
        <v>146</v>
      </c>
      <c r="V171" s="1">
        <v>205312.71600246977</v>
      </c>
      <c r="W171" s="1">
        <v>-75312.716002469766</v>
      </c>
    </row>
    <row r="172" spans="1:23" x14ac:dyDescent="0.25">
      <c r="A172">
        <v>171</v>
      </c>
      <c r="B172">
        <v>80</v>
      </c>
      <c r="C172" s="10">
        <v>127382.04999999999</v>
      </c>
      <c r="D172" t="str">
        <f>IF('Age '!B172 &gt;48,"B", "A")</f>
        <v>B</v>
      </c>
      <c r="K172" s="5">
        <v>333</v>
      </c>
      <c r="L172" s="6">
        <v>232539.19999999998</v>
      </c>
      <c r="N172" s="5">
        <v>346</v>
      </c>
      <c r="O172" s="6">
        <v>140200</v>
      </c>
      <c r="U172" s="1">
        <v>147</v>
      </c>
      <c r="V172" s="1">
        <v>114036.05360597803</v>
      </c>
      <c r="W172" s="1">
        <v>-28062.053605978028</v>
      </c>
    </row>
    <row r="173" spans="1:23" x14ac:dyDescent="0.25">
      <c r="A173">
        <v>172</v>
      </c>
      <c r="B173">
        <v>61</v>
      </c>
      <c r="C173" s="10">
        <v>168001</v>
      </c>
      <c r="D173" t="str">
        <f>IF('Age '!B173 &gt;48,"B", "A")</f>
        <v>B</v>
      </c>
      <c r="K173" s="5">
        <v>334</v>
      </c>
      <c r="L173" s="6">
        <v>184602.6</v>
      </c>
      <c r="N173" s="5">
        <v>347</v>
      </c>
      <c r="O173" s="6">
        <v>150181.94999999998</v>
      </c>
      <c r="U173" s="1">
        <v>148</v>
      </c>
      <c r="V173" s="1">
        <v>201561.62028754546</v>
      </c>
      <c r="W173" s="1">
        <v>-27700.120287545462</v>
      </c>
    </row>
    <row r="174" spans="1:23" x14ac:dyDescent="0.25">
      <c r="A174">
        <v>173</v>
      </c>
      <c r="B174">
        <v>34</v>
      </c>
      <c r="C174" s="10">
        <v>239000</v>
      </c>
      <c r="D174" t="str">
        <f>IF('Age '!B174 &gt;48,"B", "A")</f>
        <v>A</v>
      </c>
      <c r="K174" s="5">
        <v>335</v>
      </c>
      <c r="L174" s="6">
        <v>171225.60000000001</v>
      </c>
      <c r="N174" s="5">
        <v>348</v>
      </c>
      <c r="O174" s="6">
        <v>128961</v>
      </c>
      <c r="U174" s="1">
        <v>149</v>
      </c>
      <c r="V174" s="1">
        <v>205312.71600246977</v>
      </c>
      <c r="W174" s="1">
        <v>-79568.916002469763</v>
      </c>
    </row>
    <row r="175" spans="1:23" x14ac:dyDescent="0.25">
      <c r="A175">
        <v>174</v>
      </c>
      <c r="B175">
        <v>60</v>
      </c>
      <c r="C175" s="10">
        <v>145363.4</v>
      </c>
      <c r="D175" t="str">
        <f>IF('Age '!B175 &gt;48,"B", "A")</f>
        <v>B</v>
      </c>
      <c r="K175" s="5">
        <v>337</v>
      </c>
      <c r="L175" s="6">
        <v>374142.39379999996</v>
      </c>
      <c r="N175" s="5">
        <v>353</v>
      </c>
      <c r="O175" s="6">
        <v>84721</v>
      </c>
      <c r="U175" s="1">
        <v>150</v>
      </c>
      <c r="V175" s="1">
        <v>120287.87979751856</v>
      </c>
      <c r="W175" s="1">
        <v>-5287.8797975185589</v>
      </c>
    </row>
    <row r="176" spans="1:23" x14ac:dyDescent="0.25">
      <c r="A176">
        <v>175</v>
      </c>
      <c r="B176">
        <v>35</v>
      </c>
      <c r="C176" s="10">
        <v>164091.20000000001</v>
      </c>
      <c r="D176" t="str">
        <f>IF('Age '!B176 &gt;48,"B", "A")</f>
        <v>A</v>
      </c>
      <c r="K176" s="5">
        <v>338</v>
      </c>
      <c r="L176" s="6">
        <v>190845.2</v>
      </c>
      <c r="N176" s="5">
        <v>354</v>
      </c>
      <c r="O176" s="6">
        <v>82750.259999999995</v>
      </c>
      <c r="U176" s="1">
        <v>151</v>
      </c>
      <c r="V176" s="1">
        <v>169052.1240915347</v>
      </c>
      <c r="W176" s="1">
        <v>-48113.524091534709</v>
      </c>
    </row>
    <row r="177" spans="1:23" x14ac:dyDescent="0.25">
      <c r="A177">
        <v>176</v>
      </c>
      <c r="B177">
        <v>71</v>
      </c>
      <c r="C177" s="10">
        <v>240885.9</v>
      </c>
      <c r="D177" t="str">
        <f>IF('Age '!B177 &gt;48,"B", "A")</f>
        <v>B</v>
      </c>
      <c r="K177" s="5">
        <v>339</v>
      </c>
      <c r="L177" s="6">
        <v>202500</v>
      </c>
      <c r="N177" s="5">
        <v>355</v>
      </c>
      <c r="O177" s="6">
        <v>140000</v>
      </c>
      <c r="U177" s="1">
        <v>152</v>
      </c>
      <c r="V177" s="1">
        <v>209063.8117173941</v>
      </c>
      <c r="W177" s="1">
        <v>123044.29188260593</v>
      </c>
    </row>
    <row r="178" spans="1:23" x14ac:dyDescent="0.25">
      <c r="A178">
        <v>177</v>
      </c>
      <c r="B178">
        <v>33</v>
      </c>
      <c r="C178" s="10">
        <v>209164.3</v>
      </c>
      <c r="D178" t="str">
        <f>IF('Age '!B178 &gt;48,"B", "A")</f>
        <v>A</v>
      </c>
      <c r="K178" s="5">
        <v>341</v>
      </c>
      <c r="L178" s="6">
        <v>158546.06</v>
      </c>
      <c r="N178" s="5">
        <v>359</v>
      </c>
      <c r="O178" s="6">
        <v>130000</v>
      </c>
      <c r="U178" s="1">
        <v>153</v>
      </c>
      <c r="V178" s="1">
        <v>164050.66313830228</v>
      </c>
      <c r="W178" s="1">
        <v>25949.336861697724</v>
      </c>
    </row>
    <row r="179" spans="1:23" x14ac:dyDescent="0.25">
      <c r="A179">
        <v>178</v>
      </c>
      <c r="B179">
        <v>63</v>
      </c>
      <c r="C179" s="10">
        <v>172500</v>
      </c>
      <c r="D179" t="str">
        <f>IF('Age '!B179 &gt;48,"B", "A")</f>
        <v>B</v>
      </c>
      <c r="K179" s="5">
        <v>344</v>
      </c>
      <c r="L179" s="6">
        <v>237218.80000000002</v>
      </c>
      <c r="N179" s="5">
        <v>362</v>
      </c>
      <c r="O179" s="6">
        <v>129311</v>
      </c>
      <c r="U179" s="1">
        <v>154</v>
      </c>
      <c r="V179" s="1">
        <v>150296.64551691309</v>
      </c>
      <c r="W179" s="1">
        <v>59276.354483086907</v>
      </c>
    </row>
    <row r="180" spans="1:23" x14ac:dyDescent="0.25">
      <c r="A180">
        <v>179</v>
      </c>
      <c r="B180">
        <v>13</v>
      </c>
      <c r="C180" s="10">
        <v>410904.13559999998</v>
      </c>
      <c r="D180" t="str">
        <f>IF('Age '!B180 &gt;48,"B", "A")</f>
        <v>A</v>
      </c>
      <c r="K180" s="5">
        <v>345</v>
      </c>
      <c r="L180" s="6">
        <v>66419</v>
      </c>
      <c r="N180" s="5">
        <v>364</v>
      </c>
      <c r="O180" s="6">
        <v>96618.4</v>
      </c>
      <c r="U180" s="1">
        <v>155</v>
      </c>
      <c r="V180" s="1">
        <v>104033.13169951318</v>
      </c>
      <c r="W180" s="1">
        <v>20966.868300486822</v>
      </c>
    </row>
    <row r="181" spans="1:23" x14ac:dyDescent="0.25">
      <c r="A181">
        <v>180</v>
      </c>
      <c r="B181">
        <v>98</v>
      </c>
      <c r="C181" s="10">
        <v>99130</v>
      </c>
      <c r="D181" t="str">
        <f>IF('Age '!B181 &gt;48,"B", "A")</f>
        <v>B</v>
      </c>
      <c r="K181" s="5">
        <v>349</v>
      </c>
      <c r="L181" s="6">
        <v>137337.20000000001</v>
      </c>
      <c r="N181" s="5">
        <v>366</v>
      </c>
      <c r="O181" s="6">
        <v>120363.59999999999</v>
      </c>
      <c r="U181" s="1">
        <v>156</v>
      </c>
      <c r="V181" s="1">
        <v>105283.49693782128</v>
      </c>
      <c r="W181" s="1">
        <v>-34831.296937821287</v>
      </c>
    </row>
    <row r="182" spans="1:23" x14ac:dyDescent="0.25">
      <c r="A182">
        <v>181</v>
      </c>
      <c r="B182">
        <v>21</v>
      </c>
      <c r="C182" s="10">
        <v>175460.1</v>
      </c>
      <c r="D182" t="str">
        <f>IF('Age '!B182 &gt;48,"B", "A")</f>
        <v>A</v>
      </c>
      <c r="K182" s="5">
        <v>350</v>
      </c>
      <c r="L182" s="6">
        <v>437154</v>
      </c>
      <c r="N182" s="5">
        <v>367</v>
      </c>
      <c r="O182" s="6">
        <v>130189.2</v>
      </c>
      <c r="U182" s="1">
        <v>157</v>
      </c>
      <c r="V182" s="1">
        <v>137792.99313383206</v>
      </c>
      <c r="W182" s="1">
        <v>-28292.99313383206</v>
      </c>
    </row>
    <row r="183" spans="1:23" x14ac:dyDescent="0.25">
      <c r="A183">
        <v>182</v>
      </c>
      <c r="B183">
        <v>101</v>
      </c>
      <c r="C183" s="10">
        <v>200100</v>
      </c>
      <c r="D183" t="str">
        <f>IF('Age '!B183 &gt;48,"B", "A")</f>
        <v>B</v>
      </c>
      <c r="K183" s="5">
        <v>351</v>
      </c>
      <c r="L183" s="6">
        <v>315293.86929999996</v>
      </c>
      <c r="N183" s="5">
        <v>368</v>
      </c>
      <c r="O183" s="6">
        <v>147147</v>
      </c>
      <c r="U183" s="1">
        <v>158</v>
      </c>
      <c r="V183" s="1">
        <v>211564.54219401031</v>
      </c>
      <c r="W183" s="1">
        <v>-977.24219401032315</v>
      </c>
    </row>
    <row r="184" spans="1:23" x14ac:dyDescent="0.25">
      <c r="A184">
        <v>183</v>
      </c>
      <c r="B184">
        <v>64</v>
      </c>
      <c r="C184" s="10">
        <v>118956</v>
      </c>
      <c r="D184" t="str">
        <f>IF('Age '!B184 &gt;48,"B", "A")</f>
        <v>B</v>
      </c>
      <c r="K184" s="5">
        <v>352</v>
      </c>
      <c r="L184" s="6">
        <v>190000</v>
      </c>
      <c r="N184" s="5">
        <v>369</v>
      </c>
      <c r="O184" s="6">
        <v>103144.8</v>
      </c>
      <c r="U184" s="1">
        <v>159</v>
      </c>
      <c r="V184" s="1">
        <v>205312.71600246977</v>
      </c>
      <c r="W184" s="1">
        <v>-6133.8560024697799</v>
      </c>
    </row>
    <row r="185" spans="1:23" x14ac:dyDescent="0.25">
      <c r="A185">
        <v>184</v>
      </c>
      <c r="B185">
        <v>18</v>
      </c>
      <c r="C185" s="10">
        <v>178360</v>
      </c>
      <c r="D185" t="str">
        <f>IF('Age '!B185 &gt;48,"B", "A")</f>
        <v>A</v>
      </c>
      <c r="K185" s="5">
        <v>356</v>
      </c>
      <c r="L185" s="6">
        <v>175955.75</v>
      </c>
      <c r="N185" s="5">
        <v>370</v>
      </c>
      <c r="O185" s="6">
        <v>126586.8</v>
      </c>
      <c r="U185" s="1">
        <v>160</v>
      </c>
      <c r="V185" s="1">
        <v>206563.08124077789</v>
      </c>
      <c r="W185" s="1">
        <v>113436.91875922211</v>
      </c>
    </row>
    <row r="186" spans="1:23" x14ac:dyDescent="0.25">
      <c r="A186">
        <v>185</v>
      </c>
      <c r="B186">
        <v>113</v>
      </c>
      <c r="C186" s="10">
        <v>127000</v>
      </c>
      <c r="D186" t="str">
        <f>IF('Age '!B186 &gt;48,"B", "A")</f>
        <v>B</v>
      </c>
      <c r="K186" s="5">
        <v>357</v>
      </c>
      <c r="L186" s="6">
        <v>141652.4</v>
      </c>
      <c r="N186" s="5">
        <v>372</v>
      </c>
      <c r="O186" s="6">
        <v>119886.45760000001</v>
      </c>
      <c r="U186" s="1">
        <v>161</v>
      </c>
      <c r="V186" s="1">
        <v>180305.41123630764</v>
      </c>
      <c r="W186" s="1">
        <v>-35387.911236307642</v>
      </c>
    </row>
    <row r="187" spans="1:23" x14ac:dyDescent="0.25">
      <c r="A187">
        <v>186</v>
      </c>
      <c r="B187">
        <v>129</v>
      </c>
      <c r="C187" s="10">
        <v>475000</v>
      </c>
      <c r="D187" t="str">
        <f>IF('Age '!B187 &gt;48,"B", "A")</f>
        <v>B</v>
      </c>
      <c r="K187" s="5">
        <v>358</v>
      </c>
      <c r="L187" s="6">
        <v>132834.19999999998</v>
      </c>
      <c r="N187" s="5">
        <v>374</v>
      </c>
      <c r="O187" s="6">
        <v>100712.4</v>
      </c>
      <c r="U187" s="1">
        <v>162</v>
      </c>
      <c r="V187" s="1">
        <v>204062.35076416167</v>
      </c>
      <c r="W187" s="1">
        <v>163805.14923583833</v>
      </c>
    </row>
    <row r="188" spans="1:23" x14ac:dyDescent="0.25">
      <c r="A188">
        <v>187</v>
      </c>
      <c r="B188">
        <v>31</v>
      </c>
      <c r="C188" s="10">
        <v>141652.4</v>
      </c>
      <c r="D188" t="str">
        <f>IF('Age '!B188 &gt;48,"B", "A")</f>
        <v>A</v>
      </c>
      <c r="K188" s="5">
        <v>360</v>
      </c>
      <c r="L188" s="6">
        <v>280000</v>
      </c>
      <c r="N188" s="5">
        <v>376</v>
      </c>
      <c r="O188" s="6">
        <v>49946.799999999996</v>
      </c>
      <c r="U188" s="1">
        <v>163</v>
      </c>
      <c r="V188" s="1">
        <v>206563.08124077789</v>
      </c>
      <c r="W188" s="1">
        <v>-34655.081240777887</v>
      </c>
    </row>
    <row r="189" spans="1:23" x14ac:dyDescent="0.25">
      <c r="A189">
        <v>188</v>
      </c>
      <c r="B189">
        <v>105</v>
      </c>
      <c r="C189" s="10">
        <v>110538</v>
      </c>
      <c r="D189" t="str">
        <f>IF('Age '!B189 &gt;48,"B", "A")</f>
        <v>B</v>
      </c>
      <c r="K189" s="5">
        <v>361</v>
      </c>
      <c r="L189" s="6">
        <v>154642.79999999999</v>
      </c>
      <c r="N189" s="5">
        <v>381</v>
      </c>
      <c r="O189" s="6">
        <v>99237.8</v>
      </c>
      <c r="U189" s="1">
        <v>164</v>
      </c>
      <c r="V189" s="1">
        <v>145295.18456368067</v>
      </c>
      <c r="W189" s="1">
        <v>-42993.024563680679</v>
      </c>
    </row>
    <row r="190" spans="1:23" x14ac:dyDescent="0.25">
      <c r="A190">
        <v>189</v>
      </c>
      <c r="B190">
        <v>42</v>
      </c>
      <c r="C190" s="10">
        <v>125552.33559999999</v>
      </c>
      <c r="D190" t="str">
        <f>IF('Age '!B190 &gt;48,"B", "A")</f>
        <v>A</v>
      </c>
      <c r="K190" s="5">
        <v>363</v>
      </c>
      <c r="L190" s="6">
        <v>162531.79999999999</v>
      </c>
      <c r="N190" s="5">
        <v>384</v>
      </c>
      <c r="O190" s="6">
        <v>62228.799999999996</v>
      </c>
      <c r="U190" s="1">
        <v>165</v>
      </c>
      <c r="V190" s="1">
        <v>107784.2274144375</v>
      </c>
      <c r="W190" s="1">
        <v>42893.372585562509</v>
      </c>
    </row>
    <row r="191" spans="1:23" x14ac:dyDescent="0.25">
      <c r="A191">
        <v>190</v>
      </c>
      <c r="B191">
        <v>20</v>
      </c>
      <c r="C191" s="10">
        <v>255054.80000000002</v>
      </c>
      <c r="D191" t="str">
        <f>IF('Age '!B191 &gt;48,"B", "A")</f>
        <v>A</v>
      </c>
      <c r="K191" s="5">
        <v>365</v>
      </c>
      <c r="L191" s="6">
        <v>190000</v>
      </c>
      <c r="N191" s="5">
        <v>387</v>
      </c>
      <c r="O191" s="6">
        <v>81000</v>
      </c>
      <c r="U191" s="1">
        <v>166</v>
      </c>
      <c r="V191" s="1">
        <v>125289.34075075098</v>
      </c>
      <c r="W191" s="1">
        <v>-11584.840750750984</v>
      </c>
    </row>
    <row r="192" spans="1:23" x14ac:dyDescent="0.25">
      <c r="A192">
        <v>191</v>
      </c>
      <c r="B192">
        <v>89</v>
      </c>
      <c r="C192" s="10">
        <v>312259.5</v>
      </c>
      <c r="D192" t="str">
        <f>IF('Age '!B192 &gt;48,"B", "A")</f>
        <v>B</v>
      </c>
      <c r="K192" s="5">
        <v>371</v>
      </c>
      <c r="L192" s="6">
        <v>172400</v>
      </c>
      <c r="N192" s="5">
        <v>391</v>
      </c>
      <c r="O192" s="6">
        <v>106124.20000000001</v>
      </c>
      <c r="U192" s="1">
        <v>167</v>
      </c>
      <c r="V192" s="1">
        <v>144044.81932537258</v>
      </c>
      <c r="W192" s="1">
        <v>11527.180674627423</v>
      </c>
    </row>
    <row r="193" spans="1:23" x14ac:dyDescent="0.25">
      <c r="A193">
        <v>192</v>
      </c>
      <c r="B193">
        <v>49</v>
      </c>
      <c r="C193" s="10">
        <v>182399.19999999998</v>
      </c>
      <c r="D193" t="str">
        <f>IF('Age '!B193 &gt;48,"B", "A")</f>
        <v>B</v>
      </c>
      <c r="K193" s="5">
        <v>373</v>
      </c>
      <c r="L193" s="6">
        <v>97675</v>
      </c>
      <c r="N193" s="5">
        <v>393</v>
      </c>
      <c r="O193" s="6">
        <v>105573.45</v>
      </c>
      <c r="U193" s="1">
        <v>168</v>
      </c>
      <c r="V193" s="1">
        <v>209063.8117173941</v>
      </c>
      <c r="W193" s="1">
        <v>113727.25948260591</v>
      </c>
    </row>
    <row r="194" spans="1:23" x14ac:dyDescent="0.25">
      <c r="A194">
        <v>193</v>
      </c>
      <c r="B194">
        <v>22</v>
      </c>
      <c r="C194" s="10">
        <v>157209.60000000001</v>
      </c>
      <c r="D194" t="str">
        <f>IF('Age '!B194 &gt;48,"B", "A")</f>
        <v>A</v>
      </c>
      <c r="K194" s="5">
        <v>375</v>
      </c>
      <c r="L194" s="6">
        <v>217590.34999999998</v>
      </c>
      <c r="N194" s="5">
        <v>394</v>
      </c>
      <c r="O194" s="6">
        <v>100000</v>
      </c>
      <c r="U194" s="1">
        <v>169</v>
      </c>
      <c r="V194" s="1">
        <v>205312.71600246977</v>
      </c>
      <c r="W194" s="1">
        <v>-23409.166002469778</v>
      </c>
    </row>
    <row r="195" spans="1:23" x14ac:dyDescent="0.25">
      <c r="A195">
        <v>194</v>
      </c>
      <c r="B195">
        <v>17</v>
      </c>
      <c r="C195" s="10">
        <v>130000</v>
      </c>
      <c r="D195" t="str">
        <f>IF('Age '!B195 &gt;48,"B", "A")</f>
        <v>A</v>
      </c>
      <c r="K195" s="5">
        <v>377</v>
      </c>
      <c r="L195" s="6">
        <v>148000</v>
      </c>
      <c r="N195" s="5">
        <v>395</v>
      </c>
      <c r="O195" s="6">
        <v>108051.7</v>
      </c>
      <c r="U195" s="1">
        <v>170</v>
      </c>
      <c r="V195" s="1">
        <v>176554.31552138334</v>
      </c>
      <c r="W195" s="1">
        <v>51445.684478616662</v>
      </c>
    </row>
    <row r="196" spans="1:23" x14ac:dyDescent="0.25">
      <c r="A196">
        <v>195</v>
      </c>
      <c r="B196">
        <v>49</v>
      </c>
      <c r="C196" s="10">
        <v>113258.6</v>
      </c>
      <c r="D196" t="str">
        <f>IF('Age '!B196 &gt;48,"B", "A")</f>
        <v>B</v>
      </c>
      <c r="K196" s="5">
        <v>378</v>
      </c>
      <c r="L196" s="6">
        <v>337042</v>
      </c>
      <c r="N196" s="5">
        <v>396</v>
      </c>
      <c r="O196" s="6">
        <v>100800.59999999999</v>
      </c>
      <c r="U196" s="1">
        <v>171</v>
      </c>
      <c r="V196" s="1">
        <v>126539.70598905909</v>
      </c>
      <c r="W196" s="1">
        <v>842.34401094089844</v>
      </c>
    </row>
    <row r="197" spans="1:23" x14ac:dyDescent="0.25">
      <c r="A197">
        <v>196</v>
      </c>
      <c r="B197">
        <v>45</v>
      </c>
      <c r="C197" s="10">
        <v>121591.8</v>
      </c>
      <c r="D197" t="str">
        <f>IF('Age '!B197 &gt;48,"B", "A")</f>
        <v>A</v>
      </c>
      <c r="K197" s="5">
        <v>379</v>
      </c>
      <c r="L197" s="6">
        <v>308209.16479999997</v>
      </c>
      <c r="N197" s="5">
        <v>397</v>
      </c>
      <c r="O197" s="6">
        <v>100712.4</v>
      </c>
      <c r="U197" s="1">
        <v>172</v>
      </c>
      <c r="V197" s="1">
        <v>150296.64551691309</v>
      </c>
      <c r="W197" s="1">
        <v>17704.354483086907</v>
      </c>
    </row>
    <row r="198" spans="1:23" x14ac:dyDescent="0.25">
      <c r="A198">
        <v>197</v>
      </c>
      <c r="B198">
        <v>14</v>
      </c>
      <c r="C198" s="10">
        <v>309158.71359999996</v>
      </c>
      <c r="D198" t="str">
        <f>IF('Age '!B198 &gt;48,"B", "A")</f>
        <v>A</v>
      </c>
      <c r="K198" s="5">
        <v>380</v>
      </c>
      <c r="L198" s="6">
        <v>146565.19999999998</v>
      </c>
      <c r="N198" s="5">
        <v>398</v>
      </c>
      <c r="O198" s="6">
        <v>168025.35</v>
      </c>
      <c r="U198" s="1">
        <v>173</v>
      </c>
      <c r="V198" s="1">
        <v>184056.50695123198</v>
      </c>
      <c r="W198" s="1">
        <v>54943.493048768025</v>
      </c>
    </row>
    <row r="199" spans="1:23" x14ac:dyDescent="0.25">
      <c r="A199">
        <v>198</v>
      </c>
      <c r="B199">
        <v>103</v>
      </c>
      <c r="C199" s="10">
        <v>235000</v>
      </c>
      <c r="D199" t="str">
        <f>IF('Age '!B199 &gt;48,"B", "A")</f>
        <v>B</v>
      </c>
      <c r="K199" s="5">
        <v>382</v>
      </c>
      <c r="L199" s="6">
        <v>187750</v>
      </c>
      <c r="N199" s="5">
        <v>399</v>
      </c>
      <c r="O199" s="6">
        <v>66417.099999999991</v>
      </c>
      <c r="U199" s="1">
        <v>174</v>
      </c>
      <c r="V199" s="1">
        <v>151547.01075522121</v>
      </c>
      <c r="W199" s="1">
        <v>-6183.6107552212197</v>
      </c>
    </row>
    <row r="200" spans="1:23" x14ac:dyDescent="0.25">
      <c r="A200">
        <v>199</v>
      </c>
      <c r="B200">
        <v>109</v>
      </c>
      <c r="C200" s="10">
        <v>85155.199999999997</v>
      </c>
      <c r="D200" t="str">
        <f>IF('Age '!B200 &gt;48,"B", "A")</f>
        <v>B</v>
      </c>
      <c r="K200" s="5">
        <v>383</v>
      </c>
      <c r="L200" s="6">
        <v>211642.55</v>
      </c>
      <c r="N200" s="5">
        <v>403</v>
      </c>
      <c r="O200" s="6">
        <v>96314.400000000009</v>
      </c>
      <c r="U200" s="1">
        <v>175</v>
      </c>
      <c r="V200" s="1">
        <v>182806.14171292388</v>
      </c>
      <c r="W200" s="1">
        <v>-18714.941712923872</v>
      </c>
    </row>
    <row r="201" spans="1:23" x14ac:dyDescent="0.25">
      <c r="A201">
        <v>200</v>
      </c>
      <c r="B201">
        <v>17</v>
      </c>
      <c r="C201" s="10">
        <v>225088.12</v>
      </c>
      <c r="D201" t="str">
        <f>IF('Age '!B201 &gt;48,"B", "A")</f>
        <v>A</v>
      </c>
      <c r="K201" s="5">
        <v>385</v>
      </c>
      <c r="L201" s="6">
        <v>237912</v>
      </c>
      <c r="N201" s="5">
        <v>407</v>
      </c>
      <c r="O201" s="6">
        <v>102557</v>
      </c>
      <c r="U201" s="1">
        <v>176</v>
      </c>
      <c r="V201" s="1">
        <v>137792.99313383206</v>
      </c>
      <c r="W201" s="1">
        <v>103092.90686616793</v>
      </c>
    </row>
    <row r="202" spans="1:23" x14ac:dyDescent="0.25">
      <c r="A202">
        <v>201</v>
      </c>
      <c r="B202">
        <v>18</v>
      </c>
      <c r="C202" s="10">
        <v>109396</v>
      </c>
      <c r="D202" t="str">
        <f>IF('Age '!B202 &gt;48,"B", "A")</f>
        <v>A</v>
      </c>
      <c r="K202" s="5">
        <v>386</v>
      </c>
      <c r="L202" s="6">
        <v>150028.79999999999</v>
      </c>
      <c r="N202" s="5">
        <v>408</v>
      </c>
      <c r="O202" s="6">
        <v>157848.6</v>
      </c>
      <c r="U202" s="1">
        <v>177</v>
      </c>
      <c r="V202" s="1">
        <v>185306.87218954007</v>
      </c>
      <c r="W202" s="1">
        <v>23857.427810459922</v>
      </c>
    </row>
    <row r="203" spans="1:23" x14ac:dyDescent="0.25">
      <c r="A203">
        <v>202</v>
      </c>
      <c r="B203">
        <v>44</v>
      </c>
      <c r="C203" s="10">
        <v>152943.70000000001</v>
      </c>
      <c r="D203" t="str">
        <f>IF('Age '!B203 &gt;48,"B", "A")</f>
        <v>A</v>
      </c>
      <c r="K203" s="5">
        <v>388</v>
      </c>
      <c r="L203" s="6">
        <v>102350</v>
      </c>
      <c r="N203" s="5">
        <v>411</v>
      </c>
      <c r="O203" s="6">
        <v>49128</v>
      </c>
      <c r="U203" s="1">
        <v>178</v>
      </c>
      <c r="V203" s="1">
        <v>147795.91504029691</v>
      </c>
      <c r="W203" s="1">
        <v>24704.08495970309</v>
      </c>
    </row>
    <row r="204" spans="1:23" x14ac:dyDescent="0.25">
      <c r="A204">
        <v>203</v>
      </c>
      <c r="B204">
        <v>97</v>
      </c>
      <c r="C204" s="10">
        <v>112000</v>
      </c>
      <c r="D204" t="str">
        <f>IF('Age '!B204 &gt;48,"B", "A")</f>
        <v>B</v>
      </c>
      <c r="K204" s="5">
        <v>389</v>
      </c>
      <c r="L204" s="6">
        <v>170333.80000000002</v>
      </c>
      <c r="N204" s="5">
        <v>412</v>
      </c>
      <c r="O204" s="6">
        <v>145000</v>
      </c>
      <c r="U204" s="1">
        <v>179</v>
      </c>
      <c r="V204" s="1">
        <v>210314.17695570219</v>
      </c>
      <c r="W204" s="1">
        <v>200589.95864429779</v>
      </c>
    </row>
    <row r="205" spans="1:23" x14ac:dyDescent="0.25">
      <c r="A205">
        <v>204</v>
      </c>
      <c r="B205">
        <v>17</v>
      </c>
      <c r="C205" s="10">
        <v>132878.20000000001</v>
      </c>
      <c r="D205" t="str">
        <f>IF('Age '!B205 &gt;48,"B", "A")</f>
        <v>A</v>
      </c>
      <c r="K205" s="5">
        <v>390</v>
      </c>
      <c r="L205" s="6">
        <v>379906.8</v>
      </c>
      <c r="N205" s="5">
        <v>414</v>
      </c>
      <c r="O205" s="6">
        <v>89861</v>
      </c>
      <c r="U205" s="1">
        <v>180</v>
      </c>
      <c r="V205" s="1">
        <v>104033.13169951318</v>
      </c>
      <c r="W205" s="1">
        <v>-4903.1316995131783</v>
      </c>
    </row>
    <row r="206" spans="1:23" x14ac:dyDescent="0.25">
      <c r="A206">
        <v>205</v>
      </c>
      <c r="B206">
        <v>74</v>
      </c>
      <c r="C206" s="10">
        <v>90068</v>
      </c>
      <c r="D206" t="str">
        <f>IF('Age '!B206 &gt;48,"B", "A")</f>
        <v>B</v>
      </c>
      <c r="K206" s="5">
        <v>392</v>
      </c>
      <c r="L206" s="6">
        <v>176042</v>
      </c>
      <c r="N206" s="5">
        <v>418</v>
      </c>
      <c r="O206" s="6">
        <v>236920.69999999998</v>
      </c>
      <c r="U206" s="1">
        <v>181</v>
      </c>
      <c r="V206" s="1">
        <v>200311.25504923734</v>
      </c>
      <c r="W206" s="1">
        <v>-24851.155049237335</v>
      </c>
    </row>
    <row r="207" spans="1:23" x14ac:dyDescent="0.25">
      <c r="A207">
        <v>206</v>
      </c>
      <c r="B207">
        <v>31</v>
      </c>
      <c r="C207" s="10">
        <v>147793.4</v>
      </c>
      <c r="D207" t="str">
        <f>IF('Age '!B207 &gt;48,"B", "A")</f>
        <v>A</v>
      </c>
      <c r="K207" s="5">
        <v>400</v>
      </c>
      <c r="L207" s="6">
        <v>197330.8</v>
      </c>
      <c r="N207" s="5">
        <v>419</v>
      </c>
      <c r="O207" s="6">
        <v>124903.79999999999</v>
      </c>
      <c r="U207" s="1">
        <v>182</v>
      </c>
      <c r="V207" s="1">
        <v>100282.03598458886</v>
      </c>
      <c r="W207" s="1">
        <v>99817.96401541114</v>
      </c>
    </row>
    <row r="208" spans="1:23" x14ac:dyDescent="0.25">
      <c r="A208">
        <v>207</v>
      </c>
      <c r="B208">
        <v>59</v>
      </c>
      <c r="C208" s="10">
        <v>142648.07</v>
      </c>
      <c r="D208" t="str">
        <f>IF('Age '!B208 &gt;48,"B", "A")</f>
        <v>B</v>
      </c>
      <c r="K208" s="5">
        <v>401</v>
      </c>
      <c r="L208" s="6">
        <v>218936.90000000002</v>
      </c>
      <c r="N208" s="5">
        <v>420</v>
      </c>
      <c r="O208" s="6">
        <v>110958.8</v>
      </c>
      <c r="U208" s="1">
        <v>183</v>
      </c>
      <c r="V208" s="1">
        <v>146545.54980198879</v>
      </c>
      <c r="W208" s="1">
        <v>-27589.549801988789</v>
      </c>
    </row>
    <row r="209" spans="1:23" x14ac:dyDescent="0.25">
      <c r="A209">
        <v>208</v>
      </c>
      <c r="B209">
        <v>61</v>
      </c>
      <c r="C209" s="10">
        <v>125743.8</v>
      </c>
      <c r="D209" t="str">
        <f>IF('Age '!B209 &gt;48,"B", "A")</f>
        <v>B</v>
      </c>
      <c r="K209" s="5">
        <v>402</v>
      </c>
      <c r="L209" s="6">
        <v>164990</v>
      </c>
      <c r="N209" s="5">
        <v>423</v>
      </c>
      <c r="O209" s="6">
        <v>100773.40000000001</v>
      </c>
      <c r="U209" s="1">
        <v>184</v>
      </c>
      <c r="V209" s="1">
        <v>204062.35076416167</v>
      </c>
      <c r="W209" s="1">
        <v>-25702.350764161674</v>
      </c>
    </row>
    <row r="210" spans="1:23" x14ac:dyDescent="0.25">
      <c r="A210">
        <v>209</v>
      </c>
      <c r="B210">
        <v>33</v>
      </c>
      <c r="C210" s="10">
        <v>274590.09999999998</v>
      </c>
      <c r="D210" t="str">
        <f>IF('Age '!B210 &gt;48,"B", "A")</f>
        <v>A</v>
      </c>
      <c r="K210" s="5">
        <v>404</v>
      </c>
      <c r="L210" s="6">
        <v>258000</v>
      </c>
      <c r="N210" s="5">
        <v>425</v>
      </c>
      <c r="O210" s="6">
        <v>123960.20000000001</v>
      </c>
      <c r="U210" s="1">
        <v>185</v>
      </c>
      <c r="V210" s="1">
        <v>85277.6531248916</v>
      </c>
      <c r="W210" s="1">
        <v>41722.3468751084</v>
      </c>
    </row>
    <row r="211" spans="1:23" x14ac:dyDescent="0.25">
      <c r="A211">
        <v>210</v>
      </c>
      <c r="B211">
        <v>57</v>
      </c>
      <c r="C211" s="10">
        <v>129311</v>
      </c>
      <c r="D211" t="str">
        <f>IF('Age '!B211 &gt;48,"B", "A")</f>
        <v>B</v>
      </c>
      <c r="K211" s="5">
        <v>405</v>
      </c>
      <c r="L211" s="6">
        <v>166538.4</v>
      </c>
      <c r="N211" s="5">
        <v>426</v>
      </c>
      <c r="O211" s="6">
        <v>110538</v>
      </c>
      <c r="U211" s="1">
        <v>186</v>
      </c>
      <c r="V211" s="1">
        <v>65271.809311961901</v>
      </c>
      <c r="W211" s="1">
        <v>409728.19068803813</v>
      </c>
    </row>
    <row r="212" spans="1:23" x14ac:dyDescent="0.25">
      <c r="A212">
        <v>211</v>
      </c>
      <c r="B212">
        <v>96</v>
      </c>
      <c r="C212" s="10">
        <v>87396.400000000009</v>
      </c>
      <c r="D212" t="str">
        <f>IF('Age '!B212 &gt;48,"B", "A")</f>
        <v>B</v>
      </c>
      <c r="K212" s="5">
        <v>406</v>
      </c>
      <c r="L212" s="6">
        <v>122820</v>
      </c>
      <c r="N212" s="5">
        <v>428</v>
      </c>
      <c r="O212" s="6">
        <v>97213.334400000007</v>
      </c>
      <c r="U212" s="1">
        <v>187</v>
      </c>
      <c r="V212" s="1">
        <v>187807.60266615631</v>
      </c>
      <c r="W212" s="1">
        <v>-46155.202666156314</v>
      </c>
    </row>
    <row r="213" spans="1:23" x14ac:dyDescent="0.25">
      <c r="A213">
        <v>212</v>
      </c>
      <c r="B213">
        <v>12</v>
      </c>
      <c r="C213" s="10">
        <v>145340.4</v>
      </c>
      <c r="D213" t="str">
        <f>IF('Age '!B213 &gt;48,"B", "A")</f>
        <v>A</v>
      </c>
      <c r="K213" s="5">
        <v>409</v>
      </c>
      <c r="L213" s="6">
        <v>277564</v>
      </c>
      <c r="N213" s="5">
        <v>431</v>
      </c>
      <c r="O213" s="6">
        <v>76159.72</v>
      </c>
      <c r="U213" s="1">
        <v>188</v>
      </c>
      <c r="V213" s="1">
        <v>95280.575031356449</v>
      </c>
      <c r="W213" s="1">
        <v>15257.424968643551</v>
      </c>
    </row>
    <row r="214" spans="1:23" x14ac:dyDescent="0.25">
      <c r="A214">
        <v>213</v>
      </c>
      <c r="B214">
        <v>12</v>
      </c>
      <c r="C214" s="10">
        <v>206892.7464</v>
      </c>
      <c r="D214" t="str">
        <f>IF('Age '!B214 &gt;48,"B", "A")</f>
        <v>A</v>
      </c>
      <c r="K214" s="5">
        <v>410</v>
      </c>
      <c r="L214" s="6">
        <v>302989.05</v>
      </c>
      <c r="N214" s="5">
        <v>432</v>
      </c>
      <c r="O214" s="6">
        <v>71254.820000000007</v>
      </c>
      <c r="U214" s="1">
        <v>189</v>
      </c>
      <c r="V214" s="1">
        <v>174053.58504476713</v>
      </c>
      <c r="W214" s="1">
        <v>-48501.249444767134</v>
      </c>
    </row>
    <row r="215" spans="1:23" x14ac:dyDescent="0.25">
      <c r="A215">
        <v>214</v>
      </c>
      <c r="B215">
        <v>26</v>
      </c>
      <c r="C215" s="10">
        <v>156000</v>
      </c>
      <c r="D215" t="str">
        <f>IF('Age '!B215 &gt;48,"B", "A")</f>
        <v>A</v>
      </c>
      <c r="K215" s="5">
        <v>413</v>
      </c>
      <c r="L215" s="6">
        <v>173470.8</v>
      </c>
      <c r="N215" s="5">
        <v>433</v>
      </c>
      <c r="O215" s="6">
        <v>121434.25</v>
      </c>
      <c r="U215" s="1">
        <v>190</v>
      </c>
      <c r="V215" s="1">
        <v>201561.62028754546</v>
      </c>
      <c r="W215" s="1">
        <v>53493.179712454556</v>
      </c>
    </row>
    <row r="216" spans="1:23" x14ac:dyDescent="0.25">
      <c r="A216">
        <v>215</v>
      </c>
      <c r="B216">
        <v>44</v>
      </c>
      <c r="C216" s="10">
        <v>126391.45</v>
      </c>
      <c r="D216" t="str">
        <f>IF('Age '!B216 &gt;48,"B", "A")</f>
        <v>A</v>
      </c>
      <c r="K216" s="5">
        <v>415</v>
      </c>
      <c r="L216" s="6">
        <v>203330.4</v>
      </c>
      <c r="N216" s="5">
        <v>435</v>
      </c>
      <c r="O216" s="6">
        <v>72235.8</v>
      </c>
      <c r="U216" s="1">
        <v>191</v>
      </c>
      <c r="V216" s="1">
        <v>115286.41884428613</v>
      </c>
      <c r="W216" s="1">
        <v>196973.08115571388</v>
      </c>
    </row>
    <row r="217" spans="1:23" x14ac:dyDescent="0.25">
      <c r="A217">
        <v>216</v>
      </c>
      <c r="B217">
        <v>64</v>
      </c>
      <c r="C217" s="10">
        <v>134450</v>
      </c>
      <c r="D217" t="str">
        <f>IF('Age '!B217 &gt;48,"B", "A")</f>
        <v>B</v>
      </c>
      <c r="K217" s="5">
        <v>416</v>
      </c>
      <c r="L217" s="6">
        <v>179558.1342</v>
      </c>
      <c r="N217" s="5">
        <v>437</v>
      </c>
      <c r="O217" s="6">
        <v>116000</v>
      </c>
      <c r="U217" s="1">
        <v>192</v>
      </c>
      <c r="V217" s="1">
        <v>165301.02837661037</v>
      </c>
      <c r="W217" s="1">
        <v>17098.171623389615</v>
      </c>
    </row>
    <row r="218" spans="1:23" x14ac:dyDescent="0.25">
      <c r="A218">
        <v>217</v>
      </c>
      <c r="B218">
        <v>17</v>
      </c>
      <c r="C218" s="10">
        <v>187278</v>
      </c>
      <c r="D218" t="str">
        <f>IF('Age '!B218 &gt;48,"B", "A")</f>
        <v>A</v>
      </c>
      <c r="K218" s="5">
        <v>417</v>
      </c>
      <c r="L218" s="6">
        <v>149500</v>
      </c>
      <c r="N218" s="5">
        <v>438</v>
      </c>
      <c r="O218" s="6">
        <v>97437.2</v>
      </c>
      <c r="U218" s="1">
        <v>193</v>
      </c>
      <c r="V218" s="1">
        <v>199060.88981092925</v>
      </c>
      <c r="W218" s="1">
        <v>-41851.289810929244</v>
      </c>
    </row>
    <row r="219" spans="1:23" x14ac:dyDescent="0.25">
      <c r="A219">
        <v>218</v>
      </c>
      <c r="B219">
        <v>96</v>
      </c>
      <c r="C219" s="10">
        <v>107000</v>
      </c>
      <c r="D219" t="str">
        <f>IF('Age '!B219 &gt;48,"B", "A")</f>
        <v>B</v>
      </c>
      <c r="K219" s="5">
        <v>421</v>
      </c>
      <c r="L219" s="6">
        <v>183978.34</v>
      </c>
      <c r="N219" s="5">
        <v>439</v>
      </c>
      <c r="O219" s="6">
        <v>89563.955000000002</v>
      </c>
      <c r="U219" s="1">
        <v>194</v>
      </c>
      <c r="V219" s="1">
        <v>205312.71600246977</v>
      </c>
      <c r="W219" s="1">
        <v>-75312.716002469766</v>
      </c>
    </row>
    <row r="220" spans="1:23" x14ac:dyDescent="0.25">
      <c r="A220">
        <v>219</v>
      </c>
      <c r="B220">
        <v>82</v>
      </c>
      <c r="C220" s="10">
        <v>277795.7</v>
      </c>
      <c r="D220" t="str">
        <f>IF('Age '!B220 &gt;48,"B", "A")</f>
        <v>B</v>
      </c>
      <c r="K220" s="5">
        <v>422</v>
      </c>
      <c r="L220" s="6">
        <v>176042</v>
      </c>
      <c r="N220" s="5">
        <v>440</v>
      </c>
      <c r="O220" s="6">
        <v>90068</v>
      </c>
      <c r="U220" s="1">
        <v>195</v>
      </c>
      <c r="V220" s="1">
        <v>165301.02837661037</v>
      </c>
      <c r="W220" s="1">
        <v>-52042.428376610362</v>
      </c>
    </row>
    <row r="221" spans="1:23" x14ac:dyDescent="0.25">
      <c r="A221">
        <v>220</v>
      </c>
      <c r="B221">
        <v>16</v>
      </c>
      <c r="C221" s="10">
        <v>167240</v>
      </c>
      <c r="D221" t="str">
        <f>IF('Age '!B221 &gt;48,"B", "A")</f>
        <v>A</v>
      </c>
      <c r="K221" s="5">
        <v>424</v>
      </c>
      <c r="L221" s="6">
        <v>280917</v>
      </c>
      <c r="N221" s="5">
        <v>442</v>
      </c>
      <c r="O221" s="6">
        <v>105232.40000000001</v>
      </c>
      <c r="U221" s="1">
        <v>196</v>
      </c>
      <c r="V221" s="1">
        <v>170302.48932984279</v>
      </c>
      <c r="W221" s="1">
        <v>-48710.689329842789</v>
      </c>
    </row>
    <row r="222" spans="1:23" x14ac:dyDescent="0.25">
      <c r="A222">
        <v>221</v>
      </c>
      <c r="B222">
        <v>15</v>
      </c>
      <c r="C222" s="10">
        <v>204900</v>
      </c>
      <c r="D222" t="str">
        <f>IF('Age '!B222 &gt;48,"B", "A")</f>
        <v>A</v>
      </c>
      <c r="K222" s="5">
        <v>427</v>
      </c>
      <c r="L222" s="6">
        <v>225170</v>
      </c>
      <c r="N222" s="5">
        <v>443</v>
      </c>
      <c r="O222" s="6">
        <v>145274.22</v>
      </c>
      <c r="U222" s="1">
        <v>197</v>
      </c>
      <c r="V222" s="1">
        <v>209063.8117173941</v>
      </c>
      <c r="W222" s="1">
        <v>100094.90188260586</v>
      </c>
    </row>
    <row r="223" spans="1:23" x14ac:dyDescent="0.25">
      <c r="A223">
        <v>222</v>
      </c>
      <c r="B223">
        <v>19</v>
      </c>
      <c r="C223" s="10">
        <v>163760</v>
      </c>
      <c r="D223" t="str">
        <f>IF('Age '!B223 &gt;48,"B", "A")</f>
        <v>A</v>
      </c>
      <c r="K223" s="5">
        <v>429</v>
      </c>
      <c r="L223" s="6">
        <v>193700.02</v>
      </c>
      <c r="N223" s="5">
        <v>446</v>
      </c>
      <c r="O223" s="6">
        <v>104397</v>
      </c>
      <c r="U223" s="1">
        <v>198</v>
      </c>
      <c r="V223" s="1">
        <v>97781.305507972647</v>
      </c>
      <c r="W223" s="1">
        <v>137218.69449202734</v>
      </c>
    </row>
    <row r="224" spans="1:23" x14ac:dyDescent="0.25">
      <c r="A224">
        <v>223</v>
      </c>
      <c r="B224">
        <v>46</v>
      </c>
      <c r="C224" s="10">
        <v>179900</v>
      </c>
      <c r="D224" t="str">
        <f>IF('Age '!B224 &gt;48,"B", "A")</f>
        <v>A</v>
      </c>
      <c r="K224" s="5">
        <v>430</v>
      </c>
      <c r="L224" s="6">
        <v>143290</v>
      </c>
      <c r="N224" s="5">
        <v>447</v>
      </c>
      <c r="O224" s="6">
        <v>148466</v>
      </c>
      <c r="U224" s="1">
        <v>199</v>
      </c>
      <c r="V224" s="1">
        <v>90279.114078124025</v>
      </c>
      <c r="W224" s="1">
        <v>-5123.9140781240276</v>
      </c>
    </row>
    <row r="225" spans="1:23" x14ac:dyDescent="0.25">
      <c r="A225">
        <v>224</v>
      </c>
      <c r="B225">
        <v>50</v>
      </c>
      <c r="C225" s="10">
        <v>79423.599999999991</v>
      </c>
      <c r="D225" t="str">
        <f>IF('Age '!B225 &gt;48,"B", "A")</f>
        <v>B</v>
      </c>
      <c r="K225" s="5">
        <v>434</v>
      </c>
      <c r="L225" s="6">
        <v>161415.80000000002</v>
      </c>
      <c r="N225" s="5">
        <v>449</v>
      </c>
      <c r="O225" s="6">
        <v>119500</v>
      </c>
      <c r="U225" s="1">
        <v>200</v>
      </c>
      <c r="V225" s="1">
        <v>205312.71600246977</v>
      </c>
      <c r="W225" s="1">
        <v>19775.403997530229</v>
      </c>
    </row>
    <row r="226" spans="1:23" x14ac:dyDescent="0.25">
      <c r="A226">
        <v>225</v>
      </c>
      <c r="B226">
        <v>18</v>
      </c>
      <c r="C226" s="10">
        <v>316261.5</v>
      </c>
      <c r="D226" t="str">
        <f>IF('Age '!B226 &gt;48,"B", "A")</f>
        <v>A</v>
      </c>
      <c r="K226" s="5">
        <v>436</v>
      </c>
      <c r="L226" s="6">
        <v>173585.6</v>
      </c>
      <c r="N226" s="5">
        <v>450</v>
      </c>
      <c r="O226" s="6">
        <v>118956</v>
      </c>
      <c r="U226" s="1">
        <v>201</v>
      </c>
      <c r="V226" s="1">
        <v>204062.35076416167</v>
      </c>
      <c r="W226" s="1">
        <v>-94666.350764161674</v>
      </c>
    </row>
    <row r="227" spans="1:23" x14ac:dyDescent="0.25">
      <c r="A227">
        <v>226</v>
      </c>
      <c r="B227">
        <v>50</v>
      </c>
      <c r="C227" s="10">
        <v>91705.599999999991</v>
      </c>
      <c r="D227" t="str">
        <f>IF('Age '!B227 &gt;48,"B", "A")</f>
        <v>B</v>
      </c>
      <c r="K227" s="5">
        <v>441</v>
      </c>
      <c r="L227" s="6">
        <v>454434</v>
      </c>
      <c r="N227" s="5">
        <v>451</v>
      </c>
      <c r="O227" s="6">
        <v>110000</v>
      </c>
      <c r="U227" s="1">
        <v>202</v>
      </c>
      <c r="V227" s="1">
        <v>171552.85456815091</v>
      </c>
      <c r="W227" s="1">
        <v>-18609.154568150901</v>
      </c>
    </row>
    <row r="228" spans="1:23" x14ac:dyDescent="0.25">
      <c r="A228">
        <v>227</v>
      </c>
      <c r="B228">
        <v>26</v>
      </c>
      <c r="C228" s="10">
        <v>287477</v>
      </c>
      <c r="D228" t="str">
        <f>IF('Age '!B228 &gt;48,"B", "A")</f>
        <v>A</v>
      </c>
      <c r="K228" s="5">
        <v>444</v>
      </c>
      <c r="L228" s="6">
        <v>170999.25</v>
      </c>
      <c r="N228" s="5">
        <v>457</v>
      </c>
      <c r="O228" s="6">
        <v>87396.400000000009</v>
      </c>
      <c r="U228" s="1">
        <v>203</v>
      </c>
      <c r="V228" s="1">
        <v>105283.49693782128</v>
      </c>
      <c r="W228" s="1">
        <v>6716.5030621787155</v>
      </c>
    </row>
    <row r="229" spans="1:23" x14ac:dyDescent="0.25">
      <c r="A229">
        <v>228</v>
      </c>
      <c r="B229">
        <v>51</v>
      </c>
      <c r="C229" s="10">
        <v>94530.8</v>
      </c>
      <c r="D229" t="str">
        <f>IF('Age '!B229 &gt;48,"B", "A")</f>
        <v>B</v>
      </c>
      <c r="K229" s="5">
        <v>445</v>
      </c>
      <c r="L229" s="6">
        <v>187278</v>
      </c>
      <c r="N229" s="5">
        <v>458</v>
      </c>
      <c r="O229" s="6">
        <v>228300.80000000002</v>
      </c>
      <c r="U229" s="1">
        <v>204</v>
      </c>
      <c r="V229" s="1">
        <v>205312.71600246977</v>
      </c>
      <c r="W229" s="1">
        <v>-72434.516002469754</v>
      </c>
    </row>
    <row r="230" spans="1:23" x14ac:dyDescent="0.25">
      <c r="A230">
        <v>229</v>
      </c>
      <c r="B230">
        <v>54</v>
      </c>
      <c r="C230" s="10">
        <v>97675</v>
      </c>
      <c r="D230" t="str">
        <f>IF('Age '!B230 &gt;48,"B", "A")</f>
        <v>B</v>
      </c>
      <c r="K230" s="5">
        <v>448</v>
      </c>
      <c r="L230" s="6">
        <v>199900</v>
      </c>
      <c r="N230" s="5">
        <v>459</v>
      </c>
      <c r="O230" s="6">
        <v>143579.80000000002</v>
      </c>
      <c r="U230" s="1">
        <v>205</v>
      </c>
      <c r="V230" s="1">
        <v>134041.89741890773</v>
      </c>
      <c r="W230" s="1">
        <v>-43973.897418907727</v>
      </c>
    </row>
    <row r="231" spans="1:23" x14ac:dyDescent="0.25">
      <c r="A231">
        <v>230</v>
      </c>
      <c r="B231">
        <v>16</v>
      </c>
      <c r="C231" s="10">
        <v>157619</v>
      </c>
      <c r="D231" t="str">
        <f>IF('Age '!B231 &gt;48,"B", "A")</f>
        <v>A</v>
      </c>
      <c r="K231" s="5">
        <v>452</v>
      </c>
      <c r="L231" s="6">
        <v>280000</v>
      </c>
      <c r="N231" s="5">
        <v>460</v>
      </c>
      <c r="O231" s="6">
        <v>90068</v>
      </c>
      <c r="U231" s="1">
        <v>206</v>
      </c>
      <c r="V231" s="1">
        <v>187807.60266615631</v>
      </c>
      <c r="W231" s="1">
        <v>-40014.202666156314</v>
      </c>
    </row>
    <row r="232" spans="1:23" x14ac:dyDescent="0.25">
      <c r="A232">
        <v>231</v>
      </c>
      <c r="B232">
        <v>62</v>
      </c>
      <c r="C232" s="10">
        <v>115647.2</v>
      </c>
      <c r="D232" t="str">
        <f>IF('Age '!B232 &gt;48,"B", "A")</f>
        <v>B</v>
      </c>
      <c r="K232" s="5">
        <v>453</v>
      </c>
      <c r="L232" s="6">
        <v>202225.19999999998</v>
      </c>
      <c r="N232" s="5">
        <v>462</v>
      </c>
      <c r="O232" s="6">
        <v>126914</v>
      </c>
      <c r="U232" s="1">
        <v>207</v>
      </c>
      <c r="V232" s="1">
        <v>152797.37599352933</v>
      </c>
      <c r="W232" s="1">
        <v>-10149.305993529328</v>
      </c>
    </row>
    <row r="233" spans="1:23" x14ac:dyDescent="0.25">
      <c r="A233">
        <v>232</v>
      </c>
      <c r="B233">
        <v>26</v>
      </c>
      <c r="C233" s="10">
        <v>329976.39999999997</v>
      </c>
      <c r="D233" t="str">
        <f>IF('Age '!B233 &gt;48,"B", "A")</f>
        <v>A</v>
      </c>
      <c r="K233" s="5">
        <v>454</v>
      </c>
      <c r="L233" s="6">
        <v>171948</v>
      </c>
      <c r="N233" s="5">
        <v>463</v>
      </c>
      <c r="O233" s="6">
        <v>51079.200400000002</v>
      </c>
      <c r="U233" s="1">
        <v>208</v>
      </c>
      <c r="V233" s="1">
        <v>150296.64551691309</v>
      </c>
      <c r="W233" s="1">
        <v>-24552.84551691309</v>
      </c>
    </row>
    <row r="234" spans="1:23" x14ac:dyDescent="0.25">
      <c r="A234">
        <v>233</v>
      </c>
      <c r="B234">
        <v>49</v>
      </c>
      <c r="C234" s="10">
        <v>94500</v>
      </c>
      <c r="D234" t="str">
        <f>IF('Age '!B234 &gt;48,"B", "A")</f>
        <v>B</v>
      </c>
      <c r="K234" s="5">
        <v>455</v>
      </c>
      <c r="L234" s="6">
        <v>188000</v>
      </c>
      <c r="N234" s="5">
        <v>464</v>
      </c>
      <c r="O234" s="6">
        <v>168282.66</v>
      </c>
      <c r="U234" s="1">
        <v>209</v>
      </c>
      <c r="V234" s="1">
        <v>185306.87218954007</v>
      </c>
      <c r="W234" s="1">
        <v>89283.22781045991</v>
      </c>
    </row>
    <row r="235" spans="1:23" x14ac:dyDescent="0.25">
      <c r="A235">
        <v>234</v>
      </c>
      <c r="B235">
        <v>45</v>
      </c>
      <c r="C235" s="10">
        <v>100175.48</v>
      </c>
      <c r="D235" t="str">
        <f>IF('Age '!B235 &gt;48,"B", "A")</f>
        <v>A</v>
      </c>
      <c r="K235" s="5">
        <v>456</v>
      </c>
      <c r="L235" s="6">
        <v>173973.15</v>
      </c>
      <c r="N235" s="5">
        <v>467</v>
      </c>
      <c r="O235" s="6">
        <v>165547.1</v>
      </c>
      <c r="U235" s="1">
        <v>210</v>
      </c>
      <c r="V235" s="1">
        <v>155298.10647014552</v>
      </c>
      <c r="W235" s="1">
        <v>-25987.106470145518</v>
      </c>
    </row>
    <row r="236" spans="1:23" x14ac:dyDescent="0.25">
      <c r="A236">
        <v>235</v>
      </c>
      <c r="B236">
        <v>19</v>
      </c>
      <c r="C236" s="10">
        <v>169173.1</v>
      </c>
      <c r="D236" t="str">
        <f>IF('Age '!B236 &gt;48,"B", "A")</f>
        <v>A</v>
      </c>
      <c r="K236" s="5">
        <v>461</v>
      </c>
      <c r="L236" s="6">
        <v>215700.57799999998</v>
      </c>
      <c r="N236" s="5">
        <v>468</v>
      </c>
      <c r="O236" s="6">
        <v>145225.44999999998</v>
      </c>
      <c r="U236" s="1">
        <v>211</v>
      </c>
      <c r="V236" s="1">
        <v>106533.86217612939</v>
      </c>
      <c r="W236" s="1">
        <v>-19137.462176129382</v>
      </c>
    </row>
    <row r="237" spans="1:23" x14ac:dyDescent="0.25">
      <c r="A237">
        <v>236</v>
      </c>
      <c r="B237">
        <v>50</v>
      </c>
      <c r="C237" s="10">
        <v>79816.100000000006</v>
      </c>
      <c r="D237" t="str">
        <f>IF('Age '!B237 &gt;48,"B", "A")</f>
        <v>B</v>
      </c>
      <c r="K237" s="5">
        <v>465</v>
      </c>
      <c r="L237" s="6">
        <v>101531.2</v>
      </c>
      <c r="N237" s="5">
        <v>476</v>
      </c>
      <c r="O237" s="6">
        <v>131347.25</v>
      </c>
      <c r="U237" s="1">
        <v>212</v>
      </c>
      <c r="V237" s="1">
        <v>211564.54219401031</v>
      </c>
      <c r="W237" s="1">
        <v>-66224.142194010317</v>
      </c>
    </row>
    <row r="238" spans="1:23" x14ac:dyDescent="0.25">
      <c r="A238">
        <v>237</v>
      </c>
      <c r="B238">
        <v>17</v>
      </c>
      <c r="C238" s="10">
        <v>144949.69999999998</v>
      </c>
      <c r="D238" t="str">
        <f>IF('Age '!B238 &gt;48,"B", "A")</f>
        <v>A</v>
      </c>
      <c r="K238" s="5">
        <v>466</v>
      </c>
      <c r="L238" s="6">
        <v>178740</v>
      </c>
      <c r="N238" s="5">
        <v>480</v>
      </c>
      <c r="O238" s="6">
        <v>88692.602299999999</v>
      </c>
      <c r="U238" s="1">
        <v>213</v>
      </c>
      <c r="V238" s="1">
        <v>211564.54219401031</v>
      </c>
      <c r="W238" s="1">
        <v>-4671.7957940103079</v>
      </c>
    </row>
    <row r="239" spans="1:23" x14ac:dyDescent="0.25">
      <c r="A239">
        <v>238</v>
      </c>
      <c r="B239">
        <v>28</v>
      </c>
      <c r="C239" s="10">
        <v>151982.29999999999</v>
      </c>
      <c r="D239" t="str">
        <f>IF('Age '!B239 &gt;48,"B", "A")</f>
        <v>A</v>
      </c>
      <c r="K239" s="5">
        <v>469</v>
      </c>
      <c r="L239" s="6">
        <v>247825</v>
      </c>
      <c r="N239" s="5">
        <v>483</v>
      </c>
      <c r="O239" s="6">
        <v>126914</v>
      </c>
      <c r="U239" s="1">
        <v>214</v>
      </c>
      <c r="V239" s="1">
        <v>194059.42885769682</v>
      </c>
      <c r="W239" s="1">
        <v>-38059.428857696825</v>
      </c>
    </row>
    <row r="240" spans="1:23" x14ac:dyDescent="0.25">
      <c r="A240">
        <v>239</v>
      </c>
      <c r="B240">
        <v>14</v>
      </c>
      <c r="C240" s="10">
        <v>315233.39999999997</v>
      </c>
      <c r="D240" t="str">
        <f>IF('Age '!B240 &gt;48,"B", "A")</f>
        <v>A</v>
      </c>
      <c r="K240" s="5">
        <v>470</v>
      </c>
      <c r="L240" s="6">
        <v>166766.6</v>
      </c>
      <c r="N240" s="5">
        <v>485</v>
      </c>
      <c r="O240" s="6">
        <v>131347.25</v>
      </c>
      <c r="U240" s="1">
        <v>215</v>
      </c>
      <c r="V240" s="1">
        <v>171552.85456815091</v>
      </c>
      <c r="W240" s="1">
        <v>-45161.404568150916</v>
      </c>
    </row>
    <row r="241" spans="1:23" x14ac:dyDescent="0.25">
      <c r="A241">
        <v>240</v>
      </c>
      <c r="B241">
        <v>76</v>
      </c>
      <c r="C241" s="10">
        <v>88298.2</v>
      </c>
      <c r="D241" t="str">
        <f>IF('Age '!B241 &gt;48,"B", "A")</f>
        <v>B</v>
      </c>
      <c r="K241" s="5">
        <v>471</v>
      </c>
      <c r="L241" s="6">
        <v>165656.79999999999</v>
      </c>
      <c r="N241" s="5">
        <v>486</v>
      </c>
      <c r="O241" s="6">
        <v>120363.59999999999</v>
      </c>
      <c r="U241" s="1">
        <v>216</v>
      </c>
      <c r="V241" s="1">
        <v>146545.54980198879</v>
      </c>
      <c r="W241" s="1">
        <v>-12095.549801988789</v>
      </c>
    </row>
    <row r="242" spans="1:23" x14ac:dyDescent="0.25">
      <c r="A242">
        <v>241</v>
      </c>
      <c r="B242">
        <v>13</v>
      </c>
      <c r="C242" s="10">
        <v>205117.5</v>
      </c>
      <c r="D242" t="str">
        <f>IF('Age '!B242 &gt;48,"B", "A")</f>
        <v>A</v>
      </c>
      <c r="K242" s="5">
        <v>472</v>
      </c>
      <c r="L242" s="6">
        <v>188347</v>
      </c>
      <c r="N242" s="5">
        <v>487</v>
      </c>
      <c r="O242" s="6">
        <v>154642.79999999999</v>
      </c>
      <c r="U242" s="1">
        <v>217</v>
      </c>
      <c r="V242" s="1">
        <v>205312.71600246977</v>
      </c>
      <c r="W242" s="1">
        <v>-18034.716002469766</v>
      </c>
    </row>
    <row r="243" spans="1:23" x14ac:dyDescent="0.25">
      <c r="A243">
        <v>242</v>
      </c>
      <c r="B243">
        <v>76</v>
      </c>
      <c r="C243" s="10">
        <v>109538.65</v>
      </c>
      <c r="D243" t="str">
        <f>IF('Age '!B243 &gt;48,"B", "A")</f>
        <v>B</v>
      </c>
      <c r="K243" s="5">
        <v>473</v>
      </c>
      <c r="L243" s="6">
        <v>131986.4</v>
      </c>
      <c r="N243" s="5">
        <v>488</v>
      </c>
      <c r="O243" s="6">
        <v>173477.5</v>
      </c>
      <c r="U243" s="1">
        <v>218</v>
      </c>
      <c r="V243" s="1">
        <v>106533.86217612939</v>
      </c>
      <c r="W243" s="1">
        <v>466.13782387060928</v>
      </c>
    </row>
    <row r="244" spans="1:23" x14ac:dyDescent="0.25">
      <c r="A244">
        <v>243</v>
      </c>
      <c r="B244">
        <v>121</v>
      </c>
      <c r="C244" s="10">
        <v>79000</v>
      </c>
      <c r="D244" t="str">
        <f>IF('Age '!B244 &gt;48,"B", "A")</f>
        <v>B</v>
      </c>
      <c r="K244" s="5">
        <v>474</v>
      </c>
      <c r="L244" s="6">
        <v>436172</v>
      </c>
      <c r="N244" s="5">
        <v>489</v>
      </c>
      <c r="O244" s="6">
        <v>160000</v>
      </c>
      <c r="U244" s="1">
        <v>219</v>
      </c>
      <c r="V244" s="1">
        <v>124038.97551244288</v>
      </c>
      <c r="W244" s="1">
        <v>153756.72448755713</v>
      </c>
    </row>
    <row r="245" spans="1:23" x14ac:dyDescent="0.25">
      <c r="A245">
        <v>244</v>
      </c>
      <c r="B245">
        <v>41</v>
      </c>
      <c r="C245" s="10">
        <v>98256</v>
      </c>
      <c r="D245" t="str">
        <f>IF('Age '!B245 &gt;48,"B", "A")</f>
        <v>A</v>
      </c>
      <c r="K245" s="5">
        <v>475</v>
      </c>
      <c r="L245" s="6">
        <v>248816.3</v>
      </c>
      <c r="N245" s="5">
        <v>490</v>
      </c>
      <c r="O245" s="6">
        <v>70416.800000000003</v>
      </c>
      <c r="U245" s="1">
        <v>220</v>
      </c>
      <c r="V245" s="1">
        <v>206563.08124077789</v>
      </c>
      <c r="W245" s="1">
        <v>-39323.081240777887</v>
      </c>
    </row>
    <row r="246" spans="1:23" x14ac:dyDescent="0.25">
      <c r="A246">
        <v>245</v>
      </c>
      <c r="B246">
        <v>27</v>
      </c>
      <c r="C246" s="10">
        <v>160187</v>
      </c>
      <c r="D246" t="str">
        <f>IF('Age '!B246 &gt;48,"B", "A")</f>
        <v>A</v>
      </c>
      <c r="K246" s="5">
        <v>477</v>
      </c>
      <c r="L246" s="6">
        <v>186297.02000000002</v>
      </c>
      <c r="N246" s="5">
        <v>492</v>
      </c>
      <c r="O246" s="6">
        <v>133000</v>
      </c>
      <c r="U246" s="1">
        <v>221</v>
      </c>
      <c r="V246" s="1">
        <v>207813.44647908601</v>
      </c>
      <c r="W246" s="1">
        <v>-2913.4464790860075</v>
      </c>
    </row>
    <row r="247" spans="1:23" x14ac:dyDescent="0.25">
      <c r="A247">
        <v>246</v>
      </c>
      <c r="B247">
        <v>33</v>
      </c>
      <c r="C247" s="10">
        <v>241500</v>
      </c>
      <c r="D247" t="str">
        <f>IF('Age '!B247 &gt;48,"B", "A")</f>
        <v>A</v>
      </c>
      <c r="K247" s="5">
        <v>478</v>
      </c>
      <c r="L247" s="6">
        <v>376694</v>
      </c>
      <c r="N247" s="5">
        <v>494</v>
      </c>
      <c r="O247" s="6">
        <v>138229</v>
      </c>
      <c r="U247" s="1">
        <v>222</v>
      </c>
      <c r="V247" s="1">
        <v>202811.98552585358</v>
      </c>
      <c r="W247" s="1">
        <v>-39051.985525853583</v>
      </c>
    </row>
    <row r="248" spans="1:23" x14ac:dyDescent="0.25">
      <c r="A248">
        <v>247</v>
      </c>
      <c r="B248">
        <v>111</v>
      </c>
      <c r="C248" s="10">
        <v>137000</v>
      </c>
      <c r="D248" t="str">
        <f>IF('Age '!B248 &gt;48,"B", "A")</f>
        <v>B</v>
      </c>
      <c r="K248" s="5">
        <v>479</v>
      </c>
      <c r="L248" s="6">
        <v>243183.6</v>
      </c>
      <c r="N248" s="5">
        <v>495</v>
      </c>
      <c r="O248" s="6">
        <v>74756.44</v>
      </c>
      <c r="U248" s="1">
        <v>223</v>
      </c>
      <c r="V248" s="1">
        <v>169052.1240915347</v>
      </c>
      <c r="W248" s="1">
        <v>10847.875908465299</v>
      </c>
    </row>
    <row r="249" spans="1:23" x14ac:dyDescent="0.25">
      <c r="A249">
        <v>248</v>
      </c>
      <c r="B249">
        <v>67</v>
      </c>
      <c r="C249" s="10">
        <v>140000</v>
      </c>
      <c r="D249" t="str">
        <f>IF('Age '!B249 &gt;48,"B", "A")</f>
        <v>B</v>
      </c>
      <c r="K249" s="5">
        <v>481</v>
      </c>
      <c r="L249" s="6">
        <v>326000</v>
      </c>
      <c r="N249" s="5">
        <v>496</v>
      </c>
      <c r="O249" s="6">
        <v>28576.12</v>
      </c>
      <c r="U249" s="1">
        <v>224</v>
      </c>
      <c r="V249" s="1">
        <v>164050.66313830228</v>
      </c>
      <c r="W249" s="1">
        <v>-84627.063138302285</v>
      </c>
    </row>
    <row r="250" spans="1:23" x14ac:dyDescent="0.25">
      <c r="A250">
        <v>249</v>
      </c>
      <c r="B250">
        <v>18</v>
      </c>
      <c r="C250" s="10">
        <v>178434</v>
      </c>
      <c r="D250" t="str">
        <f>IF('Age '!B250 &gt;48,"B", "A")</f>
        <v>A</v>
      </c>
      <c r="K250" s="5">
        <v>482</v>
      </c>
      <c r="L250" s="6">
        <v>374000</v>
      </c>
      <c r="N250" s="5">
        <v>498</v>
      </c>
      <c r="O250" s="6">
        <v>164091.20000000001</v>
      </c>
      <c r="U250" s="1">
        <v>225</v>
      </c>
      <c r="V250" s="1">
        <v>204062.35076416167</v>
      </c>
      <c r="W250" s="1">
        <v>112199.14923583833</v>
      </c>
    </row>
    <row r="251" spans="1:23" x14ac:dyDescent="0.25">
      <c r="A251">
        <v>250</v>
      </c>
      <c r="B251">
        <v>63</v>
      </c>
      <c r="C251" s="10">
        <v>274590.09999999998</v>
      </c>
      <c r="D251" t="str">
        <f>IF('Age '!B251 &gt;48,"B", "A")</f>
        <v>B</v>
      </c>
      <c r="K251" s="5">
        <v>484</v>
      </c>
      <c r="L251" s="6">
        <v>164000</v>
      </c>
      <c r="N251" s="5">
        <v>499</v>
      </c>
      <c r="O251" s="6">
        <v>106444</v>
      </c>
      <c r="U251" s="1">
        <v>226</v>
      </c>
      <c r="V251" s="1">
        <v>164050.66313830228</v>
      </c>
      <c r="W251" s="1">
        <v>-72345.063138302285</v>
      </c>
    </row>
    <row r="252" spans="1:23" x14ac:dyDescent="0.25">
      <c r="A252">
        <v>251</v>
      </c>
      <c r="B252">
        <v>81</v>
      </c>
      <c r="C252" s="10">
        <v>59777.1</v>
      </c>
      <c r="D252" t="str">
        <f>IF('Age '!B252 &gt;48,"B", "A")</f>
        <v>B</v>
      </c>
      <c r="K252" s="5">
        <v>491</v>
      </c>
      <c r="L252" s="6">
        <v>102557</v>
      </c>
      <c r="N252" s="5">
        <v>500</v>
      </c>
      <c r="O252" s="6">
        <v>118956</v>
      </c>
      <c r="U252" s="1">
        <v>227</v>
      </c>
      <c r="V252" s="1">
        <v>194059.42885769682</v>
      </c>
      <c r="W252" s="1">
        <v>93417.571142303175</v>
      </c>
    </row>
    <row r="253" spans="1:23" x14ac:dyDescent="0.25">
      <c r="A253">
        <v>252</v>
      </c>
      <c r="B253">
        <v>15</v>
      </c>
      <c r="C253" s="10">
        <v>232955.5</v>
      </c>
      <c r="D253" t="str">
        <f>IF('Age '!B253 &gt;48,"B", "A")</f>
        <v>A</v>
      </c>
      <c r="K253" s="5">
        <v>493</v>
      </c>
      <c r="L253" s="6">
        <v>172785</v>
      </c>
      <c r="N253" s="5">
        <v>503</v>
      </c>
      <c r="O253" s="6">
        <v>138782</v>
      </c>
      <c r="U253" s="1">
        <v>228</v>
      </c>
      <c r="V253" s="1">
        <v>162800.29789999418</v>
      </c>
      <c r="W253" s="1">
        <v>-68269.497899994181</v>
      </c>
    </row>
    <row r="254" spans="1:23" x14ac:dyDescent="0.25">
      <c r="A254">
        <v>253</v>
      </c>
      <c r="B254">
        <v>17</v>
      </c>
      <c r="C254" s="10">
        <v>154281.4</v>
      </c>
      <c r="D254" t="str">
        <f>IF('Age '!B254 &gt;48,"B", "A")</f>
        <v>A</v>
      </c>
      <c r="K254" s="5">
        <v>497</v>
      </c>
      <c r="L254" s="6">
        <v>426259</v>
      </c>
      <c r="N254" s="5">
        <v>504</v>
      </c>
      <c r="O254" s="6">
        <v>225824.6</v>
      </c>
      <c r="U254" s="1">
        <v>229</v>
      </c>
      <c r="V254" s="1">
        <v>159049.20218506985</v>
      </c>
      <c r="W254" s="1">
        <v>-61374.202185069851</v>
      </c>
    </row>
    <row r="255" spans="1:23" x14ac:dyDescent="0.25">
      <c r="A255">
        <v>254</v>
      </c>
      <c r="B255">
        <v>57</v>
      </c>
      <c r="C255" s="10">
        <v>156625.4</v>
      </c>
      <c r="D255" t="str">
        <f>IF('Age '!B255 &gt;48,"B", "A")</f>
        <v>B</v>
      </c>
      <c r="K255" s="5">
        <v>501</v>
      </c>
      <c r="L255" s="6">
        <v>112016.9</v>
      </c>
      <c r="N255" s="5">
        <v>506</v>
      </c>
      <c r="O255" s="6">
        <v>101940.59999999999</v>
      </c>
      <c r="U255" s="1">
        <v>230</v>
      </c>
      <c r="V255" s="1">
        <v>206563.08124077789</v>
      </c>
      <c r="W255" s="1">
        <v>-48944.081240777887</v>
      </c>
    </row>
    <row r="256" spans="1:23" x14ac:dyDescent="0.25">
      <c r="A256">
        <v>255</v>
      </c>
      <c r="B256">
        <v>64</v>
      </c>
      <c r="C256" s="10">
        <v>113303</v>
      </c>
      <c r="D256" t="str">
        <f>IF('Age '!B256 &gt;48,"B", "A")</f>
        <v>B</v>
      </c>
      <c r="K256" s="5">
        <v>502</v>
      </c>
      <c r="L256" s="6">
        <v>202171.06</v>
      </c>
      <c r="N256" s="5">
        <v>509</v>
      </c>
      <c r="O256" s="6">
        <v>143579.80000000002</v>
      </c>
      <c r="U256" s="1">
        <v>231</v>
      </c>
      <c r="V256" s="1">
        <v>149046.280278605</v>
      </c>
      <c r="W256" s="1">
        <v>-33399.080278605004</v>
      </c>
    </row>
    <row r="257" spans="1:23" x14ac:dyDescent="0.25">
      <c r="A257">
        <v>256</v>
      </c>
      <c r="B257">
        <v>22</v>
      </c>
      <c r="C257" s="10">
        <v>230000</v>
      </c>
      <c r="D257" t="str">
        <f>IF('Age '!B257 &gt;48,"B", "A")</f>
        <v>A</v>
      </c>
      <c r="K257" s="5">
        <v>505</v>
      </c>
      <c r="L257" s="6">
        <v>120363.59999999999</v>
      </c>
      <c r="N257" s="5">
        <v>510</v>
      </c>
      <c r="O257" s="6">
        <v>101940.59999999999</v>
      </c>
      <c r="U257" s="1">
        <v>232</v>
      </c>
      <c r="V257" s="1">
        <v>194059.42885769682</v>
      </c>
      <c r="W257" s="1">
        <v>135916.97114230314</v>
      </c>
    </row>
    <row r="258" spans="1:23" x14ac:dyDescent="0.25">
      <c r="A258">
        <v>257</v>
      </c>
      <c r="B258">
        <v>18</v>
      </c>
      <c r="C258" s="10">
        <v>185048.5</v>
      </c>
      <c r="D258" t="str">
        <f>IF('Age '!B258 &gt;48,"B", "A")</f>
        <v>A</v>
      </c>
      <c r="K258" s="5">
        <v>507</v>
      </c>
      <c r="L258" s="6">
        <v>215000</v>
      </c>
      <c r="N258" s="5">
        <v>511</v>
      </c>
      <c r="O258" s="6">
        <v>135020.12</v>
      </c>
      <c r="U258" s="1">
        <v>233</v>
      </c>
      <c r="V258" s="1">
        <v>165301.02837661037</v>
      </c>
      <c r="W258" s="1">
        <v>-70801.028376610368</v>
      </c>
    </row>
    <row r="259" spans="1:23" x14ac:dyDescent="0.25">
      <c r="A259">
        <v>258</v>
      </c>
      <c r="B259">
        <v>15</v>
      </c>
      <c r="C259" s="10">
        <v>180136</v>
      </c>
      <c r="D259" t="str">
        <f>IF('Age '!B259 &gt;48,"B", "A")</f>
        <v>A</v>
      </c>
      <c r="K259" s="5">
        <v>508</v>
      </c>
      <c r="L259" s="6">
        <v>170556.04</v>
      </c>
      <c r="N259" s="5">
        <v>513</v>
      </c>
      <c r="O259" s="6">
        <v>129900</v>
      </c>
      <c r="U259" s="1">
        <v>234</v>
      </c>
      <c r="V259" s="1">
        <v>170302.48932984279</v>
      </c>
      <c r="W259" s="1">
        <v>-70127.009329842796</v>
      </c>
    </row>
    <row r="260" spans="1:23" x14ac:dyDescent="0.25">
      <c r="A260">
        <v>259</v>
      </c>
      <c r="B260">
        <v>20</v>
      </c>
      <c r="C260" s="10">
        <v>206451.7</v>
      </c>
      <c r="D260" t="str">
        <f>IF('Age '!B260 &gt;48,"B", "A")</f>
        <v>A</v>
      </c>
      <c r="K260" s="5">
        <v>512</v>
      </c>
      <c r="L260" s="6">
        <v>202665</v>
      </c>
      <c r="N260" s="5">
        <v>515</v>
      </c>
      <c r="O260" s="6">
        <v>95660.45</v>
      </c>
      <c r="U260" s="1">
        <v>235</v>
      </c>
      <c r="V260" s="1">
        <v>202811.98552585358</v>
      </c>
      <c r="W260" s="1">
        <v>-33638.885525853577</v>
      </c>
    </row>
    <row r="261" spans="1:23" x14ac:dyDescent="0.25">
      <c r="A261">
        <v>260</v>
      </c>
      <c r="B261">
        <v>65</v>
      </c>
      <c r="C261" s="10">
        <v>86504.6</v>
      </c>
      <c r="D261" t="str">
        <f>IF('Age '!B261 &gt;48,"B", "A")</f>
        <v>B</v>
      </c>
      <c r="K261" s="5">
        <v>514</v>
      </c>
      <c r="L261" s="6">
        <v>132834.19999999998</v>
      </c>
      <c r="N261" s="5">
        <v>517</v>
      </c>
      <c r="O261" s="6">
        <v>129370.4</v>
      </c>
      <c r="U261" s="1">
        <v>236</v>
      </c>
      <c r="V261" s="1">
        <v>164050.66313830228</v>
      </c>
      <c r="W261" s="1">
        <v>-84234.56313830227</v>
      </c>
    </row>
    <row r="262" spans="1:23" x14ac:dyDescent="0.25">
      <c r="A262">
        <v>261</v>
      </c>
      <c r="B262">
        <v>59</v>
      </c>
      <c r="C262" s="10">
        <v>144108.79999999999</v>
      </c>
      <c r="D262" t="str">
        <f>IF('Age '!B262 &gt;48,"B", "A")</f>
        <v>B</v>
      </c>
      <c r="K262" s="5">
        <v>516</v>
      </c>
      <c r="L262" s="6">
        <v>329862.58679999999</v>
      </c>
      <c r="N262" s="5">
        <v>520</v>
      </c>
      <c r="O262" s="6">
        <v>191599.19999999998</v>
      </c>
      <c r="U262" s="1">
        <v>237</v>
      </c>
      <c r="V262" s="1">
        <v>205312.71600246977</v>
      </c>
      <c r="W262" s="1">
        <v>-60363.016002469783</v>
      </c>
    </row>
    <row r="263" spans="1:23" x14ac:dyDescent="0.25">
      <c r="A263">
        <v>262</v>
      </c>
      <c r="B263">
        <v>14</v>
      </c>
      <c r="C263" s="10">
        <v>273598.8</v>
      </c>
      <c r="D263" t="str">
        <f>IF('Age '!B263 &gt;48,"B", "A")</f>
        <v>A</v>
      </c>
      <c r="K263" s="5">
        <v>518</v>
      </c>
      <c r="L263" s="6">
        <v>216982</v>
      </c>
      <c r="N263" s="5">
        <v>521</v>
      </c>
      <c r="O263" s="6">
        <v>94753.75</v>
      </c>
      <c r="U263" s="1">
        <v>238</v>
      </c>
      <c r="V263" s="1">
        <v>191558.69838108061</v>
      </c>
      <c r="W263" s="1">
        <v>-39576.398381080624</v>
      </c>
    </row>
    <row r="264" spans="1:23" x14ac:dyDescent="0.25">
      <c r="A264">
        <v>263</v>
      </c>
      <c r="B264">
        <v>44</v>
      </c>
      <c r="C264" s="10">
        <v>151000</v>
      </c>
      <c r="D264" t="str">
        <f>IF('Age '!B264 &gt;48,"B", "A")</f>
        <v>A</v>
      </c>
      <c r="K264" s="5">
        <v>519</v>
      </c>
      <c r="L264" s="6">
        <v>209164.3</v>
      </c>
      <c r="N264" s="5">
        <v>522</v>
      </c>
      <c r="O264" s="6">
        <v>148695</v>
      </c>
      <c r="U264" s="1">
        <v>239</v>
      </c>
      <c r="V264" s="1">
        <v>209063.8117173941</v>
      </c>
      <c r="W264" s="1">
        <v>106169.58828260587</v>
      </c>
    </row>
    <row r="265" spans="1:23" x14ac:dyDescent="0.25">
      <c r="A265">
        <v>264</v>
      </c>
      <c r="B265">
        <v>92</v>
      </c>
      <c r="C265" s="10">
        <v>101582</v>
      </c>
      <c r="D265" t="str">
        <f>IF('Age '!B265 &gt;48,"B", "A")</f>
        <v>B</v>
      </c>
      <c r="K265" s="5">
        <v>524</v>
      </c>
      <c r="L265" s="6">
        <v>183142.67499999999</v>
      </c>
      <c r="N265" s="5">
        <v>523</v>
      </c>
      <c r="O265" s="6">
        <v>159000</v>
      </c>
      <c r="U265" s="1">
        <v>240</v>
      </c>
      <c r="V265" s="1">
        <v>131541.16694229151</v>
      </c>
      <c r="W265" s="1">
        <v>-43242.966942291518</v>
      </c>
    </row>
    <row r="266" spans="1:23" x14ac:dyDescent="0.25">
      <c r="A266">
        <v>265</v>
      </c>
      <c r="B266">
        <v>96</v>
      </c>
      <c r="C266" s="10">
        <v>65101.4</v>
      </c>
      <c r="D266" t="str">
        <f>IF('Age '!B266 &gt;48,"B", "A")</f>
        <v>B</v>
      </c>
      <c r="K266" s="5">
        <v>525</v>
      </c>
      <c r="L266" s="6">
        <v>313002.97499999998</v>
      </c>
      <c r="N266" s="5">
        <v>527</v>
      </c>
      <c r="O266" s="6">
        <v>130851.59999999999</v>
      </c>
      <c r="U266" s="1">
        <v>241</v>
      </c>
      <c r="V266" s="1">
        <v>210314.17695570219</v>
      </c>
      <c r="W266" s="1">
        <v>-5196.6769557021908</v>
      </c>
    </row>
    <row r="267" spans="1:23" x14ac:dyDescent="0.25">
      <c r="A267">
        <v>266</v>
      </c>
      <c r="B267">
        <v>40</v>
      </c>
      <c r="C267" s="10">
        <v>156510.9</v>
      </c>
      <c r="D267" t="str">
        <f>IF('Age '!B267 &gt;48,"B", "A")</f>
        <v>A</v>
      </c>
      <c r="K267" s="5">
        <v>526</v>
      </c>
      <c r="L267" s="6">
        <v>176000</v>
      </c>
      <c r="N267" s="5">
        <v>529</v>
      </c>
      <c r="O267" s="6">
        <v>85251.8</v>
      </c>
      <c r="U267" s="1">
        <v>242</v>
      </c>
      <c r="V267" s="1">
        <v>131541.16694229151</v>
      </c>
      <c r="W267" s="1">
        <v>-22002.516942291521</v>
      </c>
    </row>
    <row r="268" spans="1:23" x14ac:dyDescent="0.25">
      <c r="A268">
        <v>267</v>
      </c>
      <c r="B268">
        <v>24</v>
      </c>
      <c r="C268" s="10">
        <v>185000</v>
      </c>
      <c r="D268" t="str">
        <f>IF('Age '!B268 &gt;48,"B", "A")</f>
        <v>A</v>
      </c>
      <c r="K268" s="5">
        <v>528</v>
      </c>
      <c r="L268" s="6">
        <v>397975.55979999999</v>
      </c>
      <c r="N268" s="5">
        <v>530</v>
      </c>
      <c r="O268" s="6">
        <v>198878.57120000001</v>
      </c>
      <c r="U268" s="1">
        <v>243</v>
      </c>
      <c r="V268" s="1">
        <v>75274.73121842675</v>
      </c>
      <c r="W268" s="1">
        <v>3725.2687815732497</v>
      </c>
    </row>
    <row r="269" spans="1:23" x14ac:dyDescent="0.25">
      <c r="A269">
        <v>268</v>
      </c>
      <c r="B269">
        <v>82</v>
      </c>
      <c r="C269" s="10">
        <v>160078.1</v>
      </c>
      <c r="D269" t="str">
        <f>IF('Age '!B269 &gt;48,"B", "A")</f>
        <v>B</v>
      </c>
      <c r="K269" s="5">
        <v>531</v>
      </c>
      <c r="L269" s="6">
        <v>156065</v>
      </c>
      <c r="N269" s="5">
        <v>532</v>
      </c>
      <c r="O269" s="6">
        <v>114150.40000000001</v>
      </c>
      <c r="U269" s="1">
        <v>244</v>
      </c>
      <c r="V269" s="1">
        <v>175303.95028307522</v>
      </c>
      <c r="W269" s="1">
        <v>-77047.950283075217</v>
      </c>
    </row>
    <row r="270" spans="1:23" x14ac:dyDescent="0.25">
      <c r="A270">
        <v>269</v>
      </c>
      <c r="B270">
        <v>81</v>
      </c>
      <c r="C270" s="10">
        <v>107461.90000000001</v>
      </c>
      <c r="D270" t="str">
        <f>IF('Age '!B270 &gt;48,"B", "A")</f>
        <v>B</v>
      </c>
      <c r="K270" s="5">
        <v>535</v>
      </c>
      <c r="L270" s="6">
        <v>178000</v>
      </c>
      <c r="N270" s="5">
        <v>533</v>
      </c>
      <c r="O270" s="6">
        <v>84000.5</v>
      </c>
      <c r="U270" s="1">
        <v>245</v>
      </c>
      <c r="V270" s="1">
        <v>192809.06361938873</v>
      </c>
      <c r="W270" s="1">
        <v>-32622.063619388733</v>
      </c>
    </row>
    <row r="271" spans="1:23" x14ac:dyDescent="0.25">
      <c r="A271">
        <v>270</v>
      </c>
      <c r="B271">
        <v>45</v>
      </c>
      <c r="C271" s="10">
        <v>146712.4</v>
      </c>
      <c r="D271" t="str">
        <f>IF('Age '!B271 &gt;48,"B", "A")</f>
        <v>A</v>
      </c>
      <c r="K271" s="5">
        <v>537</v>
      </c>
      <c r="L271" s="6">
        <v>167658.4</v>
      </c>
      <c r="N271" s="5">
        <v>534</v>
      </c>
      <c r="O271" s="6">
        <v>38958.089999999997</v>
      </c>
      <c r="U271" s="1">
        <v>246</v>
      </c>
      <c r="V271" s="1">
        <v>185306.87218954007</v>
      </c>
      <c r="W271" s="1">
        <v>56193.127810459933</v>
      </c>
    </row>
    <row r="272" spans="1:23" x14ac:dyDescent="0.25">
      <c r="A272">
        <v>271</v>
      </c>
      <c r="B272">
        <v>15</v>
      </c>
      <c r="C272" s="10">
        <v>266000</v>
      </c>
      <c r="D272" t="str">
        <f>IF('Age '!B272 &gt;48,"B", "A")</f>
        <v>A</v>
      </c>
      <c r="K272" s="5">
        <v>540</v>
      </c>
      <c r="L272" s="6">
        <v>212540.79999999999</v>
      </c>
      <c r="N272" s="5">
        <v>536</v>
      </c>
      <c r="O272" s="6">
        <v>95868.5</v>
      </c>
      <c r="U272" s="1">
        <v>247</v>
      </c>
      <c r="V272" s="1">
        <v>87778.383601507783</v>
      </c>
      <c r="W272" s="1">
        <v>49221.616398492217</v>
      </c>
    </row>
    <row r="273" spans="1:23" x14ac:dyDescent="0.25">
      <c r="A273">
        <v>272</v>
      </c>
      <c r="B273">
        <v>67</v>
      </c>
      <c r="C273" s="10">
        <v>215369.7</v>
      </c>
      <c r="D273" t="str">
        <f>IF('Age '!B273 &gt;48,"B", "A")</f>
        <v>B</v>
      </c>
      <c r="K273" s="5">
        <v>541</v>
      </c>
      <c r="L273" s="6">
        <v>257922</v>
      </c>
      <c r="N273" s="5">
        <v>538</v>
      </c>
      <c r="O273" s="6">
        <v>99212.75</v>
      </c>
      <c r="U273" s="1">
        <v>248</v>
      </c>
      <c r="V273" s="1">
        <v>142794.45408706449</v>
      </c>
      <c r="W273" s="1">
        <v>-2794.4540870644851</v>
      </c>
    </row>
    <row r="274" spans="1:23" x14ac:dyDescent="0.25">
      <c r="A274">
        <v>273</v>
      </c>
      <c r="B274">
        <v>22</v>
      </c>
      <c r="C274" s="10">
        <v>226606</v>
      </c>
      <c r="D274" t="str">
        <f>IF('Age '!B274 &gt;48,"B", "A")</f>
        <v>A</v>
      </c>
      <c r="K274" s="5">
        <v>542</v>
      </c>
      <c r="L274" s="6">
        <v>245842.4</v>
      </c>
      <c r="N274" s="5">
        <v>539</v>
      </c>
      <c r="O274" s="6">
        <v>158000</v>
      </c>
      <c r="U274" s="1">
        <v>249</v>
      </c>
      <c r="V274" s="1">
        <v>204062.35076416167</v>
      </c>
      <c r="W274" s="1">
        <v>-25628.350764161674</v>
      </c>
    </row>
    <row r="275" spans="1:23" x14ac:dyDescent="0.25">
      <c r="A275">
        <v>274</v>
      </c>
      <c r="B275">
        <v>63</v>
      </c>
      <c r="C275" s="10">
        <v>113813.2</v>
      </c>
      <c r="D275" t="str">
        <f>IF('Age '!B275 &gt;48,"B", "A")</f>
        <v>B</v>
      </c>
      <c r="K275" s="5">
        <v>543</v>
      </c>
      <c r="L275" s="6">
        <v>174609.1</v>
      </c>
      <c r="N275" s="5">
        <v>547</v>
      </c>
      <c r="O275" s="6">
        <v>208173</v>
      </c>
      <c r="U275" s="1">
        <v>250</v>
      </c>
      <c r="V275" s="1">
        <v>147795.91504029691</v>
      </c>
      <c r="W275" s="1">
        <v>126794.18495970307</v>
      </c>
    </row>
    <row r="276" spans="1:23" x14ac:dyDescent="0.25">
      <c r="A276">
        <v>275</v>
      </c>
      <c r="B276">
        <v>39</v>
      </c>
      <c r="C276" s="10">
        <v>123416.84999999999</v>
      </c>
      <c r="D276" t="str">
        <f>IF('Age '!B276 &gt;48,"B", "A")</f>
        <v>A</v>
      </c>
      <c r="K276" s="5">
        <v>544</v>
      </c>
      <c r="L276" s="6">
        <v>131842.9</v>
      </c>
      <c r="N276" s="5">
        <v>548</v>
      </c>
      <c r="O276" s="6">
        <v>128373.34999999999</v>
      </c>
      <c r="U276" s="1">
        <v>251</v>
      </c>
      <c r="V276" s="1">
        <v>125289.34075075098</v>
      </c>
      <c r="W276" s="1">
        <v>-65512.240750750985</v>
      </c>
    </row>
    <row r="277" spans="1:23" x14ac:dyDescent="0.25">
      <c r="A277">
        <v>276</v>
      </c>
      <c r="B277">
        <v>96</v>
      </c>
      <c r="C277" s="10">
        <v>167854</v>
      </c>
      <c r="D277" t="str">
        <f>IF('Age '!B277 &gt;48,"B", "A")</f>
        <v>B</v>
      </c>
      <c r="K277" s="5">
        <v>545</v>
      </c>
      <c r="L277" s="6">
        <v>179665</v>
      </c>
      <c r="N277" s="5">
        <v>549</v>
      </c>
      <c r="O277" s="6">
        <v>111475</v>
      </c>
      <c r="U277" s="1">
        <v>252</v>
      </c>
      <c r="V277" s="1">
        <v>207813.44647908601</v>
      </c>
      <c r="W277" s="1">
        <v>25142.053520913993</v>
      </c>
    </row>
    <row r="278" spans="1:23" x14ac:dyDescent="0.25">
      <c r="A278">
        <v>277</v>
      </c>
      <c r="B278">
        <v>18</v>
      </c>
      <c r="C278" s="10">
        <v>157061.4</v>
      </c>
      <c r="D278" t="str">
        <f>IF('Age '!B278 &gt;48,"B", "A")</f>
        <v>A</v>
      </c>
      <c r="K278" s="5">
        <v>546</v>
      </c>
      <c r="L278" s="6">
        <v>229000</v>
      </c>
      <c r="N278" s="5">
        <v>552</v>
      </c>
      <c r="O278" s="6">
        <v>100327.5</v>
      </c>
      <c r="U278" s="1">
        <v>253</v>
      </c>
      <c r="V278" s="1">
        <v>205312.71600246977</v>
      </c>
      <c r="W278" s="1">
        <v>-51031.316002469772</v>
      </c>
    </row>
    <row r="279" spans="1:23" x14ac:dyDescent="0.25">
      <c r="A279">
        <v>278</v>
      </c>
      <c r="B279">
        <v>70</v>
      </c>
      <c r="C279" s="10">
        <v>110177.4</v>
      </c>
      <c r="D279" t="str">
        <f>IF('Age '!B279 &gt;48,"B", "A")</f>
        <v>B</v>
      </c>
      <c r="K279" s="5">
        <v>550</v>
      </c>
      <c r="L279" s="6">
        <v>215344.4</v>
      </c>
      <c r="N279" s="5">
        <v>554</v>
      </c>
      <c r="O279" s="6">
        <v>88430.399999999994</v>
      </c>
      <c r="U279" s="1">
        <v>254</v>
      </c>
      <c r="V279" s="1">
        <v>155298.10647014552</v>
      </c>
      <c r="W279" s="1">
        <v>1327.2935298544762</v>
      </c>
    </row>
    <row r="280" spans="1:23" x14ac:dyDescent="0.25">
      <c r="A280">
        <v>279</v>
      </c>
      <c r="B280">
        <v>15</v>
      </c>
      <c r="C280" s="10">
        <v>411684.90739999997</v>
      </c>
      <c r="D280" t="str">
        <f>IF('Age '!B280 &gt;48,"B", "A")</f>
        <v>A</v>
      </c>
      <c r="K280" s="5">
        <v>551</v>
      </c>
      <c r="L280" s="6">
        <v>124852</v>
      </c>
      <c r="N280" s="5">
        <v>556</v>
      </c>
      <c r="O280" s="6">
        <v>113000</v>
      </c>
      <c r="U280" s="1">
        <v>255</v>
      </c>
      <c r="V280" s="1">
        <v>146545.54980198879</v>
      </c>
      <c r="W280" s="1">
        <v>-33242.549801988789</v>
      </c>
    </row>
    <row r="281" spans="1:23" x14ac:dyDescent="0.25">
      <c r="A281">
        <v>280</v>
      </c>
      <c r="B281">
        <v>44</v>
      </c>
      <c r="C281" s="10">
        <v>171225.60000000001</v>
      </c>
      <c r="D281" t="str">
        <f>IF('Age '!B281 &gt;48,"B", "A")</f>
        <v>A</v>
      </c>
      <c r="K281" s="5">
        <v>553</v>
      </c>
      <c r="L281" s="6">
        <v>209203.4</v>
      </c>
      <c r="N281" s="5">
        <v>557</v>
      </c>
      <c r="O281" s="6">
        <v>141000</v>
      </c>
      <c r="U281" s="1">
        <v>256</v>
      </c>
      <c r="V281" s="1">
        <v>199060.88981092925</v>
      </c>
      <c r="W281" s="1">
        <v>30939.11018907075</v>
      </c>
    </row>
    <row r="282" spans="1:23" x14ac:dyDescent="0.25">
      <c r="A282">
        <v>281</v>
      </c>
      <c r="B282">
        <v>32</v>
      </c>
      <c r="C282" s="10">
        <v>226512.05</v>
      </c>
      <c r="D282" t="str">
        <f>IF('Age '!B282 &gt;48,"B", "A")</f>
        <v>A</v>
      </c>
      <c r="K282" s="5">
        <v>555</v>
      </c>
      <c r="L282" s="6">
        <v>253271.2</v>
      </c>
      <c r="N282" s="5">
        <v>558</v>
      </c>
      <c r="O282" s="6">
        <v>108000</v>
      </c>
      <c r="U282" s="1">
        <v>257</v>
      </c>
      <c r="V282" s="1">
        <v>204062.35076416167</v>
      </c>
      <c r="W282" s="1">
        <v>-19013.850764161674</v>
      </c>
    </row>
    <row r="283" spans="1:23" x14ac:dyDescent="0.25">
      <c r="A283">
        <v>282</v>
      </c>
      <c r="B283">
        <v>15</v>
      </c>
      <c r="C283" s="10">
        <v>185000</v>
      </c>
      <c r="D283" t="str">
        <f>IF('Age '!B283 &gt;48,"B", "A")</f>
        <v>A</v>
      </c>
      <c r="K283" s="5">
        <v>559</v>
      </c>
      <c r="L283" s="6">
        <v>156065</v>
      </c>
      <c r="N283" s="5">
        <v>561</v>
      </c>
      <c r="O283" s="6">
        <v>94940.099999999991</v>
      </c>
      <c r="U283" s="1">
        <v>258</v>
      </c>
      <c r="V283" s="1">
        <v>207813.44647908601</v>
      </c>
      <c r="W283" s="1">
        <v>-27677.446479086007</v>
      </c>
    </row>
    <row r="284" spans="1:23" x14ac:dyDescent="0.25">
      <c r="A284">
        <v>283</v>
      </c>
      <c r="B284">
        <v>14</v>
      </c>
      <c r="C284" s="10">
        <v>169901</v>
      </c>
      <c r="D284" t="str">
        <f>IF('Age '!B284 &gt;48,"B", "A")</f>
        <v>A</v>
      </c>
      <c r="K284" s="5">
        <v>560</v>
      </c>
      <c r="L284" s="6">
        <v>234000</v>
      </c>
      <c r="N284" s="5">
        <v>563</v>
      </c>
      <c r="O284" s="6">
        <v>96314.400000000009</v>
      </c>
      <c r="U284" s="1">
        <v>259</v>
      </c>
      <c r="V284" s="1">
        <v>201561.62028754546</v>
      </c>
      <c r="W284" s="1">
        <v>4890.0797124545497</v>
      </c>
    </row>
    <row r="285" spans="1:23" x14ac:dyDescent="0.25">
      <c r="A285">
        <v>284</v>
      </c>
      <c r="B285">
        <v>13</v>
      </c>
      <c r="C285" s="10">
        <v>200278.47999999998</v>
      </c>
      <c r="D285" t="str">
        <f>IF('Age '!B285 &gt;48,"B", "A")</f>
        <v>A</v>
      </c>
      <c r="K285" s="5">
        <v>562</v>
      </c>
      <c r="L285" s="6">
        <v>170000</v>
      </c>
      <c r="N285" s="5">
        <v>564</v>
      </c>
      <c r="O285" s="6">
        <v>164983</v>
      </c>
      <c r="U285" s="1">
        <v>260</v>
      </c>
      <c r="V285" s="1">
        <v>145295.18456368067</v>
      </c>
      <c r="W285" s="1">
        <v>-58790.584563680663</v>
      </c>
    </row>
    <row r="286" spans="1:23" x14ac:dyDescent="0.25">
      <c r="A286">
        <v>285</v>
      </c>
      <c r="B286">
        <v>29</v>
      </c>
      <c r="C286" s="10">
        <v>177640.95999999999</v>
      </c>
      <c r="D286" t="str">
        <f>IF('Age '!B286 &gt;48,"B", "A")</f>
        <v>A</v>
      </c>
      <c r="K286" s="5">
        <v>565</v>
      </c>
      <c r="L286" s="6">
        <v>268000</v>
      </c>
      <c r="N286" s="5">
        <v>566</v>
      </c>
      <c r="O286" s="6">
        <v>100019.2</v>
      </c>
      <c r="U286" s="1">
        <v>261</v>
      </c>
      <c r="V286" s="1">
        <v>152797.37599352933</v>
      </c>
      <c r="W286" s="1">
        <v>-8688.5759935293463</v>
      </c>
    </row>
    <row r="287" spans="1:23" x14ac:dyDescent="0.25">
      <c r="A287">
        <v>286</v>
      </c>
      <c r="B287">
        <v>15</v>
      </c>
      <c r="C287" s="10">
        <v>163267.10999999999</v>
      </c>
      <c r="D287" t="str">
        <f>IF('Age '!B287 &gt;48,"B", "A")</f>
        <v>A</v>
      </c>
      <c r="K287" s="5">
        <v>567</v>
      </c>
      <c r="L287" s="6">
        <v>289835</v>
      </c>
      <c r="N287" s="5">
        <v>571</v>
      </c>
      <c r="O287" s="6">
        <v>127170.68000000001</v>
      </c>
      <c r="U287" s="1">
        <v>262</v>
      </c>
      <c r="V287" s="1">
        <v>209063.8117173941</v>
      </c>
      <c r="W287" s="1">
        <v>64534.988282605889</v>
      </c>
    </row>
    <row r="288" spans="1:23" x14ac:dyDescent="0.25">
      <c r="A288">
        <v>287</v>
      </c>
      <c r="B288">
        <v>59</v>
      </c>
      <c r="C288" s="10">
        <v>159000</v>
      </c>
      <c r="D288" t="str">
        <f>IF('Age '!B288 &gt;48,"B", "A")</f>
        <v>B</v>
      </c>
      <c r="K288" s="5">
        <v>568</v>
      </c>
      <c r="L288" s="6">
        <v>167219.6</v>
      </c>
      <c r="N288" s="5">
        <v>572</v>
      </c>
      <c r="O288" s="6">
        <v>120000</v>
      </c>
      <c r="U288" s="1">
        <v>263</v>
      </c>
      <c r="V288" s="1">
        <v>171552.85456815091</v>
      </c>
      <c r="W288" s="1">
        <v>-20552.854568150913</v>
      </c>
    </row>
    <row r="289" spans="1:23" x14ac:dyDescent="0.25">
      <c r="A289">
        <v>288</v>
      </c>
      <c r="B289">
        <v>50</v>
      </c>
      <c r="C289" s="10">
        <v>88000</v>
      </c>
      <c r="D289" t="str">
        <f>IF('Age '!B289 &gt;48,"B", "A")</f>
        <v>B</v>
      </c>
      <c r="K289" s="5">
        <v>569</v>
      </c>
      <c r="L289" s="6">
        <v>259232.08</v>
      </c>
      <c r="N289" s="5">
        <v>575</v>
      </c>
      <c r="O289" s="6">
        <v>137790.69999999998</v>
      </c>
      <c r="U289" s="1">
        <v>264</v>
      </c>
      <c r="V289" s="1">
        <v>111535.32312936182</v>
      </c>
      <c r="W289" s="1">
        <v>-9953.3231293618155</v>
      </c>
    </row>
    <row r="290" spans="1:23" x14ac:dyDescent="0.25">
      <c r="A290">
        <v>289</v>
      </c>
      <c r="B290">
        <v>54</v>
      </c>
      <c r="C290" s="10">
        <v>95330.8</v>
      </c>
      <c r="D290" t="str">
        <f>IF('Age '!B290 &gt;48,"B", "A")</f>
        <v>B</v>
      </c>
      <c r="K290" s="5">
        <v>570</v>
      </c>
      <c r="L290" s="6">
        <v>135960</v>
      </c>
      <c r="N290" s="5">
        <v>576</v>
      </c>
      <c r="O290" s="6">
        <v>105678.3</v>
      </c>
      <c r="U290" s="1">
        <v>265</v>
      </c>
      <c r="V290" s="1">
        <v>106533.86217612939</v>
      </c>
      <c r="W290" s="1">
        <v>-41432.462176129389</v>
      </c>
    </row>
    <row r="291" spans="1:23" x14ac:dyDescent="0.25">
      <c r="A291">
        <v>290</v>
      </c>
      <c r="B291">
        <v>106</v>
      </c>
      <c r="C291" s="10">
        <v>152238.89749999999</v>
      </c>
      <c r="D291" t="str">
        <f>IF('Age '!B291 &gt;48,"B", "A")</f>
        <v>B</v>
      </c>
      <c r="K291" s="5">
        <v>573</v>
      </c>
      <c r="L291" s="6">
        <v>183820.6</v>
      </c>
      <c r="N291" s="5">
        <v>577</v>
      </c>
      <c r="O291" s="6">
        <v>118726</v>
      </c>
      <c r="U291" s="1">
        <v>266</v>
      </c>
      <c r="V291" s="1">
        <v>176554.31552138334</v>
      </c>
      <c r="W291" s="1">
        <v>-20043.415521383344</v>
      </c>
    </row>
    <row r="292" spans="1:23" x14ac:dyDescent="0.25">
      <c r="A292">
        <v>291</v>
      </c>
      <c r="B292">
        <v>15</v>
      </c>
      <c r="C292" s="10">
        <v>233230</v>
      </c>
      <c r="D292" t="str">
        <f>IF('Age '!B292 &gt;48,"B", "A")</f>
        <v>A</v>
      </c>
      <c r="K292" s="5">
        <v>574</v>
      </c>
      <c r="L292" s="6">
        <v>168521</v>
      </c>
      <c r="N292" s="5">
        <v>578</v>
      </c>
      <c r="O292" s="6">
        <v>164500</v>
      </c>
      <c r="U292" s="1">
        <v>267</v>
      </c>
      <c r="V292" s="1">
        <v>196560.15933431304</v>
      </c>
      <c r="W292" s="1">
        <v>-11560.159334313037</v>
      </c>
    </row>
    <row r="293" spans="1:23" x14ac:dyDescent="0.25">
      <c r="A293">
        <v>292</v>
      </c>
      <c r="B293">
        <v>109</v>
      </c>
      <c r="C293" s="10">
        <v>121195.62000000001</v>
      </c>
      <c r="D293" t="str">
        <f>IF('Age '!B293 &gt;48,"B", "A")</f>
        <v>B</v>
      </c>
      <c r="K293" s="5">
        <v>579</v>
      </c>
      <c r="L293" s="6">
        <v>130202.8</v>
      </c>
      <c r="N293" s="5">
        <v>580</v>
      </c>
      <c r="O293" s="6">
        <v>117271.70000000001</v>
      </c>
      <c r="U293" s="1">
        <v>268</v>
      </c>
      <c r="V293" s="1">
        <v>124038.97551244288</v>
      </c>
      <c r="W293" s="1">
        <v>36039.124487557128</v>
      </c>
    </row>
    <row r="294" spans="1:23" x14ac:dyDescent="0.25">
      <c r="A294">
        <v>293</v>
      </c>
      <c r="B294">
        <v>72</v>
      </c>
      <c r="C294" s="10">
        <v>107262.8</v>
      </c>
      <c r="D294" t="str">
        <f>IF('Age '!B294 &gt;48,"B", "A")</f>
        <v>B</v>
      </c>
      <c r="K294" s="5">
        <v>582</v>
      </c>
      <c r="L294" s="6">
        <v>207396.30839999998</v>
      </c>
      <c r="N294" s="5">
        <v>581</v>
      </c>
      <c r="O294" s="6">
        <v>180317.47</v>
      </c>
      <c r="U294" s="1">
        <v>269</v>
      </c>
      <c r="V294" s="1">
        <v>125289.34075075098</v>
      </c>
      <c r="W294" s="1">
        <v>-17827.440750750975</v>
      </c>
    </row>
    <row r="295" spans="1:23" x14ac:dyDescent="0.25">
      <c r="A295">
        <v>294</v>
      </c>
      <c r="B295">
        <v>44</v>
      </c>
      <c r="C295" s="10">
        <v>235000</v>
      </c>
      <c r="D295" t="str">
        <f>IF('Age '!B295 &gt;48,"B", "A")</f>
        <v>A</v>
      </c>
      <c r="K295" s="5">
        <v>583</v>
      </c>
      <c r="L295" s="6">
        <v>117469.04999999999</v>
      </c>
      <c r="N295" s="5">
        <v>584</v>
      </c>
      <c r="O295" s="6">
        <v>289835</v>
      </c>
      <c r="U295" s="1">
        <v>270</v>
      </c>
      <c r="V295" s="1">
        <v>170302.48932984279</v>
      </c>
      <c r="W295" s="1">
        <v>-23590.089329842798</v>
      </c>
    </row>
    <row r="296" spans="1:23" x14ac:dyDescent="0.25">
      <c r="A296">
        <v>295</v>
      </c>
      <c r="B296">
        <v>68</v>
      </c>
      <c r="C296" s="10">
        <v>136739.6</v>
      </c>
      <c r="D296" t="str">
        <f>IF('Age '!B296 &gt;48,"B", "A")</f>
        <v>B</v>
      </c>
      <c r="K296" s="5">
        <v>586</v>
      </c>
      <c r="L296" s="6">
        <v>369900</v>
      </c>
      <c r="N296" s="5">
        <v>585</v>
      </c>
      <c r="O296" s="6">
        <v>108900.4</v>
      </c>
      <c r="U296" s="1">
        <v>271</v>
      </c>
      <c r="V296" s="1">
        <v>207813.44647908601</v>
      </c>
      <c r="W296" s="1">
        <v>58186.553520913993</v>
      </c>
    </row>
    <row r="297" spans="1:23" x14ac:dyDescent="0.25">
      <c r="A297">
        <v>296</v>
      </c>
      <c r="B297">
        <v>37</v>
      </c>
      <c r="C297" s="10">
        <v>142500</v>
      </c>
      <c r="D297" t="str">
        <f>IF('Age '!B297 &gt;48,"B", "A")</f>
        <v>A</v>
      </c>
      <c r="K297" s="5">
        <v>588</v>
      </c>
      <c r="L297" s="6">
        <v>112175.59999999999</v>
      </c>
      <c r="N297" s="5">
        <v>587</v>
      </c>
      <c r="O297" s="6">
        <v>115934</v>
      </c>
      <c r="U297" s="1">
        <v>272</v>
      </c>
      <c r="V297" s="1">
        <v>142794.45408706449</v>
      </c>
      <c r="W297" s="1">
        <v>72575.245912935527</v>
      </c>
    </row>
    <row r="298" spans="1:23" x14ac:dyDescent="0.25">
      <c r="A298">
        <v>297</v>
      </c>
      <c r="B298">
        <v>71</v>
      </c>
      <c r="C298" s="10">
        <v>150677.6</v>
      </c>
      <c r="D298" t="str">
        <f>IF('Age '!B298 &gt;48,"B", "A")</f>
        <v>B</v>
      </c>
      <c r="K298" s="5">
        <v>591</v>
      </c>
      <c r="L298" s="6">
        <v>165785.62</v>
      </c>
      <c r="N298" s="5">
        <v>589</v>
      </c>
      <c r="O298" s="6">
        <v>117088.4</v>
      </c>
      <c r="U298" s="1">
        <v>273</v>
      </c>
      <c r="V298" s="1">
        <v>199060.88981092925</v>
      </c>
      <c r="W298" s="1">
        <v>27545.11018907075</v>
      </c>
    </row>
    <row r="299" spans="1:23" x14ac:dyDescent="0.25">
      <c r="A299">
        <v>298</v>
      </c>
      <c r="B299">
        <v>24</v>
      </c>
      <c r="C299" s="10">
        <v>236920.69999999998</v>
      </c>
      <c r="D299" t="str">
        <f>IF('Age '!B299 &gt;48,"B", "A")</f>
        <v>A</v>
      </c>
      <c r="K299" s="5">
        <v>592</v>
      </c>
      <c r="L299" s="6">
        <v>370056.66</v>
      </c>
      <c r="N299" s="5">
        <v>590</v>
      </c>
      <c r="O299" s="6">
        <v>70898.100000000006</v>
      </c>
      <c r="U299" s="1">
        <v>274</v>
      </c>
      <c r="V299" s="1">
        <v>147795.91504029691</v>
      </c>
      <c r="W299" s="1">
        <v>-33982.715040296913</v>
      </c>
    </row>
    <row r="300" spans="1:23" x14ac:dyDescent="0.25">
      <c r="A300">
        <v>299</v>
      </c>
      <c r="B300">
        <v>53</v>
      </c>
      <c r="C300" s="10">
        <v>173477.5</v>
      </c>
      <c r="D300" t="str">
        <f>IF('Age '!B300 &gt;48,"B", "A")</f>
        <v>B</v>
      </c>
      <c r="K300" s="5">
        <v>593</v>
      </c>
      <c r="L300" s="6">
        <v>123068.40000000001</v>
      </c>
      <c r="N300" s="5">
        <v>597</v>
      </c>
      <c r="O300" s="6">
        <v>114504</v>
      </c>
      <c r="U300" s="1">
        <v>275</v>
      </c>
      <c r="V300" s="1">
        <v>177804.68075969146</v>
      </c>
      <c r="W300" s="1">
        <v>-54387.830759691467</v>
      </c>
    </row>
    <row r="301" spans="1:23" x14ac:dyDescent="0.25">
      <c r="A301">
        <v>300</v>
      </c>
      <c r="B301">
        <v>71</v>
      </c>
      <c r="C301" s="10">
        <v>129779.79999999999</v>
      </c>
      <c r="D301" t="str">
        <f>IF('Age '!B301 &gt;48,"B", "A")</f>
        <v>B</v>
      </c>
      <c r="K301" s="5">
        <v>594</v>
      </c>
      <c r="L301" s="6">
        <v>114632</v>
      </c>
      <c r="N301" s="5">
        <v>602</v>
      </c>
      <c r="O301" s="6">
        <v>139773.29999999999</v>
      </c>
      <c r="U301" s="1">
        <v>276</v>
      </c>
      <c r="V301" s="1">
        <v>106533.86217612939</v>
      </c>
      <c r="W301" s="1">
        <v>61320.137823870609</v>
      </c>
    </row>
    <row r="302" spans="1:23" x14ac:dyDescent="0.25">
      <c r="A302">
        <v>301</v>
      </c>
      <c r="B302">
        <v>68</v>
      </c>
      <c r="C302" s="10">
        <v>157000</v>
      </c>
      <c r="D302" t="str">
        <f>IF('Age '!B302 &gt;48,"B", "A")</f>
        <v>B</v>
      </c>
      <c r="K302" s="5">
        <v>595</v>
      </c>
      <c r="L302" s="6">
        <v>98098</v>
      </c>
      <c r="N302" s="5">
        <v>606</v>
      </c>
      <c r="O302" s="6">
        <v>167854</v>
      </c>
      <c r="U302" s="1">
        <v>277</v>
      </c>
      <c r="V302" s="1">
        <v>204062.35076416167</v>
      </c>
      <c r="W302" s="1">
        <v>-47000.95076416168</v>
      </c>
    </row>
    <row r="303" spans="1:23" x14ac:dyDescent="0.25">
      <c r="A303">
        <v>302</v>
      </c>
      <c r="B303">
        <v>23</v>
      </c>
      <c r="C303" s="10">
        <v>264677.09999999998</v>
      </c>
      <c r="D303" t="str">
        <f>IF('Age '!B303 &gt;48,"B", "A")</f>
        <v>A</v>
      </c>
      <c r="K303" s="5">
        <v>596</v>
      </c>
      <c r="L303" s="6">
        <v>319000</v>
      </c>
      <c r="N303" s="5">
        <v>608</v>
      </c>
      <c r="O303" s="6">
        <v>225000</v>
      </c>
      <c r="U303" s="1">
        <v>278</v>
      </c>
      <c r="V303" s="1">
        <v>139043.35837214015</v>
      </c>
      <c r="W303" s="1">
        <v>-28865.958372140158</v>
      </c>
    </row>
    <row r="304" spans="1:23" x14ac:dyDescent="0.25">
      <c r="A304">
        <v>303</v>
      </c>
      <c r="B304">
        <v>20</v>
      </c>
      <c r="C304" s="10">
        <v>205000</v>
      </c>
      <c r="D304" t="str">
        <f>IF('Age '!B304 &gt;48,"B", "A")</f>
        <v>A</v>
      </c>
      <c r="K304" s="5">
        <v>598</v>
      </c>
      <c r="L304" s="6">
        <v>192511.45129999999</v>
      </c>
      <c r="N304" s="5">
        <v>609</v>
      </c>
      <c r="O304" s="6">
        <v>355975.82999999996</v>
      </c>
      <c r="U304" s="1">
        <v>279</v>
      </c>
      <c r="V304" s="1">
        <v>207813.44647908601</v>
      </c>
      <c r="W304" s="1">
        <v>203871.46092091396</v>
      </c>
    </row>
    <row r="305" spans="1:23" x14ac:dyDescent="0.25">
      <c r="A305">
        <v>304</v>
      </c>
      <c r="B305">
        <v>49</v>
      </c>
      <c r="C305" s="10">
        <v>149900</v>
      </c>
      <c r="D305" t="str">
        <f>IF('Age '!B305 &gt;48,"B", "A")</f>
        <v>B</v>
      </c>
      <c r="K305" s="5">
        <v>599</v>
      </c>
      <c r="L305" s="6">
        <v>217500</v>
      </c>
      <c r="N305" s="5">
        <v>610</v>
      </c>
      <c r="O305" s="6">
        <v>117469.04999999999</v>
      </c>
      <c r="U305" s="1">
        <v>280</v>
      </c>
      <c r="V305" s="1">
        <v>171552.85456815091</v>
      </c>
      <c r="W305" s="1">
        <v>-327.25456815090729</v>
      </c>
    </row>
    <row r="306" spans="1:23" x14ac:dyDescent="0.25">
      <c r="A306">
        <v>305</v>
      </c>
      <c r="B306">
        <v>141</v>
      </c>
      <c r="C306" s="10">
        <v>263081</v>
      </c>
      <c r="D306" t="str">
        <f>IF('Age '!B306 &gt;48,"B", "A")</f>
        <v>B</v>
      </c>
      <c r="K306" s="5">
        <v>600</v>
      </c>
      <c r="L306" s="6">
        <v>134661.80000000002</v>
      </c>
      <c r="N306" s="5">
        <v>615</v>
      </c>
      <c r="O306" s="6">
        <v>58995.7</v>
      </c>
      <c r="U306" s="1">
        <v>281</v>
      </c>
      <c r="V306" s="1">
        <v>186557.23742784819</v>
      </c>
      <c r="W306" s="1">
        <v>39954.812572151801</v>
      </c>
    </row>
    <row r="307" spans="1:23" x14ac:dyDescent="0.25">
      <c r="A307">
        <v>306</v>
      </c>
      <c r="B307">
        <v>17</v>
      </c>
      <c r="C307" s="10">
        <v>303238.67</v>
      </c>
      <c r="D307" t="str">
        <f>IF('Age '!B307 &gt;48,"B", "A")</f>
        <v>A</v>
      </c>
      <c r="K307" s="5">
        <v>601</v>
      </c>
      <c r="L307" s="6">
        <v>275000</v>
      </c>
      <c r="N307" s="5">
        <v>616</v>
      </c>
      <c r="O307" s="6">
        <v>107442.5</v>
      </c>
      <c r="U307" s="1">
        <v>282</v>
      </c>
      <c r="V307" s="1">
        <v>207813.44647908601</v>
      </c>
      <c r="W307" s="1">
        <v>-22813.446479086007</v>
      </c>
    </row>
    <row r="308" spans="1:23" x14ac:dyDescent="0.25">
      <c r="A308">
        <v>307</v>
      </c>
      <c r="B308">
        <v>31</v>
      </c>
      <c r="C308" s="10">
        <v>223042.5</v>
      </c>
      <c r="D308" t="str">
        <f>IF('Age '!B308 &gt;48,"B", "A")</f>
        <v>A</v>
      </c>
      <c r="K308" s="5">
        <v>603</v>
      </c>
      <c r="L308" s="6">
        <v>220000</v>
      </c>
      <c r="N308" s="5">
        <v>618</v>
      </c>
      <c r="O308" s="6">
        <v>94084.900000000009</v>
      </c>
      <c r="U308" s="1">
        <v>283</v>
      </c>
      <c r="V308" s="1">
        <v>209063.8117173941</v>
      </c>
      <c r="W308" s="1">
        <v>-39162.811717394099</v>
      </c>
    </row>
    <row r="309" spans="1:23" x14ac:dyDescent="0.25">
      <c r="A309">
        <v>308</v>
      </c>
      <c r="B309">
        <v>101</v>
      </c>
      <c r="C309" s="10">
        <v>79816.100000000006</v>
      </c>
      <c r="D309" t="str">
        <f>IF('Age '!B309 &gt;48,"B", "A")</f>
        <v>B</v>
      </c>
      <c r="K309" s="5">
        <v>604</v>
      </c>
      <c r="L309" s="6">
        <v>117991.4</v>
      </c>
      <c r="N309" s="5">
        <v>621</v>
      </c>
      <c r="O309" s="6">
        <v>59750.600000000006</v>
      </c>
      <c r="U309" s="1">
        <v>284</v>
      </c>
      <c r="V309" s="1">
        <v>210314.17695570219</v>
      </c>
      <c r="W309" s="1">
        <v>-10035.696955702209</v>
      </c>
    </row>
    <row r="310" spans="1:23" x14ac:dyDescent="0.25">
      <c r="A310">
        <v>309</v>
      </c>
      <c r="B310">
        <v>81</v>
      </c>
      <c r="C310" s="10">
        <v>67551</v>
      </c>
      <c r="D310" t="str">
        <f>IF('Age '!B310 &gt;48,"B", "A")</f>
        <v>B</v>
      </c>
      <c r="K310" s="5">
        <v>605</v>
      </c>
      <c r="L310" s="6">
        <v>197087.80000000002</v>
      </c>
      <c r="N310" s="5">
        <v>625</v>
      </c>
      <c r="O310" s="6">
        <v>165150</v>
      </c>
      <c r="U310" s="1">
        <v>285</v>
      </c>
      <c r="V310" s="1">
        <v>190308.33314277249</v>
      </c>
      <c r="W310" s="1">
        <v>-12667.3731427725</v>
      </c>
    </row>
    <row r="311" spans="1:23" x14ac:dyDescent="0.25">
      <c r="A311">
        <v>310</v>
      </c>
      <c r="B311">
        <v>18</v>
      </c>
      <c r="C311" s="10">
        <v>360000</v>
      </c>
      <c r="D311" t="str">
        <f>IF('Age '!B311 &gt;48,"B", "A")</f>
        <v>A</v>
      </c>
      <c r="K311" s="5">
        <v>607</v>
      </c>
      <c r="L311" s="6">
        <v>124457.59999999999</v>
      </c>
      <c r="N311" s="5">
        <v>626</v>
      </c>
      <c r="O311" s="6">
        <v>125024</v>
      </c>
      <c r="U311" s="1">
        <v>286</v>
      </c>
      <c r="V311" s="1">
        <v>207813.44647908601</v>
      </c>
      <c r="W311" s="1">
        <v>-44546.336479086021</v>
      </c>
    </row>
    <row r="312" spans="1:23" x14ac:dyDescent="0.25">
      <c r="A312">
        <v>311</v>
      </c>
      <c r="B312">
        <v>28</v>
      </c>
      <c r="C312" s="10">
        <v>165600</v>
      </c>
      <c r="D312" t="str">
        <f>IF('Age '!B312 &gt;48,"B", "A")</f>
        <v>A</v>
      </c>
      <c r="K312" s="5">
        <v>611</v>
      </c>
      <c r="L312" s="6">
        <v>256284.4</v>
      </c>
      <c r="N312" s="5">
        <v>627</v>
      </c>
      <c r="O312" s="6">
        <v>138682.87</v>
      </c>
      <c r="U312" s="1">
        <v>287</v>
      </c>
      <c r="V312" s="1">
        <v>152797.37599352933</v>
      </c>
      <c r="W312" s="1">
        <v>6202.6240064706653</v>
      </c>
    </row>
    <row r="313" spans="1:23" x14ac:dyDescent="0.25">
      <c r="A313">
        <v>312</v>
      </c>
      <c r="B313">
        <v>73</v>
      </c>
      <c r="C313" s="10">
        <v>108081.59999999999</v>
      </c>
      <c r="D313" t="str">
        <f>IF('Age '!B313 &gt;48,"B", "A")</f>
        <v>B</v>
      </c>
      <c r="K313" s="5">
        <v>612</v>
      </c>
      <c r="L313" s="6">
        <v>146712.4</v>
      </c>
      <c r="N313" s="5">
        <v>628</v>
      </c>
      <c r="O313" s="6">
        <v>119554.2</v>
      </c>
      <c r="U313" s="1">
        <v>288</v>
      </c>
      <c r="V313" s="1">
        <v>164050.66313830228</v>
      </c>
      <c r="W313" s="1">
        <v>-76050.663138302276</v>
      </c>
    </row>
    <row r="314" spans="1:23" x14ac:dyDescent="0.25">
      <c r="A314">
        <v>313</v>
      </c>
      <c r="B314">
        <v>82</v>
      </c>
      <c r="C314" s="10">
        <v>119900</v>
      </c>
      <c r="D314" t="str">
        <f>IF('Age '!B314 &gt;48,"B", "A")</f>
        <v>B</v>
      </c>
      <c r="K314" s="5">
        <v>613</v>
      </c>
      <c r="L314" s="6">
        <v>214116.19999999998</v>
      </c>
      <c r="N314" s="5">
        <v>629</v>
      </c>
      <c r="O314" s="6">
        <v>133825.5</v>
      </c>
      <c r="U314" s="1">
        <v>289</v>
      </c>
      <c r="V314" s="1">
        <v>159049.20218506985</v>
      </c>
      <c r="W314" s="1">
        <v>-63718.402185069848</v>
      </c>
    </row>
    <row r="315" spans="1:23" x14ac:dyDescent="0.25">
      <c r="A315">
        <v>314</v>
      </c>
      <c r="B315">
        <v>56</v>
      </c>
      <c r="C315" s="10">
        <v>307050</v>
      </c>
      <c r="D315" t="str">
        <f>IF('Age '!B315 &gt;48,"B", "A")</f>
        <v>B</v>
      </c>
      <c r="K315" s="5">
        <v>614</v>
      </c>
      <c r="L315" s="6">
        <v>145721.1</v>
      </c>
      <c r="N315" s="5">
        <v>630</v>
      </c>
      <c r="O315" s="6">
        <v>150268.30000000002</v>
      </c>
      <c r="U315" s="1">
        <v>290</v>
      </c>
      <c r="V315" s="1">
        <v>94030.209793048329</v>
      </c>
      <c r="W315" s="1">
        <v>58208.687706951663</v>
      </c>
    </row>
    <row r="316" spans="1:23" x14ac:dyDescent="0.25">
      <c r="A316">
        <v>315</v>
      </c>
      <c r="B316">
        <v>96</v>
      </c>
      <c r="C316" s="10">
        <v>178000</v>
      </c>
      <c r="D316" t="str">
        <f>IF('Age '!B316 &gt;48,"B", "A")</f>
        <v>B</v>
      </c>
      <c r="K316" s="5">
        <v>617</v>
      </c>
      <c r="L316" s="6">
        <v>183200</v>
      </c>
      <c r="N316" s="5">
        <v>631</v>
      </c>
      <c r="O316" s="6">
        <v>124000</v>
      </c>
      <c r="U316" s="1">
        <v>291</v>
      </c>
      <c r="V316" s="1">
        <v>207813.44647908601</v>
      </c>
      <c r="W316" s="1">
        <v>25416.553520913993</v>
      </c>
    </row>
    <row r="317" spans="1:23" x14ac:dyDescent="0.25">
      <c r="A317">
        <v>316</v>
      </c>
      <c r="B317">
        <v>17</v>
      </c>
      <c r="C317" s="10">
        <v>154343.79999999999</v>
      </c>
      <c r="D317" t="str">
        <f>IF('Age '!B317 &gt;48,"B", "A")</f>
        <v>A</v>
      </c>
      <c r="K317" s="5">
        <v>619</v>
      </c>
      <c r="L317" s="6">
        <v>312074.12689999997</v>
      </c>
      <c r="N317" s="5">
        <v>634</v>
      </c>
      <c r="O317" s="6">
        <v>138187.22</v>
      </c>
      <c r="U317" s="1">
        <v>292</v>
      </c>
      <c r="V317" s="1">
        <v>90279.114078124025</v>
      </c>
      <c r="W317" s="1">
        <v>30916.505921875985</v>
      </c>
    </row>
    <row r="318" spans="1:23" x14ac:dyDescent="0.25">
      <c r="A318">
        <v>317</v>
      </c>
      <c r="B318">
        <v>41</v>
      </c>
      <c r="C318" s="10">
        <v>212888</v>
      </c>
      <c r="D318" t="str">
        <f>IF('Age '!B318 &gt;48,"B", "A")</f>
        <v>A</v>
      </c>
      <c r="K318" s="5">
        <v>620</v>
      </c>
      <c r="L318" s="6">
        <v>271999</v>
      </c>
      <c r="N318" s="5">
        <v>636</v>
      </c>
      <c r="O318" s="6">
        <v>198260</v>
      </c>
      <c r="U318" s="1">
        <v>293</v>
      </c>
      <c r="V318" s="1">
        <v>136542.62789552394</v>
      </c>
      <c r="W318" s="1">
        <v>-29279.827895523937</v>
      </c>
    </row>
    <row r="319" spans="1:23" x14ac:dyDescent="0.25">
      <c r="A319">
        <v>318</v>
      </c>
      <c r="B319">
        <v>15</v>
      </c>
      <c r="C319" s="10">
        <v>267651</v>
      </c>
      <c r="D319" t="str">
        <f>IF('Age '!B319 &gt;48,"B", "A")</f>
        <v>A</v>
      </c>
      <c r="K319" s="5">
        <v>622</v>
      </c>
      <c r="L319" s="6">
        <v>214032</v>
      </c>
      <c r="N319" s="5">
        <v>637</v>
      </c>
      <c r="O319" s="6">
        <v>49128</v>
      </c>
      <c r="U319" s="1">
        <v>294</v>
      </c>
      <c r="V319" s="1">
        <v>171552.85456815091</v>
      </c>
      <c r="W319" s="1">
        <v>63447.145431849087</v>
      </c>
    </row>
    <row r="320" spans="1:23" x14ac:dyDescent="0.25">
      <c r="A320">
        <v>319</v>
      </c>
      <c r="B320">
        <v>28</v>
      </c>
      <c r="C320" s="10">
        <v>212888</v>
      </c>
      <c r="D320" t="str">
        <f>IF('Age '!B320 &gt;48,"B", "A")</f>
        <v>A</v>
      </c>
      <c r="K320" s="5">
        <v>623</v>
      </c>
      <c r="L320" s="6">
        <v>110538</v>
      </c>
      <c r="N320" s="5">
        <v>638</v>
      </c>
      <c r="O320" s="6">
        <v>76148.399999999994</v>
      </c>
      <c r="U320" s="1">
        <v>295</v>
      </c>
      <c r="V320" s="1">
        <v>141544.08884875636</v>
      </c>
      <c r="W320" s="1">
        <v>-4804.4888487563585</v>
      </c>
    </row>
    <row r="321" spans="1:23" x14ac:dyDescent="0.25">
      <c r="A321">
        <v>320</v>
      </c>
      <c r="B321">
        <v>41</v>
      </c>
      <c r="C321" s="10">
        <v>153525</v>
      </c>
      <c r="D321" t="str">
        <f>IF('Age '!B321 &gt;48,"B", "A")</f>
        <v>A</v>
      </c>
      <c r="K321" s="5">
        <v>624</v>
      </c>
      <c r="L321" s="6">
        <v>167034.04999999999</v>
      </c>
      <c r="N321" s="5">
        <v>639</v>
      </c>
      <c r="O321" s="6">
        <v>75803</v>
      </c>
      <c r="U321" s="1">
        <v>296</v>
      </c>
      <c r="V321" s="1">
        <v>180305.41123630764</v>
      </c>
      <c r="W321" s="1">
        <v>-37805.411236307642</v>
      </c>
    </row>
    <row r="322" spans="1:23" x14ac:dyDescent="0.25">
      <c r="A322">
        <v>321</v>
      </c>
      <c r="B322">
        <v>15</v>
      </c>
      <c r="C322" s="10">
        <v>342643</v>
      </c>
      <c r="D322" t="str">
        <f>IF('Age '!B322 &gt;48,"B", "A")</f>
        <v>A</v>
      </c>
      <c r="K322" s="5">
        <v>632</v>
      </c>
      <c r="L322" s="6">
        <v>207677.35</v>
      </c>
      <c r="N322" s="5">
        <v>643</v>
      </c>
      <c r="O322" s="6">
        <v>282486</v>
      </c>
      <c r="U322" s="1">
        <v>297</v>
      </c>
      <c r="V322" s="1">
        <v>137792.99313383206</v>
      </c>
      <c r="W322" s="1">
        <v>12884.606866167946</v>
      </c>
    </row>
    <row r="323" spans="1:23" x14ac:dyDescent="0.25">
      <c r="A323">
        <v>322</v>
      </c>
      <c r="B323">
        <v>17</v>
      </c>
      <c r="C323" s="10">
        <v>350920.2</v>
      </c>
      <c r="D323" t="str">
        <f>IF('Age '!B323 &gt;48,"B", "A")</f>
        <v>A</v>
      </c>
      <c r="K323" s="5">
        <v>633</v>
      </c>
      <c r="L323" s="6">
        <v>67551</v>
      </c>
      <c r="N323" s="5">
        <v>644</v>
      </c>
      <c r="O323" s="6">
        <v>150677.6</v>
      </c>
      <c r="U323" s="1">
        <v>298</v>
      </c>
      <c r="V323" s="1">
        <v>196560.15933431304</v>
      </c>
      <c r="W323" s="1">
        <v>40360.540665686945</v>
      </c>
    </row>
    <row r="324" spans="1:23" x14ac:dyDescent="0.25">
      <c r="A324">
        <v>323</v>
      </c>
      <c r="B324">
        <v>35</v>
      </c>
      <c r="C324" s="10">
        <v>298381.3</v>
      </c>
      <c r="D324" t="str">
        <f>IF('Age '!B324 &gt;48,"B", "A")</f>
        <v>A</v>
      </c>
      <c r="K324" s="5">
        <v>635</v>
      </c>
      <c r="L324" s="6">
        <v>112521.59999999999</v>
      </c>
      <c r="N324" s="5">
        <v>646</v>
      </c>
      <c r="O324" s="6">
        <v>142003.72500000001</v>
      </c>
      <c r="U324" s="1">
        <v>299</v>
      </c>
      <c r="V324" s="1">
        <v>160299.56742337794</v>
      </c>
      <c r="W324" s="1">
        <v>13177.932576622057</v>
      </c>
    </row>
    <row r="325" spans="1:23" x14ac:dyDescent="0.25">
      <c r="A325">
        <v>324</v>
      </c>
      <c r="B325">
        <v>66</v>
      </c>
      <c r="C325" s="10">
        <v>126175</v>
      </c>
      <c r="D325" t="str">
        <f>IF('Age '!B325 &gt;48,"B", "A")</f>
        <v>B</v>
      </c>
      <c r="K325" s="5">
        <v>640</v>
      </c>
      <c r="L325" s="6">
        <v>264561</v>
      </c>
      <c r="N325" s="5">
        <v>647</v>
      </c>
      <c r="O325" s="6">
        <v>87663.94</v>
      </c>
      <c r="U325" s="1">
        <v>300</v>
      </c>
      <c r="V325" s="1">
        <v>137792.99313383206</v>
      </c>
      <c r="W325" s="1">
        <v>-8013.1931338320719</v>
      </c>
    </row>
    <row r="326" spans="1:23" x14ac:dyDescent="0.25">
      <c r="A326">
        <v>325</v>
      </c>
      <c r="B326">
        <v>54</v>
      </c>
      <c r="C326" s="10">
        <v>189098.8</v>
      </c>
      <c r="D326" t="str">
        <f>IF('Age '!B326 &gt;48,"B", "A")</f>
        <v>B</v>
      </c>
      <c r="K326" s="5">
        <v>641</v>
      </c>
      <c r="L326" s="6">
        <v>244353.2</v>
      </c>
      <c r="N326" s="5">
        <v>648</v>
      </c>
      <c r="O326" s="6">
        <v>138229</v>
      </c>
      <c r="U326" s="1">
        <v>301</v>
      </c>
      <c r="V326" s="1">
        <v>141544.08884875636</v>
      </c>
      <c r="W326" s="1">
        <v>15455.911151243636</v>
      </c>
    </row>
    <row r="327" spans="1:23" x14ac:dyDescent="0.25">
      <c r="A327">
        <v>326</v>
      </c>
      <c r="B327">
        <v>80</v>
      </c>
      <c r="C327" s="10">
        <v>86243.099999999991</v>
      </c>
      <c r="D327" t="str">
        <f>IF('Age '!B327 &gt;48,"B", "A")</f>
        <v>B</v>
      </c>
      <c r="K327" s="5">
        <v>642</v>
      </c>
      <c r="L327" s="6">
        <v>224033.8</v>
      </c>
      <c r="N327" s="5">
        <v>649</v>
      </c>
      <c r="O327" s="6">
        <v>121117</v>
      </c>
      <c r="U327" s="1">
        <v>302</v>
      </c>
      <c r="V327" s="1">
        <v>197810.52457262116</v>
      </c>
      <c r="W327" s="1">
        <v>66866.575427378819</v>
      </c>
    </row>
    <row r="328" spans="1:23" x14ac:dyDescent="0.25">
      <c r="A328">
        <v>327</v>
      </c>
      <c r="B328">
        <v>28</v>
      </c>
      <c r="C328" s="10">
        <v>288943.2</v>
      </c>
      <c r="D328" t="str">
        <f>IF('Age '!B328 &gt;48,"B", "A")</f>
        <v>A</v>
      </c>
      <c r="K328" s="5">
        <v>645</v>
      </c>
      <c r="L328" s="6">
        <v>303674.90639999998</v>
      </c>
      <c r="N328" s="5">
        <v>650</v>
      </c>
      <c r="O328" s="6">
        <v>83764.849999999991</v>
      </c>
      <c r="U328" s="1">
        <v>303</v>
      </c>
      <c r="V328" s="1">
        <v>201561.62028754546</v>
      </c>
      <c r="W328" s="1">
        <v>3438.3797124545381</v>
      </c>
    </row>
    <row r="329" spans="1:23" x14ac:dyDescent="0.25">
      <c r="A329">
        <v>328</v>
      </c>
      <c r="B329">
        <v>61</v>
      </c>
      <c r="C329" s="10">
        <v>145250</v>
      </c>
      <c r="D329" t="str">
        <f>IF('Age '!B329 &gt;48,"B", "A")</f>
        <v>B</v>
      </c>
      <c r="K329" s="5">
        <v>651</v>
      </c>
      <c r="L329" s="6">
        <v>183666.21000000002</v>
      </c>
      <c r="N329" s="5">
        <v>652</v>
      </c>
      <c r="O329" s="6">
        <v>88430.399999999994</v>
      </c>
      <c r="U329" s="1">
        <v>304</v>
      </c>
      <c r="V329" s="1">
        <v>165301.02837661037</v>
      </c>
      <c r="W329" s="1">
        <v>-15401.028376610368</v>
      </c>
    </row>
    <row r="330" spans="1:23" x14ac:dyDescent="0.25">
      <c r="A330">
        <v>329</v>
      </c>
      <c r="B330">
        <v>105</v>
      </c>
      <c r="C330" s="10">
        <v>175632.6</v>
      </c>
      <c r="D330" t="str">
        <f>IF('Age '!B330 &gt;48,"B", "A")</f>
        <v>B</v>
      </c>
      <c r="K330" s="5">
        <v>653</v>
      </c>
      <c r="L330" s="6">
        <v>156390.79999999999</v>
      </c>
      <c r="N330" s="5">
        <v>654</v>
      </c>
      <c r="O330" s="6">
        <v>120393</v>
      </c>
      <c r="U330" s="1">
        <v>305</v>
      </c>
      <c r="V330" s="1">
        <v>50267.426452264626</v>
      </c>
      <c r="W330" s="1">
        <v>212813.57354773537</v>
      </c>
    </row>
    <row r="331" spans="1:23" x14ac:dyDescent="0.25">
      <c r="A331">
        <v>330</v>
      </c>
      <c r="B331">
        <v>101</v>
      </c>
      <c r="C331" s="10">
        <v>63866.400000000001</v>
      </c>
      <c r="D331" t="str">
        <f>IF('Age '!B331 &gt;48,"B", "A")</f>
        <v>B</v>
      </c>
      <c r="K331" s="5">
        <v>655</v>
      </c>
      <c r="L331" s="6">
        <v>312130</v>
      </c>
      <c r="N331" s="5">
        <v>656</v>
      </c>
      <c r="O331" s="6">
        <v>68763.199999999997</v>
      </c>
      <c r="U331" s="1">
        <v>306</v>
      </c>
      <c r="V331" s="1">
        <v>205312.71600246977</v>
      </c>
      <c r="W331" s="1">
        <v>97925.953997530218</v>
      </c>
    </row>
    <row r="332" spans="1:23" x14ac:dyDescent="0.25">
      <c r="A332">
        <v>331</v>
      </c>
      <c r="B332">
        <v>57</v>
      </c>
      <c r="C332" s="10">
        <v>117964.7</v>
      </c>
      <c r="D332" t="str">
        <f>IF('Age '!B332 &gt;48,"B", "A")</f>
        <v>B</v>
      </c>
      <c r="K332" s="5">
        <v>661</v>
      </c>
      <c r="L332" s="6">
        <v>196178.27</v>
      </c>
      <c r="N332" s="5">
        <v>657</v>
      </c>
      <c r="O332" s="6">
        <v>129756.90000000001</v>
      </c>
      <c r="U332" s="1">
        <v>307</v>
      </c>
      <c r="V332" s="1">
        <v>187807.60266615631</v>
      </c>
      <c r="W332" s="1">
        <v>35234.897333843692</v>
      </c>
    </row>
    <row r="333" spans="1:23" x14ac:dyDescent="0.25">
      <c r="A333">
        <v>332</v>
      </c>
      <c r="B333">
        <v>63</v>
      </c>
      <c r="C333" s="10">
        <v>137790.69999999998</v>
      </c>
      <c r="D333" t="str">
        <f>IF('Age '!B333 &gt;48,"B", "A")</f>
        <v>B</v>
      </c>
      <c r="K333" s="5">
        <v>662</v>
      </c>
      <c r="L333" s="6">
        <v>329157.59999999998</v>
      </c>
      <c r="N333" s="5">
        <v>658</v>
      </c>
      <c r="O333" s="6">
        <v>132878.20000000001</v>
      </c>
      <c r="U333" s="1">
        <v>308</v>
      </c>
      <c r="V333" s="1">
        <v>100282.03598458886</v>
      </c>
      <c r="W333" s="1">
        <v>-20465.935984588854</v>
      </c>
    </row>
    <row r="334" spans="1:23" x14ac:dyDescent="0.25">
      <c r="A334">
        <v>333</v>
      </c>
      <c r="B334">
        <v>18</v>
      </c>
      <c r="C334" s="10">
        <v>232539.19999999998</v>
      </c>
      <c r="D334" t="str">
        <f>IF('Age '!B334 &gt;48,"B", "A")</f>
        <v>A</v>
      </c>
      <c r="K334" s="5">
        <v>665</v>
      </c>
      <c r="L334" s="6">
        <v>423000</v>
      </c>
      <c r="N334" s="5">
        <v>659</v>
      </c>
      <c r="O334" s="6">
        <v>76186.5</v>
      </c>
      <c r="U334" s="1">
        <v>309</v>
      </c>
      <c r="V334" s="1">
        <v>125289.34075075098</v>
      </c>
      <c r="W334" s="1">
        <v>-57738.340750750984</v>
      </c>
    </row>
    <row r="335" spans="1:23" x14ac:dyDescent="0.25">
      <c r="A335">
        <v>334</v>
      </c>
      <c r="B335">
        <v>17</v>
      </c>
      <c r="C335" s="10">
        <v>184602.6</v>
      </c>
      <c r="D335" t="str">
        <f>IF('Age '!B335 &gt;48,"B", "A")</f>
        <v>A</v>
      </c>
      <c r="K335" s="5">
        <v>666</v>
      </c>
      <c r="L335" s="6">
        <v>230500</v>
      </c>
      <c r="N335" s="5">
        <v>660</v>
      </c>
      <c r="O335" s="6">
        <v>136739.6</v>
      </c>
      <c r="U335" s="1">
        <v>310</v>
      </c>
      <c r="V335" s="1">
        <v>204062.35076416167</v>
      </c>
      <c r="W335" s="1">
        <v>155937.64923583833</v>
      </c>
    </row>
    <row r="336" spans="1:23" x14ac:dyDescent="0.25">
      <c r="A336">
        <v>335</v>
      </c>
      <c r="B336">
        <v>23</v>
      </c>
      <c r="C336" s="10">
        <v>171225.60000000001</v>
      </c>
      <c r="D336" t="str">
        <f>IF('Age '!B336 &gt;48,"B", "A")</f>
        <v>A</v>
      </c>
      <c r="K336" s="5">
        <v>668</v>
      </c>
      <c r="L336" s="6">
        <v>172563.30000000002</v>
      </c>
      <c r="N336" s="5">
        <v>663</v>
      </c>
      <c r="O336" s="6">
        <v>90068</v>
      </c>
      <c r="U336" s="1">
        <v>311</v>
      </c>
      <c r="V336" s="1">
        <v>191558.69838108061</v>
      </c>
      <c r="W336" s="1">
        <v>-25958.698381080612</v>
      </c>
    </row>
    <row r="337" spans="1:23" x14ac:dyDescent="0.25">
      <c r="A337">
        <v>336</v>
      </c>
      <c r="B337">
        <v>56</v>
      </c>
      <c r="C337" s="10">
        <v>204177.61000000002</v>
      </c>
      <c r="D337" t="str">
        <f>IF('Age '!B337 &gt;48,"B", "A")</f>
        <v>B</v>
      </c>
      <c r="K337" s="5">
        <v>671</v>
      </c>
      <c r="L337" s="6">
        <v>142061.79999999999</v>
      </c>
      <c r="N337" s="5">
        <v>664</v>
      </c>
      <c r="O337" s="6">
        <v>122622.5</v>
      </c>
      <c r="U337" s="1">
        <v>312</v>
      </c>
      <c r="V337" s="1">
        <v>135292.26265721582</v>
      </c>
      <c r="W337" s="1">
        <v>-27210.662657215827</v>
      </c>
    </row>
    <row r="338" spans="1:23" x14ac:dyDescent="0.25">
      <c r="A338">
        <v>337</v>
      </c>
      <c r="B338">
        <v>16</v>
      </c>
      <c r="C338" s="10">
        <v>374142.39379999996</v>
      </c>
      <c r="D338" t="str">
        <f>IF('Age '!B338 &gt;48,"B", "A")</f>
        <v>A</v>
      </c>
      <c r="K338" s="5">
        <v>673</v>
      </c>
      <c r="L338" s="6">
        <v>165000</v>
      </c>
      <c r="N338" s="5">
        <v>667</v>
      </c>
      <c r="O338" s="6">
        <v>127877.7</v>
      </c>
      <c r="U338" s="1">
        <v>313</v>
      </c>
      <c r="V338" s="1">
        <v>124038.97551244288</v>
      </c>
      <c r="W338" s="1">
        <v>-4138.9755124428775</v>
      </c>
    </row>
    <row r="339" spans="1:23" x14ac:dyDescent="0.25">
      <c r="A339">
        <v>338</v>
      </c>
      <c r="B339">
        <v>19</v>
      </c>
      <c r="C339" s="10">
        <v>190845.2</v>
      </c>
      <c r="D339" t="str">
        <f>IF('Age '!B339 &gt;48,"B", "A")</f>
        <v>A</v>
      </c>
      <c r="K339" s="5">
        <v>676</v>
      </c>
      <c r="L339" s="6">
        <v>121591.8</v>
      </c>
      <c r="N339" s="5">
        <v>669</v>
      </c>
      <c r="O339" s="6">
        <v>168000</v>
      </c>
      <c r="U339" s="1">
        <v>314</v>
      </c>
      <c r="V339" s="1">
        <v>156548.47170845364</v>
      </c>
      <c r="W339" s="1">
        <v>150501.52829154636</v>
      </c>
    </row>
    <row r="340" spans="1:23" x14ac:dyDescent="0.25">
      <c r="A340">
        <v>339</v>
      </c>
      <c r="B340">
        <v>37</v>
      </c>
      <c r="C340" s="10">
        <v>202500</v>
      </c>
      <c r="D340" t="str">
        <f>IF('Age '!B340 &gt;48,"B", "A")</f>
        <v>A</v>
      </c>
      <c r="K340" s="5">
        <v>679</v>
      </c>
      <c r="L340" s="6">
        <v>305003</v>
      </c>
      <c r="N340" s="5">
        <v>670</v>
      </c>
      <c r="O340" s="6">
        <v>137500</v>
      </c>
      <c r="U340" s="1">
        <v>315</v>
      </c>
      <c r="V340" s="1">
        <v>106533.86217612939</v>
      </c>
      <c r="W340" s="1">
        <v>71466.137823870609</v>
      </c>
    </row>
    <row r="341" spans="1:23" x14ac:dyDescent="0.25">
      <c r="A341">
        <v>340</v>
      </c>
      <c r="B341">
        <v>63</v>
      </c>
      <c r="C341" s="10">
        <v>126914</v>
      </c>
      <c r="D341" t="str">
        <f>IF('Age '!B341 &gt;48,"B", "A")</f>
        <v>B</v>
      </c>
      <c r="K341" s="5">
        <v>681</v>
      </c>
      <c r="L341" s="6">
        <v>111740.2</v>
      </c>
      <c r="N341" s="5">
        <v>672</v>
      </c>
      <c r="O341" s="6">
        <v>84827.68</v>
      </c>
      <c r="U341" s="1">
        <v>316</v>
      </c>
      <c r="V341" s="1">
        <v>205312.71600246977</v>
      </c>
      <c r="W341" s="1">
        <v>-50968.916002469778</v>
      </c>
    </row>
    <row r="342" spans="1:23" x14ac:dyDescent="0.25">
      <c r="A342">
        <v>341</v>
      </c>
      <c r="B342">
        <v>19</v>
      </c>
      <c r="C342" s="10">
        <v>158546.06</v>
      </c>
      <c r="D342" t="str">
        <f>IF('Age '!B342 &gt;48,"B", "A")</f>
        <v>A</v>
      </c>
      <c r="K342" s="5">
        <v>683</v>
      </c>
      <c r="L342" s="6">
        <v>154281.4</v>
      </c>
      <c r="N342" s="5">
        <v>674</v>
      </c>
      <c r="O342" s="6">
        <v>255259.75</v>
      </c>
      <c r="U342" s="1">
        <v>317</v>
      </c>
      <c r="V342" s="1">
        <v>175303.95028307522</v>
      </c>
      <c r="W342" s="1">
        <v>37584.049716924783</v>
      </c>
    </row>
    <row r="343" spans="1:23" x14ac:dyDescent="0.25">
      <c r="A343">
        <v>342</v>
      </c>
      <c r="B343">
        <v>71</v>
      </c>
      <c r="C343" s="10">
        <v>67141.599999999991</v>
      </c>
      <c r="D343" t="str">
        <f>IF('Age '!B343 &gt;48,"B", "A")</f>
        <v>B</v>
      </c>
      <c r="K343" s="5">
        <v>684</v>
      </c>
      <c r="L343" s="6">
        <v>282520.5</v>
      </c>
      <c r="N343" s="5">
        <v>675</v>
      </c>
      <c r="O343" s="6">
        <v>124852</v>
      </c>
      <c r="U343" s="1">
        <v>318</v>
      </c>
      <c r="V343" s="1">
        <v>207813.44647908601</v>
      </c>
      <c r="W343" s="1">
        <v>59837.553520913993</v>
      </c>
    </row>
    <row r="344" spans="1:23" x14ac:dyDescent="0.25">
      <c r="A344">
        <v>343</v>
      </c>
      <c r="B344">
        <v>72</v>
      </c>
      <c r="C344" s="10">
        <v>87500</v>
      </c>
      <c r="D344" t="str">
        <f>IF('Age '!B344 &gt;48,"B", "A")</f>
        <v>B</v>
      </c>
      <c r="K344" s="5">
        <v>685</v>
      </c>
      <c r="L344" s="6">
        <v>172689.4</v>
      </c>
      <c r="N344" s="5">
        <v>677</v>
      </c>
      <c r="O344" s="6">
        <v>87000</v>
      </c>
      <c r="U344" s="1">
        <v>319</v>
      </c>
      <c r="V344" s="1">
        <v>191558.69838108061</v>
      </c>
      <c r="W344" s="1">
        <v>21329.301618919388</v>
      </c>
    </row>
    <row r="345" spans="1:23" x14ac:dyDescent="0.25">
      <c r="A345">
        <v>344</v>
      </c>
      <c r="B345">
        <v>16</v>
      </c>
      <c r="C345" s="10">
        <v>237218.80000000002</v>
      </c>
      <c r="D345" t="str">
        <f>IF('Age '!B345 &gt;48,"B", "A")</f>
        <v>A</v>
      </c>
      <c r="K345" s="5">
        <v>686</v>
      </c>
      <c r="L345" s="6">
        <v>205694.75</v>
      </c>
      <c r="N345" s="5">
        <v>678</v>
      </c>
      <c r="O345" s="6">
        <v>89658.599999999991</v>
      </c>
      <c r="U345" s="1">
        <v>320</v>
      </c>
      <c r="V345" s="1">
        <v>175303.95028307522</v>
      </c>
      <c r="W345" s="1">
        <v>-21778.950283075217</v>
      </c>
    </row>
    <row r="346" spans="1:23" x14ac:dyDescent="0.25">
      <c r="A346">
        <v>345</v>
      </c>
      <c r="B346">
        <v>45</v>
      </c>
      <c r="C346" s="10">
        <v>66419</v>
      </c>
      <c r="D346" t="str">
        <f>IF('Age '!B346 &gt;48,"B", "A")</f>
        <v>A</v>
      </c>
      <c r="K346" s="5">
        <v>687</v>
      </c>
      <c r="L346" s="6">
        <v>225892.48749999999</v>
      </c>
      <c r="N346" s="5">
        <v>680</v>
      </c>
      <c r="O346" s="6">
        <v>127382.04999999999</v>
      </c>
      <c r="U346" s="1">
        <v>321</v>
      </c>
      <c r="V346" s="1">
        <v>207813.44647908601</v>
      </c>
      <c r="W346" s="1">
        <v>134829.55352091399</v>
      </c>
    </row>
    <row r="347" spans="1:23" x14ac:dyDescent="0.25">
      <c r="A347">
        <v>346</v>
      </c>
      <c r="B347">
        <v>82</v>
      </c>
      <c r="C347" s="10">
        <v>140200</v>
      </c>
      <c r="D347" t="str">
        <f>IF('Age '!B347 &gt;48,"B", "A")</f>
        <v>B</v>
      </c>
      <c r="K347" s="5">
        <v>688</v>
      </c>
      <c r="L347" s="6">
        <v>147505.44</v>
      </c>
      <c r="N347" s="5">
        <v>682</v>
      </c>
      <c r="O347" s="6">
        <v>130544.55919999999</v>
      </c>
      <c r="U347" s="1">
        <v>322</v>
      </c>
      <c r="V347" s="1">
        <v>205312.71600246977</v>
      </c>
      <c r="W347" s="1">
        <v>145607.48399753025</v>
      </c>
    </row>
    <row r="348" spans="1:23" x14ac:dyDescent="0.25">
      <c r="A348">
        <v>347</v>
      </c>
      <c r="B348">
        <v>61</v>
      </c>
      <c r="C348" s="10">
        <v>150181.94999999998</v>
      </c>
      <c r="D348" t="str">
        <f>IF('Age '!B348 &gt;48,"B", "A")</f>
        <v>B</v>
      </c>
      <c r="K348" s="5">
        <v>689</v>
      </c>
      <c r="L348" s="6">
        <v>388589.6</v>
      </c>
      <c r="N348" s="5">
        <v>694</v>
      </c>
      <c r="O348" s="6">
        <v>108480</v>
      </c>
      <c r="U348" s="1">
        <v>323</v>
      </c>
      <c r="V348" s="1">
        <v>182806.14171292388</v>
      </c>
      <c r="W348" s="1">
        <v>115575.1582870761</v>
      </c>
    </row>
    <row r="349" spans="1:23" x14ac:dyDescent="0.25">
      <c r="A349">
        <v>348</v>
      </c>
      <c r="B349">
        <v>61</v>
      </c>
      <c r="C349" s="10">
        <v>128961</v>
      </c>
      <c r="D349" t="str">
        <f>IF('Age '!B349 &gt;48,"B", "A")</f>
        <v>B</v>
      </c>
      <c r="K349" s="5">
        <v>690</v>
      </c>
      <c r="L349" s="6">
        <v>193006.11</v>
      </c>
      <c r="N349" s="5">
        <v>695</v>
      </c>
      <c r="O349" s="6">
        <v>115860.2</v>
      </c>
      <c r="U349" s="1">
        <v>324</v>
      </c>
      <c r="V349" s="1">
        <v>144044.81932537258</v>
      </c>
      <c r="W349" s="1">
        <v>-17869.819325372577</v>
      </c>
    </row>
    <row r="350" spans="1:23" x14ac:dyDescent="0.25">
      <c r="A350">
        <v>349</v>
      </c>
      <c r="B350">
        <v>18</v>
      </c>
      <c r="C350" s="10">
        <v>137337.20000000001</v>
      </c>
      <c r="D350" t="str">
        <f>IF('Age '!B350 &gt;48,"B", "A")</f>
        <v>A</v>
      </c>
      <c r="K350" s="5">
        <v>691</v>
      </c>
      <c r="L350" s="6">
        <v>125743.8</v>
      </c>
      <c r="N350" s="5">
        <v>697</v>
      </c>
      <c r="O350" s="6">
        <v>89000</v>
      </c>
      <c r="U350" s="1">
        <v>325</v>
      </c>
      <c r="V350" s="1">
        <v>159049.20218506985</v>
      </c>
      <c r="W350" s="1">
        <v>30049.597814930137</v>
      </c>
    </row>
    <row r="351" spans="1:23" x14ac:dyDescent="0.25">
      <c r="A351">
        <v>350</v>
      </c>
      <c r="B351">
        <v>16</v>
      </c>
      <c r="C351" s="10">
        <v>437154</v>
      </c>
      <c r="D351" t="str">
        <f>IF('Age '!B351 &gt;48,"B", "A")</f>
        <v>A</v>
      </c>
      <c r="K351" s="5">
        <v>692</v>
      </c>
      <c r="L351" s="6">
        <v>748431.5</v>
      </c>
      <c r="N351" s="5">
        <v>698</v>
      </c>
      <c r="O351" s="6">
        <v>123500</v>
      </c>
      <c r="U351" s="1">
        <v>326</v>
      </c>
      <c r="V351" s="1">
        <v>126539.70598905909</v>
      </c>
      <c r="W351" s="1">
        <v>-40296.605989059099</v>
      </c>
    </row>
    <row r="352" spans="1:23" x14ac:dyDescent="0.25">
      <c r="A352">
        <v>351</v>
      </c>
      <c r="B352">
        <v>14</v>
      </c>
      <c r="C352" s="10">
        <v>315293.86929999996</v>
      </c>
      <c r="D352" t="str">
        <f>IF('Age '!B352 &gt;48,"B", "A")</f>
        <v>A</v>
      </c>
      <c r="K352" s="5">
        <v>693</v>
      </c>
      <c r="L352" s="6">
        <v>335000</v>
      </c>
      <c r="N352" s="5">
        <v>699</v>
      </c>
      <c r="O352" s="6">
        <v>108223.9</v>
      </c>
      <c r="U352" s="1">
        <v>327</v>
      </c>
      <c r="V352" s="1">
        <v>191558.69838108061</v>
      </c>
      <c r="W352" s="1">
        <v>97384.501618919399</v>
      </c>
    </row>
    <row r="353" spans="1:23" x14ac:dyDescent="0.25">
      <c r="A353">
        <v>352</v>
      </c>
      <c r="B353">
        <v>35</v>
      </c>
      <c r="C353" s="10">
        <v>190000</v>
      </c>
      <c r="D353" t="str">
        <f>IF('Age '!B353 &gt;48,"B", "A")</f>
        <v>A</v>
      </c>
      <c r="K353" s="5">
        <v>696</v>
      </c>
      <c r="L353" s="6">
        <v>176000</v>
      </c>
      <c r="N353" s="5">
        <v>702</v>
      </c>
      <c r="O353" s="6">
        <v>140000</v>
      </c>
      <c r="U353" s="1">
        <v>328</v>
      </c>
      <c r="V353" s="1">
        <v>150296.64551691309</v>
      </c>
      <c r="W353" s="1">
        <v>-5046.6455169130932</v>
      </c>
    </row>
    <row r="354" spans="1:23" x14ac:dyDescent="0.25">
      <c r="A354">
        <v>353</v>
      </c>
      <c r="B354">
        <v>80</v>
      </c>
      <c r="C354" s="10">
        <v>84721</v>
      </c>
      <c r="D354" t="str">
        <f>IF('Age '!B354 &gt;48,"B", "A")</f>
        <v>B</v>
      </c>
      <c r="K354" s="5">
        <v>700</v>
      </c>
      <c r="L354" s="6">
        <v>174792.80000000002</v>
      </c>
      <c r="N354" s="5">
        <v>704</v>
      </c>
      <c r="O354" s="6">
        <v>109396</v>
      </c>
      <c r="U354" s="1">
        <v>329</v>
      </c>
      <c r="V354" s="1">
        <v>95280.575031356449</v>
      </c>
      <c r="W354" s="1">
        <v>80352.024968643556</v>
      </c>
    </row>
    <row r="355" spans="1:23" x14ac:dyDescent="0.25">
      <c r="A355">
        <v>354</v>
      </c>
      <c r="B355">
        <v>93</v>
      </c>
      <c r="C355" s="10">
        <v>82750.259999999995</v>
      </c>
      <c r="D355" t="str">
        <f>IF('Age '!B355 &gt;48,"B", "A")</f>
        <v>B</v>
      </c>
      <c r="K355" s="5">
        <v>701</v>
      </c>
      <c r="L355" s="6">
        <v>312500</v>
      </c>
      <c r="N355" s="5">
        <v>706</v>
      </c>
      <c r="O355" s="6">
        <v>42977</v>
      </c>
      <c r="U355" s="1">
        <v>330</v>
      </c>
      <c r="V355" s="1">
        <v>100282.03598458886</v>
      </c>
      <c r="W355" s="1">
        <v>-36415.635984588858</v>
      </c>
    </row>
    <row r="356" spans="1:23" x14ac:dyDescent="0.25">
      <c r="A356">
        <v>355</v>
      </c>
      <c r="B356">
        <v>81</v>
      </c>
      <c r="C356" s="10">
        <v>140000</v>
      </c>
      <c r="D356" t="str">
        <f>IF('Age '!B356 &gt;48,"B", "A")</f>
        <v>B</v>
      </c>
      <c r="K356" s="5">
        <v>703</v>
      </c>
      <c r="L356" s="6">
        <v>361919</v>
      </c>
      <c r="N356" s="5">
        <v>707</v>
      </c>
      <c r="O356" s="6">
        <v>299372.59999999998</v>
      </c>
      <c r="U356" s="1">
        <v>331</v>
      </c>
      <c r="V356" s="1">
        <v>155298.10647014552</v>
      </c>
      <c r="W356" s="1">
        <v>-37333.406470145521</v>
      </c>
    </row>
    <row r="357" spans="1:23" x14ac:dyDescent="0.25">
      <c r="A357">
        <v>356</v>
      </c>
      <c r="B357">
        <v>26</v>
      </c>
      <c r="C357" s="10">
        <v>175955.75</v>
      </c>
      <c r="D357" t="str">
        <f>IF('Age '!B357 &gt;48,"B", "A")</f>
        <v>A</v>
      </c>
      <c r="K357" s="5">
        <v>705</v>
      </c>
      <c r="L357" s="6">
        <v>166438.19999999998</v>
      </c>
      <c r="N357" s="5">
        <v>710</v>
      </c>
      <c r="O357" s="6">
        <v>98008.82</v>
      </c>
      <c r="U357" s="1">
        <v>332</v>
      </c>
      <c r="V357" s="1">
        <v>147795.91504029691</v>
      </c>
      <c r="W357" s="1">
        <v>-10005.215040296927</v>
      </c>
    </row>
    <row r="358" spans="1:23" x14ac:dyDescent="0.25">
      <c r="A358">
        <v>357</v>
      </c>
      <c r="B358">
        <v>29</v>
      </c>
      <c r="C358" s="10">
        <v>141652.4</v>
      </c>
      <c r="D358" t="str">
        <f>IF('Age '!B358 &gt;48,"B", "A")</f>
        <v>A</v>
      </c>
      <c r="K358" s="5">
        <v>708</v>
      </c>
      <c r="L358" s="6">
        <v>207975.19999999998</v>
      </c>
      <c r="N358" s="5">
        <v>711</v>
      </c>
      <c r="O358" s="6">
        <v>46373.599999999999</v>
      </c>
      <c r="U358" s="1">
        <v>333</v>
      </c>
      <c r="V358" s="1">
        <v>204062.35076416167</v>
      </c>
      <c r="W358" s="1">
        <v>28476.849235838308</v>
      </c>
    </row>
    <row r="359" spans="1:23" x14ac:dyDescent="0.25">
      <c r="A359">
        <v>358</v>
      </c>
      <c r="B359">
        <v>45</v>
      </c>
      <c r="C359" s="10">
        <v>132834.19999999998</v>
      </c>
      <c r="D359" t="str">
        <f>IF('Age '!B359 &gt;48,"B", "A")</f>
        <v>A</v>
      </c>
      <c r="K359" s="5">
        <v>709</v>
      </c>
      <c r="L359" s="6">
        <v>177978.00199999998</v>
      </c>
      <c r="N359" s="5">
        <v>712</v>
      </c>
      <c r="O359" s="6">
        <v>80309.166400000002</v>
      </c>
      <c r="U359" s="1">
        <v>334</v>
      </c>
      <c r="V359" s="1">
        <v>205312.71600246977</v>
      </c>
      <c r="W359" s="1">
        <v>-20710.11600246976</v>
      </c>
    </row>
    <row r="360" spans="1:23" x14ac:dyDescent="0.25">
      <c r="A360">
        <v>359</v>
      </c>
      <c r="B360">
        <v>63</v>
      </c>
      <c r="C360" s="10">
        <v>130000</v>
      </c>
      <c r="D360" t="str">
        <f>IF('Age '!B360 &gt;48,"B", "A")</f>
        <v>B</v>
      </c>
      <c r="K360" s="5">
        <v>713</v>
      </c>
      <c r="L360" s="6">
        <v>168550.2</v>
      </c>
      <c r="N360" s="5">
        <v>714</v>
      </c>
      <c r="O360" s="6">
        <v>129000</v>
      </c>
      <c r="U360" s="1">
        <v>335</v>
      </c>
      <c r="V360" s="1">
        <v>197810.52457262116</v>
      </c>
      <c r="W360" s="1">
        <v>-26584.924572621152</v>
      </c>
    </row>
    <row r="361" spans="1:23" x14ac:dyDescent="0.25">
      <c r="A361">
        <v>360</v>
      </c>
      <c r="B361">
        <v>23</v>
      </c>
      <c r="C361" s="10">
        <v>280000</v>
      </c>
      <c r="D361" t="str">
        <f>IF('Age '!B361 &gt;48,"B", "A")</f>
        <v>A</v>
      </c>
      <c r="K361" s="5">
        <v>715</v>
      </c>
      <c r="L361" s="6">
        <v>101972.7</v>
      </c>
      <c r="N361" s="5">
        <v>717</v>
      </c>
      <c r="O361" s="6">
        <v>158112.35</v>
      </c>
      <c r="U361" s="1">
        <v>336</v>
      </c>
      <c r="V361" s="1">
        <v>156548.47170845364</v>
      </c>
      <c r="W361" s="1">
        <v>47629.138291546376</v>
      </c>
    </row>
    <row r="362" spans="1:23" x14ac:dyDescent="0.25">
      <c r="A362">
        <v>361</v>
      </c>
      <c r="B362">
        <v>43</v>
      </c>
      <c r="C362" s="10">
        <v>154642.79999999999</v>
      </c>
      <c r="D362" t="str">
        <f>IF('Age '!B362 &gt;48,"B", "A")</f>
        <v>A</v>
      </c>
      <c r="K362" s="5">
        <v>716</v>
      </c>
      <c r="L362" s="6">
        <v>135102</v>
      </c>
      <c r="N362" s="5">
        <v>720</v>
      </c>
      <c r="O362" s="6">
        <v>128500</v>
      </c>
      <c r="U362" s="1">
        <v>337</v>
      </c>
      <c r="V362" s="1">
        <v>206563.08124077789</v>
      </c>
      <c r="W362" s="1">
        <v>167579.31255922207</v>
      </c>
    </row>
    <row r="363" spans="1:23" x14ac:dyDescent="0.25">
      <c r="A363">
        <v>362</v>
      </c>
      <c r="B363">
        <v>81</v>
      </c>
      <c r="C363" s="10">
        <v>129311</v>
      </c>
      <c r="D363" t="str">
        <f>IF('Age '!B363 &gt;48,"B", "A")</f>
        <v>B</v>
      </c>
      <c r="K363" s="5">
        <v>718</v>
      </c>
      <c r="L363" s="6">
        <v>140012.6</v>
      </c>
      <c r="N363" s="5">
        <v>723</v>
      </c>
      <c r="O363" s="6">
        <v>101940.59999999999</v>
      </c>
      <c r="U363" s="1">
        <v>338</v>
      </c>
      <c r="V363" s="1">
        <v>202811.98552585358</v>
      </c>
      <c r="W363" s="1">
        <v>-11966.785525853571</v>
      </c>
    </row>
    <row r="364" spans="1:23" x14ac:dyDescent="0.25">
      <c r="A364">
        <v>363</v>
      </c>
      <c r="B364">
        <v>18</v>
      </c>
      <c r="C364" s="10">
        <v>162531.79999999999</v>
      </c>
      <c r="D364" t="str">
        <f>IF('Age '!B364 &gt;48,"B", "A")</f>
        <v>A</v>
      </c>
      <c r="K364" s="5">
        <v>719</v>
      </c>
      <c r="L364" s="6">
        <v>304103.8</v>
      </c>
      <c r="N364" s="5">
        <v>724</v>
      </c>
      <c r="O364" s="6">
        <v>120393</v>
      </c>
      <c r="U364" s="1">
        <v>339</v>
      </c>
      <c r="V364" s="1">
        <v>180305.41123630764</v>
      </c>
      <c r="W364" s="1">
        <v>22194.588763692358</v>
      </c>
    </row>
    <row r="365" spans="1:23" x14ac:dyDescent="0.25">
      <c r="A365">
        <v>364</v>
      </c>
      <c r="B365">
        <v>49</v>
      </c>
      <c r="C365" s="10">
        <v>96618.4</v>
      </c>
      <c r="D365" t="str">
        <f>IF('Age '!B365 &gt;48,"B", "A")</f>
        <v>B</v>
      </c>
      <c r="K365" s="5">
        <v>721</v>
      </c>
      <c r="L365" s="6">
        <v>275000</v>
      </c>
      <c r="N365" s="5">
        <v>726</v>
      </c>
      <c r="O365" s="6">
        <v>98665.4</v>
      </c>
      <c r="U365" s="1">
        <v>340</v>
      </c>
      <c r="V365" s="1">
        <v>147795.91504029691</v>
      </c>
      <c r="W365" s="1">
        <v>-20881.91504029691</v>
      </c>
    </row>
    <row r="366" spans="1:23" x14ac:dyDescent="0.25">
      <c r="A366">
        <v>365</v>
      </c>
      <c r="B366">
        <v>45</v>
      </c>
      <c r="C366" s="10">
        <v>190000</v>
      </c>
      <c r="D366" t="str">
        <f>IF('Age '!B366 &gt;48,"B", "A")</f>
        <v>A</v>
      </c>
      <c r="K366" s="5">
        <v>722</v>
      </c>
      <c r="L366" s="6">
        <v>111740.2</v>
      </c>
      <c r="N366" s="5">
        <v>729</v>
      </c>
      <c r="O366" s="6">
        <v>90068</v>
      </c>
      <c r="U366" s="1">
        <v>341</v>
      </c>
      <c r="V366" s="1">
        <v>202811.98552585358</v>
      </c>
      <c r="W366" s="1">
        <v>-44265.925525853585</v>
      </c>
    </row>
    <row r="367" spans="1:23" x14ac:dyDescent="0.25">
      <c r="A367">
        <v>366</v>
      </c>
      <c r="B367">
        <v>101</v>
      </c>
      <c r="C367" s="10">
        <v>120363.59999999999</v>
      </c>
      <c r="D367" t="str">
        <f>IF('Age '!B367 &gt;48,"B", "A")</f>
        <v>B</v>
      </c>
      <c r="K367" s="5">
        <v>725</v>
      </c>
      <c r="L367" s="6">
        <v>262016</v>
      </c>
      <c r="N367" s="5">
        <v>730</v>
      </c>
      <c r="O367" s="6">
        <v>84336.4</v>
      </c>
      <c r="U367" s="1">
        <v>342</v>
      </c>
      <c r="V367" s="1">
        <v>137792.99313383206</v>
      </c>
      <c r="W367" s="1">
        <v>-70651.393133832069</v>
      </c>
    </row>
    <row r="368" spans="1:23" x14ac:dyDescent="0.25">
      <c r="A368">
        <v>367</v>
      </c>
      <c r="B368">
        <v>58</v>
      </c>
      <c r="C368" s="10">
        <v>130189.2</v>
      </c>
      <c r="D368" t="str">
        <f>IF('Age '!B368 &gt;48,"B", "A")</f>
        <v>B</v>
      </c>
      <c r="K368" s="5">
        <v>727</v>
      </c>
      <c r="L368" s="6">
        <v>181773.6</v>
      </c>
      <c r="N368" s="5">
        <v>734</v>
      </c>
      <c r="O368" s="6">
        <v>107590.31999999999</v>
      </c>
      <c r="U368" s="1">
        <v>343</v>
      </c>
      <c r="V368" s="1">
        <v>136542.62789552394</v>
      </c>
      <c r="W368" s="1">
        <v>-49042.62789552394</v>
      </c>
    </row>
    <row r="369" spans="1:23" x14ac:dyDescent="0.25">
      <c r="A369">
        <v>368</v>
      </c>
      <c r="B369">
        <v>59</v>
      </c>
      <c r="C369" s="10">
        <v>147147</v>
      </c>
      <c r="D369" t="str">
        <f>IF('Age '!B369 &gt;48,"B", "A")</f>
        <v>B</v>
      </c>
      <c r="K369" s="5">
        <v>728</v>
      </c>
      <c r="L369" s="6">
        <v>159256.6</v>
      </c>
      <c r="N369" s="5">
        <v>735</v>
      </c>
      <c r="O369" s="6">
        <v>107060.4</v>
      </c>
      <c r="U369" s="1">
        <v>344</v>
      </c>
      <c r="V369" s="1">
        <v>206563.08124077789</v>
      </c>
      <c r="W369" s="1">
        <v>30655.718759222131</v>
      </c>
    </row>
    <row r="370" spans="1:23" x14ac:dyDescent="0.25">
      <c r="A370">
        <v>369</v>
      </c>
      <c r="B370">
        <v>67</v>
      </c>
      <c r="C370" s="10">
        <v>103144.8</v>
      </c>
      <c r="D370" t="str">
        <f>IF('Age '!B370 &gt;48,"B", "A")</f>
        <v>B</v>
      </c>
      <c r="K370" s="5">
        <v>731</v>
      </c>
      <c r="L370" s="6">
        <v>184801.1</v>
      </c>
      <c r="N370" s="5">
        <v>736</v>
      </c>
      <c r="O370" s="6">
        <v>163000</v>
      </c>
      <c r="U370" s="1">
        <v>345</v>
      </c>
      <c r="V370" s="1">
        <v>170302.48932984279</v>
      </c>
      <c r="W370" s="1">
        <v>-103883.48932984279</v>
      </c>
    </row>
    <row r="371" spans="1:23" x14ac:dyDescent="0.25">
      <c r="A371">
        <v>370</v>
      </c>
      <c r="B371">
        <v>62</v>
      </c>
      <c r="C371" s="10">
        <v>126586.8</v>
      </c>
      <c r="D371" t="str">
        <f>IF('Age '!B371 &gt;48,"B", "A")</f>
        <v>B</v>
      </c>
      <c r="K371" s="5">
        <v>732</v>
      </c>
      <c r="L371" s="6">
        <v>185868.75</v>
      </c>
      <c r="N371" s="5">
        <v>737</v>
      </c>
      <c r="O371" s="6">
        <v>93500</v>
      </c>
      <c r="U371" s="1">
        <v>346</v>
      </c>
      <c r="V371" s="1">
        <v>124038.97551244288</v>
      </c>
      <c r="W371" s="1">
        <v>16161.024487557122</v>
      </c>
    </row>
    <row r="372" spans="1:23" x14ac:dyDescent="0.25">
      <c r="A372">
        <v>371</v>
      </c>
      <c r="B372">
        <v>21</v>
      </c>
      <c r="C372" s="10">
        <v>172400</v>
      </c>
      <c r="D372" t="str">
        <f>IF('Age '!B372 &gt;48,"B", "A")</f>
        <v>A</v>
      </c>
      <c r="K372" s="5">
        <v>733</v>
      </c>
      <c r="L372" s="6">
        <v>198425.5</v>
      </c>
      <c r="N372" s="5">
        <v>741</v>
      </c>
      <c r="O372" s="6">
        <v>130851.59999999999</v>
      </c>
      <c r="U372" s="1">
        <v>347</v>
      </c>
      <c r="V372" s="1">
        <v>150296.64551691309</v>
      </c>
      <c r="W372" s="1">
        <v>-114.69551691311062</v>
      </c>
    </row>
    <row r="373" spans="1:23" x14ac:dyDescent="0.25">
      <c r="A373">
        <v>372</v>
      </c>
      <c r="B373">
        <v>62</v>
      </c>
      <c r="C373" s="10">
        <v>119886.45760000001</v>
      </c>
      <c r="D373" t="str">
        <f>IF('Age '!B373 &gt;48,"B", "A")</f>
        <v>B</v>
      </c>
      <c r="K373" s="5">
        <v>738</v>
      </c>
      <c r="L373" s="6">
        <v>239900</v>
      </c>
      <c r="N373" s="5">
        <v>742</v>
      </c>
      <c r="O373" s="6">
        <v>126635.6</v>
      </c>
      <c r="U373" s="1">
        <v>348</v>
      </c>
      <c r="V373" s="1">
        <v>150296.64551691309</v>
      </c>
      <c r="W373" s="1">
        <v>-21335.645516913093</v>
      </c>
    </row>
    <row r="374" spans="1:23" x14ac:dyDescent="0.25">
      <c r="A374">
        <v>373</v>
      </c>
      <c r="B374">
        <v>37</v>
      </c>
      <c r="C374" s="10">
        <v>97675</v>
      </c>
      <c r="D374" t="str">
        <f>IF('Age '!B374 &gt;48,"B", "A")</f>
        <v>A</v>
      </c>
      <c r="K374" s="5">
        <v>739</v>
      </c>
      <c r="L374" s="6">
        <v>146565.19999999998</v>
      </c>
      <c r="N374" s="5">
        <v>744</v>
      </c>
      <c r="O374" s="6">
        <v>143290</v>
      </c>
      <c r="U374" s="1">
        <v>349</v>
      </c>
      <c r="V374" s="1">
        <v>204062.35076416167</v>
      </c>
      <c r="W374" s="1">
        <v>-66725.150764161663</v>
      </c>
    </row>
    <row r="375" spans="1:23" x14ac:dyDescent="0.25">
      <c r="A375">
        <v>374</v>
      </c>
      <c r="B375">
        <v>68</v>
      </c>
      <c r="C375" s="10">
        <v>100712.4</v>
      </c>
      <c r="D375" t="str">
        <f>IF('Age '!B375 &gt;48,"B", "A")</f>
        <v>B</v>
      </c>
      <c r="K375" s="5">
        <v>740</v>
      </c>
      <c r="L375" s="6">
        <v>155572</v>
      </c>
      <c r="N375" s="5">
        <v>748</v>
      </c>
      <c r="O375" s="6">
        <v>217783.60519999999</v>
      </c>
      <c r="U375" s="1">
        <v>350</v>
      </c>
      <c r="V375" s="1">
        <v>206563.08124077789</v>
      </c>
      <c r="W375" s="1">
        <v>230590.91875922211</v>
      </c>
    </row>
    <row r="376" spans="1:23" x14ac:dyDescent="0.25">
      <c r="A376">
        <v>375</v>
      </c>
      <c r="B376">
        <v>18</v>
      </c>
      <c r="C376" s="10">
        <v>217590.34999999998</v>
      </c>
      <c r="D376" t="str">
        <f>IF('Age '!B376 &gt;48,"B", "A")</f>
        <v>A</v>
      </c>
      <c r="K376" s="5">
        <v>743</v>
      </c>
      <c r="L376" s="6">
        <v>177442.69999999998</v>
      </c>
      <c r="N376" s="5">
        <v>750</v>
      </c>
      <c r="O376" s="6">
        <v>80242.399999999994</v>
      </c>
      <c r="U376" s="1">
        <v>351</v>
      </c>
      <c r="V376" s="1">
        <v>209063.8117173941</v>
      </c>
      <c r="W376" s="1">
        <v>106230.05758260586</v>
      </c>
    </row>
    <row r="377" spans="1:23" x14ac:dyDescent="0.25">
      <c r="A377">
        <v>376</v>
      </c>
      <c r="B377">
        <v>99</v>
      </c>
      <c r="C377" s="10">
        <v>49946.799999999996</v>
      </c>
      <c r="D377" t="str">
        <f>IF('Age '!B377 &gt;48,"B", "A")</f>
        <v>B</v>
      </c>
      <c r="K377" s="5">
        <v>745</v>
      </c>
      <c r="L377" s="6">
        <v>160524</v>
      </c>
      <c r="N377" s="5">
        <v>751</v>
      </c>
      <c r="O377" s="6">
        <v>75405.099999999991</v>
      </c>
      <c r="U377" s="1">
        <v>352</v>
      </c>
      <c r="V377" s="1">
        <v>182806.14171292388</v>
      </c>
      <c r="W377" s="1">
        <v>7193.8582870761165</v>
      </c>
    </row>
    <row r="378" spans="1:23" x14ac:dyDescent="0.25">
      <c r="A378">
        <v>377</v>
      </c>
      <c r="B378">
        <v>25</v>
      </c>
      <c r="C378" s="10">
        <v>148000</v>
      </c>
      <c r="D378" t="str">
        <f>IF('Age '!B378 &gt;48,"B", "A")</f>
        <v>A</v>
      </c>
      <c r="K378" s="5">
        <v>746</v>
      </c>
      <c r="L378" s="6">
        <v>267361.64</v>
      </c>
      <c r="N378" s="5">
        <v>755</v>
      </c>
      <c r="O378" s="6">
        <v>127732.8</v>
      </c>
      <c r="U378" s="1">
        <v>353</v>
      </c>
      <c r="V378" s="1">
        <v>126539.70598905909</v>
      </c>
      <c r="W378" s="1">
        <v>-41818.70598905909</v>
      </c>
    </row>
    <row r="379" spans="1:23" x14ac:dyDescent="0.25">
      <c r="A379">
        <v>378</v>
      </c>
      <c r="B379">
        <v>17</v>
      </c>
      <c r="C379" s="10">
        <v>337042</v>
      </c>
      <c r="D379" t="str">
        <f>IF('Age '!B379 &gt;48,"B", "A")</f>
        <v>A</v>
      </c>
      <c r="K379" s="5">
        <v>747</v>
      </c>
      <c r="L379" s="6">
        <v>193236.8</v>
      </c>
      <c r="N379" s="5">
        <v>761</v>
      </c>
      <c r="O379" s="6">
        <v>104397</v>
      </c>
      <c r="U379" s="1">
        <v>354</v>
      </c>
      <c r="V379" s="1">
        <v>110284.95789105371</v>
      </c>
      <c r="W379" s="1">
        <v>-27534.697891053715</v>
      </c>
    </row>
    <row r="380" spans="1:23" x14ac:dyDescent="0.25">
      <c r="A380">
        <v>379</v>
      </c>
      <c r="B380">
        <v>11</v>
      </c>
      <c r="C380" s="10">
        <v>308209.16479999997</v>
      </c>
      <c r="D380" t="str">
        <f>IF('Age '!B380 &gt;48,"B", "A")</f>
        <v>A</v>
      </c>
      <c r="K380" s="5">
        <v>749</v>
      </c>
      <c r="L380" s="6">
        <v>203476.56</v>
      </c>
      <c r="N380" s="5">
        <v>762</v>
      </c>
      <c r="O380" s="6">
        <v>81880</v>
      </c>
      <c r="U380" s="1">
        <v>355</v>
      </c>
      <c r="V380" s="1">
        <v>125289.34075075098</v>
      </c>
      <c r="W380" s="1">
        <v>14710.659249249016</v>
      </c>
    </row>
    <row r="381" spans="1:23" x14ac:dyDescent="0.25">
      <c r="A381">
        <v>380</v>
      </c>
      <c r="B381">
        <v>21</v>
      </c>
      <c r="C381" s="10">
        <v>146565.19999999998</v>
      </c>
      <c r="D381" t="str">
        <f>IF('Age '!B381 &gt;48,"B", "A")</f>
        <v>A</v>
      </c>
      <c r="K381" s="5">
        <v>752</v>
      </c>
      <c r="L381" s="6">
        <v>160590.6</v>
      </c>
      <c r="N381" s="5">
        <v>768</v>
      </c>
      <c r="O381" s="6">
        <v>142688</v>
      </c>
      <c r="U381" s="1">
        <v>356</v>
      </c>
      <c r="V381" s="1">
        <v>194059.42885769682</v>
      </c>
      <c r="W381" s="1">
        <v>-18103.678857696825</v>
      </c>
    </row>
    <row r="382" spans="1:23" x14ac:dyDescent="0.25">
      <c r="A382">
        <v>381</v>
      </c>
      <c r="B382">
        <v>97</v>
      </c>
      <c r="C382" s="10">
        <v>99237.8</v>
      </c>
      <c r="D382" t="str">
        <f>IF('Age '!B382 &gt;48,"B", "A")</f>
        <v>B</v>
      </c>
      <c r="K382" s="5">
        <v>753</v>
      </c>
      <c r="L382" s="6">
        <v>217000</v>
      </c>
      <c r="N382" s="5">
        <v>772</v>
      </c>
      <c r="O382" s="6">
        <v>102000</v>
      </c>
      <c r="U382" s="1">
        <v>357</v>
      </c>
      <c r="V382" s="1">
        <v>190308.33314277249</v>
      </c>
      <c r="W382" s="1">
        <v>-48655.933142772497</v>
      </c>
    </row>
    <row r="383" spans="1:23" x14ac:dyDescent="0.25">
      <c r="A383">
        <v>382</v>
      </c>
      <c r="B383">
        <v>15</v>
      </c>
      <c r="C383" s="10">
        <v>187750</v>
      </c>
      <c r="D383" t="str">
        <f>IF('Age '!B383 &gt;48,"B", "A")</f>
        <v>A</v>
      </c>
      <c r="K383" s="5">
        <v>754</v>
      </c>
      <c r="L383" s="6">
        <v>275500</v>
      </c>
      <c r="N383" s="5">
        <v>774</v>
      </c>
      <c r="O383" s="6">
        <v>113503.84999999999</v>
      </c>
      <c r="U383" s="1">
        <v>358</v>
      </c>
      <c r="V383" s="1">
        <v>170302.48932984279</v>
      </c>
      <c r="W383" s="1">
        <v>-37468.28932984281</v>
      </c>
    </row>
    <row r="384" spans="1:23" x14ac:dyDescent="0.25">
      <c r="A384">
        <v>383</v>
      </c>
      <c r="B384">
        <v>15</v>
      </c>
      <c r="C384" s="10">
        <v>211642.55</v>
      </c>
      <c r="D384" t="str">
        <f>IF('Age '!B384 &gt;48,"B", "A")</f>
        <v>A</v>
      </c>
      <c r="K384" s="5">
        <v>756</v>
      </c>
      <c r="L384" s="6">
        <v>141243</v>
      </c>
      <c r="N384" s="5">
        <v>785</v>
      </c>
      <c r="O384" s="6">
        <v>114150.40000000001</v>
      </c>
      <c r="U384" s="1">
        <v>359</v>
      </c>
      <c r="V384" s="1">
        <v>147795.91504029691</v>
      </c>
      <c r="W384" s="1">
        <v>-17795.91504029691</v>
      </c>
    </row>
    <row r="385" spans="1:23" x14ac:dyDescent="0.25">
      <c r="A385">
        <v>384</v>
      </c>
      <c r="B385">
        <v>93</v>
      </c>
      <c r="C385" s="10">
        <v>62228.799999999996</v>
      </c>
      <c r="D385" t="str">
        <f>IF('Age '!B385 &gt;48,"B", "A")</f>
        <v>B</v>
      </c>
      <c r="K385" s="5">
        <v>757</v>
      </c>
      <c r="L385" s="6">
        <v>173585.6</v>
      </c>
      <c r="N385" s="5">
        <v>786</v>
      </c>
      <c r="O385" s="6">
        <v>132236.19999999998</v>
      </c>
      <c r="U385" s="1">
        <v>360</v>
      </c>
      <c r="V385" s="1">
        <v>197810.52457262116</v>
      </c>
      <c r="W385" s="1">
        <v>82189.475427378842</v>
      </c>
    </row>
    <row r="386" spans="1:23" x14ac:dyDescent="0.25">
      <c r="A386">
        <v>385</v>
      </c>
      <c r="B386">
        <v>29</v>
      </c>
      <c r="C386" s="10">
        <v>237912</v>
      </c>
      <c r="D386" t="str">
        <f>IF('Age '!B386 &gt;48,"B", "A")</f>
        <v>A</v>
      </c>
      <c r="K386" s="5">
        <v>758</v>
      </c>
      <c r="L386" s="6">
        <v>124164.45999999999</v>
      </c>
      <c r="N386" s="5">
        <v>787</v>
      </c>
      <c r="O386" s="6">
        <v>108614.59999999999</v>
      </c>
      <c r="U386" s="1">
        <v>361</v>
      </c>
      <c r="V386" s="1">
        <v>172803.21980645903</v>
      </c>
      <c r="W386" s="1">
        <v>-18160.419806459046</v>
      </c>
    </row>
    <row r="387" spans="1:23" x14ac:dyDescent="0.25">
      <c r="A387">
        <v>386</v>
      </c>
      <c r="B387">
        <v>17</v>
      </c>
      <c r="C387" s="10">
        <v>150028.79999999999</v>
      </c>
      <c r="D387" t="str">
        <f>IF('Age '!B387 &gt;48,"B", "A")</f>
        <v>A</v>
      </c>
      <c r="K387" s="5">
        <v>759</v>
      </c>
      <c r="L387" s="6">
        <v>159988.92000000001</v>
      </c>
      <c r="N387" s="5">
        <v>789</v>
      </c>
      <c r="O387" s="6">
        <v>96225.22</v>
      </c>
      <c r="U387" s="1">
        <v>362</v>
      </c>
      <c r="V387" s="1">
        <v>125289.34075075098</v>
      </c>
      <c r="W387" s="1">
        <v>4021.6592492490163</v>
      </c>
    </row>
    <row r="388" spans="1:23" x14ac:dyDescent="0.25">
      <c r="A388">
        <v>387</v>
      </c>
      <c r="B388">
        <v>111</v>
      </c>
      <c r="C388" s="10">
        <v>81000</v>
      </c>
      <c r="D388" t="str">
        <f>IF('Age '!B388 &gt;48,"B", "A")</f>
        <v>B</v>
      </c>
      <c r="K388" s="5">
        <v>760</v>
      </c>
      <c r="L388" s="6">
        <v>287477</v>
      </c>
      <c r="N388" s="5">
        <v>790</v>
      </c>
      <c r="O388" s="6">
        <v>185868.75</v>
      </c>
      <c r="U388" s="1">
        <v>363</v>
      </c>
      <c r="V388" s="1">
        <v>204062.35076416167</v>
      </c>
      <c r="W388" s="1">
        <v>-41530.550764161686</v>
      </c>
    </row>
    <row r="389" spans="1:23" x14ac:dyDescent="0.25">
      <c r="A389">
        <v>388</v>
      </c>
      <c r="B389">
        <v>45</v>
      </c>
      <c r="C389" s="10">
        <v>102350</v>
      </c>
      <c r="D389" t="str">
        <f>IF('Age '!B389 &gt;48,"B", "A")</f>
        <v>A</v>
      </c>
      <c r="K389" s="5">
        <v>763</v>
      </c>
      <c r="L389" s="6">
        <v>168157.28</v>
      </c>
      <c r="N389" s="5">
        <v>798</v>
      </c>
      <c r="O389" s="6">
        <v>98098</v>
      </c>
      <c r="U389" s="1">
        <v>364</v>
      </c>
      <c r="V389" s="1">
        <v>165301.02837661037</v>
      </c>
      <c r="W389" s="1">
        <v>-68682.628376610373</v>
      </c>
    </row>
    <row r="390" spans="1:23" x14ac:dyDescent="0.25">
      <c r="A390">
        <v>389</v>
      </c>
      <c r="B390">
        <v>22</v>
      </c>
      <c r="C390" s="10">
        <v>170333.80000000002</v>
      </c>
      <c r="D390" t="str">
        <f>IF('Age '!B390 &gt;48,"B", "A")</f>
        <v>A</v>
      </c>
      <c r="K390" s="5">
        <v>764</v>
      </c>
      <c r="L390" s="6">
        <v>275935.59999999998</v>
      </c>
      <c r="N390" s="5">
        <v>800</v>
      </c>
      <c r="O390" s="6">
        <v>173477.5</v>
      </c>
      <c r="U390" s="1">
        <v>365</v>
      </c>
      <c r="V390" s="1">
        <v>170302.48932984279</v>
      </c>
      <c r="W390" s="1">
        <v>19697.510670157208</v>
      </c>
    </row>
    <row r="391" spans="1:23" x14ac:dyDescent="0.25">
      <c r="A391">
        <v>390</v>
      </c>
      <c r="B391">
        <v>14</v>
      </c>
      <c r="C391" s="10">
        <v>379906.8</v>
      </c>
      <c r="D391" t="str">
        <f>IF('Age '!B391 &gt;48,"B", "A")</f>
        <v>A</v>
      </c>
      <c r="K391" s="5">
        <v>765</v>
      </c>
      <c r="L391" s="6">
        <v>270000</v>
      </c>
      <c r="N391" s="5">
        <v>802</v>
      </c>
      <c r="O391" s="6">
        <v>108943.87</v>
      </c>
      <c r="U391" s="1">
        <v>366</v>
      </c>
      <c r="V391" s="1">
        <v>100282.03598458886</v>
      </c>
      <c r="W391" s="1">
        <v>20081.564015411132</v>
      </c>
    </row>
    <row r="392" spans="1:23" x14ac:dyDescent="0.25">
      <c r="A392">
        <v>391</v>
      </c>
      <c r="B392">
        <v>121</v>
      </c>
      <c r="C392" s="10">
        <v>106124.20000000001</v>
      </c>
      <c r="D392" t="str">
        <f>IF('Age '!B392 &gt;48,"B", "A")</f>
        <v>B</v>
      </c>
      <c r="K392" s="5">
        <v>766</v>
      </c>
      <c r="L392" s="6">
        <v>235552.91760000002</v>
      </c>
      <c r="N392" s="5">
        <v>805</v>
      </c>
      <c r="O392" s="6">
        <v>118000</v>
      </c>
      <c r="U392" s="1">
        <v>367</v>
      </c>
      <c r="V392" s="1">
        <v>154047.74123183743</v>
      </c>
      <c r="W392" s="1">
        <v>-23858.541231837429</v>
      </c>
    </row>
    <row r="393" spans="1:23" x14ac:dyDescent="0.25">
      <c r="A393">
        <v>392</v>
      </c>
      <c r="B393">
        <v>20</v>
      </c>
      <c r="C393" s="10">
        <v>176042</v>
      </c>
      <c r="D393" t="str">
        <f>IF('Age '!B393 &gt;48,"B", "A")</f>
        <v>A</v>
      </c>
      <c r="K393" s="5">
        <v>767</v>
      </c>
      <c r="L393" s="6">
        <v>153545.1</v>
      </c>
      <c r="N393" s="5">
        <v>807</v>
      </c>
      <c r="O393" s="6">
        <v>135500</v>
      </c>
      <c r="U393" s="1">
        <v>368</v>
      </c>
      <c r="V393" s="1">
        <v>152797.37599352933</v>
      </c>
      <c r="W393" s="1">
        <v>-5650.3759935293347</v>
      </c>
    </row>
    <row r="394" spans="1:23" x14ac:dyDescent="0.25">
      <c r="A394">
        <v>393</v>
      </c>
      <c r="B394">
        <v>62</v>
      </c>
      <c r="C394" s="10">
        <v>105573.45</v>
      </c>
      <c r="D394" t="str">
        <f>IF('Age '!B394 &gt;48,"B", "A")</f>
        <v>B</v>
      </c>
      <c r="K394" s="5">
        <v>769</v>
      </c>
      <c r="L394" s="6">
        <v>216837</v>
      </c>
      <c r="N394" s="5">
        <v>808</v>
      </c>
      <c r="O394" s="6">
        <v>183001.8</v>
      </c>
      <c r="U394" s="1">
        <v>369</v>
      </c>
      <c r="V394" s="1">
        <v>142794.45408706449</v>
      </c>
      <c r="W394" s="1">
        <v>-39649.654087064482</v>
      </c>
    </row>
    <row r="395" spans="1:23" x14ac:dyDescent="0.25">
      <c r="A395">
        <v>394</v>
      </c>
      <c r="B395">
        <v>80</v>
      </c>
      <c r="C395" s="10">
        <v>100000</v>
      </c>
      <c r="D395" t="str">
        <f>IF('Age '!B395 &gt;48,"B", "A")</f>
        <v>B</v>
      </c>
      <c r="K395" s="5">
        <v>770</v>
      </c>
      <c r="L395" s="6">
        <v>420393.2</v>
      </c>
      <c r="N395" s="5">
        <v>809</v>
      </c>
      <c r="O395" s="6">
        <v>159950</v>
      </c>
      <c r="U395" s="1">
        <v>370</v>
      </c>
      <c r="V395" s="1">
        <v>149046.280278605</v>
      </c>
      <c r="W395" s="1">
        <v>-22459.480278604999</v>
      </c>
    </row>
    <row r="396" spans="1:23" x14ac:dyDescent="0.25">
      <c r="A396">
        <v>395</v>
      </c>
      <c r="B396">
        <v>81</v>
      </c>
      <c r="C396" s="10">
        <v>108051.7</v>
      </c>
      <c r="D396" t="str">
        <f>IF('Age '!B396 &gt;48,"B", "A")</f>
        <v>B</v>
      </c>
      <c r="K396" s="5">
        <v>771</v>
      </c>
      <c r="L396" s="6">
        <v>110456.12</v>
      </c>
      <c r="N396" s="5">
        <v>810</v>
      </c>
      <c r="O396" s="6">
        <v>86792.8</v>
      </c>
      <c r="U396" s="1">
        <v>371</v>
      </c>
      <c r="V396" s="1">
        <v>200311.25504923734</v>
      </c>
      <c r="W396" s="1">
        <v>-27911.255049237341</v>
      </c>
    </row>
    <row r="397" spans="1:23" x14ac:dyDescent="0.25">
      <c r="A397">
        <v>396</v>
      </c>
      <c r="B397">
        <v>65</v>
      </c>
      <c r="C397" s="10">
        <v>100800.59999999999</v>
      </c>
      <c r="D397" t="str">
        <f>IF('Age '!B397 &gt;48,"B", "A")</f>
        <v>B</v>
      </c>
      <c r="K397" s="5">
        <v>773</v>
      </c>
      <c r="L397" s="6">
        <v>83609.8</v>
      </c>
      <c r="N397" s="5">
        <v>813</v>
      </c>
      <c r="O397" s="6">
        <v>43752.930200000003</v>
      </c>
      <c r="U397" s="1">
        <v>372</v>
      </c>
      <c r="V397" s="1">
        <v>149046.280278605</v>
      </c>
      <c r="W397" s="1">
        <v>-29159.822678604993</v>
      </c>
    </row>
    <row r="398" spans="1:23" x14ac:dyDescent="0.25">
      <c r="A398">
        <v>397</v>
      </c>
      <c r="B398">
        <v>49</v>
      </c>
      <c r="C398" s="10">
        <v>100712.4</v>
      </c>
      <c r="D398" t="str">
        <f>IF('Age '!B398 &gt;48,"B", "A")</f>
        <v>B</v>
      </c>
      <c r="K398" s="5">
        <v>775</v>
      </c>
      <c r="L398" s="6">
        <v>391563.5</v>
      </c>
      <c r="N398" s="5">
        <v>814</v>
      </c>
      <c r="O398" s="6">
        <v>156526.26999999999</v>
      </c>
      <c r="U398" s="1">
        <v>373</v>
      </c>
      <c r="V398" s="1">
        <v>180305.41123630764</v>
      </c>
      <c r="W398" s="1">
        <v>-82630.411236307642</v>
      </c>
    </row>
    <row r="399" spans="1:23" x14ac:dyDescent="0.25">
      <c r="A399">
        <v>398</v>
      </c>
      <c r="B399">
        <v>59</v>
      </c>
      <c r="C399" s="10">
        <v>168025.35</v>
      </c>
      <c r="D399" t="str">
        <f>IF('Age '!B399 &gt;48,"B", "A")</f>
        <v>B</v>
      </c>
      <c r="K399" s="5">
        <v>776</v>
      </c>
      <c r="L399" s="6">
        <v>132645.6</v>
      </c>
      <c r="N399" s="5">
        <v>815</v>
      </c>
      <c r="O399" s="6">
        <v>116000</v>
      </c>
      <c r="U399" s="1">
        <v>374</v>
      </c>
      <c r="V399" s="1">
        <v>141544.08884875636</v>
      </c>
      <c r="W399" s="1">
        <v>-40831.68884875637</v>
      </c>
    </row>
    <row r="400" spans="1:23" x14ac:dyDescent="0.25">
      <c r="A400">
        <v>399</v>
      </c>
      <c r="B400">
        <v>101</v>
      </c>
      <c r="C400" s="10">
        <v>66417.099999999991</v>
      </c>
      <c r="D400" t="str">
        <f>IF('Age '!B400 &gt;48,"B", "A")</f>
        <v>B</v>
      </c>
      <c r="K400" s="5">
        <v>777</v>
      </c>
      <c r="L400" s="6">
        <v>221500</v>
      </c>
      <c r="N400" s="5">
        <v>817</v>
      </c>
      <c r="O400" s="6">
        <v>137000</v>
      </c>
      <c r="U400" s="1">
        <v>375</v>
      </c>
      <c r="V400" s="1">
        <v>204062.35076416167</v>
      </c>
      <c r="W400" s="1">
        <v>13527.999235838302</v>
      </c>
    </row>
    <row r="401" spans="1:23" x14ac:dyDescent="0.25">
      <c r="A401">
        <v>400</v>
      </c>
      <c r="B401">
        <v>15</v>
      </c>
      <c r="C401" s="10">
        <v>197330.8</v>
      </c>
      <c r="D401" t="str">
        <f>IF('Age '!B401 &gt;48,"B", "A")</f>
        <v>A</v>
      </c>
      <c r="K401" s="5">
        <v>778</v>
      </c>
      <c r="L401" s="6">
        <v>142500</v>
      </c>
      <c r="N401" s="5">
        <v>819</v>
      </c>
      <c r="O401" s="6">
        <v>121117</v>
      </c>
      <c r="U401" s="1">
        <v>376</v>
      </c>
      <c r="V401" s="1">
        <v>102782.76646120507</v>
      </c>
      <c r="W401" s="1">
        <v>-52835.966461205076</v>
      </c>
    </row>
    <row r="402" spans="1:23" x14ac:dyDescent="0.25">
      <c r="A402">
        <v>401</v>
      </c>
      <c r="B402">
        <v>25</v>
      </c>
      <c r="C402" s="10">
        <v>218936.90000000002</v>
      </c>
      <c r="D402" t="str">
        <f>IF('Age '!B402 &gt;48,"B", "A")</f>
        <v>A</v>
      </c>
      <c r="K402" s="5">
        <v>779</v>
      </c>
      <c r="L402" s="6">
        <v>142747.19999999998</v>
      </c>
      <c r="N402" s="5">
        <v>822</v>
      </c>
      <c r="O402" s="6">
        <v>76148.399999999994</v>
      </c>
      <c r="U402" s="1">
        <v>377</v>
      </c>
      <c r="V402" s="1">
        <v>195309.79409600492</v>
      </c>
      <c r="W402" s="1">
        <v>-47309.794096004916</v>
      </c>
    </row>
    <row r="403" spans="1:23" x14ac:dyDescent="0.25">
      <c r="A403">
        <v>402</v>
      </c>
      <c r="B403">
        <v>16</v>
      </c>
      <c r="C403" s="10">
        <v>164990</v>
      </c>
      <c r="D403" t="str">
        <f>IF('Age '!B403 &gt;48,"B", "A")</f>
        <v>A</v>
      </c>
      <c r="K403" s="5">
        <v>780</v>
      </c>
      <c r="L403" s="6">
        <v>135000</v>
      </c>
      <c r="N403" s="5">
        <v>824</v>
      </c>
      <c r="O403" s="6">
        <v>114222.59999999999</v>
      </c>
      <c r="U403" s="1">
        <v>378</v>
      </c>
      <c r="V403" s="1">
        <v>205312.71600246977</v>
      </c>
      <c r="W403" s="1">
        <v>131729.28399753023</v>
      </c>
    </row>
    <row r="404" spans="1:23" x14ac:dyDescent="0.25">
      <c r="A404">
        <v>403</v>
      </c>
      <c r="B404">
        <v>81</v>
      </c>
      <c r="C404" s="10">
        <v>96314.400000000009</v>
      </c>
      <c r="D404" t="str">
        <f>IF('Age '!B404 &gt;48,"B", "A")</f>
        <v>B</v>
      </c>
      <c r="K404" s="5">
        <v>781</v>
      </c>
      <c r="L404" s="6">
        <v>174468.8</v>
      </c>
      <c r="N404" s="5">
        <v>827</v>
      </c>
      <c r="O404" s="6">
        <v>97652.1</v>
      </c>
      <c r="U404" s="1">
        <v>379</v>
      </c>
      <c r="V404" s="1">
        <v>212814.90743231843</v>
      </c>
      <c r="W404" s="1">
        <v>95394.257367681537</v>
      </c>
    </row>
    <row r="405" spans="1:23" x14ac:dyDescent="0.25">
      <c r="A405">
        <v>404</v>
      </c>
      <c r="B405">
        <v>23</v>
      </c>
      <c r="C405" s="10">
        <v>258000</v>
      </c>
      <c r="D405" t="str">
        <f>IF('Age '!B405 &gt;48,"B", "A")</f>
        <v>A</v>
      </c>
      <c r="K405" s="5">
        <v>782</v>
      </c>
      <c r="L405" s="6">
        <v>175900</v>
      </c>
      <c r="N405" s="5">
        <v>829</v>
      </c>
      <c r="O405" s="6">
        <v>151478</v>
      </c>
      <c r="U405" s="1">
        <v>380</v>
      </c>
      <c r="V405" s="1">
        <v>200311.25504923734</v>
      </c>
      <c r="W405" s="1">
        <v>-53746.055049237359</v>
      </c>
    </row>
    <row r="406" spans="1:23" x14ac:dyDescent="0.25">
      <c r="A406">
        <v>405</v>
      </c>
      <c r="B406">
        <v>26</v>
      </c>
      <c r="C406" s="10">
        <v>166538.4</v>
      </c>
      <c r="D406" t="str">
        <f>IF('Age '!B406 &gt;48,"B", "A")</f>
        <v>A</v>
      </c>
      <c r="K406" s="5">
        <v>783</v>
      </c>
      <c r="L406" s="6">
        <v>153197.47999999998</v>
      </c>
      <c r="N406" s="5">
        <v>831</v>
      </c>
      <c r="O406" s="6">
        <v>148038.80000000002</v>
      </c>
      <c r="U406" s="1">
        <v>381</v>
      </c>
      <c r="V406" s="1">
        <v>105283.49693782128</v>
      </c>
      <c r="W406" s="1">
        <v>-6045.6969378212816</v>
      </c>
    </row>
    <row r="407" spans="1:23" x14ac:dyDescent="0.25">
      <c r="A407">
        <v>406</v>
      </c>
      <c r="B407">
        <v>45</v>
      </c>
      <c r="C407" s="10">
        <v>122820</v>
      </c>
      <c r="D407" t="str">
        <f>IF('Age '!B407 &gt;48,"B", "A")</f>
        <v>A</v>
      </c>
      <c r="K407" s="5">
        <v>784</v>
      </c>
      <c r="L407" s="6">
        <v>135511.4</v>
      </c>
      <c r="N407" s="5">
        <v>834</v>
      </c>
      <c r="O407" s="6">
        <v>136739.6</v>
      </c>
      <c r="U407" s="1">
        <v>382</v>
      </c>
      <c r="V407" s="1">
        <v>207813.44647908601</v>
      </c>
      <c r="W407" s="1">
        <v>-20063.446479086007</v>
      </c>
    </row>
    <row r="408" spans="1:23" x14ac:dyDescent="0.25">
      <c r="A408">
        <v>407</v>
      </c>
      <c r="B408">
        <v>85</v>
      </c>
      <c r="C408" s="10">
        <v>102557</v>
      </c>
      <c r="D408" t="str">
        <f>IF('Age '!B408 &gt;48,"B", "A")</f>
        <v>B</v>
      </c>
      <c r="K408" s="5">
        <v>788</v>
      </c>
      <c r="L408" s="6">
        <v>182066.19999999998</v>
      </c>
      <c r="N408" s="5">
        <v>835</v>
      </c>
      <c r="O408" s="6">
        <v>124807.41</v>
      </c>
      <c r="U408" s="1">
        <v>383</v>
      </c>
      <c r="V408" s="1">
        <v>207813.44647908601</v>
      </c>
      <c r="W408" s="1">
        <v>3829.1035209139809</v>
      </c>
    </row>
    <row r="409" spans="1:23" x14ac:dyDescent="0.25">
      <c r="A409">
        <v>408</v>
      </c>
      <c r="B409">
        <v>106</v>
      </c>
      <c r="C409" s="10">
        <v>157848.6</v>
      </c>
      <c r="D409" t="str">
        <f>IF('Age '!B409 &gt;48,"B", "A")</f>
        <v>B</v>
      </c>
      <c r="K409" s="5">
        <v>791</v>
      </c>
      <c r="L409" s="6">
        <v>131171.76</v>
      </c>
      <c r="N409" s="5">
        <v>836</v>
      </c>
      <c r="O409" s="6">
        <v>100019.2</v>
      </c>
      <c r="U409" s="1">
        <v>384</v>
      </c>
      <c r="V409" s="1">
        <v>110284.95789105371</v>
      </c>
      <c r="W409" s="1">
        <v>-48056.157891053714</v>
      </c>
    </row>
    <row r="410" spans="1:23" x14ac:dyDescent="0.25">
      <c r="A410">
        <v>409</v>
      </c>
      <c r="B410">
        <v>15</v>
      </c>
      <c r="C410" s="10">
        <v>277564</v>
      </c>
      <c r="D410" t="str">
        <f>IF('Age '!B410 &gt;48,"B", "A")</f>
        <v>A</v>
      </c>
      <c r="K410" s="5">
        <v>792</v>
      </c>
      <c r="L410" s="6">
        <v>145522.84</v>
      </c>
      <c r="N410" s="5">
        <v>837</v>
      </c>
      <c r="O410" s="6">
        <v>152164.54999999999</v>
      </c>
      <c r="U410" s="1">
        <v>385</v>
      </c>
      <c r="V410" s="1">
        <v>190308.33314277249</v>
      </c>
      <c r="W410" s="1">
        <v>47603.666857227508</v>
      </c>
    </row>
    <row r="411" spans="1:23" x14ac:dyDescent="0.25">
      <c r="A411">
        <v>410</v>
      </c>
      <c r="B411">
        <v>14</v>
      </c>
      <c r="C411" s="10">
        <v>302989.05</v>
      </c>
      <c r="D411" t="str">
        <f>IF('Age '!B411 &gt;48,"B", "A")</f>
        <v>A</v>
      </c>
      <c r="K411" s="5">
        <v>793</v>
      </c>
      <c r="L411" s="6">
        <v>267442.82699999999</v>
      </c>
      <c r="N411" s="5">
        <v>840</v>
      </c>
      <c r="O411" s="6">
        <v>116379.90000000001</v>
      </c>
      <c r="U411" s="1">
        <v>386</v>
      </c>
      <c r="V411" s="1">
        <v>205312.71600246977</v>
      </c>
      <c r="W411" s="1">
        <v>-55283.916002469778</v>
      </c>
    </row>
    <row r="412" spans="1:23" x14ac:dyDescent="0.25">
      <c r="A412">
        <v>411</v>
      </c>
      <c r="B412">
        <v>63</v>
      </c>
      <c r="C412" s="10">
        <v>49128</v>
      </c>
      <c r="D412" t="str">
        <f>IF('Age '!B412 &gt;48,"B", "A")</f>
        <v>B</v>
      </c>
      <c r="K412" s="5">
        <v>794</v>
      </c>
      <c r="L412" s="6">
        <v>223042.5</v>
      </c>
      <c r="N412" s="5">
        <v>841</v>
      </c>
      <c r="O412" s="6">
        <v>124852</v>
      </c>
      <c r="U412" s="1">
        <v>387</v>
      </c>
      <c r="V412" s="1">
        <v>87778.383601507783</v>
      </c>
      <c r="W412" s="1">
        <v>-6778.3836015077832</v>
      </c>
    </row>
    <row r="413" spans="1:23" x14ac:dyDescent="0.25">
      <c r="A413">
        <v>412</v>
      </c>
      <c r="B413">
        <v>66</v>
      </c>
      <c r="C413" s="10">
        <v>145000</v>
      </c>
      <c r="D413" t="str">
        <f>IF('Age '!B413 &gt;48,"B", "A")</f>
        <v>B</v>
      </c>
      <c r="K413" s="5">
        <v>795</v>
      </c>
      <c r="L413" s="6">
        <v>173455.1</v>
      </c>
      <c r="N413" s="5">
        <v>842</v>
      </c>
      <c r="O413" s="6">
        <v>140458.5</v>
      </c>
      <c r="U413" s="1">
        <v>388</v>
      </c>
      <c r="V413" s="1">
        <v>170302.48932984279</v>
      </c>
      <c r="W413" s="1">
        <v>-67952.489329842792</v>
      </c>
    </row>
    <row r="414" spans="1:23" x14ac:dyDescent="0.25">
      <c r="A414">
        <v>413</v>
      </c>
      <c r="B414">
        <v>12</v>
      </c>
      <c r="C414" s="10">
        <v>173470.8</v>
      </c>
      <c r="D414" t="str">
        <f>IF('Age '!B414 &gt;48,"B", "A")</f>
        <v>A</v>
      </c>
      <c r="K414" s="5">
        <v>796</v>
      </c>
      <c r="L414" s="6">
        <v>133619.4</v>
      </c>
      <c r="N414" s="5">
        <v>843</v>
      </c>
      <c r="O414" s="6">
        <v>155975.82</v>
      </c>
      <c r="U414" s="1">
        <v>389</v>
      </c>
      <c r="V414" s="1">
        <v>199060.88981092925</v>
      </c>
      <c r="W414" s="1">
        <v>-28727.089810929232</v>
      </c>
    </row>
    <row r="415" spans="1:23" x14ac:dyDescent="0.25">
      <c r="A415">
        <v>414</v>
      </c>
      <c r="B415">
        <v>94</v>
      </c>
      <c r="C415" s="10">
        <v>89861</v>
      </c>
      <c r="D415" t="str">
        <f>IF('Age '!B415 &gt;48,"B", "A")</f>
        <v>B</v>
      </c>
      <c r="K415" s="5">
        <v>797</v>
      </c>
      <c r="L415" s="6">
        <v>142251.54999999999</v>
      </c>
      <c r="N415" s="5">
        <v>844</v>
      </c>
      <c r="O415" s="6">
        <v>139773.29999999999</v>
      </c>
      <c r="U415" s="1">
        <v>390</v>
      </c>
      <c r="V415" s="1">
        <v>209063.8117173941</v>
      </c>
      <c r="W415" s="1">
        <v>170842.98828260589</v>
      </c>
    </row>
    <row r="416" spans="1:23" x14ac:dyDescent="0.25">
      <c r="A416">
        <v>415</v>
      </c>
      <c r="B416">
        <v>28</v>
      </c>
      <c r="C416" s="10">
        <v>203330.4</v>
      </c>
      <c r="D416" t="str">
        <f>IF('Age '!B416 &gt;48,"B", "A")</f>
        <v>A</v>
      </c>
      <c r="K416" s="5">
        <v>799</v>
      </c>
      <c r="L416" s="6">
        <v>397118</v>
      </c>
      <c r="N416" s="5">
        <v>845</v>
      </c>
      <c r="O416" s="6">
        <v>137248.02000000002</v>
      </c>
      <c r="U416" s="1">
        <v>391</v>
      </c>
      <c r="V416" s="1">
        <v>75274.73121842675</v>
      </c>
      <c r="W416" s="1">
        <v>30849.468781573261</v>
      </c>
    </row>
    <row r="417" spans="1:23" x14ac:dyDescent="0.25">
      <c r="A417">
        <v>416</v>
      </c>
      <c r="B417">
        <v>14</v>
      </c>
      <c r="C417" s="10">
        <v>179558.1342</v>
      </c>
      <c r="D417" t="str">
        <f>IF('Age '!B417 &gt;48,"B", "A")</f>
        <v>A</v>
      </c>
      <c r="K417" s="5">
        <v>801</v>
      </c>
      <c r="L417" s="6">
        <v>178360</v>
      </c>
      <c r="N417" s="5">
        <v>848</v>
      </c>
      <c r="O417" s="6">
        <v>109309.8</v>
      </c>
      <c r="U417" s="1">
        <v>392</v>
      </c>
      <c r="V417" s="1">
        <v>201561.62028754546</v>
      </c>
      <c r="W417" s="1">
        <v>-25519.620287545462</v>
      </c>
    </row>
    <row r="418" spans="1:23" x14ac:dyDescent="0.25">
      <c r="A418">
        <v>417</v>
      </c>
      <c r="B418">
        <v>43</v>
      </c>
      <c r="C418" s="10">
        <v>149500</v>
      </c>
      <c r="D418" t="str">
        <f>IF('Age '!B418 &gt;48,"B", "A")</f>
        <v>A</v>
      </c>
      <c r="K418" s="5">
        <v>803</v>
      </c>
      <c r="L418" s="6">
        <v>168550.2</v>
      </c>
      <c r="N418" s="5">
        <v>849</v>
      </c>
      <c r="O418" s="6">
        <v>214032</v>
      </c>
      <c r="U418" s="1">
        <v>393</v>
      </c>
      <c r="V418" s="1">
        <v>149046.280278605</v>
      </c>
      <c r="W418" s="1">
        <v>-43472.830278605004</v>
      </c>
    </row>
    <row r="419" spans="1:23" x14ac:dyDescent="0.25">
      <c r="A419">
        <v>418</v>
      </c>
      <c r="B419">
        <v>103</v>
      </c>
      <c r="C419" s="10">
        <v>236920.69999999998</v>
      </c>
      <c r="D419" t="str">
        <f>IF('Age '!B419 &gt;48,"B", "A")</f>
        <v>B</v>
      </c>
      <c r="K419" s="5">
        <v>804</v>
      </c>
      <c r="L419" s="6">
        <v>477305.5404</v>
      </c>
      <c r="N419" s="5">
        <v>853</v>
      </c>
      <c r="O419" s="6">
        <v>162573.19999999998</v>
      </c>
      <c r="U419" s="1">
        <v>394</v>
      </c>
      <c r="V419" s="1">
        <v>126539.70598905909</v>
      </c>
      <c r="W419" s="1">
        <v>-26539.70598905909</v>
      </c>
    </row>
    <row r="420" spans="1:23" x14ac:dyDescent="0.25">
      <c r="A420">
        <v>419</v>
      </c>
      <c r="B420">
        <v>81</v>
      </c>
      <c r="C420" s="10">
        <v>124903.79999999999</v>
      </c>
      <c r="D420" t="str">
        <f>IF('Age '!B420 &gt;48,"B", "A")</f>
        <v>B</v>
      </c>
      <c r="K420" s="5">
        <v>806</v>
      </c>
      <c r="L420" s="6">
        <v>203045.024</v>
      </c>
      <c r="N420" s="5">
        <v>854</v>
      </c>
      <c r="O420" s="6">
        <v>129370.4</v>
      </c>
      <c r="U420" s="1">
        <v>395</v>
      </c>
      <c r="V420" s="1">
        <v>125289.34075075098</v>
      </c>
      <c r="W420" s="1">
        <v>-17237.640750750987</v>
      </c>
    </row>
    <row r="421" spans="1:23" x14ac:dyDescent="0.25">
      <c r="A421">
        <v>420</v>
      </c>
      <c r="B421">
        <v>53</v>
      </c>
      <c r="C421" s="10">
        <v>110958.8</v>
      </c>
      <c r="D421" t="str">
        <f>IF('Age '!B421 &gt;48,"B", "A")</f>
        <v>B</v>
      </c>
      <c r="K421" s="5">
        <v>811</v>
      </c>
      <c r="L421" s="6">
        <v>181000</v>
      </c>
      <c r="N421" s="5">
        <v>855</v>
      </c>
      <c r="O421" s="6">
        <v>170000</v>
      </c>
      <c r="U421" s="1">
        <v>396</v>
      </c>
      <c r="V421" s="1">
        <v>145295.18456368067</v>
      </c>
      <c r="W421" s="1">
        <v>-44494.584563680677</v>
      </c>
    </row>
    <row r="422" spans="1:23" x14ac:dyDescent="0.25">
      <c r="A422">
        <v>421</v>
      </c>
      <c r="B422">
        <v>24</v>
      </c>
      <c r="C422" s="10">
        <v>183978.34</v>
      </c>
      <c r="D422" t="str">
        <f>IF('Age '!B422 &gt;48,"B", "A")</f>
        <v>A</v>
      </c>
      <c r="K422" s="5">
        <v>812</v>
      </c>
      <c r="L422" s="6">
        <v>128865.1</v>
      </c>
      <c r="N422" s="5">
        <v>856</v>
      </c>
      <c r="O422" s="6">
        <v>99237.8</v>
      </c>
      <c r="U422" s="1">
        <v>397</v>
      </c>
      <c r="V422" s="1">
        <v>165301.02837661037</v>
      </c>
      <c r="W422" s="1">
        <v>-64588.628376610373</v>
      </c>
    </row>
    <row r="423" spans="1:23" x14ac:dyDescent="0.25">
      <c r="A423">
        <v>422</v>
      </c>
      <c r="B423">
        <v>44</v>
      </c>
      <c r="C423" s="10">
        <v>176042</v>
      </c>
      <c r="D423" t="str">
        <f>IF('Age '!B423 &gt;48,"B", "A")</f>
        <v>A</v>
      </c>
      <c r="K423" s="5">
        <v>816</v>
      </c>
      <c r="L423" s="6">
        <v>175736.86</v>
      </c>
      <c r="N423" s="5">
        <v>860</v>
      </c>
      <c r="O423" s="6">
        <v>250000</v>
      </c>
      <c r="U423" s="1">
        <v>398</v>
      </c>
      <c r="V423" s="1">
        <v>152797.37599352933</v>
      </c>
      <c r="W423" s="1">
        <v>15227.974006470671</v>
      </c>
    </row>
    <row r="424" spans="1:23" x14ac:dyDescent="0.25">
      <c r="A424">
        <v>423</v>
      </c>
      <c r="B424">
        <v>67</v>
      </c>
      <c r="C424" s="10">
        <v>100773.40000000001</v>
      </c>
      <c r="D424" t="str">
        <f>IF('Age '!B424 &gt;48,"B", "A")</f>
        <v>B</v>
      </c>
      <c r="K424" s="5">
        <v>818</v>
      </c>
      <c r="L424" s="6">
        <v>241677.80000000002</v>
      </c>
      <c r="N424" s="5">
        <v>861</v>
      </c>
      <c r="O424" s="6">
        <v>188297.435</v>
      </c>
      <c r="U424" s="1">
        <v>399</v>
      </c>
      <c r="V424" s="1">
        <v>100282.03598458886</v>
      </c>
      <c r="W424" s="1">
        <v>-33864.935984588868</v>
      </c>
    </row>
    <row r="425" spans="1:23" x14ac:dyDescent="0.25">
      <c r="A425">
        <v>424</v>
      </c>
      <c r="B425">
        <v>23</v>
      </c>
      <c r="C425" s="10">
        <v>280917</v>
      </c>
      <c r="D425" t="str">
        <f>IF('Age '!B425 &gt;48,"B", "A")</f>
        <v>A</v>
      </c>
      <c r="K425" s="5">
        <v>820</v>
      </c>
      <c r="L425" s="6">
        <v>175033.60000000001</v>
      </c>
      <c r="N425" s="5">
        <v>862</v>
      </c>
      <c r="O425" s="6">
        <v>102754.09999999999</v>
      </c>
      <c r="U425" s="1">
        <v>400</v>
      </c>
      <c r="V425" s="1">
        <v>207813.44647908601</v>
      </c>
      <c r="W425" s="1">
        <v>-10482.646479086019</v>
      </c>
    </row>
    <row r="426" spans="1:23" x14ac:dyDescent="0.25">
      <c r="A426">
        <v>425</v>
      </c>
      <c r="B426">
        <v>65</v>
      </c>
      <c r="C426" s="10">
        <v>123960.20000000001</v>
      </c>
      <c r="D426" t="str">
        <f>IF('Age '!B426 &gt;48,"B", "A")</f>
        <v>B</v>
      </c>
      <c r="K426" s="5">
        <v>821</v>
      </c>
      <c r="L426" s="6">
        <v>163199.4</v>
      </c>
      <c r="N426" s="5">
        <v>864</v>
      </c>
      <c r="O426" s="6">
        <v>108491</v>
      </c>
      <c r="U426" s="1">
        <v>401</v>
      </c>
      <c r="V426" s="1">
        <v>195309.79409600492</v>
      </c>
      <c r="W426" s="1">
        <v>23627.105903995107</v>
      </c>
    </row>
    <row r="427" spans="1:23" x14ac:dyDescent="0.25">
      <c r="A427">
        <v>426</v>
      </c>
      <c r="B427">
        <v>75</v>
      </c>
      <c r="C427" s="10">
        <v>110538</v>
      </c>
      <c r="D427" t="str">
        <f>IF('Age '!B427 &gt;48,"B", "A")</f>
        <v>B</v>
      </c>
      <c r="K427" s="5">
        <v>823</v>
      </c>
      <c r="L427" s="6">
        <v>223042.5</v>
      </c>
      <c r="N427" s="5">
        <v>866</v>
      </c>
      <c r="O427" s="6">
        <v>121591.8</v>
      </c>
      <c r="U427" s="1">
        <v>402</v>
      </c>
      <c r="V427" s="1">
        <v>206563.08124077789</v>
      </c>
      <c r="W427" s="1">
        <v>-41573.081240777887</v>
      </c>
    </row>
    <row r="428" spans="1:23" x14ac:dyDescent="0.25">
      <c r="A428">
        <v>427</v>
      </c>
      <c r="B428">
        <v>32</v>
      </c>
      <c r="C428" s="10">
        <v>225170</v>
      </c>
      <c r="D428" t="str">
        <f>IF('Age '!B428 &gt;48,"B", "A")</f>
        <v>A</v>
      </c>
      <c r="K428" s="5">
        <v>825</v>
      </c>
      <c r="L428" s="6">
        <v>232600</v>
      </c>
      <c r="N428" s="5">
        <v>868</v>
      </c>
      <c r="O428" s="6">
        <v>127877.7</v>
      </c>
      <c r="U428" s="1">
        <v>403</v>
      </c>
      <c r="V428" s="1">
        <v>125289.34075075098</v>
      </c>
      <c r="W428" s="1">
        <v>-28974.940750750975</v>
      </c>
    </row>
    <row r="429" spans="1:23" x14ac:dyDescent="0.25">
      <c r="A429">
        <v>428</v>
      </c>
      <c r="B429">
        <v>64</v>
      </c>
      <c r="C429" s="10">
        <v>97213.334400000007</v>
      </c>
      <c r="D429" t="str">
        <f>IF('Age '!B429 &gt;48,"B", "A")</f>
        <v>B</v>
      </c>
      <c r="K429" s="5">
        <v>826</v>
      </c>
      <c r="L429" s="6">
        <v>343343</v>
      </c>
      <c r="N429" s="5">
        <v>869</v>
      </c>
      <c r="O429" s="6">
        <v>169000</v>
      </c>
      <c r="U429" s="1">
        <v>404</v>
      </c>
      <c r="V429" s="1">
        <v>197810.52457262116</v>
      </c>
      <c r="W429" s="1">
        <v>60189.475427378842</v>
      </c>
    </row>
    <row r="430" spans="1:23" x14ac:dyDescent="0.25">
      <c r="A430">
        <v>429</v>
      </c>
      <c r="B430">
        <v>14</v>
      </c>
      <c r="C430" s="10">
        <v>193700.02</v>
      </c>
      <c r="D430" t="str">
        <f>IF('Age '!B430 &gt;48,"B", "A")</f>
        <v>A</v>
      </c>
      <c r="K430" s="5">
        <v>828</v>
      </c>
      <c r="L430" s="6">
        <v>154753.19999999998</v>
      </c>
      <c r="N430" s="5">
        <v>871</v>
      </c>
      <c r="O430" s="6">
        <v>89658.599999999991</v>
      </c>
      <c r="U430" s="1">
        <v>405</v>
      </c>
      <c r="V430" s="1">
        <v>194059.42885769682</v>
      </c>
      <c r="W430" s="1">
        <v>-27521.028857696831</v>
      </c>
    </row>
    <row r="431" spans="1:23" x14ac:dyDescent="0.25">
      <c r="A431">
        <v>430</v>
      </c>
      <c r="B431">
        <v>33</v>
      </c>
      <c r="C431" s="10">
        <v>143290</v>
      </c>
      <c r="D431" t="str">
        <f>IF('Age '!B431 &gt;48,"B", "A")</f>
        <v>A</v>
      </c>
      <c r="K431" s="5">
        <v>830</v>
      </c>
      <c r="L431" s="6">
        <v>147400</v>
      </c>
      <c r="N431" s="5">
        <v>873</v>
      </c>
      <c r="O431" s="6">
        <v>103448.8</v>
      </c>
      <c r="U431" s="1">
        <v>406</v>
      </c>
      <c r="V431" s="1">
        <v>170302.48932984279</v>
      </c>
      <c r="W431" s="1">
        <v>-47482.489329842792</v>
      </c>
    </row>
    <row r="432" spans="1:23" x14ac:dyDescent="0.25">
      <c r="A432">
        <v>431</v>
      </c>
      <c r="B432">
        <v>50</v>
      </c>
      <c r="C432" s="10">
        <v>76159.72</v>
      </c>
      <c r="D432" t="str">
        <f>IF('Age '!B432 &gt;48,"B", "A")</f>
        <v>B</v>
      </c>
      <c r="K432" s="5">
        <v>832</v>
      </c>
      <c r="L432" s="6">
        <v>151000</v>
      </c>
      <c r="N432" s="5">
        <v>874</v>
      </c>
      <c r="O432" s="6">
        <v>108900.4</v>
      </c>
      <c r="U432" s="1">
        <v>407</v>
      </c>
      <c r="V432" s="1">
        <v>120287.87979751856</v>
      </c>
      <c r="W432" s="1">
        <v>-17730.879797518559</v>
      </c>
    </row>
    <row r="433" spans="1:23" x14ac:dyDescent="0.25">
      <c r="A433">
        <v>432</v>
      </c>
      <c r="B433">
        <v>101</v>
      </c>
      <c r="C433" s="10">
        <v>71254.820000000007</v>
      </c>
      <c r="D433" t="str">
        <f>IF('Age '!B433 &gt;48,"B", "A")</f>
        <v>B</v>
      </c>
      <c r="K433" s="5">
        <v>833</v>
      </c>
      <c r="L433" s="6">
        <v>185191.8</v>
      </c>
      <c r="N433" s="5">
        <v>875</v>
      </c>
      <c r="O433" s="6">
        <v>54450.2</v>
      </c>
      <c r="U433" s="1">
        <v>408</v>
      </c>
      <c r="V433" s="1">
        <v>94030.209793048329</v>
      </c>
      <c r="W433" s="1">
        <v>63818.390206951677</v>
      </c>
    </row>
    <row r="434" spans="1:23" x14ac:dyDescent="0.25">
      <c r="A434">
        <v>433</v>
      </c>
      <c r="B434">
        <v>50</v>
      </c>
      <c r="C434" s="10">
        <v>121434.25</v>
      </c>
      <c r="D434" t="str">
        <f>IF('Age '!B434 &gt;48,"B", "A")</f>
        <v>B</v>
      </c>
      <c r="K434" s="5">
        <v>838</v>
      </c>
      <c r="L434" s="6">
        <v>89180</v>
      </c>
      <c r="N434" s="5">
        <v>877</v>
      </c>
      <c r="O434" s="6">
        <v>131099.42499999999</v>
      </c>
      <c r="U434" s="1">
        <v>409</v>
      </c>
      <c r="V434" s="1">
        <v>207813.44647908601</v>
      </c>
      <c r="W434" s="1">
        <v>69750.553520913993</v>
      </c>
    </row>
    <row r="435" spans="1:23" x14ac:dyDescent="0.25">
      <c r="A435">
        <v>434</v>
      </c>
      <c r="B435">
        <v>24</v>
      </c>
      <c r="C435" s="10">
        <v>161415.80000000002</v>
      </c>
      <c r="D435" t="str">
        <f>IF('Age '!B435 &gt;48,"B", "A")</f>
        <v>A</v>
      </c>
      <c r="K435" s="5">
        <v>839</v>
      </c>
      <c r="L435" s="6">
        <v>128419.20000000001</v>
      </c>
      <c r="N435" s="5">
        <v>879</v>
      </c>
      <c r="O435" s="6">
        <v>115647.2</v>
      </c>
      <c r="U435" s="1">
        <v>410</v>
      </c>
      <c r="V435" s="1">
        <v>209063.8117173941</v>
      </c>
      <c r="W435" s="1">
        <v>93925.238282605889</v>
      </c>
    </row>
    <row r="436" spans="1:23" x14ac:dyDescent="0.25">
      <c r="A436">
        <v>435</v>
      </c>
      <c r="B436">
        <v>49</v>
      </c>
      <c r="C436" s="10">
        <v>72235.8</v>
      </c>
      <c r="D436" t="str">
        <f>IF('Age '!B436 &gt;48,"B", "A")</f>
        <v>B</v>
      </c>
      <c r="K436" s="5">
        <v>846</v>
      </c>
      <c r="L436" s="6">
        <v>169512.3</v>
      </c>
      <c r="N436" s="5">
        <v>884</v>
      </c>
      <c r="O436" s="6">
        <v>118500</v>
      </c>
      <c r="U436" s="1">
        <v>411</v>
      </c>
      <c r="V436" s="1">
        <v>147795.91504029691</v>
      </c>
      <c r="W436" s="1">
        <v>-98667.91504029691</v>
      </c>
    </row>
    <row r="437" spans="1:23" x14ac:dyDescent="0.25">
      <c r="A437">
        <v>436</v>
      </c>
      <c r="B437">
        <v>25</v>
      </c>
      <c r="C437" s="10">
        <v>173585.6</v>
      </c>
      <c r="D437" t="str">
        <f>IF('Age '!B437 &gt;48,"B", "A")</f>
        <v>A</v>
      </c>
      <c r="K437" s="5">
        <v>847</v>
      </c>
      <c r="L437" s="6">
        <v>174404.4</v>
      </c>
      <c r="N437" s="5">
        <v>885</v>
      </c>
      <c r="O437" s="6">
        <v>81880</v>
      </c>
      <c r="U437" s="1">
        <v>412</v>
      </c>
      <c r="V437" s="1">
        <v>144044.81932537258</v>
      </c>
      <c r="W437" s="1">
        <v>955.18067462742329</v>
      </c>
    </row>
    <row r="438" spans="1:23" x14ac:dyDescent="0.25">
      <c r="A438">
        <v>437</v>
      </c>
      <c r="B438">
        <v>101</v>
      </c>
      <c r="C438" s="10">
        <v>116000</v>
      </c>
      <c r="D438" t="str">
        <f>IF('Age '!B438 &gt;48,"B", "A")</f>
        <v>B</v>
      </c>
      <c r="K438" s="5">
        <v>850</v>
      </c>
      <c r="L438" s="6">
        <v>185373.1</v>
      </c>
      <c r="N438" s="5">
        <v>887</v>
      </c>
      <c r="O438" s="6">
        <v>145000</v>
      </c>
      <c r="U438" s="1">
        <v>413</v>
      </c>
      <c r="V438" s="1">
        <v>211564.54219401031</v>
      </c>
      <c r="W438" s="1">
        <v>-38093.742194010323</v>
      </c>
    </row>
    <row r="439" spans="1:23" x14ac:dyDescent="0.25">
      <c r="A439">
        <v>438</v>
      </c>
      <c r="B439">
        <v>95</v>
      </c>
      <c r="C439" s="10">
        <v>97437.2</v>
      </c>
      <c r="D439" t="str">
        <f>IF('Age '!B439 &gt;48,"B", "A")</f>
        <v>B</v>
      </c>
      <c r="K439" s="5">
        <v>851</v>
      </c>
      <c r="L439" s="6">
        <v>130355.95</v>
      </c>
      <c r="N439" s="5">
        <v>888</v>
      </c>
      <c r="O439" s="6">
        <v>120838.90000000001</v>
      </c>
      <c r="U439" s="1">
        <v>414</v>
      </c>
      <c r="V439" s="1">
        <v>109034.5926527456</v>
      </c>
      <c r="W439" s="1">
        <v>-19173.592652745603</v>
      </c>
    </row>
    <row r="440" spans="1:23" x14ac:dyDescent="0.25">
      <c r="A440">
        <v>439</v>
      </c>
      <c r="B440">
        <v>108</v>
      </c>
      <c r="C440" s="10">
        <v>89563.955000000002</v>
      </c>
      <c r="D440" t="str">
        <f>IF('Age '!B440 &gt;48,"B", "A")</f>
        <v>B</v>
      </c>
      <c r="K440" s="5">
        <v>852</v>
      </c>
      <c r="L440" s="6">
        <v>215000</v>
      </c>
      <c r="N440" s="5">
        <v>889</v>
      </c>
      <c r="O440" s="6">
        <v>265668.39999999997</v>
      </c>
      <c r="U440" s="1">
        <v>415</v>
      </c>
      <c r="V440" s="1">
        <v>191558.69838108061</v>
      </c>
      <c r="W440" s="1">
        <v>11771.701618919382</v>
      </c>
    </row>
    <row r="441" spans="1:23" x14ac:dyDescent="0.25">
      <c r="A441">
        <v>440</v>
      </c>
      <c r="B441">
        <v>101</v>
      </c>
      <c r="C441" s="10">
        <v>90068</v>
      </c>
      <c r="D441" t="str">
        <f>IF('Age '!B441 &gt;48,"B", "A")</f>
        <v>B</v>
      </c>
      <c r="K441" s="5">
        <v>857</v>
      </c>
      <c r="L441" s="6">
        <v>131094.6</v>
      </c>
      <c r="N441" s="5">
        <v>890</v>
      </c>
      <c r="O441" s="6">
        <v>122410.59999999999</v>
      </c>
      <c r="U441" s="1">
        <v>416</v>
      </c>
      <c r="V441" s="1">
        <v>209063.8117173941</v>
      </c>
      <c r="W441" s="1">
        <v>-29505.677517394099</v>
      </c>
    </row>
    <row r="442" spans="1:23" x14ac:dyDescent="0.25">
      <c r="A442">
        <v>441</v>
      </c>
      <c r="B442">
        <v>13</v>
      </c>
      <c r="C442" s="10">
        <v>454434</v>
      </c>
      <c r="D442" t="str">
        <f>IF('Age '!B442 &gt;48,"B", "A")</f>
        <v>A</v>
      </c>
      <c r="K442" s="5">
        <v>858</v>
      </c>
      <c r="L442" s="6">
        <v>142471.19999999998</v>
      </c>
      <c r="N442" s="5">
        <v>891</v>
      </c>
      <c r="O442" s="6">
        <v>121830.76999999999</v>
      </c>
      <c r="U442" s="1">
        <v>417</v>
      </c>
      <c r="V442" s="1">
        <v>172803.21980645903</v>
      </c>
      <c r="W442" s="1">
        <v>-23303.219806459034</v>
      </c>
    </row>
    <row r="443" spans="1:23" x14ac:dyDescent="0.25">
      <c r="A443">
        <v>442</v>
      </c>
      <c r="B443">
        <v>66</v>
      </c>
      <c r="C443" s="10">
        <v>105232.40000000001</v>
      </c>
      <c r="D443" t="str">
        <f>IF('Age '!B443 &gt;48,"B", "A")</f>
        <v>B</v>
      </c>
      <c r="K443" s="5">
        <v>859</v>
      </c>
      <c r="L443" s="6">
        <v>124457.59999999999</v>
      </c>
      <c r="N443" s="5">
        <v>893</v>
      </c>
      <c r="O443" s="6">
        <v>154500</v>
      </c>
      <c r="U443" s="1">
        <v>418</v>
      </c>
      <c r="V443" s="1">
        <v>97781.305507972647</v>
      </c>
      <c r="W443" s="1">
        <v>139139.39449202735</v>
      </c>
    </row>
    <row r="444" spans="1:23" x14ac:dyDescent="0.25">
      <c r="A444">
        <v>443</v>
      </c>
      <c r="B444">
        <v>91</v>
      </c>
      <c r="C444" s="10">
        <v>145274.22</v>
      </c>
      <c r="D444" t="str">
        <f>IF('Age '!B444 &gt;48,"B", "A")</f>
        <v>B</v>
      </c>
      <c r="K444" s="5">
        <v>863</v>
      </c>
      <c r="L444" s="6">
        <v>118772.8</v>
      </c>
      <c r="N444" s="5">
        <v>894</v>
      </c>
      <c r="O444" s="6">
        <v>147147</v>
      </c>
      <c r="U444" s="1">
        <v>419</v>
      </c>
      <c r="V444" s="1">
        <v>125289.34075075098</v>
      </c>
      <c r="W444" s="1">
        <v>-385.54075075099536</v>
      </c>
    </row>
    <row r="445" spans="1:23" x14ac:dyDescent="0.25">
      <c r="A445">
        <v>444</v>
      </c>
      <c r="B445">
        <v>15</v>
      </c>
      <c r="C445" s="10">
        <v>170999.25</v>
      </c>
      <c r="D445" t="str">
        <f>IF('Age '!B445 &gt;48,"B", "A")</f>
        <v>A</v>
      </c>
      <c r="K445" s="5">
        <v>865</v>
      </c>
      <c r="L445" s="6">
        <v>223467.24400000001</v>
      </c>
      <c r="N445" s="5">
        <v>896</v>
      </c>
      <c r="O445" s="6">
        <v>124852</v>
      </c>
      <c r="U445" s="1">
        <v>420</v>
      </c>
      <c r="V445" s="1">
        <v>160299.56742337794</v>
      </c>
      <c r="W445" s="1">
        <v>-49340.76742337794</v>
      </c>
    </row>
    <row r="446" spans="1:23" x14ac:dyDescent="0.25">
      <c r="A446">
        <v>445</v>
      </c>
      <c r="B446">
        <v>27</v>
      </c>
      <c r="C446" s="10">
        <v>187278</v>
      </c>
      <c r="D446" t="str">
        <f>IF('Age '!B446 &gt;48,"B", "A")</f>
        <v>A</v>
      </c>
      <c r="K446" s="5">
        <v>867</v>
      </c>
      <c r="L446" s="6">
        <v>246734.56999999998</v>
      </c>
      <c r="N446" s="5">
        <v>897</v>
      </c>
      <c r="O446" s="6">
        <v>106500</v>
      </c>
      <c r="U446" s="1">
        <v>421</v>
      </c>
      <c r="V446" s="1">
        <v>196560.15933431304</v>
      </c>
      <c r="W446" s="1">
        <v>-12581.819334313041</v>
      </c>
    </row>
    <row r="447" spans="1:23" x14ac:dyDescent="0.25">
      <c r="A447">
        <v>446</v>
      </c>
      <c r="B447">
        <v>65</v>
      </c>
      <c r="C447" s="10">
        <v>104397</v>
      </c>
      <c r="D447" t="str">
        <f>IF('Age '!B447 &gt;48,"B", "A")</f>
        <v>B</v>
      </c>
      <c r="K447" s="5">
        <v>870</v>
      </c>
      <c r="L447" s="6">
        <v>184410.4</v>
      </c>
      <c r="N447" s="5">
        <v>900</v>
      </c>
      <c r="O447" s="6">
        <v>135000</v>
      </c>
      <c r="U447" s="1">
        <v>422</v>
      </c>
      <c r="V447" s="1">
        <v>171552.85456815091</v>
      </c>
      <c r="W447" s="1">
        <v>4489.1454318490869</v>
      </c>
    </row>
    <row r="448" spans="1:23" x14ac:dyDescent="0.25">
      <c r="A448">
        <v>447</v>
      </c>
      <c r="B448">
        <v>55</v>
      </c>
      <c r="C448" s="10">
        <v>148466</v>
      </c>
      <c r="D448" t="str">
        <f>IF('Age '!B448 &gt;48,"B", "A")</f>
        <v>B</v>
      </c>
      <c r="K448" s="5">
        <v>872</v>
      </c>
      <c r="L448" s="6">
        <v>156670.69999999998</v>
      </c>
      <c r="N448" s="5">
        <v>901</v>
      </c>
      <c r="O448" s="6">
        <v>109043</v>
      </c>
      <c r="U448" s="1">
        <v>423</v>
      </c>
      <c r="V448" s="1">
        <v>142794.45408706449</v>
      </c>
      <c r="W448" s="1">
        <v>-42021.054087064476</v>
      </c>
    </row>
    <row r="449" spans="1:23" x14ac:dyDescent="0.25">
      <c r="A449">
        <v>448</v>
      </c>
      <c r="B449">
        <v>23</v>
      </c>
      <c r="C449" s="10">
        <v>199900</v>
      </c>
      <c r="D449" t="str">
        <f>IF('Age '!B449 &gt;48,"B", "A")</f>
        <v>A</v>
      </c>
      <c r="K449" s="5">
        <v>876</v>
      </c>
      <c r="L449" s="6">
        <v>300836.7501</v>
      </c>
      <c r="N449" s="5">
        <v>902</v>
      </c>
      <c r="O449" s="6">
        <v>125276.4</v>
      </c>
      <c r="U449" s="1">
        <v>424</v>
      </c>
      <c r="V449" s="1">
        <v>197810.52457262116</v>
      </c>
      <c r="W449" s="1">
        <v>83106.475427378842</v>
      </c>
    </row>
    <row r="450" spans="1:23" x14ac:dyDescent="0.25">
      <c r="A450">
        <v>449</v>
      </c>
      <c r="B450">
        <v>84</v>
      </c>
      <c r="C450" s="10">
        <v>119500</v>
      </c>
      <c r="D450" t="str">
        <f>IF('Age '!B450 &gt;48,"B", "A")</f>
        <v>B</v>
      </c>
      <c r="K450" s="5">
        <v>878</v>
      </c>
      <c r="L450" s="6">
        <v>286580</v>
      </c>
      <c r="N450" s="5">
        <v>905</v>
      </c>
      <c r="O450" s="6">
        <v>124408.15</v>
      </c>
      <c r="U450" s="1">
        <v>425</v>
      </c>
      <c r="V450" s="1">
        <v>145295.18456368067</v>
      </c>
      <c r="W450" s="1">
        <v>-21334.984563680657</v>
      </c>
    </row>
    <row r="451" spans="1:23" x14ac:dyDescent="0.25">
      <c r="A451">
        <v>450</v>
      </c>
      <c r="B451">
        <v>73</v>
      </c>
      <c r="C451" s="10">
        <v>118956</v>
      </c>
      <c r="D451" t="str">
        <f>IF('Age '!B451 &gt;48,"B", "A")</f>
        <v>B</v>
      </c>
      <c r="K451" s="5">
        <v>880</v>
      </c>
      <c r="L451" s="6">
        <v>111766.2</v>
      </c>
      <c r="N451" s="5">
        <v>906</v>
      </c>
      <c r="O451" s="6">
        <v>100019.2</v>
      </c>
      <c r="U451" s="1">
        <v>426</v>
      </c>
      <c r="V451" s="1">
        <v>132791.53218059964</v>
      </c>
      <c r="W451" s="1">
        <v>-22253.532180599635</v>
      </c>
    </row>
    <row r="452" spans="1:23" x14ac:dyDescent="0.25">
      <c r="A452">
        <v>451</v>
      </c>
      <c r="B452">
        <v>91</v>
      </c>
      <c r="C452" s="10">
        <v>110000</v>
      </c>
      <c r="D452" t="str">
        <f>IF('Age '!B452 &gt;48,"B", "A")</f>
        <v>B</v>
      </c>
      <c r="K452" s="5">
        <v>881</v>
      </c>
      <c r="L452" s="6">
        <v>155634.1</v>
      </c>
      <c r="N452" s="5">
        <v>908</v>
      </c>
      <c r="O452" s="6">
        <v>250000</v>
      </c>
      <c r="U452" s="1">
        <v>427</v>
      </c>
      <c r="V452" s="1">
        <v>186557.23742784819</v>
      </c>
      <c r="W452" s="1">
        <v>38612.762572151812</v>
      </c>
    </row>
    <row r="453" spans="1:23" x14ac:dyDescent="0.25">
      <c r="A453">
        <v>452</v>
      </c>
      <c r="B453">
        <v>46</v>
      </c>
      <c r="C453" s="10">
        <v>280000</v>
      </c>
      <c r="D453" t="str">
        <f>IF('Age '!B453 &gt;48,"B", "A")</f>
        <v>A</v>
      </c>
      <c r="K453" s="5">
        <v>882</v>
      </c>
      <c r="L453" s="6">
        <v>185868.75</v>
      </c>
      <c r="N453" s="5">
        <v>911</v>
      </c>
      <c r="O453" s="6">
        <v>120570.02</v>
      </c>
      <c r="U453" s="1">
        <v>428</v>
      </c>
      <c r="V453" s="1">
        <v>146545.54980198879</v>
      </c>
      <c r="W453" s="1">
        <v>-49332.215401988782</v>
      </c>
    </row>
    <row r="454" spans="1:23" x14ac:dyDescent="0.25">
      <c r="A454">
        <v>453</v>
      </c>
      <c r="B454">
        <v>25</v>
      </c>
      <c r="C454" s="10">
        <v>202225.19999999998</v>
      </c>
      <c r="D454" t="str">
        <f>IF('Age '!B454 &gt;48,"B", "A")</f>
        <v>A</v>
      </c>
      <c r="K454" s="5">
        <v>883</v>
      </c>
      <c r="L454" s="6">
        <v>145746.4</v>
      </c>
      <c r="N454" s="5">
        <v>913</v>
      </c>
      <c r="O454" s="6">
        <v>88000</v>
      </c>
      <c r="U454" s="1">
        <v>429</v>
      </c>
      <c r="V454" s="1">
        <v>209063.8117173941</v>
      </c>
      <c r="W454" s="1">
        <v>-15363.79171739411</v>
      </c>
    </row>
    <row r="455" spans="1:23" x14ac:dyDescent="0.25">
      <c r="A455">
        <v>454</v>
      </c>
      <c r="B455">
        <v>13</v>
      </c>
      <c r="C455" s="10">
        <v>171948</v>
      </c>
      <c r="D455" t="str">
        <f>IF('Age '!B455 &gt;48,"B", "A")</f>
        <v>A</v>
      </c>
      <c r="K455" s="5">
        <v>886</v>
      </c>
      <c r="L455" s="6">
        <v>293313.02</v>
      </c>
      <c r="N455" s="5">
        <v>914</v>
      </c>
      <c r="O455" s="6">
        <v>143738.5</v>
      </c>
      <c r="U455" s="1">
        <v>430</v>
      </c>
      <c r="V455" s="1">
        <v>185306.87218954007</v>
      </c>
      <c r="W455" s="1">
        <v>-42016.872189540067</v>
      </c>
    </row>
    <row r="456" spans="1:23" x14ac:dyDescent="0.25">
      <c r="A456">
        <v>455</v>
      </c>
      <c r="B456">
        <v>45</v>
      </c>
      <c r="C456" s="10">
        <v>188000</v>
      </c>
      <c r="D456" t="str">
        <f>IF('Age '!B456 &gt;48,"B", "A")</f>
        <v>A</v>
      </c>
      <c r="K456" s="5">
        <v>892</v>
      </c>
      <c r="L456" s="6">
        <v>141243</v>
      </c>
      <c r="N456" s="5">
        <v>916</v>
      </c>
      <c r="O456" s="6">
        <v>74347.5</v>
      </c>
      <c r="U456" s="1">
        <v>431</v>
      </c>
      <c r="V456" s="1">
        <v>164050.66313830228</v>
      </c>
      <c r="W456" s="1">
        <v>-87890.943138302275</v>
      </c>
    </row>
    <row r="457" spans="1:23" x14ac:dyDescent="0.25">
      <c r="A457">
        <v>456</v>
      </c>
      <c r="B457">
        <v>48</v>
      </c>
      <c r="C457" s="10">
        <v>173973.15</v>
      </c>
      <c r="D457" t="str">
        <f>IF('Age '!B457 &gt;48,"B", "A")</f>
        <v>A</v>
      </c>
      <c r="K457" s="5">
        <v>895</v>
      </c>
      <c r="L457" s="6">
        <v>97320.930399999997</v>
      </c>
      <c r="N457" s="5">
        <v>917</v>
      </c>
      <c r="O457" s="6">
        <v>35311</v>
      </c>
      <c r="U457" s="1">
        <v>432</v>
      </c>
      <c r="V457" s="1">
        <v>100282.03598458886</v>
      </c>
      <c r="W457" s="1">
        <v>-29027.215984588853</v>
      </c>
    </row>
    <row r="458" spans="1:23" x14ac:dyDescent="0.25">
      <c r="A458">
        <v>457</v>
      </c>
      <c r="B458">
        <v>105</v>
      </c>
      <c r="C458" s="10">
        <v>87396.400000000009</v>
      </c>
      <c r="D458" t="str">
        <f>IF('Age '!B458 &gt;48,"B", "A")</f>
        <v>B</v>
      </c>
      <c r="K458" s="5">
        <v>898</v>
      </c>
      <c r="L458" s="6">
        <v>117049.9164</v>
      </c>
      <c r="N458" s="5">
        <v>918</v>
      </c>
      <c r="O458" s="6">
        <v>110538</v>
      </c>
      <c r="U458" s="1">
        <v>433</v>
      </c>
      <c r="V458" s="1">
        <v>164050.66313830228</v>
      </c>
      <c r="W458" s="1">
        <v>-42616.413138302276</v>
      </c>
    </row>
    <row r="459" spans="1:23" x14ac:dyDescent="0.25">
      <c r="A459">
        <v>458</v>
      </c>
      <c r="B459">
        <v>67</v>
      </c>
      <c r="C459" s="10">
        <v>228300.80000000002</v>
      </c>
      <c r="D459" t="str">
        <f>IF('Age '!B459 &gt;48,"B", "A")</f>
        <v>B</v>
      </c>
      <c r="K459" s="5">
        <v>899</v>
      </c>
      <c r="L459" s="6">
        <v>477948.77980000002</v>
      </c>
      <c r="N459" s="5">
        <v>920</v>
      </c>
      <c r="O459" s="6">
        <v>157402.70000000001</v>
      </c>
      <c r="U459" s="1">
        <v>434</v>
      </c>
      <c r="V459" s="1">
        <v>196560.15933431304</v>
      </c>
      <c r="W459" s="1">
        <v>-35144.35933431302</v>
      </c>
    </row>
    <row r="460" spans="1:23" x14ac:dyDescent="0.25">
      <c r="A460">
        <v>459</v>
      </c>
      <c r="B460">
        <v>96</v>
      </c>
      <c r="C460" s="10">
        <v>143579.80000000002</v>
      </c>
      <c r="D460" t="str">
        <f>IF('Age '!B460 &gt;48,"B", "A")</f>
        <v>B</v>
      </c>
      <c r="K460" s="5">
        <v>903</v>
      </c>
      <c r="L460" s="6">
        <v>180000</v>
      </c>
      <c r="N460" s="5">
        <v>922</v>
      </c>
      <c r="O460" s="6">
        <v>130113.62000000001</v>
      </c>
      <c r="U460" s="1">
        <v>435</v>
      </c>
      <c r="V460" s="1">
        <v>165301.02837661037</v>
      </c>
      <c r="W460" s="1">
        <v>-93065.228376610365</v>
      </c>
    </row>
    <row r="461" spans="1:23" x14ac:dyDescent="0.25">
      <c r="A461">
        <v>460</v>
      </c>
      <c r="B461">
        <v>71</v>
      </c>
      <c r="C461" s="10">
        <v>90068</v>
      </c>
      <c r="D461" t="str">
        <f>IF('Age '!B461 &gt;48,"B", "A")</f>
        <v>B</v>
      </c>
      <c r="K461" s="5">
        <v>904</v>
      </c>
      <c r="L461" s="6">
        <v>240000</v>
      </c>
      <c r="N461" s="5">
        <v>928</v>
      </c>
      <c r="O461" s="6">
        <v>156956.80000000002</v>
      </c>
      <c r="U461" s="1">
        <v>436</v>
      </c>
      <c r="V461" s="1">
        <v>195309.79409600492</v>
      </c>
      <c r="W461" s="1">
        <v>-21724.194096004911</v>
      </c>
    </row>
    <row r="462" spans="1:23" x14ac:dyDescent="0.25">
      <c r="A462">
        <v>461</v>
      </c>
      <c r="B462">
        <v>12</v>
      </c>
      <c r="C462" s="10">
        <v>215700.57799999998</v>
      </c>
      <c r="D462" t="str">
        <f>IF('Age '!B462 &gt;48,"B", "A")</f>
        <v>A</v>
      </c>
      <c r="K462" s="5">
        <v>907</v>
      </c>
      <c r="L462" s="6">
        <v>252781.5</v>
      </c>
      <c r="N462" s="5">
        <v>932</v>
      </c>
      <c r="O462" s="6">
        <v>96209</v>
      </c>
      <c r="U462" s="1">
        <v>437</v>
      </c>
      <c r="V462" s="1">
        <v>100282.03598458886</v>
      </c>
      <c r="W462" s="1">
        <v>15717.96401541114</v>
      </c>
    </row>
    <row r="463" spans="1:23" x14ac:dyDescent="0.25">
      <c r="A463">
        <v>462</v>
      </c>
      <c r="B463">
        <v>85</v>
      </c>
      <c r="C463" s="10">
        <v>126914</v>
      </c>
      <c r="D463" t="str">
        <f>IF('Age '!B463 &gt;48,"B", "A")</f>
        <v>B</v>
      </c>
      <c r="K463" s="5">
        <v>909</v>
      </c>
      <c r="L463" s="6">
        <v>131000</v>
      </c>
      <c r="N463" s="5">
        <v>935</v>
      </c>
      <c r="O463" s="6">
        <v>215815.6</v>
      </c>
      <c r="U463" s="1">
        <v>438</v>
      </c>
      <c r="V463" s="1">
        <v>107784.2274144375</v>
      </c>
      <c r="W463" s="1">
        <v>-10347.0274144375</v>
      </c>
    </row>
    <row r="464" spans="1:23" x14ac:dyDescent="0.25">
      <c r="A464">
        <v>463</v>
      </c>
      <c r="B464">
        <v>56</v>
      </c>
      <c r="C464" s="10">
        <v>51079.200400000002</v>
      </c>
      <c r="D464" t="str">
        <f>IF('Age '!B464 &gt;48,"B", "A")</f>
        <v>B</v>
      </c>
      <c r="K464" s="5">
        <v>910</v>
      </c>
      <c r="L464" s="6">
        <v>142471.19999999998</v>
      </c>
      <c r="N464" s="5">
        <v>936</v>
      </c>
      <c r="O464" s="6">
        <v>79900</v>
      </c>
      <c r="U464" s="1">
        <v>439</v>
      </c>
      <c r="V464" s="1">
        <v>91529.479316432116</v>
      </c>
      <c r="W464" s="1">
        <v>-1965.5243164321146</v>
      </c>
    </row>
    <row r="465" spans="1:23" x14ac:dyDescent="0.25">
      <c r="A465">
        <v>464</v>
      </c>
      <c r="B465">
        <v>87</v>
      </c>
      <c r="C465" s="10">
        <v>168282.66</v>
      </c>
      <c r="D465" t="str">
        <f>IF('Age '!B465 &gt;48,"B", "A")</f>
        <v>B</v>
      </c>
      <c r="K465" s="5">
        <v>912</v>
      </c>
      <c r="L465" s="6">
        <v>117497.8</v>
      </c>
      <c r="N465" s="5">
        <v>940</v>
      </c>
      <c r="O465" s="6">
        <v>190974.16</v>
      </c>
      <c r="U465" s="1">
        <v>440</v>
      </c>
      <c r="V465" s="1">
        <v>100282.03598458886</v>
      </c>
      <c r="W465" s="1">
        <v>-10214.03598458886</v>
      </c>
    </row>
    <row r="466" spans="1:23" x14ac:dyDescent="0.25">
      <c r="A466">
        <v>465</v>
      </c>
      <c r="B466">
        <v>43</v>
      </c>
      <c r="C466" s="10">
        <v>101531.2</v>
      </c>
      <c r="D466" t="str">
        <f>IF('Age '!B466 &gt;48,"B", "A")</f>
        <v>A</v>
      </c>
      <c r="K466" s="5">
        <v>915</v>
      </c>
      <c r="L466" s="6">
        <v>142252.58040000001</v>
      </c>
      <c r="N466" s="5">
        <v>944</v>
      </c>
      <c r="O466" s="6">
        <v>141755.9</v>
      </c>
      <c r="U466" s="1">
        <v>441</v>
      </c>
      <c r="V466" s="1">
        <v>210314.17695570219</v>
      </c>
      <c r="W466" s="1">
        <v>244119.82304429781</v>
      </c>
    </row>
    <row r="467" spans="1:23" x14ac:dyDescent="0.25">
      <c r="A467">
        <v>466</v>
      </c>
      <c r="B467">
        <v>17</v>
      </c>
      <c r="C467" s="10">
        <v>178740</v>
      </c>
      <c r="D467" t="str">
        <f>IF('Age '!B467 &gt;48,"B", "A")</f>
        <v>A</v>
      </c>
      <c r="K467" s="5">
        <v>919</v>
      </c>
      <c r="L467" s="6">
        <v>235929.4</v>
      </c>
      <c r="N467" s="5">
        <v>945</v>
      </c>
      <c r="O467" s="6">
        <v>112585</v>
      </c>
      <c r="U467" s="1">
        <v>442</v>
      </c>
      <c r="V467" s="1">
        <v>144044.81932537258</v>
      </c>
      <c r="W467" s="1">
        <v>-38812.419325372568</v>
      </c>
    </row>
    <row r="468" spans="1:23" x14ac:dyDescent="0.25">
      <c r="A468">
        <v>467</v>
      </c>
      <c r="B468">
        <v>51</v>
      </c>
      <c r="C468" s="10">
        <v>165547.1</v>
      </c>
      <c r="D468" t="str">
        <f>IF('Age '!B468 &gt;48,"B", "A")</f>
        <v>B</v>
      </c>
      <c r="K468" s="5">
        <v>921</v>
      </c>
      <c r="L468" s="6">
        <v>199251.3</v>
      </c>
      <c r="N468" s="5">
        <v>946</v>
      </c>
      <c r="O468" s="6">
        <v>102268.12</v>
      </c>
      <c r="U468" s="1">
        <v>443</v>
      </c>
      <c r="V468" s="1">
        <v>112785.68836766992</v>
      </c>
      <c r="W468" s="1">
        <v>32488.531632330079</v>
      </c>
    </row>
    <row r="469" spans="1:23" x14ac:dyDescent="0.25">
      <c r="A469">
        <v>468</v>
      </c>
      <c r="B469">
        <v>79</v>
      </c>
      <c r="C469" s="10">
        <v>145225.44999999998</v>
      </c>
      <c r="D469" t="str">
        <f>IF('Age '!B469 &gt;48,"B", "A")</f>
        <v>B</v>
      </c>
      <c r="K469" s="5">
        <v>923</v>
      </c>
      <c r="L469" s="6">
        <v>169990</v>
      </c>
      <c r="N469" s="5">
        <v>947</v>
      </c>
      <c r="O469" s="6">
        <v>143000</v>
      </c>
      <c r="U469" s="1">
        <v>444</v>
      </c>
      <c r="V469" s="1">
        <v>207813.44647908601</v>
      </c>
      <c r="W469" s="1">
        <v>-36814.196479086007</v>
      </c>
    </row>
    <row r="470" spans="1:23" x14ac:dyDescent="0.25">
      <c r="A470">
        <v>469</v>
      </c>
      <c r="B470">
        <v>15</v>
      </c>
      <c r="C470" s="10">
        <v>247825</v>
      </c>
      <c r="D470" t="str">
        <f>IF('Age '!B470 &gt;48,"B", "A")</f>
        <v>A</v>
      </c>
      <c r="K470" s="5">
        <v>924</v>
      </c>
      <c r="L470" s="6">
        <v>172117.4</v>
      </c>
      <c r="N470" s="5">
        <v>950</v>
      </c>
      <c r="O470" s="6">
        <v>154326.5</v>
      </c>
      <c r="U470" s="1">
        <v>445</v>
      </c>
      <c r="V470" s="1">
        <v>192809.06361938873</v>
      </c>
      <c r="W470" s="1">
        <v>-5531.0636193887331</v>
      </c>
    </row>
    <row r="471" spans="1:23" x14ac:dyDescent="0.25">
      <c r="A471">
        <v>470</v>
      </c>
      <c r="B471">
        <v>28</v>
      </c>
      <c r="C471" s="10">
        <v>166766.6</v>
      </c>
      <c r="D471" t="str">
        <f>IF('Age '!B471 &gt;48,"B", "A")</f>
        <v>A</v>
      </c>
      <c r="K471" s="5">
        <v>925</v>
      </c>
      <c r="L471" s="6">
        <v>207500</v>
      </c>
      <c r="N471" s="5">
        <v>951</v>
      </c>
      <c r="O471" s="6">
        <v>127877.7</v>
      </c>
      <c r="U471" s="1">
        <v>446</v>
      </c>
      <c r="V471" s="1">
        <v>145295.18456368067</v>
      </c>
      <c r="W471" s="1">
        <v>-40898.184563680668</v>
      </c>
    </row>
    <row r="472" spans="1:23" x14ac:dyDescent="0.25">
      <c r="A472">
        <v>471</v>
      </c>
      <c r="B472">
        <v>36</v>
      </c>
      <c r="C472" s="10">
        <v>165656.79999999999</v>
      </c>
      <c r="D472" t="str">
        <f>IF('Age '!B472 &gt;48,"B", "A")</f>
        <v>A</v>
      </c>
      <c r="K472" s="5">
        <v>926</v>
      </c>
      <c r="L472" s="6">
        <v>156065</v>
      </c>
      <c r="N472" s="5">
        <v>952</v>
      </c>
      <c r="O472" s="6">
        <v>119900</v>
      </c>
      <c r="U472" s="1">
        <v>447</v>
      </c>
      <c r="V472" s="1">
        <v>157798.83694676176</v>
      </c>
      <c r="W472" s="1">
        <v>-9332.8369467617595</v>
      </c>
    </row>
    <row r="473" spans="1:23" x14ac:dyDescent="0.25">
      <c r="A473">
        <v>472</v>
      </c>
      <c r="B473">
        <v>44</v>
      </c>
      <c r="C473" s="10">
        <v>188347</v>
      </c>
      <c r="D473" t="str">
        <f>IF('Age '!B473 &gt;48,"B", "A")</f>
        <v>A</v>
      </c>
      <c r="K473" s="5">
        <v>927</v>
      </c>
      <c r="L473" s="6">
        <v>282520.5</v>
      </c>
      <c r="N473" s="5">
        <v>953</v>
      </c>
      <c r="O473" s="6">
        <v>109637.31999999999</v>
      </c>
      <c r="U473" s="1">
        <v>448</v>
      </c>
      <c r="V473" s="1">
        <v>197810.52457262116</v>
      </c>
      <c r="W473" s="1">
        <v>2089.4754273788421</v>
      </c>
    </row>
    <row r="474" spans="1:23" x14ac:dyDescent="0.25">
      <c r="A474">
        <v>473</v>
      </c>
      <c r="B474">
        <v>16</v>
      </c>
      <c r="C474" s="10">
        <v>131986.4</v>
      </c>
      <c r="D474" t="str">
        <f>IF('Age '!B474 &gt;48,"B", "A")</f>
        <v>A</v>
      </c>
      <c r="K474" s="5">
        <v>929</v>
      </c>
      <c r="L474" s="6">
        <v>193646.19999999998</v>
      </c>
      <c r="N474" s="5">
        <v>954</v>
      </c>
      <c r="O474" s="6">
        <v>153389.6</v>
      </c>
      <c r="U474" s="1">
        <v>449</v>
      </c>
      <c r="V474" s="1">
        <v>121538.24503582667</v>
      </c>
      <c r="W474" s="1">
        <v>-2038.2450358266651</v>
      </c>
    </row>
    <row r="475" spans="1:23" x14ac:dyDescent="0.25">
      <c r="A475">
        <v>474</v>
      </c>
      <c r="B475">
        <v>15</v>
      </c>
      <c r="C475" s="10">
        <v>436172</v>
      </c>
      <c r="D475" t="str">
        <f>IF('Age '!B475 &gt;48,"B", "A")</f>
        <v>A</v>
      </c>
      <c r="K475" s="5">
        <v>930</v>
      </c>
      <c r="L475" s="6">
        <v>222000</v>
      </c>
      <c r="N475" s="5">
        <v>956</v>
      </c>
      <c r="O475" s="6">
        <v>143738.5</v>
      </c>
      <c r="U475" s="1">
        <v>450</v>
      </c>
      <c r="V475" s="1">
        <v>135292.26265721582</v>
      </c>
      <c r="W475" s="1">
        <v>-16336.262657215819</v>
      </c>
    </row>
    <row r="476" spans="1:23" x14ac:dyDescent="0.25">
      <c r="A476">
        <v>475</v>
      </c>
      <c r="B476">
        <v>21</v>
      </c>
      <c r="C476" s="10">
        <v>248816.3</v>
      </c>
      <c r="D476" t="str">
        <f>IF('Age '!B476 &gt;48,"B", "A")</f>
        <v>A</v>
      </c>
      <c r="K476" s="5">
        <v>931</v>
      </c>
      <c r="L476" s="6">
        <v>164578.79999999999</v>
      </c>
      <c r="N476" s="5">
        <v>958</v>
      </c>
      <c r="O476" s="6">
        <v>130851.59999999999</v>
      </c>
      <c r="U476" s="1">
        <v>451</v>
      </c>
      <c r="V476" s="1">
        <v>112785.68836766992</v>
      </c>
      <c r="W476" s="1">
        <v>-2785.6883676699217</v>
      </c>
    </row>
    <row r="477" spans="1:23" x14ac:dyDescent="0.25">
      <c r="A477">
        <v>476</v>
      </c>
      <c r="B477">
        <v>58</v>
      </c>
      <c r="C477" s="10">
        <v>131347.25</v>
      </c>
      <c r="D477" t="str">
        <f>IF('Age '!B477 &gt;48,"B", "A")</f>
        <v>B</v>
      </c>
      <c r="K477" s="5">
        <v>933</v>
      </c>
      <c r="L477" s="6">
        <v>317216</v>
      </c>
      <c r="N477" s="5">
        <v>961</v>
      </c>
      <c r="O477" s="6">
        <v>91033.099999999991</v>
      </c>
      <c r="U477" s="1">
        <v>452</v>
      </c>
      <c r="V477" s="1">
        <v>169052.1240915347</v>
      </c>
      <c r="W477" s="1">
        <v>110947.8759084653</v>
      </c>
    </row>
    <row r="478" spans="1:23" x14ac:dyDescent="0.25">
      <c r="A478">
        <v>477</v>
      </c>
      <c r="B478">
        <v>24</v>
      </c>
      <c r="C478" s="10">
        <v>186297.02000000002</v>
      </c>
      <c r="D478" t="str">
        <f>IF('Age '!B478 &gt;48,"B", "A")</f>
        <v>A</v>
      </c>
      <c r="K478" s="5">
        <v>934</v>
      </c>
      <c r="L478" s="6">
        <v>155572</v>
      </c>
      <c r="N478" s="5">
        <v>967</v>
      </c>
      <c r="O478" s="6">
        <v>131008</v>
      </c>
      <c r="U478" s="1">
        <v>453</v>
      </c>
      <c r="V478" s="1">
        <v>195309.79409600492</v>
      </c>
      <c r="W478" s="1">
        <v>6915.4059039950662</v>
      </c>
    </row>
    <row r="479" spans="1:23" x14ac:dyDescent="0.25">
      <c r="A479">
        <v>478</v>
      </c>
      <c r="B479">
        <v>15</v>
      </c>
      <c r="C479" s="10">
        <v>376694</v>
      </c>
      <c r="D479" t="str">
        <f>IF('Age '!B479 &gt;48,"B", "A")</f>
        <v>A</v>
      </c>
      <c r="K479" s="5">
        <v>937</v>
      </c>
      <c r="L479" s="6">
        <v>151396.12</v>
      </c>
      <c r="N479" s="5">
        <v>968</v>
      </c>
      <c r="O479" s="6">
        <v>120393</v>
      </c>
      <c r="U479" s="1">
        <v>454</v>
      </c>
      <c r="V479" s="1">
        <v>210314.17695570219</v>
      </c>
      <c r="W479" s="1">
        <v>-38366.176955702191</v>
      </c>
    </row>
    <row r="480" spans="1:23" x14ac:dyDescent="0.25">
      <c r="A480">
        <v>479</v>
      </c>
      <c r="B480">
        <v>14</v>
      </c>
      <c r="C480" s="10">
        <v>243183.6</v>
      </c>
      <c r="D480" t="str">
        <f>IF('Age '!B480 &gt;48,"B", "A")</f>
        <v>A</v>
      </c>
      <c r="K480" s="5">
        <v>938</v>
      </c>
      <c r="L480" s="6">
        <v>207156.4</v>
      </c>
      <c r="N480" s="5">
        <v>969</v>
      </c>
      <c r="O480" s="6">
        <v>31032.52</v>
      </c>
      <c r="U480" s="1">
        <v>455</v>
      </c>
      <c r="V480" s="1">
        <v>170302.48932984279</v>
      </c>
      <c r="W480" s="1">
        <v>17697.510670157208</v>
      </c>
    </row>
    <row r="481" spans="1:23" x14ac:dyDescent="0.25">
      <c r="A481">
        <v>480</v>
      </c>
      <c r="B481">
        <v>84</v>
      </c>
      <c r="C481" s="10">
        <v>88692.602299999999</v>
      </c>
      <c r="D481" t="str">
        <f>IF('Age '!B481 &gt;48,"B", "A")</f>
        <v>B</v>
      </c>
      <c r="K481" s="5">
        <v>939</v>
      </c>
      <c r="L481" s="6">
        <v>239799</v>
      </c>
      <c r="N481" s="5">
        <v>970</v>
      </c>
      <c r="O481" s="6">
        <v>140000</v>
      </c>
      <c r="U481" s="1">
        <v>456</v>
      </c>
      <c r="V481" s="1">
        <v>166551.39361491849</v>
      </c>
      <c r="W481" s="1">
        <v>7421.7563850815059</v>
      </c>
    </row>
    <row r="482" spans="1:23" x14ac:dyDescent="0.25">
      <c r="A482">
        <v>481</v>
      </c>
      <c r="B482">
        <v>17</v>
      </c>
      <c r="C482" s="10">
        <v>326000</v>
      </c>
      <c r="D482" t="str">
        <f>IF('Age '!B482 &gt;48,"B", "A")</f>
        <v>A</v>
      </c>
      <c r="K482" s="5">
        <v>941</v>
      </c>
      <c r="L482" s="6">
        <v>150900</v>
      </c>
      <c r="N482" s="5">
        <v>971</v>
      </c>
      <c r="O482" s="6">
        <v>135000</v>
      </c>
      <c r="U482" s="1">
        <v>457</v>
      </c>
      <c r="V482" s="1">
        <v>95280.575031356449</v>
      </c>
      <c r="W482" s="1">
        <v>-7884.1750313564407</v>
      </c>
    </row>
    <row r="483" spans="1:23" x14ac:dyDescent="0.25">
      <c r="A483">
        <v>482</v>
      </c>
      <c r="B483">
        <v>18</v>
      </c>
      <c r="C483" s="10">
        <v>374000</v>
      </c>
      <c r="D483" t="str">
        <f>IF('Age '!B483 &gt;48,"B", "A")</f>
        <v>A</v>
      </c>
      <c r="K483" s="5">
        <v>942</v>
      </c>
      <c r="L483" s="6">
        <v>175223.19999999998</v>
      </c>
      <c r="N483" s="5">
        <v>975</v>
      </c>
      <c r="O483" s="6">
        <v>137149</v>
      </c>
      <c r="U483" s="1">
        <v>458</v>
      </c>
      <c r="V483" s="1">
        <v>142794.45408706449</v>
      </c>
      <c r="W483" s="1">
        <v>85506.345912935532</v>
      </c>
    </row>
    <row r="484" spans="1:23" x14ac:dyDescent="0.25">
      <c r="A484">
        <v>483</v>
      </c>
      <c r="B484">
        <v>106</v>
      </c>
      <c r="C484" s="10">
        <v>126914</v>
      </c>
      <c r="D484" t="str">
        <f>IF('Age '!B484 &gt;48,"B", "A")</f>
        <v>B</v>
      </c>
      <c r="K484" s="5">
        <v>943</v>
      </c>
      <c r="L484" s="6">
        <v>148695</v>
      </c>
      <c r="N484" s="5">
        <v>977</v>
      </c>
      <c r="O484" s="6">
        <v>85500</v>
      </c>
      <c r="U484" s="1">
        <v>459</v>
      </c>
      <c r="V484" s="1">
        <v>106533.86217612939</v>
      </c>
      <c r="W484" s="1">
        <v>37045.937823870627</v>
      </c>
    </row>
    <row r="485" spans="1:23" x14ac:dyDescent="0.25">
      <c r="A485">
        <v>484</v>
      </c>
      <c r="B485">
        <v>23</v>
      </c>
      <c r="C485" s="10">
        <v>164000</v>
      </c>
      <c r="D485" t="str">
        <f>IF('Age '!B485 &gt;48,"B", "A")</f>
        <v>A</v>
      </c>
      <c r="K485" s="5">
        <v>948</v>
      </c>
      <c r="L485" s="6">
        <v>267651</v>
      </c>
      <c r="N485" s="5">
        <v>979</v>
      </c>
      <c r="O485" s="6">
        <v>109043</v>
      </c>
      <c r="U485" s="1">
        <v>460</v>
      </c>
      <c r="V485" s="1">
        <v>137792.99313383206</v>
      </c>
      <c r="W485" s="1">
        <v>-47724.99313383206</v>
      </c>
    </row>
    <row r="486" spans="1:23" x14ac:dyDescent="0.25">
      <c r="A486">
        <v>485</v>
      </c>
      <c r="B486">
        <v>59</v>
      </c>
      <c r="C486" s="10">
        <v>131347.25</v>
      </c>
      <c r="D486" t="str">
        <f>IF('Age '!B486 &gt;48,"B", "A")</f>
        <v>B</v>
      </c>
      <c r="K486" s="5">
        <v>949</v>
      </c>
      <c r="L486" s="6">
        <v>192500</v>
      </c>
      <c r="N486" s="5">
        <v>980</v>
      </c>
      <c r="O486" s="6">
        <v>113813.2</v>
      </c>
      <c r="U486" s="1">
        <v>461</v>
      </c>
      <c r="V486" s="1">
        <v>211564.54219401031</v>
      </c>
      <c r="W486" s="1">
        <v>4136.035805989668</v>
      </c>
    </row>
    <row r="487" spans="1:23" x14ac:dyDescent="0.25">
      <c r="A487">
        <v>486</v>
      </c>
      <c r="B487">
        <v>71</v>
      </c>
      <c r="C487" s="10">
        <v>120363.59999999999</v>
      </c>
      <c r="D487" t="str">
        <f>IF('Age '!B487 &gt;48,"B", "A")</f>
        <v>B</v>
      </c>
      <c r="K487" s="5">
        <v>955</v>
      </c>
      <c r="L487" s="6">
        <v>127500</v>
      </c>
      <c r="N487" s="5">
        <v>981</v>
      </c>
      <c r="O487" s="6">
        <v>159097.12</v>
      </c>
      <c r="U487" s="1">
        <v>462</v>
      </c>
      <c r="V487" s="1">
        <v>120287.87979751856</v>
      </c>
      <c r="W487" s="1">
        <v>6626.1202024814411</v>
      </c>
    </row>
    <row r="488" spans="1:23" x14ac:dyDescent="0.25">
      <c r="A488">
        <v>487</v>
      </c>
      <c r="B488">
        <v>56</v>
      </c>
      <c r="C488" s="10">
        <v>154642.79999999999</v>
      </c>
      <c r="D488" t="str">
        <f>IF('Age '!B488 &gt;48,"B", "A")</f>
        <v>B</v>
      </c>
      <c r="K488" s="5">
        <v>957</v>
      </c>
      <c r="L488" s="6">
        <v>101531.2</v>
      </c>
      <c r="N488" s="5">
        <v>986</v>
      </c>
      <c r="O488" s="6">
        <v>111475</v>
      </c>
      <c r="U488" s="1">
        <v>463</v>
      </c>
      <c r="V488" s="1">
        <v>156548.47170845364</v>
      </c>
      <c r="W488" s="1">
        <v>-105469.27130845364</v>
      </c>
    </row>
    <row r="489" spans="1:23" x14ac:dyDescent="0.25">
      <c r="A489">
        <v>488</v>
      </c>
      <c r="B489">
        <v>50</v>
      </c>
      <c r="C489" s="10">
        <v>173477.5</v>
      </c>
      <c r="D489" t="str">
        <f>IF('Age '!B489 &gt;48,"B", "A")</f>
        <v>B</v>
      </c>
      <c r="K489" s="5">
        <v>959</v>
      </c>
      <c r="L489" s="6">
        <v>183390.5</v>
      </c>
      <c r="N489" s="5">
        <v>987</v>
      </c>
      <c r="O489" s="6">
        <v>117000</v>
      </c>
      <c r="U489" s="1">
        <v>464</v>
      </c>
      <c r="V489" s="1">
        <v>117787.14932090235</v>
      </c>
      <c r="W489" s="1">
        <v>50495.510679097657</v>
      </c>
    </row>
    <row r="490" spans="1:23" x14ac:dyDescent="0.25">
      <c r="A490">
        <v>489</v>
      </c>
      <c r="B490">
        <v>121</v>
      </c>
      <c r="C490" s="10">
        <v>160000</v>
      </c>
      <c r="D490" t="str">
        <f>IF('Age '!B490 &gt;48,"B", "A")</f>
        <v>B</v>
      </c>
      <c r="K490" s="5">
        <v>960</v>
      </c>
      <c r="L490" s="6">
        <v>121117</v>
      </c>
      <c r="N490" s="5">
        <v>992</v>
      </c>
      <c r="O490" s="6">
        <v>137558.39999999999</v>
      </c>
      <c r="U490" s="1">
        <v>465</v>
      </c>
      <c r="V490" s="1">
        <v>172803.21980645903</v>
      </c>
      <c r="W490" s="1">
        <v>-71272.019806459037</v>
      </c>
    </row>
    <row r="491" spans="1:23" x14ac:dyDescent="0.25">
      <c r="A491">
        <v>490</v>
      </c>
      <c r="B491">
        <v>51</v>
      </c>
      <c r="C491" s="10">
        <v>70416.800000000003</v>
      </c>
      <c r="D491" t="str">
        <f>IF('Age '!B491 &gt;48,"B", "A")</f>
        <v>B</v>
      </c>
      <c r="K491" s="5">
        <v>962</v>
      </c>
      <c r="L491" s="6">
        <v>242569.60000000001</v>
      </c>
      <c r="N491" s="5">
        <v>993</v>
      </c>
      <c r="O491" s="6">
        <v>185373.1</v>
      </c>
      <c r="U491" s="1">
        <v>466</v>
      </c>
      <c r="V491" s="1">
        <v>205312.71600246977</v>
      </c>
      <c r="W491" s="1">
        <v>-26572.716002469766</v>
      </c>
    </row>
    <row r="492" spans="1:23" x14ac:dyDescent="0.25">
      <c r="A492">
        <v>491</v>
      </c>
      <c r="B492">
        <v>45</v>
      </c>
      <c r="C492" s="10">
        <v>102557</v>
      </c>
      <c r="D492" t="str">
        <f>IF('Age '!B492 &gt;48,"B", "A")</f>
        <v>A</v>
      </c>
      <c r="K492" s="5">
        <v>963</v>
      </c>
      <c r="L492" s="6">
        <v>153651.5</v>
      </c>
      <c r="N492" s="5">
        <v>996</v>
      </c>
      <c r="O492" s="6">
        <v>121600</v>
      </c>
      <c r="U492" s="1">
        <v>467</v>
      </c>
      <c r="V492" s="1">
        <v>162800.29789999418</v>
      </c>
      <c r="W492" s="1">
        <v>2746.8021000058216</v>
      </c>
    </row>
    <row r="493" spans="1:23" x14ac:dyDescent="0.25">
      <c r="A493">
        <v>492</v>
      </c>
      <c r="B493">
        <v>80</v>
      </c>
      <c r="C493" s="10">
        <v>133000</v>
      </c>
      <c r="D493" t="str">
        <f>IF('Age '!B493 &gt;48,"B", "A")</f>
        <v>B</v>
      </c>
      <c r="K493" s="5">
        <v>964</v>
      </c>
      <c r="L493" s="6">
        <v>195693.19999999998</v>
      </c>
      <c r="N493" s="5">
        <v>997</v>
      </c>
      <c r="O493" s="6">
        <v>136500</v>
      </c>
      <c r="U493" s="1">
        <v>468</v>
      </c>
      <c r="V493" s="1">
        <v>127790.0712273672</v>
      </c>
      <c r="W493" s="1">
        <v>17435.378772632786</v>
      </c>
    </row>
    <row r="494" spans="1:23" x14ac:dyDescent="0.25">
      <c r="A494">
        <v>493</v>
      </c>
      <c r="B494">
        <v>15</v>
      </c>
      <c r="C494" s="10">
        <v>172785</v>
      </c>
      <c r="D494" t="str">
        <f>IF('Age '!B494 &gt;48,"B", "A")</f>
        <v>A</v>
      </c>
      <c r="K494" s="5">
        <v>965</v>
      </c>
      <c r="L494" s="6">
        <v>167922.86</v>
      </c>
      <c r="N494" s="5">
        <v>998</v>
      </c>
      <c r="O494" s="6">
        <v>151478</v>
      </c>
      <c r="U494" s="1">
        <v>469</v>
      </c>
      <c r="V494" s="1">
        <v>207813.44647908601</v>
      </c>
      <c r="W494" s="1">
        <v>40011.553520913993</v>
      </c>
    </row>
    <row r="495" spans="1:23" x14ac:dyDescent="0.25">
      <c r="A495">
        <v>494</v>
      </c>
      <c r="B495">
        <v>61</v>
      </c>
      <c r="C495" s="10">
        <v>138229</v>
      </c>
      <c r="D495" t="str">
        <f>IF('Age '!B495 &gt;48,"B", "A")</f>
        <v>B</v>
      </c>
      <c r="K495" s="5">
        <v>966</v>
      </c>
      <c r="L495" s="6">
        <v>177343.57</v>
      </c>
      <c r="N495" s="5">
        <v>999</v>
      </c>
      <c r="O495" s="6">
        <v>91000</v>
      </c>
      <c r="U495" s="1">
        <v>470</v>
      </c>
      <c r="V495" s="1">
        <v>191558.69838108061</v>
      </c>
      <c r="W495" s="1">
        <v>-24792.098381080606</v>
      </c>
    </row>
    <row r="496" spans="1:23" x14ac:dyDescent="0.25">
      <c r="A496">
        <v>495</v>
      </c>
      <c r="B496">
        <v>83</v>
      </c>
      <c r="C496" s="10">
        <v>74756.44</v>
      </c>
      <c r="D496" t="str">
        <f>IF('Age '!B496 &gt;48,"B", "A")</f>
        <v>B</v>
      </c>
      <c r="K496" s="5">
        <v>972</v>
      </c>
      <c r="L496" s="6">
        <v>141652.4</v>
      </c>
      <c r="N496" s="5">
        <v>1001</v>
      </c>
      <c r="O496" s="6">
        <v>67141.599999999991</v>
      </c>
      <c r="U496" s="1">
        <v>471</v>
      </c>
      <c r="V496" s="1">
        <v>181555.77647461576</v>
      </c>
      <c r="W496" s="1">
        <v>-15898.976474615774</v>
      </c>
    </row>
    <row r="497" spans="1:23" x14ac:dyDescent="0.25">
      <c r="A497">
        <v>496</v>
      </c>
      <c r="B497">
        <v>101</v>
      </c>
      <c r="C497" s="10">
        <v>28576.12</v>
      </c>
      <c r="D497" t="str">
        <f>IF('Age '!B497 &gt;48,"B", "A")</f>
        <v>B</v>
      </c>
      <c r="K497" s="5">
        <v>973</v>
      </c>
      <c r="L497" s="6">
        <v>77749.3</v>
      </c>
      <c r="N497" s="5">
        <v>1002</v>
      </c>
      <c r="O497" s="6">
        <v>85251.8</v>
      </c>
      <c r="U497" s="1">
        <v>472</v>
      </c>
      <c r="V497" s="1">
        <v>171552.85456815091</v>
      </c>
      <c r="W497" s="1">
        <v>16794.145431849087</v>
      </c>
    </row>
    <row r="498" spans="1:23" x14ac:dyDescent="0.25">
      <c r="A498">
        <v>497</v>
      </c>
      <c r="B498">
        <v>29</v>
      </c>
      <c r="C498" s="10">
        <v>426259</v>
      </c>
      <c r="D498" t="str">
        <f>IF('Age '!B498 &gt;48,"B", "A")</f>
        <v>A</v>
      </c>
      <c r="K498" s="5">
        <v>974</v>
      </c>
      <c r="L498" s="6">
        <v>162307.6</v>
      </c>
      <c r="N498" s="5">
        <v>1007</v>
      </c>
      <c r="O498" s="6">
        <v>162077.54999999999</v>
      </c>
      <c r="U498" s="1">
        <v>473</v>
      </c>
      <c r="V498" s="1">
        <v>206563.08124077789</v>
      </c>
      <c r="W498" s="1">
        <v>-74576.681240777893</v>
      </c>
    </row>
    <row r="499" spans="1:23" x14ac:dyDescent="0.25">
      <c r="A499">
        <v>498</v>
      </c>
      <c r="B499">
        <v>96</v>
      </c>
      <c r="C499" s="10">
        <v>164091.20000000001</v>
      </c>
      <c r="D499" t="str">
        <f>IF('Age '!B499 &gt;48,"B", "A")</f>
        <v>B</v>
      </c>
      <c r="K499" s="5">
        <v>976</v>
      </c>
      <c r="L499" s="6">
        <v>165000</v>
      </c>
      <c r="N499" s="5">
        <v>1008</v>
      </c>
      <c r="O499" s="6">
        <v>72054.399999999994</v>
      </c>
      <c r="U499" s="1">
        <v>474</v>
      </c>
      <c r="V499" s="1">
        <v>207813.44647908601</v>
      </c>
      <c r="W499" s="1">
        <v>228358.55352091399</v>
      </c>
    </row>
    <row r="500" spans="1:23" x14ac:dyDescent="0.25">
      <c r="A500">
        <v>499</v>
      </c>
      <c r="B500">
        <v>54</v>
      </c>
      <c r="C500" s="10">
        <v>106444</v>
      </c>
      <c r="D500" t="str">
        <f>IF('Age '!B500 &gt;48,"B", "A")</f>
        <v>B</v>
      </c>
      <c r="K500" s="5">
        <v>978</v>
      </c>
      <c r="L500" s="6">
        <v>198160.87</v>
      </c>
      <c r="N500" s="5">
        <v>1010</v>
      </c>
      <c r="O500" s="6">
        <v>102000</v>
      </c>
      <c r="U500" s="1">
        <v>475</v>
      </c>
      <c r="V500" s="1">
        <v>200311.25504923734</v>
      </c>
      <c r="W500" s="1">
        <v>48505.044950762647</v>
      </c>
    </row>
    <row r="501" spans="1:23" x14ac:dyDescent="0.25">
      <c r="A501">
        <v>500</v>
      </c>
      <c r="B501">
        <v>63</v>
      </c>
      <c r="C501" s="10">
        <v>118956</v>
      </c>
      <c r="D501" t="str">
        <f>IF('Age '!B501 &gt;48,"B", "A")</f>
        <v>B</v>
      </c>
      <c r="K501" s="5">
        <v>982</v>
      </c>
      <c r="L501" s="6">
        <v>275116.79999999999</v>
      </c>
      <c r="N501" s="5">
        <v>1011</v>
      </c>
      <c r="O501" s="6">
        <v>120393</v>
      </c>
      <c r="U501" s="1">
        <v>476</v>
      </c>
      <c r="V501" s="1">
        <v>154047.74123183743</v>
      </c>
      <c r="W501" s="1">
        <v>-22700.491231837426</v>
      </c>
    </row>
    <row r="502" spans="1:23" x14ac:dyDescent="0.25">
      <c r="A502">
        <v>501</v>
      </c>
      <c r="B502">
        <v>48</v>
      </c>
      <c r="C502" s="10">
        <v>112016.9</v>
      </c>
      <c r="D502" t="str">
        <f>IF('Age '!B502 &gt;48,"B", "A")</f>
        <v>A</v>
      </c>
      <c r="K502" s="5">
        <v>983</v>
      </c>
      <c r="L502" s="6">
        <v>142594.361</v>
      </c>
      <c r="N502" s="5">
        <v>1012</v>
      </c>
      <c r="O502" s="6">
        <v>78140</v>
      </c>
      <c r="U502" s="1">
        <v>477</v>
      </c>
      <c r="V502" s="1">
        <v>196560.15933431304</v>
      </c>
      <c r="W502" s="1">
        <v>-10263.139334313018</v>
      </c>
    </row>
    <row r="503" spans="1:23" x14ac:dyDescent="0.25">
      <c r="A503">
        <v>502</v>
      </c>
      <c r="B503">
        <v>16</v>
      </c>
      <c r="C503" s="10">
        <v>202171.06</v>
      </c>
      <c r="D503" t="str">
        <f>IF('Age '!B503 &gt;48,"B", "A")</f>
        <v>A</v>
      </c>
      <c r="K503" s="5">
        <v>984</v>
      </c>
      <c r="L503" s="6">
        <v>228211.62</v>
      </c>
      <c r="N503" s="5">
        <v>1013</v>
      </c>
      <c r="O503" s="6">
        <v>163564.5</v>
      </c>
      <c r="U503" s="1">
        <v>478</v>
      </c>
      <c r="V503" s="1">
        <v>207813.44647908601</v>
      </c>
      <c r="W503" s="1">
        <v>168880.55352091399</v>
      </c>
    </row>
    <row r="504" spans="1:23" x14ac:dyDescent="0.25">
      <c r="A504">
        <v>503</v>
      </c>
      <c r="B504">
        <v>56</v>
      </c>
      <c r="C504" s="10">
        <v>138782</v>
      </c>
      <c r="D504" t="str">
        <f>IF('Age '!B504 &gt;48,"B", "A")</f>
        <v>B</v>
      </c>
      <c r="K504" s="5">
        <v>985</v>
      </c>
      <c r="L504" s="6">
        <v>103168.8</v>
      </c>
      <c r="N504" s="5">
        <v>1014</v>
      </c>
      <c r="O504" s="6">
        <v>69598</v>
      </c>
      <c r="U504" s="1">
        <v>479</v>
      </c>
      <c r="V504" s="1">
        <v>209063.8117173941</v>
      </c>
      <c r="W504" s="1">
        <v>34119.788282605907</v>
      </c>
    </row>
    <row r="505" spans="1:23" x14ac:dyDescent="0.25">
      <c r="A505">
        <v>504</v>
      </c>
      <c r="B505">
        <v>62</v>
      </c>
      <c r="C505" s="10">
        <v>225824.6</v>
      </c>
      <c r="D505" t="str">
        <f>IF('Age '!B505 &gt;48,"B", "A")</f>
        <v>B</v>
      </c>
      <c r="K505" s="5">
        <v>988</v>
      </c>
      <c r="L505" s="6">
        <v>308803.02879999997</v>
      </c>
      <c r="N505" s="5">
        <v>1015</v>
      </c>
      <c r="O505" s="6">
        <v>118162.95999999999</v>
      </c>
      <c r="U505" s="1">
        <v>480</v>
      </c>
      <c r="V505" s="1">
        <v>121538.24503582667</v>
      </c>
      <c r="W505" s="1">
        <v>-32845.642735826666</v>
      </c>
    </row>
    <row r="506" spans="1:23" x14ac:dyDescent="0.25">
      <c r="A506">
        <v>505</v>
      </c>
      <c r="B506">
        <v>47</v>
      </c>
      <c r="C506" s="10">
        <v>120363.59999999999</v>
      </c>
      <c r="D506" t="str">
        <f>IF('Age '!B506 &gt;48,"B", "A")</f>
        <v>A</v>
      </c>
      <c r="K506" s="5">
        <v>989</v>
      </c>
      <c r="L506" s="6">
        <v>193303.5</v>
      </c>
      <c r="N506" s="5">
        <v>1023</v>
      </c>
      <c r="O506" s="6">
        <v>86243.099999999991</v>
      </c>
      <c r="U506" s="1">
        <v>481</v>
      </c>
      <c r="V506" s="1">
        <v>205312.71600246977</v>
      </c>
      <c r="W506" s="1">
        <v>120687.28399753023</v>
      </c>
    </row>
    <row r="507" spans="1:23" x14ac:dyDescent="0.25">
      <c r="A507">
        <v>506</v>
      </c>
      <c r="B507">
        <v>69</v>
      </c>
      <c r="C507" s="10">
        <v>101940.59999999999</v>
      </c>
      <c r="D507" t="str">
        <f>IF('Age '!B507 &gt;48,"B", "A")</f>
        <v>B</v>
      </c>
      <c r="K507" s="5">
        <v>990</v>
      </c>
      <c r="L507" s="6">
        <v>197000</v>
      </c>
      <c r="N507" s="5">
        <v>1026</v>
      </c>
      <c r="O507" s="6">
        <v>111521.25</v>
      </c>
      <c r="U507" s="1">
        <v>482</v>
      </c>
      <c r="V507" s="1">
        <v>204062.35076416167</v>
      </c>
      <c r="W507" s="1">
        <v>169937.64923583833</v>
      </c>
    </row>
    <row r="508" spans="1:23" x14ac:dyDescent="0.25">
      <c r="A508">
        <v>507</v>
      </c>
      <c r="B508">
        <v>28</v>
      </c>
      <c r="C508" s="10">
        <v>215000</v>
      </c>
      <c r="D508" t="str">
        <f>IF('Age '!B508 &gt;48,"B", "A")</f>
        <v>A</v>
      </c>
      <c r="K508" s="5">
        <v>991</v>
      </c>
      <c r="L508" s="6">
        <v>348000</v>
      </c>
      <c r="N508" s="5">
        <v>1027</v>
      </c>
      <c r="O508" s="6">
        <v>130884.5</v>
      </c>
      <c r="U508" s="1">
        <v>483</v>
      </c>
      <c r="V508" s="1">
        <v>94030.209793048329</v>
      </c>
      <c r="W508" s="1">
        <v>32883.790206951671</v>
      </c>
    </row>
    <row r="509" spans="1:23" x14ac:dyDescent="0.25">
      <c r="A509">
        <v>508</v>
      </c>
      <c r="B509">
        <v>12</v>
      </c>
      <c r="C509" s="10">
        <v>170556.04</v>
      </c>
      <c r="D509" t="str">
        <f>IF('Age '!B509 &gt;48,"B", "A")</f>
        <v>A</v>
      </c>
      <c r="K509" s="5">
        <v>994</v>
      </c>
      <c r="L509" s="6">
        <v>173900</v>
      </c>
      <c r="N509" s="5">
        <v>1029</v>
      </c>
      <c r="O509" s="6">
        <v>104086.5</v>
      </c>
      <c r="U509" s="1">
        <v>484</v>
      </c>
      <c r="V509" s="1">
        <v>197810.52457262116</v>
      </c>
      <c r="W509" s="1">
        <v>-33810.524572621158</v>
      </c>
    </row>
    <row r="510" spans="1:23" x14ac:dyDescent="0.25">
      <c r="A510">
        <v>509</v>
      </c>
      <c r="B510">
        <v>93</v>
      </c>
      <c r="C510" s="10">
        <v>143579.80000000002</v>
      </c>
      <c r="D510" t="str">
        <f>IF('Age '!B510 &gt;48,"B", "A")</f>
        <v>B</v>
      </c>
      <c r="K510" s="5">
        <v>995</v>
      </c>
      <c r="L510" s="6">
        <v>276345</v>
      </c>
      <c r="N510" s="5">
        <v>1030</v>
      </c>
      <c r="O510" s="6">
        <v>118000</v>
      </c>
      <c r="U510" s="1">
        <v>485</v>
      </c>
      <c r="V510" s="1">
        <v>152797.37599352933</v>
      </c>
      <c r="W510" s="1">
        <v>-21450.125993529335</v>
      </c>
    </row>
    <row r="511" spans="1:23" x14ac:dyDescent="0.25">
      <c r="A511">
        <v>510</v>
      </c>
      <c r="B511">
        <v>62</v>
      </c>
      <c r="C511" s="10">
        <v>101940.59999999999</v>
      </c>
      <c r="D511" t="str">
        <f>IF('Age '!B511 &gt;48,"B", "A")</f>
        <v>B</v>
      </c>
      <c r="K511" s="5">
        <v>1000</v>
      </c>
      <c r="L511" s="6">
        <v>160968.4</v>
      </c>
      <c r="N511" s="5">
        <v>1031</v>
      </c>
      <c r="O511" s="6">
        <v>160000</v>
      </c>
      <c r="U511" s="1">
        <v>486</v>
      </c>
      <c r="V511" s="1">
        <v>137792.99313383206</v>
      </c>
      <c r="W511" s="1">
        <v>-17429.393133832069</v>
      </c>
    </row>
    <row r="512" spans="1:23" x14ac:dyDescent="0.25">
      <c r="A512">
        <v>511</v>
      </c>
      <c r="B512">
        <v>70</v>
      </c>
      <c r="C512" s="10">
        <v>135020.12</v>
      </c>
      <c r="D512" t="str">
        <f>IF('Age '!B512 &gt;48,"B", "A")</f>
        <v>B</v>
      </c>
      <c r="K512" s="5">
        <v>1003</v>
      </c>
      <c r="L512" s="6">
        <v>206897.6</v>
      </c>
      <c r="N512" s="5">
        <v>1032</v>
      </c>
      <c r="O512" s="6">
        <v>161303.6</v>
      </c>
      <c r="U512" s="1">
        <v>487</v>
      </c>
      <c r="V512" s="1">
        <v>156548.47170845364</v>
      </c>
      <c r="W512" s="1">
        <v>-1905.6717084536504</v>
      </c>
    </row>
    <row r="513" spans="1:23" x14ac:dyDescent="0.25">
      <c r="A513">
        <v>512</v>
      </c>
      <c r="B513">
        <v>16</v>
      </c>
      <c r="C513" s="10">
        <v>202665</v>
      </c>
      <c r="D513" t="str">
        <f>IF('Age '!B513 &gt;48,"B", "A")</f>
        <v>A</v>
      </c>
      <c r="K513" s="5">
        <v>1004</v>
      </c>
      <c r="L513" s="6">
        <v>135713.9265</v>
      </c>
      <c r="N513" s="5">
        <v>1035</v>
      </c>
      <c r="O513" s="6">
        <v>118708.17499999999</v>
      </c>
      <c r="U513" s="1">
        <v>488</v>
      </c>
      <c r="V513" s="1">
        <v>164050.66313830228</v>
      </c>
      <c r="W513" s="1">
        <v>9426.8368616977241</v>
      </c>
    </row>
    <row r="514" spans="1:23" x14ac:dyDescent="0.25">
      <c r="A514">
        <v>513</v>
      </c>
      <c r="B514">
        <v>63</v>
      </c>
      <c r="C514" s="10">
        <v>129900</v>
      </c>
      <c r="D514" t="str">
        <f>IF('Age '!B514 &gt;48,"B", "A")</f>
        <v>B</v>
      </c>
      <c r="K514" s="5">
        <v>1005</v>
      </c>
      <c r="L514" s="6">
        <v>148202.79999999999</v>
      </c>
      <c r="N514" s="5">
        <v>1036</v>
      </c>
      <c r="O514" s="6">
        <v>68779.199999999997</v>
      </c>
      <c r="U514" s="1">
        <v>489</v>
      </c>
      <c r="V514" s="1">
        <v>75274.73121842675</v>
      </c>
      <c r="W514" s="1">
        <v>84725.26878157325</v>
      </c>
    </row>
    <row r="515" spans="1:23" x14ac:dyDescent="0.25">
      <c r="A515">
        <v>514</v>
      </c>
      <c r="B515">
        <v>38</v>
      </c>
      <c r="C515" s="10">
        <v>132834.19999999998</v>
      </c>
      <c r="D515" t="str">
        <f>IF('Age '!B515 &gt;48,"B", "A")</f>
        <v>A</v>
      </c>
      <c r="K515" s="5">
        <v>1006</v>
      </c>
      <c r="L515" s="6">
        <v>133680.82</v>
      </c>
      <c r="N515" s="5">
        <v>1039</v>
      </c>
      <c r="O515" s="6">
        <v>79423.599999999991</v>
      </c>
      <c r="U515" s="1">
        <v>490</v>
      </c>
      <c r="V515" s="1">
        <v>162800.29789999418</v>
      </c>
      <c r="W515" s="1">
        <v>-92383.497899994181</v>
      </c>
    </row>
    <row r="516" spans="1:23" x14ac:dyDescent="0.25">
      <c r="A516">
        <v>515</v>
      </c>
      <c r="B516">
        <v>95</v>
      </c>
      <c r="C516" s="10">
        <v>95660.45</v>
      </c>
      <c r="D516" t="str">
        <f>IF('Age '!B516 &gt;48,"B", "A")</f>
        <v>B</v>
      </c>
      <c r="K516" s="5">
        <v>1009</v>
      </c>
      <c r="L516" s="6">
        <v>196512</v>
      </c>
      <c r="N516" s="5">
        <v>1040</v>
      </c>
      <c r="O516" s="6">
        <v>65504</v>
      </c>
      <c r="U516" s="1">
        <v>491</v>
      </c>
      <c r="V516" s="1">
        <v>170302.48932984279</v>
      </c>
      <c r="W516" s="1">
        <v>-67745.489329842792</v>
      </c>
    </row>
    <row r="517" spans="1:23" x14ac:dyDescent="0.25">
      <c r="A517">
        <v>516</v>
      </c>
      <c r="B517">
        <v>12</v>
      </c>
      <c r="C517" s="10">
        <v>329862.58679999999</v>
      </c>
      <c r="D517" t="str">
        <f>IF('Age '!B517 &gt;48,"B", "A")</f>
        <v>A</v>
      </c>
      <c r="K517" s="5">
        <v>1016</v>
      </c>
      <c r="L517" s="6">
        <v>185867.6</v>
      </c>
      <c r="N517" s="5">
        <v>1041</v>
      </c>
      <c r="O517" s="6">
        <v>155000</v>
      </c>
      <c r="U517" s="1">
        <v>492</v>
      </c>
      <c r="V517" s="1">
        <v>126539.70598905909</v>
      </c>
      <c r="W517" s="1">
        <v>6460.2940109409101</v>
      </c>
    </row>
    <row r="518" spans="1:23" x14ac:dyDescent="0.25">
      <c r="A518">
        <v>517</v>
      </c>
      <c r="B518">
        <v>49</v>
      </c>
      <c r="C518" s="10">
        <v>129370.4</v>
      </c>
      <c r="D518" t="str">
        <f>IF('Age '!B518 &gt;48,"B", "A")</f>
        <v>B</v>
      </c>
      <c r="K518" s="5">
        <v>1017</v>
      </c>
      <c r="L518" s="6">
        <v>166216.4</v>
      </c>
      <c r="N518" s="5">
        <v>1042</v>
      </c>
      <c r="O518" s="6">
        <v>154281.4</v>
      </c>
      <c r="U518" s="1">
        <v>493</v>
      </c>
      <c r="V518" s="1">
        <v>207813.44647908601</v>
      </c>
      <c r="W518" s="1">
        <v>-35028.446479086007</v>
      </c>
    </row>
    <row r="519" spans="1:23" x14ac:dyDescent="0.25">
      <c r="A519">
        <v>518</v>
      </c>
      <c r="B519">
        <v>25</v>
      </c>
      <c r="C519" s="10">
        <v>216982</v>
      </c>
      <c r="D519" t="str">
        <f>IF('Age '!B519 &gt;48,"B", "A")</f>
        <v>A</v>
      </c>
      <c r="K519" s="5">
        <v>1018</v>
      </c>
      <c r="L519" s="6">
        <v>153525</v>
      </c>
      <c r="N519" s="5">
        <v>1046</v>
      </c>
      <c r="O519" s="6">
        <v>114304.48</v>
      </c>
      <c r="U519" s="1">
        <v>494</v>
      </c>
      <c r="V519" s="1">
        <v>150296.64551691309</v>
      </c>
      <c r="W519" s="1">
        <v>-12067.645516913093</v>
      </c>
    </row>
    <row r="520" spans="1:23" x14ac:dyDescent="0.25">
      <c r="A520">
        <v>519</v>
      </c>
      <c r="B520">
        <v>23</v>
      </c>
      <c r="C520" s="10">
        <v>209164.3</v>
      </c>
      <c r="D520" t="str">
        <f>IF('Age '!B520 &gt;48,"B", "A")</f>
        <v>A</v>
      </c>
      <c r="K520" s="5">
        <v>1019</v>
      </c>
      <c r="L520" s="6">
        <v>158608</v>
      </c>
      <c r="N520" s="5">
        <v>1049</v>
      </c>
      <c r="O520" s="6">
        <v>94162</v>
      </c>
      <c r="U520" s="1">
        <v>495</v>
      </c>
      <c r="V520" s="1">
        <v>122788.61027413477</v>
      </c>
      <c r="W520" s="1">
        <v>-48032.170274134769</v>
      </c>
    </row>
    <row r="521" spans="1:23" x14ac:dyDescent="0.25">
      <c r="A521">
        <v>520</v>
      </c>
      <c r="B521">
        <v>95</v>
      </c>
      <c r="C521" s="10">
        <v>191599.19999999998</v>
      </c>
      <c r="D521" t="str">
        <f>IF('Age '!B521 &gt;48,"B", "A")</f>
        <v>B</v>
      </c>
      <c r="K521" s="5">
        <v>1020</v>
      </c>
      <c r="L521" s="6">
        <v>213490</v>
      </c>
      <c r="N521" s="5">
        <v>1050</v>
      </c>
      <c r="O521" s="6">
        <v>66340.86</v>
      </c>
      <c r="U521" s="1">
        <v>496</v>
      </c>
      <c r="V521" s="1">
        <v>100282.03598458886</v>
      </c>
      <c r="W521" s="1">
        <v>-71705.915984588864</v>
      </c>
    </row>
    <row r="522" spans="1:23" x14ac:dyDescent="0.25">
      <c r="A522">
        <v>521</v>
      </c>
      <c r="B522">
        <v>121</v>
      </c>
      <c r="C522" s="10">
        <v>94753.75</v>
      </c>
      <c r="D522" t="str">
        <f>IF('Age '!B522 &gt;48,"B", "A")</f>
        <v>B</v>
      </c>
      <c r="K522" s="5">
        <v>1021</v>
      </c>
      <c r="L522" s="6">
        <v>156956.80000000002</v>
      </c>
      <c r="N522" s="5">
        <v>1053</v>
      </c>
      <c r="O522" s="6">
        <v>163564.5</v>
      </c>
      <c r="U522" s="1">
        <v>497</v>
      </c>
      <c r="V522" s="1">
        <v>190308.33314277249</v>
      </c>
      <c r="W522" s="1">
        <v>235950.66685722751</v>
      </c>
    </row>
    <row r="523" spans="1:23" x14ac:dyDescent="0.25">
      <c r="A523">
        <v>522</v>
      </c>
      <c r="B523">
        <v>64</v>
      </c>
      <c r="C523" s="10">
        <v>148695</v>
      </c>
      <c r="D523" t="str">
        <f>IF('Age '!B523 &gt;48,"B", "A")</f>
        <v>B</v>
      </c>
      <c r="K523" s="5">
        <v>1022</v>
      </c>
      <c r="L523" s="6">
        <v>194000</v>
      </c>
      <c r="N523" s="5">
        <v>1054</v>
      </c>
      <c r="O523" s="6">
        <v>112912.3</v>
      </c>
      <c r="U523" s="1">
        <v>498</v>
      </c>
      <c r="V523" s="1">
        <v>106533.86217612939</v>
      </c>
      <c r="W523" s="1">
        <v>57557.337823870621</v>
      </c>
    </row>
    <row r="524" spans="1:23" x14ac:dyDescent="0.25">
      <c r="A524">
        <v>523</v>
      </c>
      <c r="B524">
        <v>74</v>
      </c>
      <c r="C524" s="10">
        <v>159000</v>
      </c>
      <c r="D524" t="str">
        <f>IF('Age '!B524 &gt;48,"B", "A")</f>
        <v>B</v>
      </c>
      <c r="K524" s="5">
        <v>1024</v>
      </c>
      <c r="L524" s="6">
        <v>170333.80000000002</v>
      </c>
      <c r="N524" s="5">
        <v>1060</v>
      </c>
      <c r="O524" s="6">
        <v>218086</v>
      </c>
      <c r="U524" s="1">
        <v>499</v>
      </c>
      <c r="V524" s="1">
        <v>159049.20218506985</v>
      </c>
      <c r="W524" s="1">
        <v>-52605.202185069851</v>
      </c>
    </row>
    <row r="525" spans="1:23" x14ac:dyDescent="0.25">
      <c r="A525">
        <v>524</v>
      </c>
      <c r="B525">
        <v>14</v>
      </c>
      <c r="C525" s="10">
        <v>183142.67499999999</v>
      </c>
      <c r="D525" t="str">
        <f>IF('Age '!B525 &gt;48,"B", "A")</f>
        <v>A</v>
      </c>
      <c r="K525" s="5">
        <v>1025</v>
      </c>
      <c r="L525" s="6">
        <v>255946.6</v>
      </c>
      <c r="N525" s="5">
        <v>1062</v>
      </c>
      <c r="O525" s="6">
        <v>72235.8</v>
      </c>
      <c r="U525" s="1">
        <v>500</v>
      </c>
      <c r="V525" s="1">
        <v>147795.91504029691</v>
      </c>
      <c r="W525" s="1">
        <v>-28839.91504029691</v>
      </c>
    </row>
    <row r="526" spans="1:23" x14ac:dyDescent="0.25">
      <c r="A526">
        <v>525</v>
      </c>
      <c r="B526">
        <v>25</v>
      </c>
      <c r="C526" s="10">
        <v>313002.97499999998</v>
      </c>
      <c r="D526" t="str">
        <f>IF('Age '!B526 &gt;48,"B", "A")</f>
        <v>A</v>
      </c>
      <c r="K526" s="5">
        <v>1028</v>
      </c>
      <c r="L526" s="6">
        <v>261366.0686</v>
      </c>
      <c r="N526" s="5">
        <v>1063</v>
      </c>
      <c r="O526" s="6">
        <v>89217</v>
      </c>
      <c r="U526" s="1">
        <v>501</v>
      </c>
      <c r="V526" s="1">
        <v>166551.39361491849</v>
      </c>
      <c r="W526" s="1">
        <v>-54534.493614918494</v>
      </c>
    </row>
    <row r="527" spans="1:23" x14ac:dyDescent="0.25">
      <c r="A527">
        <v>526</v>
      </c>
      <c r="B527">
        <v>16</v>
      </c>
      <c r="C527" s="10">
        <v>176000</v>
      </c>
      <c r="D527" t="str">
        <f>IF('Age '!B527 &gt;48,"B", "A")</f>
        <v>A</v>
      </c>
      <c r="K527" s="5">
        <v>1033</v>
      </c>
      <c r="L527" s="6">
        <v>310000</v>
      </c>
      <c r="N527" s="5">
        <v>1064</v>
      </c>
      <c r="O527" s="6">
        <v>110500</v>
      </c>
      <c r="U527" s="1">
        <v>502</v>
      </c>
      <c r="V527" s="1">
        <v>206563.08124077789</v>
      </c>
      <c r="W527" s="1">
        <v>-4392.021240777889</v>
      </c>
    </row>
    <row r="528" spans="1:23" x14ac:dyDescent="0.25">
      <c r="A528">
        <v>527</v>
      </c>
      <c r="B528">
        <v>65</v>
      </c>
      <c r="C528" s="10">
        <v>130851.59999999999</v>
      </c>
      <c r="D528" t="str">
        <f>IF('Age '!B528 &gt;48,"B", "A")</f>
        <v>B</v>
      </c>
      <c r="K528" s="5">
        <v>1034</v>
      </c>
      <c r="L528" s="6">
        <v>230000</v>
      </c>
      <c r="N528" s="5">
        <v>1065</v>
      </c>
      <c r="O528" s="6">
        <v>126095.2</v>
      </c>
      <c r="U528" s="1">
        <v>503</v>
      </c>
      <c r="V528" s="1">
        <v>156548.47170845364</v>
      </c>
      <c r="W528" s="1">
        <v>-17766.471708453639</v>
      </c>
    </row>
    <row r="529" spans="1:23" x14ac:dyDescent="0.25">
      <c r="A529">
        <v>528</v>
      </c>
      <c r="B529">
        <v>13</v>
      </c>
      <c r="C529" s="10">
        <v>397975.55979999999</v>
      </c>
      <c r="D529" t="str">
        <f>IF('Age '!B529 &gt;48,"B", "A")</f>
        <v>A</v>
      </c>
      <c r="K529" s="5">
        <v>1037</v>
      </c>
      <c r="L529" s="6">
        <v>258331.4</v>
      </c>
      <c r="N529" s="5">
        <v>1068</v>
      </c>
      <c r="O529" s="6">
        <v>149733.22</v>
      </c>
      <c r="U529" s="1">
        <v>504</v>
      </c>
      <c r="V529" s="1">
        <v>149046.280278605</v>
      </c>
      <c r="W529" s="1">
        <v>76778.319721395004</v>
      </c>
    </row>
    <row r="530" spans="1:23" x14ac:dyDescent="0.25">
      <c r="A530">
        <v>529</v>
      </c>
      <c r="B530">
        <v>101</v>
      </c>
      <c r="C530" s="10">
        <v>85251.8</v>
      </c>
      <c r="D530" t="str">
        <f>IF('Age '!B530 &gt;48,"B", "A")</f>
        <v>B</v>
      </c>
      <c r="K530" s="5">
        <v>1038</v>
      </c>
      <c r="L530" s="6">
        <v>255946.6</v>
      </c>
      <c r="N530" s="5">
        <v>1070</v>
      </c>
      <c r="O530" s="6">
        <v>133825.5</v>
      </c>
      <c r="U530" s="1">
        <v>505</v>
      </c>
      <c r="V530" s="1">
        <v>167801.75885322661</v>
      </c>
      <c r="W530" s="1">
        <v>-47438.158853226618</v>
      </c>
    </row>
    <row r="531" spans="1:23" x14ac:dyDescent="0.25">
      <c r="A531">
        <v>530</v>
      </c>
      <c r="B531">
        <v>64</v>
      </c>
      <c r="C531" s="10">
        <v>198878.57120000001</v>
      </c>
      <c r="D531" t="str">
        <f>IF('Age '!B531 &gt;48,"B", "A")</f>
        <v>B</v>
      </c>
      <c r="K531" s="5">
        <v>1043</v>
      </c>
      <c r="L531" s="6">
        <v>160484.79999999999</v>
      </c>
      <c r="N531" s="5">
        <v>1071</v>
      </c>
      <c r="O531" s="6">
        <v>133825.5</v>
      </c>
      <c r="U531" s="1">
        <v>506</v>
      </c>
      <c r="V531" s="1">
        <v>140293.72361044824</v>
      </c>
      <c r="W531" s="1">
        <v>-38353.123610448252</v>
      </c>
    </row>
    <row r="532" spans="1:23" x14ac:dyDescent="0.25">
      <c r="A532">
        <v>531</v>
      </c>
      <c r="B532">
        <v>33</v>
      </c>
      <c r="C532" s="10">
        <v>156065</v>
      </c>
      <c r="D532" t="str">
        <f>IF('Age '!B532 &gt;48,"B", "A")</f>
        <v>A</v>
      </c>
      <c r="K532" s="5">
        <v>1044</v>
      </c>
      <c r="L532" s="6">
        <v>233901.304</v>
      </c>
      <c r="N532" s="5">
        <v>1072</v>
      </c>
      <c r="O532" s="6">
        <v>126095.2</v>
      </c>
      <c r="U532" s="1">
        <v>507</v>
      </c>
      <c r="V532" s="1">
        <v>191558.69838108061</v>
      </c>
      <c r="W532" s="1">
        <v>23441.301618919388</v>
      </c>
    </row>
    <row r="533" spans="1:23" x14ac:dyDescent="0.25">
      <c r="A533">
        <v>532</v>
      </c>
      <c r="B533">
        <v>101</v>
      </c>
      <c r="C533" s="10">
        <v>114150.40000000001</v>
      </c>
      <c r="D533" t="str">
        <f>IF('Age '!B533 &gt;48,"B", "A")</f>
        <v>B</v>
      </c>
      <c r="K533" s="5">
        <v>1045</v>
      </c>
      <c r="L533" s="6">
        <v>227626.4</v>
      </c>
      <c r="N533" s="5">
        <v>1073</v>
      </c>
      <c r="O533" s="6">
        <v>91500</v>
      </c>
      <c r="U533" s="1">
        <v>508</v>
      </c>
      <c r="V533" s="1">
        <v>211564.54219401031</v>
      </c>
      <c r="W533" s="1">
        <v>-41008.502194010303</v>
      </c>
    </row>
    <row r="534" spans="1:23" x14ac:dyDescent="0.25">
      <c r="A534">
        <v>533</v>
      </c>
      <c r="B534">
        <v>66</v>
      </c>
      <c r="C534" s="10">
        <v>84000.5</v>
      </c>
      <c r="D534" t="str">
        <f>IF('Age '!B534 &gt;48,"B", "A")</f>
        <v>B</v>
      </c>
      <c r="K534" s="5">
        <v>1047</v>
      </c>
      <c r="L534" s="6">
        <v>556581</v>
      </c>
      <c r="N534" s="5">
        <v>1076</v>
      </c>
      <c r="O534" s="6">
        <v>217590.34999999998</v>
      </c>
      <c r="U534" s="1">
        <v>509</v>
      </c>
      <c r="V534" s="1">
        <v>110284.95789105371</v>
      </c>
      <c r="W534" s="1">
        <v>33294.842108946308</v>
      </c>
    </row>
    <row r="535" spans="1:23" x14ac:dyDescent="0.25">
      <c r="A535">
        <v>534</v>
      </c>
      <c r="B535">
        <v>75</v>
      </c>
      <c r="C535" s="10">
        <v>38958.089999999997</v>
      </c>
      <c r="D535" t="str">
        <f>IF('Age '!B535 &gt;48,"B", "A")</f>
        <v>B</v>
      </c>
      <c r="K535" s="5">
        <v>1048</v>
      </c>
      <c r="L535" s="6">
        <v>129311</v>
      </c>
      <c r="N535" s="5">
        <v>1077</v>
      </c>
      <c r="O535" s="6">
        <v>170000</v>
      </c>
      <c r="U535" s="1">
        <v>510</v>
      </c>
      <c r="V535" s="1">
        <v>149046.280278605</v>
      </c>
      <c r="W535" s="1">
        <v>-47105.68027860501</v>
      </c>
    </row>
    <row r="536" spans="1:23" x14ac:dyDescent="0.25">
      <c r="A536">
        <v>535</v>
      </c>
      <c r="B536">
        <v>17</v>
      </c>
      <c r="C536" s="10">
        <v>178000</v>
      </c>
      <c r="D536" t="str">
        <f>IF('Age '!B536 &gt;48,"B", "A")</f>
        <v>A</v>
      </c>
      <c r="K536" s="5">
        <v>1051</v>
      </c>
      <c r="L536" s="6">
        <v>174949.58049999998</v>
      </c>
      <c r="N536" s="5">
        <v>1078</v>
      </c>
      <c r="O536" s="6">
        <v>138800</v>
      </c>
      <c r="U536" s="1">
        <v>511</v>
      </c>
      <c r="V536" s="1">
        <v>139043.35837214015</v>
      </c>
      <c r="W536" s="1">
        <v>-4023.2383721401566</v>
      </c>
    </row>
    <row r="537" spans="1:23" x14ac:dyDescent="0.25">
      <c r="A537">
        <v>536</v>
      </c>
      <c r="B537">
        <v>111</v>
      </c>
      <c r="C537" s="10">
        <v>95868.5</v>
      </c>
      <c r="D537" t="str">
        <f>IF('Age '!B537 &gt;48,"B", "A")</f>
        <v>B</v>
      </c>
      <c r="K537" s="5">
        <v>1052</v>
      </c>
      <c r="L537" s="6">
        <v>198399.7733</v>
      </c>
      <c r="N537" s="5">
        <v>1081</v>
      </c>
      <c r="O537" s="6">
        <v>129311</v>
      </c>
      <c r="U537" s="1">
        <v>512</v>
      </c>
      <c r="V537" s="1">
        <v>206563.08124077789</v>
      </c>
      <c r="W537" s="1">
        <v>-3898.0812407778867</v>
      </c>
    </row>
    <row r="538" spans="1:23" x14ac:dyDescent="0.25">
      <c r="A538">
        <v>537</v>
      </c>
      <c r="B538">
        <v>23</v>
      </c>
      <c r="C538" s="10">
        <v>167658.4</v>
      </c>
      <c r="D538" t="str">
        <f>IF('Age '!B538 &gt;48,"B", "A")</f>
        <v>A</v>
      </c>
      <c r="K538" s="5">
        <v>1055</v>
      </c>
      <c r="L538" s="6">
        <v>255000</v>
      </c>
      <c r="N538" s="5">
        <v>1082</v>
      </c>
      <c r="O538" s="6">
        <v>103926.2</v>
      </c>
      <c r="U538" s="1">
        <v>513</v>
      </c>
      <c r="V538" s="1">
        <v>147795.91504029691</v>
      </c>
      <c r="W538" s="1">
        <v>-17895.91504029691</v>
      </c>
    </row>
    <row r="539" spans="1:23" x14ac:dyDescent="0.25">
      <c r="A539">
        <v>538</v>
      </c>
      <c r="B539">
        <v>49</v>
      </c>
      <c r="C539" s="10">
        <v>99212.75</v>
      </c>
      <c r="D539" t="str">
        <f>IF('Age '!B539 &gt;48,"B", "A")</f>
        <v>B</v>
      </c>
      <c r="K539" s="5">
        <v>1056</v>
      </c>
      <c r="L539" s="6">
        <v>160524</v>
      </c>
      <c r="N539" s="5">
        <v>1084</v>
      </c>
      <c r="O539" s="6">
        <v>160000</v>
      </c>
      <c r="U539" s="1">
        <v>514</v>
      </c>
      <c r="V539" s="1">
        <v>179055.04599799955</v>
      </c>
      <c r="W539" s="1">
        <v>-46220.845997999568</v>
      </c>
    </row>
    <row r="540" spans="1:23" x14ac:dyDescent="0.25">
      <c r="A540">
        <v>539</v>
      </c>
      <c r="B540">
        <v>53</v>
      </c>
      <c r="C540" s="10">
        <v>158000</v>
      </c>
      <c r="D540" t="str">
        <f>IF('Age '!B540 &gt;48,"B", "A")</f>
        <v>B</v>
      </c>
      <c r="K540" s="5">
        <v>1057</v>
      </c>
      <c r="L540" s="6">
        <v>185850</v>
      </c>
      <c r="N540" s="5">
        <v>1091</v>
      </c>
      <c r="O540" s="6">
        <v>76066.52</v>
      </c>
      <c r="U540" s="1">
        <v>515</v>
      </c>
      <c r="V540" s="1">
        <v>107784.2274144375</v>
      </c>
      <c r="W540" s="1">
        <v>-12123.7774144375</v>
      </c>
    </row>
    <row r="541" spans="1:23" x14ac:dyDescent="0.25">
      <c r="A541">
        <v>540</v>
      </c>
      <c r="B541">
        <v>20</v>
      </c>
      <c r="C541" s="10">
        <v>212540.79999999999</v>
      </c>
      <c r="D541" t="str">
        <f>IF('Age '!B541 &gt;48,"B", "A")</f>
        <v>A</v>
      </c>
      <c r="K541" s="5">
        <v>1058</v>
      </c>
      <c r="L541" s="6">
        <v>203062.39999999999</v>
      </c>
      <c r="N541" s="5">
        <v>1093</v>
      </c>
      <c r="O541" s="6">
        <v>121730.70000000001</v>
      </c>
      <c r="U541" s="1">
        <v>516</v>
      </c>
      <c r="V541" s="1">
        <v>211564.54219401031</v>
      </c>
      <c r="W541" s="1">
        <v>118298.04460598968</v>
      </c>
    </row>
    <row r="542" spans="1:23" x14ac:dyDescent="0.25">
      <c r="A542">
        <v>541</v>
      </c>
      <c r="B542">
        <v>15</v>
      </c>
      <c r="C542" s="10">
        <v>257922</v>
      </c>
      <c r="D542" t="str">
        <f>IF('Age '!B542 &gt;48,"B", "A")</f>
        <v>A</v>
      </c>
      <c r="K542" s="5">
        <v>1059</v>
      </c>
      <c r="L542" s="6">
        <v>274298</v>
      </c>
      <c r="N542" s="5">
        <v>1094</v>
      </c>
      <c r="O542" s="6">
        <v>146000</v>
      </c>
      <c r="U542" s="1">
        <v>517</v>
      </c>
      <c r="V542" s="1">
        <v>165301.02837661037</v>
      </c>
      <c r="W542" s="1">
        <v>-35930.628376610373</v>
      </c>
    </row>
    <row r="543" spans="1:23" x14ac:dyDescent="0.25">
      <c r="A543">
        <v>542</v>
      </c>
      <c r="B543">
        <v>21</v>
      </c>
      <c r="C543" s="10">
        <v>245842.4</v>
      </c>
      <c r="D543" t="str">
        <f>IF('Age '!B543 &gt;48,"B", "A")</f>
        <v>A</v>
      </c>
      <c r="K543" s="5">
        <v>1061</v>
      </c>
      <c r="L543" s="6">
        <v>166828.9</v>
      </c>
      <c r="N543" s="5">
        <v>1095</v>
      </c>
      <c r="O543" s="6">
        <v>100800.59999999999</v>
      </c>
      <c r="U543" s="1">
        <v>518</v>
      </c>
      <c r="V543" s="1">
        <v>195309.79409600492</v>
      </c>
      <c r="W543" s="1">
        <v>21672.205903995084</v>
      </c>
    </row>
    <row r="544" spans="1:23" x14ac:dyDescent="0.25">
      <c r="A544">
        <v>543</v>
      </c>
      <c r="B544">
        <v>23</v>
      </c>
      <c r="C544" s="10">
        <v>174609.1</v>
      </c>
      <c r="D544" t="str">
        <f>IF('Age '!B544 &gt;48,"B", "A")</f>
        <v>A</v>
      </c>
      <c r="K544" s="5">
        <v>1066</v>
      </c>
      <c r="L544" s="6">
        <v>256299.19999999998</v>
      </c>
      <c r="N544" s="5">
        <v>1097</v>
      </c>
      <c r="O544" s="6">
        <v>125895.09999999999</v>
      </c>
      <c r="U544" s="1">
        <v>519</v>
      </c>
      <c r="V544" s="1">
        <v>197810.52457262116</v>
      </c>
      <c r="W544" s="1">
        <v>11353.77542737883</v>
      </c>
    </row>
    <row r="545" spans="1:23" x14ac:dyDescent="0.25">
      <c r="A545">
        <v>544</v>
      </c>
      <c r="B545">
        <v>23</v>
      </c>
      <c r="C545" s="10">
        <v>131842.9</v>
      </c>
      <c r="D545" t="str">
        <f>IF('Age '!B545 &gt;48,"B", "A")</f>
        <v>A</v>
      </c>
      <c r="K545" s="5">
        <v>1067</v>
      </c>
      <c r="L545" s="6">
        <v>145746.4</v>
      </c>
      <c r="N545" s="5">
        <v>1099</v>
      </c>
      <c r="O545" s="6">
        <v>104806.39999999999</v>
      </c>
      <c r="U545" s="1">
        <v>520</v>
      </c>
      <c r="V545" s="1">
        <v>107784.2274144375</v>
      </c>
      <c r="W545" s="1">
        <v>83814.972585562486</v>
      </c>
    </row>
    <row r="546" spans="1:23" x14ac:dyDescent="0.25">
      <c r="A546">
        <v>545</v>
      </c>
      <c r="B546">
        <v>15</v>
      </c>
      <c r="C546" s="10">
        <v>179665</v>
      </c>
      <c r="D546" t="str">
        <f>IF('Age '!B546 &gt;48,"B", "A")</f>
        <v>A</v>
      </c>
      <c r="K546" s="5">
        <v>1069</v>
      </c>
      <c r="L546" s="6">
        <v>151400</v>
      </c>
      <c r="N546" s="5">
        <v>1101</v>
      </c>
      <c r="O546" s="6">
        <v>49128</v>
      </c>
      <c r="U546" s="1">
        <v>521</v>
      </c>
      <c r="V546" s="1">
        <v>75274.73121842675</v>
      </c>
      <c r="W546" s="1">
        <v>19479.01878157325</v>
      </c>
    </row>
    <row r="547" spans="1:23" x14ac:dyDescent="0.25">
      <c r="A547">
        <v>546</v>
      </c>
      <c r="B547">
        <v>33</v>
      </c>
      <c r="C547" s="10">
        <v>229000</v>
      </c>
      <c r="D547" t="str">
        <f>IF('Age '!B547 &gt;48,"B", "A")</f>
        <v>A</v>
      </c>
      <c r="K547" s="5">
        <v>1074</v>
      </c>
      <c r="L547" s="6">
        <v>130598.59999999999</v>
      </c>
      <c r="N547" s="5">
        <v>1102</v>
      </c>
      <c r="O547" s="6">
        <v>118460.34999999999</v>
      </c>
      <c r="U547" s="1">
        <v>522</v>
      </c>
      <c r="V547" s="1">
        <v>146545.54980198879</v>
      </c>
      <c r="W547" s="1">
        <v>2149.4501980112109</v>
      </c>
    </row>
    <row r="548" spans="1:23" x14ac:dyDescent="0.25">
      <c r="A548">
        <v>547</v>
      </c>
      <c r="B548">
        <v>98</v>
      </c>
      <c r="C548" s="10">
        <v>208173</v>
      </c>
      <c r="D548" t="str">
        <f>IF('Age '!B548 &gt;48,"B", "A")</f>
        <v>B</v>
      </c>
      <c r="K548" s="5">
        <v>1075</v>
      </c>
      <c r="L548" s="6">
        <v>192312.19999999998</v>
      </c>
      <c r="N548" s="5">
        <v>1103</v>
      </c>
      <c r="O548" s="6">
        <v>133825.5</v>
      </c>
      <c r="U548" s="1">
        <v>523</v>
      </c>
      <c r="V548" s="1">
        <v>134041.89741890773</v>
      </c>
      <c r="W548" s="1">
        <v>24958.102581092273</v>
      </c>
    </row>
    <row r="549" spans="1:23" x14ac:dyDescent="0.25">
      <c r="A549">
        <v>548</v>
      </c>
      <c r="B549">
        <v>51</v>
      </c>
      <c r="C549" s="10">
        <v>128373.34999999999</v>
      </c>
      <c r="D549" t="str">
        <f>IF('Age '!B549 &gt;48,"B", "A")</f>
        <v>B</v>
      </c>
      <c r="K549" s="5">
        <v>1079</v>
      </c>
      <c r="L549" s="6">
        <v>155900</v>
      </c>
      <c r="N549" s="5">
        <v>1104</v>
      </c>
      <c r="O549" s="6">
        <v>159500</v>
      </c>
      <c r="U549" s="1">
        <v>524</v>
      </c>
      <c r="V549" s="1">
        <v>209063.8117173941</v>
      </c>
      <c r="W549" s="1">
        <v>-25921.136717394111</v>
      </c>
    </row>
    <row r="550" spans="1:23" x14ac:dyDescent="0.25">
      <c r="A550">
        <v>549</v>
      </c>
      <c r="B550">
        <v>66</v>
      </c>
      <c r="C550" s="10">
        <v>111475</v>
      </c>
      <c r="D550" t="str">
        <f>IF('Age '!B550 &gt;48,"B", "A")</f>
        <v>B</v>
      </c>
      <c r="K550" s="5">
        <v>1080</v>
      </c>
      <c r="L550" s="6">
        <v>124903.79999999999</v>
      </c>
      <c r="N550" s="5">
        <v>1105</v>
      </c>
      <c r="O550" s="6">
        <v>105077.8</v>
      </c>
      <c r="U550" s="1">
        <v>525</v>
      </c>
      <c r="V550" s="1">
        <v>195309.79409600492</v>
      </c>
      <c r="W550" s="1">
        <v>117693.18090399506</v>
      </c>
    </row>
    <row r="551" spans="1:23" x14ac:dyDescent="0.25">
      <c r="A551">
        <v>550</v>
      </c>
      <c r="B551">
        <v>18</v>
      </c>
      <c r="C551" s="10">
        <v>215344.4</v>
      </c>
      <c r="D551" t="str">
        <f>IF('Age '!B551 &gt;48,"B", "A")</f>
        <v>A</v>
      </c>
      <c r="K551" s="5">
        <v>1083</v>
      </c>
      <c r="L551" s="6">
        <v>190329.60000000001</v>
      </c>
      <c r="N551" s="5">
        <v>1113</v>
      </c>
      <c r="O551" s="6">
        <v>129900</v>
      </c>
      <c r="U551" s="1">
        <v>526</v>
      </c>
      <c r="V551" s="1">
        <v>206563.08124077789</v>
      </c>
      <c r="W551" s="1">
        <v>-30563.081240777887</v>
      </c>
    </row>
    <row r="552" spans="1:23" x14ac:dyDescent="0.25">
      <c r="A552">
        <v>551</v>
      </c>
      <c r="B552">
        <v>44</v>
      </c>
      <c r="C552" s="10">
        <v>124852</v>
      </c>
      <c r="D552" t="str">
        <f>IF('Age '!B552 &gt;48,"B", "A")</f>
        <v>A</v>
      </c>
      <c r="K552" s="5">
        <v>1085</v>
      </c>
      <c r="L552" s="6">
        <v>187500</v>
      </c>
      <c r="N552" s="5">
        <v>1114</v>
      </c>
      <c r="O552" s="6">
        <v>133329.85</v>
      </c>
      <c r="U552" s="1">
        <v>527</v>
      </c>
      <c r="V552" s="1">
        <v>145295.18456368067</v>
      </c>
      <c r="W552" s="1">
        <v>-14443.584563680677</v>
      </c>
    </row>
    <row r="553" spans="1:23" x14ac:dyDescent="0.25">
      <c r="A553">
        <v>552</v>
      </c>
      <c r="B553">
        <v>64</v>
      </c>
      <c r="C553" s="10">
        <v>100327.5</v>
      </c>
      <c r="D553" t="str">
        <f>IF('Age '!B553 &gt;48,"B", "A")</f>
        <v>B</v>
      </c>
      <c r="K553" s="5">
        <v>1086</v>
      </c>
      <c r="L553" s="6">
        <v>114865.8</v>
      </c>
      <c r="N553" s="5">
        <v>1115</v>
      </c>
      <c r="O553" s="6">
        <v>117000</v>
      </c>
      <c r="U553" s="1">
        <v>528</v>
      </c>
      <c r="V553" s="1">
        <v>210314.17695570219</v>
      </c>
      <c r="W553" s="1">
        <v>187661.3828442978</v>
      </c>
    </row>
    <row r="554" spans="1:23" x14ac:dyDescent="0.25">
      <c r="A554">
        <v>553</v>
      </c>
      <c r="B554">
        <v>15</v>
      </c>
      <c r="C554" s="10">
        <v>209203.4</v>
      </c>
      <c r="D554" t="str">
        <f>IF('Age '!B554 &gt;48,"B", "A")</f>
        <v>A</v>
      </c>
      <c r="K554" s="5">
        <v>1087</v>
      </c>
      <c r="L554" s="6">
        <v>65246.9</v>
      </c>
      <c r="N554" s="5">
        <v>1118</v>
      </c>
      <c r="O554" s="6">
        <v>115934</v>
      </c>
      <c r="U554" s="1">
        <v>529</v>
      </c>
      <c r="V554" s="1">
        <v>100282.03598458886</v>
      </c>
      <c r="W554" s="1">
        <v>-15030.235984588857</v>
      </c>
    </row>
    <row r="555" spans="1:23" x14ac:dyDescent="0.25">
      <c r="A555">
        <v>554</v>
      </c>
      <c r="B555">
        <v>72</v>
      </c>
      <c r="C555" s="10">
        <v>88430.399999999994</v>
      </c>
      <c r="D555" t="str">
        <f>IF('Age '!B555 &gt;48,"B", "A")</f>
        <v>B</v>
      </c>
      <c r="K555" s="5">
        <v>1088</v>
      </c>
      <c r="L555" s="6">
        <v>206337.6</v>
      </c>
      <c r="N555" s="5">
        <v>1119</v>
      </c>
      <c r="O555" s="6">
        <v>124852</v>
      </c>
      <c r="U555" s="1">
        <v>530</v>
      </c>
      <c r="V555" s="1">
        <v>146545.54980198879</v>
      </c>
      <c r="W555" s="1">
        <v>52333.021398011217</v>
      </c>
    </row>
    <row r="556" spans="1:23" x14ac:dyDescent="0.25">
      <c r="A556">
        <v>555</v>
      </c>
      <c r="B556">
        <v>18</v>
      </c>
      <c r="C556" s="10">
        <v>253271.2</v>
      </c>
      <c r="D556" t="str">
        <f>IF('Age '!B556 &gt;48,"B", "A")</f>
        <v>A</v>
      </c>
      <c r="K556" s="5">
        <v>1089</v>
      </c>
      <c r="L556" s="6">
        <v>137500</v>
      </c>
      <c r="N556" s="5">
        <v>1120</v>
      </c>
      <c r="O556" s="6">
        <v>133700</v>
      </c>
      <c r="U556" s="1">
        <v>531</v>
      </c>
      <c r="V556" s="1">
        <v>185306.87218954007</v>
      </c>
      <c r="W556" s="1">
        <v>-29241.872189540067</v>
      </c>
    </row>
    <row r="557" spans="1:23" x14ac:dyDescent="0.25">
      <c r="A557">
        <v>556</v>
      </c>
      <c r="B557">
        <v>99</v>
      </c>
      <c r="C557" s="10">
        <v>113000</v>
      </c>
      <c r="D557" t="str">
        <f>IF('Age '!B557 &gt;48,"B", "A")</f>
        <v>B</v>
      </c>
      <c r="K557" s="5">
        <v>1090</v>
      </c>
      <c r="L557" s="6">
        <v>197000</v>
      </c>
      <c r="N557" s="5">
        <v>1121</v>
      </c>
      <c r="O557" s="6">
        <v>117369.92</v>
      </c>
      <c r="U557" s="1">
        <v>532</v>
      </c>
      <c r="V557" s="1">
        <v>100282.03598458886</v>
      </c>
      <c r="W557" s="1">
        <v>13868.364015411149</v>
      </c>
    </row>
    <row r="558" spans="1:23" x14ac:dyDescent="0.25">
      <c r="A558">
        <v>557</v>
      </c>
      <c r="B558">
        <v>64</v>
      </c>
      <c r="C558" s="10">
        <v>141000</v>
      </c>
      <c r="D558" t="str">
        <f>IF('Age '!B558 &gt;48,"B", "A")</f>
        <v>B</v>
      </c>
      <c r="K558" s="5">
        <v>1092</v>
      </c>
      <c r="L558" s="6">
        <v>142688</v>
      </c>
      <c r="N558" s="5">
        <v>1123</v>
      </c>
      <c r="O558" s="6">
        <v>91705.599999999991</v>
      </c>
      <c r="U558" s="1">
        <v>533</v>
      </c>
      <c r="V558" s="1">
        <v>144044.81932537258</v>
      </c>
      <c r="W558" s="1">
        <v>-60044.319325372577</v>
      </c>
    </row>
    <row r="559" spans="1:23" x14ac:dyDescent="0.25">
      <c r="A559">
        <v>558</v>
      </c>
      <c r="B559">
        <v>101</v>
      </c>
      <c r="C559" s="10">
        <v>108000</v>
      </c>
      <c r="D559" t="str">
        <f>IF('Age '!B559 &gt;48,"B", "A")</f>
        <v>B</v>
      </c>
      <c r="K559" s="5">
        <v>1096</v>
      </c>
      <c r="L559" s="6">
        <v>174897.0416</v>
      </c>
      <c r="N559" s="5">
        <v>1124</v>
      </c>
      <c r="O559" s="6">
        <v>96618.4</v>
      </c>
      <c r="U559" s="1">
        <v>534</v>
      </c>
      <c r="V559" s="1">
        <v>132791.53218059964</v>
      </c>
      <c r="W559" s="1">
        <v>-93833.442180599639</v>
      </c>
    </row>
    <row r="560" spans="1:23" x14ac:dyDescent="0.25">
      <c r="A560">
        <v>559</v>
      </c>
      <c r="B560">
        <v>25</v>
      </c>
      <c r="C560" s="10">
        <v>156065</v>
      </c>
      <c r="D560" t="str">
        <f>IF('Age '!B560 &gt;48,"B", "A")</f>
        <v>A</v>
      </c>
      <c r="K560" s="5">
        <v>1098</v>
      </c>
      <c r="L560" s="6">
        <v>168521</v>
      </c>
      <c r="N560" s="5">
        <v>1126</v>
      </c>
      <c r="O560" s="6">
        <v>94162</v>
      </c>
      <c r="U560" s="1">
        <v>535</v>
      </c>
      <c r="V560" s="1">
        <v>205312.71600246977</v>
      </c>
      <c r="W560" s="1">
        <v>-27312.716002469766</v>
      </c>
    </row>
    <row r="561" spans="1:23" x14ac:dyDescent="0.25">
      <c r="A561">
        <v>560</v>
      </c>
      <c r="B561">
        <v>18</v>
      </c>
      <c r="C561" s="10">
        <v>234000</v>
      </c>
      <c r="D561" t="str">
        <f>IF('Age '!B561 &gt;48,"B", "A")</f>
        <v>A</v>
      </c>
      <c r="K561" s="5">
        <v>1100</v>
      </c>
      <c r="L561" s="6">
        <v>128551.59999999999</v>
      </c>
      <c r="N561" s="5">
        <v>1131</v>
      </c>
      <c r="O561" s="6">
        <v>110538</v>
      </c>
      <c r="U561" s="1">
        <v>536</v>
      </c>
      <c r="V561" s="1">
        <v>87778.383601507783</v>
      </c>
      <c r="W561" s="1">
        <v>8090.1163984922168</v>
      </c>
    </row>
    <row r="562" spans="1:23" x14ac:dyDescent="0.25">
      <c r="A562">
        <v>561</v>
      </c>
      <c r="B562">
        <v>64</v>
      </c>
      <c r="C562" s="10">
        <v>94940.099999999991</v>
      </c>
      <c r="D562" t="str">
        <f>IF('Age '!B562 &gt;48,"B", "A")</f>
        <v>B</v>
      </c>
      <c r="K562" s="5">
        <v>1106</v>
      </c>
      <c r="L562" s="6">
        <v>253955</v>
      </c>
      <c r="N562" s="5">
        <v>1133</v>
      </c>
      <c r="O562" s="6">
        <v>116477.75</v>
      </c>
      <c r="U562" s="1">
        <v>537</v>
      </c>
      <c r="V562" s="1">
        <v>197810.52457262116</v>
      </c>
      <c r="W562" s="1">
        <v>-30152.124572621164</v>
      </c>
    </row>
    <row r="563" spans="1:23" x14ac:dyDescent="0.25">
      <c r="A563">
        <v>562</v>
      </c>
      <c r="B563">
        <v>47</v>
      </c>
      <c r="C563" s="10">
        <v>170000</v>
      </c>
      <c r="D563" t="str">
        <f>IF('Age '!B563 &gt;48,"B", "A")</f>
        <v>A</v>
      </c>
      <c r="K563" s="5">
        <v>1107</v>
      </c>
      <c r="L563" s="6">
        <v>178334.87</v>
      </c>
      <c r="N563" s="5">
        <v>1136</v>
      </c>
      <c r="O563" s="6">
        <v>101112.59999999999</v>
      </c>
      <c r="U563" s="1">
        <v>538</v>
      </c>
      <c r="V563" s="1">
        <v>165301.02837661037</v>
      </c>
      <c r="W563" s="1">
        <v>-66088.278376610368</v>
      </c>
    </row>
    <row r="564" spans="1:23" x14ac:dyDescent="0.25">
      <c r="A564">
        <v>563</v>
      </c>
      <c r="B564">
        <v>81</v>
      </c>
      <c r="C564" s="10">
        <v>96314.400000000009</v>
      </c>
      <c r="D564" t="str">
        <f>IF('Age '!B564 &gt;48,"B", "A")</f>
        <v>B</v>
      </c>
      <c r="K564" s="5">
        <v>1108</v>
      </c>
      <c r="L564" s="6">
        <v>274725</v>
      </c>
      <c r="N564" s="5">
        <v>1137</v>
      </c>
      <c r="O564" s="6">
        <v>106124.20000000001</v>
      </c>
      <c r="U564" s="1">
        <v>539</v>
      </c>
      <c r="V564" s="1">
        <v>160299.56742337794</v>
      </c>
      <c r="W564" s="1">
        <v>-2299.5674233779428</v>
      </c>
    </row>
    <row r="565" spans="1:23" x14ac:dyDescent="0.25">
      <c r="A565">
        <v>564</v>
      </c>
      <c r="B565">
        <v>103</v>
      </c>
      <c r="C565" s="10">
        <v>164983</v>
      </c>
      <c r="D565" t="str">
        <f>IF('Age '!B565 &gt;48,"B", "A")</f>
        <v>B</v>
      </c>
      <c r="K565" s="5">
        <v>1109</v>
      </c>
      <c r="L565" s="6">
        <v>179425.3</v>
      </c>
      <c r="N565" s="5">
        <v>1138</v>
      </c>
      <c r="O565" s="6">
        <v>73451.599999999991</v>
      </c>
      <c r="U565" s="1">
        <v>540</v>
      </c>
      <c r="V565" s="1">
        <v>201561.62028754546</v>
      </c>
      <c r="W565" s="1">
        <v>10979.179712454526</v>
      </c>
    </row>
    <row r="566" spans="1:23" x14ac:dyDescent="0.25">
      <c r="A566">
        <v>565</v>
      </c>
      <c r="B566">
        <v>29</v>
      </c>
      <c r="C566" s="10">
        <v>268000</v>
      </c>
      <c r="D566" t="str">
        <f>IF('Age '!B566 &gt;48,"B", "A")</f>
        <v>A</v>
      </c>
      <c r="K566" s="5">
        <v>1110</v>
      </c>
      <c r="L566" s="6">
        <v>229264</v>
      </c>
      <c r="N566" s="5">
        <v>1140</v>
      </c>
      <c r="O566" s="6">
        <v>142747.19999999998</v>
      </c>
      <c r="U566" s="1">
        <v>541</v>
      </c>
      <c r="V566" s="1">
        <v>207813.44647908601</v>
      </c>
      <c r="W566" s="1">
        <v>50108.553520913993</v>
      </c>
    </row>
    <row r="567" spans="1:23" x14ac:dyDescent="0.25">
      <c r="A567">
        <v>566</v>
      </c>
      <c r="B567">
        <v>106</v>
      </c>
      <c r="C567" s="10">
        <v>100019.2</v>
      </c>
      <c r="D567" t="str">
        <f>IF('Age '!B567 &gt;48,"B", "A")</f>
        <v>B</v>
      </c>
      <c r="K567" s="5">
        <v>1111</v>
      </c>
      <c r="L567" s="6">
        <v>167658.4</v>
      </c>
      <c r="N567" s="5">
        <v>1141</v>
      </c>
      <c r="O567" s="6">
        <v>123960.20000000001</v>
      </c>
      <c r="U567" s="1">
        <v>542</v>
      </c>
      <c r="V567" s="1">
        <v>200311.25504923734</v>
      </c>
      <c r="W567" s="1">
        <v>45531.144950762653</v>
      </c>
    </row>
    <row r="568" spans="1:23" x14ac:dyDescent="0.25">
      <c r="A568">
        <v>567</v>
      </c>
      <c r="B568">
        <v>16</v>
      </c>
      <c r="C568" s="10">
        <v>289835</v>
      </c>
      <c r="D568" t="str">
        <f>IF('Age '!B568 &gt;48,"B", "A")</f>
        <v>A</v>
      </c>
      <c r="K568" s="5">
        <v>1112</v>
      </c>
      <c r="L568" s="6">
        <v>182819</v>
      </c>
      <c r="N568" s="5">
        <v>1144</v>
      </c>
      <c r="O568" s="6">
        <v>71344</v>
      </c>
      <c r="U568" s="1">
        <v>543</v>
      </c>
      <c r="V568" s="1">
        <v>197810.52457262116</v>
      </c>
      <c r="W568" s="1">
        <v>-23201.424572621152</v>
      </c>
    </row>
    <row r="569" spans="1:23" x14ac:dyDescent="0.25">
      <c r="A569">
        <v>568</v>
      </c>
      <c r="B569">
        <v>17</v>
      </c>
      <c r="C569" s="10">
        <v>167219.6</v>
      </c>
      <c r="D569" t="str">
        <f>IF('Age '!B569 &gt;48,"B", "A")</f>
        <v>A</v>
      </c>
      <c r="K569" s="5">
        <v>1116</v>
      </c>
      <c r="L569" s="6">
        <v>315233.39999999997</v>
      </c>
      <c r="N569" s="5">
        <v>1145</v>
      </c>
      <c r="O569" s="6">
        <v>62512</v>
      </c>
      <c r="U569" s="1">
        <v>544</v>
      </c>
      <c r="V569" s="1">
        <v>197810.52457262116</v>
      </c>
      <c r="W569" s="1">
        <v>-65967.624572621164</v>
      </c>
    </row>
    <row r="570" spans="1:23" x14ac:dyDescent="0.25">
      <c r="A570">
        <v>569</v>
      </c>
      <c r="B570">
        <v>38</v>
      </c>
      <c r="C570" s="10">
        <v>259232.08</v>
      </c>
      <c r="D570" t="str">
        <f>IF('Age '!B570 &gt;48,"B", "A")</f>
        <v>A</v>
      </c>
      <c r="K570" s="5">
        <v>1117</v>
      </c>
      <c r="L570" s="6">
        <v>150741.07999999999</v>
      </c>
      <c r="N570" s="5">
        <v>1146</v>
      </c>
      <c r="O570" s="6">
        <v>149000</v>
      </c>
      <c r="U570" s="1">
        <v>545</v>
      </c>
      <c r="V570" s="1">
        <v>207813.44647908601</v>
      </c>
      <c r="W570" s="1">
        <v>-28148.446479086007</v>
      </c>
    </row>
    <row r="571" spans="1:23" x14ac:dyDescent="0.25">
      <c r="A571">
        <v>570</v>
      </c>
      <c r="B571">
        <v>42</v>
      </c>
      <c r="C571" s="10">
        <v>135960</v>
      </c>
      <c r="D571" t="str">
        <f>IF('Age '!B571 &gt;48,"B", "A")</f>
        <v>A</v>
      </c>
      <c r="K571" s="5">
        <v>1122</v>
      </c>
      <c r="L571" s="6">
        <v>212900</v>
      </c>
      <c r="N571" s="5">
        <v>1148</v>
      </c>
      <c r="O571" s="6">
        <v>142880.6</v>
      </c>
      <c r="U571" s="1">
        <v>546</v>
      </c>
      <c r="V571" s="1">
        <v>185306.87218954007</v>
      </c>
      <c r="W571" s="1">
        <v>43693.127810459933</v>
      </c>
    </row>
    <row r="572" spans="1:23" x14ac:dyDescent="0.25">
      <c r="A572">
        <v>571</v>
      </c>
      <c r="B572">
        <v>56</v>
      </c>
      <c r="C572" s="10">
        <v>127170.68000000001</v>
      </c>
      <c r="D572" t="str">
        <f>IF('Age '!B572 &gt;48,"B", "A")</f>
        <v>B</v>
      </c>
      <c r="K572" s="5">
        <v>1125</v>
      </c>
      <c r="L572" s="6">
        <v>162474.07</v>
      </c>
      <c r="N572" s="5">
        <v>1149</v>
      </c>
      <c r="O572" s="6">
        <v>104251.42</v>
      </c>
      <c r="U572" s="1">
        <v>547</v>
      </c>
      <c r="V572" s="1">
        <v>104033.13169951318</v>
      </c>
      <c r="W572" s="1">
        <v>104139.86830048682</v>
      </c>
    </row>
    <row r="573" spans="1:23" x14ac:dyDescent="0.25">
      <c r="A573">
        <v>572</v>
      </c>
      <c r="B573">
        <v>62</v>
      </c>
      <c r="C573" s="10">
        <v>120000</v>
      </c>
      <c r="D573" t="str">
        <f>IF('Age '!B573 &gt;48,"B", "A")</f>
        <v>B</v>
      </c>
      <c r="K573" s="5">
        <v>1127</v>
      </c>
      <c r="L573" s="6">
        <v>142471.19999999998</v>
      </c>
      <c r="N573" s="5">
        <v>1150</v>
      </c>
      <c r="O573" s="6">
        <v>117088.4</v>
      </c>
      <c r="U573" s="1">
        <v>548</v>
      </c>
      <c r="V573" s="1">
        <v>162800.29789999418</v>
      </c>
      <c r="W573" s="1">
        <v>-34426.947899994193</v>
      </c>
    </row>
    <row r="574" spans="1:23" x14ac:dyDescent="0.25">
      <c r="A574">
        <v>573</v>
      </c>
      <c r="B574">
        <v>12</v>
      </c>
      <c r="C574" s="10">
        <v>183820.6</v>
      </c>
      <c r="D574" t="str">
        <f>IF('Age '!B574 &gt;48,"B", "A")</f>
        <v>A</v>
      </c>
      <c r="K574" s="5">
        <v>1128</v>
      </c>
      <c r="L574" s="6">
        <v>256746.69999999998</v>
      </c>
      <c r="N574" s="5">
        <v>1151</v>
      </c>
      <c r="O574" s="6">
        <v>122921.2</v>
      </c>
      <c r="U574" s="1">
        <v>549</v>
      </c>
      <c r="V574" s="1">
        <v>144044.81932537258</v>
      </c>
      <c r="W574" s="1">
        <v>-32569.819325372577</v>
      </c>
    </row>
    <row r="575" spans="1:23" x14ac:dyDescent="0.25">
      <c r="A575">
        <v>574</v>
      </c>
      <c r="B575">
        <v>21</v>
      </c>
      <c r="C575" s="10">
        <v>168521</v>
      </c>
      <c r="D575" t="str">
        <f>IF('Age '!B575 &gt;48,"B", "A")</f>
        <v>A</v>
      </c>
      <c r="K575" s="5">
        <v>1129</v>
      </c>
      <c r="L575" s="6">
        <v>213129.5</v>
      </c>
      <c r="N575" s="5">
        <v>1152</v>
      </c>
      <c r="O575" s="6">
        <v>149900</v>
      </c>
      <c r="U575" s="1">
        <v>550</v>
      </c>
      <c r="V575" s="1">
        <v>204062.35076416167</v>
      </c>
      <c r="W575" s="1">
        <v>11282.04923583832</v>
      </c>
    </row>
    <row r="576" spans="1:23" x14ac:dyDescent="0.25">
      <c r="A576">
        <v>575</v>
      </c>
      <c r="B576">
        <v>50</v>
      </c>
      <c r="C576" s="10">
        <v>137790.69999999998</v>
      </c>
      <c r="D576" t="str">
        <f>IF('Age '!B576 &gt;48,"B", "A")</f>
        <v>B</v>
      </c>
      <c r="K576" s="5">
        <v>1130</v>
      </c>
      <c r="L576" s="6">
        <v>138782</v>
      </c>
      <c r="N576" s="5">
        <v>1153</v>
      </c>
      <c r="O576" s="6">
        <v>230000</v>
      </c>
      <c r="U576" s="1">
        <v>551</v>
      </c>
      <c r="V576" s="1">
        <v>171552.85456815091</v>
      </c>
      <c r="W576" s="1">
        <v>-46700.854568150913</v>
      </c>
    </row>
    <row r="577" spans="1:23" x14ac:dyDescent="0.25">
      <c r="A577">
        <v>576</v>
      </c>
      <c r="B577">
        <v>74</v>
      </c>
      <c r="C577" s="10">
        <v>105678.3</v>
      </c>
      <c r="D577" t="str">
        <f>IF('Age '!B577 &gt;48,"B", "A")</f>
        <v>B</v>
      </c>
      <c r="K577" s="5">
        <v>1132</v>
      </c>
      <c r="L577" s="6">
        <v>92686.55</v>
      </c>
      <c r="N577" s="5">
        <v>1154</v>
      </c>
      <c r="O577" s="6">
        <v>107461.90000000001</v>
      </c>
      <c r="U577" s="1">
        <v>552</v>
      </c>
      <c r="V577" s="1">
        <v>146545.54980198879</v>
      </c>
      <c r="W577" s="1">
        <v>-46218.049801988789</v>
      </c>
    </row>
    <row r="578" spans="1:23" x14ac:dyDescent="0.25">
      <c r="A578">
        <v>577</v>
      </c>
      <c r="B578">
        <v>93</v>
      </c>
      <c r="C578" s="10">
        <v>118726</v>
      </c>
      <c r="D578" t="str">
        <f>IF('Age '!B578 &gt;48,"B", "A")</f>
        <v>B</v>
      </c>
      <c r="K578" s="5">
        <v>1134</v>
      </c>
      <c r="L578" s="6">
        <v>196102.6</v>
      </c>
      <c r="N578" s="5">
        <v>1155</v>
      </c>
      <c r="O578" s="6">
        <v>179965.24000000002</v>
      </c>
      <c r="U578" s="1">
        <v>553</v>
      </c>
      <c r="V578" s="1">
        <v>207813.44647908601</v>
      </c>
      <c r="W578" s="1">
        <v>1389.9535209139867</v>
      </c>
    </row>
    <row r="579" spans="1:23" x14ac:dyDescent="0.25">
      <c r="A579">
        <v>578</v>
      </c>
      <c r="B579">
        <v>55</v>
      </c>
      <c r="C579" s="10">
        <v>164500</v>
      </c>
      <c r="D579" t="str">
        <f>IF('Age '!B579 &gt;48,"B", "A")</f>
        <v>B</v>
      </c>
      <c r="K579" s="5">
        <v>1135</v>
      </c>
      <c r="L579" s="6">
        <v>167529.69999999998</v>
      </c>
      <c r="N579" s="5">
        <v>1157</v>
      </c>
      <c r="O579" s="6">
        <v>160434.82</v>
      </c>
      <c r="U579" s="1">
        <v>554</v>
      </c>
      <c r="V579" s="1">
        <v>136542.62789552394</v>
      </c>
      <c r="W579" s="1">
        <v>-48112.227895523945</v>
      </c>
    </row>
    <row r="580" spans="1:23" x14ac:dyDescent="0.25">
      <c r="A580">
        <v>579</v>
      </c>
      <c r="B580">
        <v>14</v>
      </c>
      <c r="C580" s="10">
        <v>130202.8</v>
      </c>
      <c r="D580" t="str">
        <f>IF('Age '!B580 &gt;48,"B", "A")</f>
        <v>A</v>
      </c>
      <c r="K580" s="5">
        <v>1139</v>
      </c>
      <c r="L580" s="6">
        <v>160484.79999999999</v>
      </c>
      <c r="N580" s="5">
        <v>1162</v>
      </c>
      <c r="O580" s="6">
        <v>199763.20000000001</v>
      </c>
      <c r="U580" s="1">
        <v>555</v>
      </c>
      <c r="V580" s="1">
        <v>204062.35076416167</v>
      </c>
      <c r="W580" s="1">
        <v>49208.849235838337</v>
      </c>
    </row>
    <row r="581" spans="1:23" x14ac:dyDescent="0.25">
      <c r="A581">
        <v>580</v>
      </c>
      <c r="B581">
        <v>67</v>
      </c>
      <c r="C581" s="10">
        <v>117271.70000000001</v>
      </c>
      <c r="D581" t="str">
        <f>IF('Age '!B581 &gt;48,"B", "A")</f>
        <v>B</v>
      </c>
      <c r="K581" s="5">
        <v>1142</v>
      </c>
      <c r="L581" s="6">
        <v>161713</v>
      </c>
      <c r="N581" s="5">
        <v>1163</v>
      </c>
      <c r="O581" s="6">
        <v>127877.7</v>
      </c>
      <c r="U581" s="1">
        <v>556</v>
      </c>
      <c r="V581" s="1">
        <v>102782.76646120507</v>
      </c>
      <c r="W581" s="1">
        <v>10217.233538794928</v>
      </c>
    </row>
    <row r="582" spans="1:23" x14ac:dyDescent="0.25">
      <c r="A582">
        <v>581</v>
      </c>
      <c r="B582">
        <v>61</v>
      </c>
      <c r="C582" s="10">
        <v>180317.47</v>
      </c>
      <c r="D582" t="str">
        <f>IF('Age '!B582 &gt;48,"B", "A")</f>
        <v>B</v>
      </c>
      <c r="K582" s="5">
        <v>1143</v>
      </c>
      <c r="L582" s="6">
        <v>421173.63099999999</v>
      </c>
      <c r="N582" s="5">
        <v>1164</v>
      </c>
      <c r="O582" s="6">
        <v>97169.636200000008</v>
      </c>
      <c r="U582" s="1">
        <v>557</v>
      </c>
      <c r="V582" s="1">
        <v>146545.54980198879</v>
      </c>
      <c r="W582" s="1">
        <v>-5545.5498019887891</v>
      </c>
    </row>
    <row r="583" spans="1:23" x14ac:dyDescent="0.25">
      <c r="A583">
        <v>582</v>
      </c>
      <c r="B583">
        <v>13</v>
      </c>
      <c r="C583" s="10">
        <v>207396.30839999998</v>
      </c>
      <c r="D583" t="str">
        <f>IF('Age '!B583 &gt;48,"B", "A")</f>
        <v>A</v>
      </c>
      <c r="K583" s="5">
        <v>1147</v>
      </c>
      <c r="L583" s="6">
        <v>180000</v>
      </c>
      <c r="N583" s="5">
        <v>1169</v>
      </c>
      <c r="O583" s="6">
        <v>209573</v>
      </c>
      <c r="U583" s="1">
        <v>558</v>
      </c>
      <c r="V583" s="1">
        <v>100282.03598458886</v>
      </c>
      <c r="W583" s="1">
        <v>7717.9640154111403</v>
      </c>
    </row>
    <row r="584" spans="1:23" x14ac:dyDescent="0.25">
      <c r="A584">
        <v>583</v>
      </c>
      <c r="B584">
        <v>31</v>
      </c>
      <c r="C584" s="10">
        <v>117469.04999999999</v>
      </c>
      <c r="D584" t="str">
        <f>IF('Age '!B584 &gt;48,"B", "A")</f>
        <v>A</v>
      </c>
      <c r="K584" s="5">
        <v>1156</v>
      </c>
      <c r="L584" s="6">
        <v>216103.4</v>
      </c>
      <c r="N584" s="5">
        <v>1172</v>
      </c>
      <c r="O584" s="6">
        <v>145363.4</v>
      </c>
      <c r="U584" s="1">
        <v>559</v>
      </c>
      <c r="V584" s="1">
        <v>195309.79409600492</v>
      </c>
      <c r="W584" s="1">
        <v>-39244.794096004916</v>
      </c>
    </row>
    <row r="585" spans="1:23" x14ac:dyDescent="0.25">
      <c r="A585">
        <v>584</v>
      </c>
      <c r="B585">
        <v>128</v>
      </c>
      <c r="C585" s="10">
        <v>289835</v>
      </c>
      <c r="D585" t="str">
        <f>IF('Age '!B585 &gt;48,"B", "A")</f>
        <v>B</v>
      </c>
      <c r="K585" s="5">
        <v>1158</v>
      </c>
      <c r="L585" s="6">
        <v>188324</v>
      </c>
      <c r="N585" s="5">
        <v>1174</v>
      </c>
      <c r="O585" s="6">
        <v>198755.65</v>
      </c>
      <c r="U585" s="1">
        <v>560</v>
      </c>
      <c r="V585" s="1">
        <v>204062.35076416167</v>
      </c>
      <c r="W585" s="1">
        <v>29937.649235838326</v>
      </c>
    </row>
    <row r="586" spans="1:23" x14ac:dyDescent="0.25">
      <c r="A586">
        <v>585</v>
      </c>
      <c r="B586">
        <v>86</v>
      </c>
      <c r="C586" s="10">
        <v>108900.4</v>
      </c>
      <c r="D586" t="str">
        <f>IF('Age '!B586 &gt;48,"B", "A")</f>
        <v>B</v>
      </c>
      <c r="K586" s="5">
        <v>1159</v>
      </c>
      <c r="L586" s="6">
        <v>209687.15040000001</v>
      </c>
      <c r="N586" s="5">
        <v>1175</v>
      </c>
      <c r="O586" s="6">
        <v>239000</v>
      </c>
      <c r="U586" s="1">
        <v>561</v>
      </c>
      <c r="V586" s="1">
        <v>146545.54980198879</v>
      </c>
      <c r="W586" s="1">
        <v>-51605.449801988798</v>
      </c>
    </row>
    <row r="587" spans="1:23" x14ac:dyDescent="0.25">
      <c r="A587">
        <v>586</v>
      </c>
      <c r="B587">
        <v>16</v>
      </c>
      <c r="C587" s="10">
        <v>369900</v>
      </c>
      <c r="D587" t="str">
        <f>IF('Age '!B587 &gt;48,"B", "A")</f>
        <v>A</v>
      </c>
      <c r="K587" s="5">
        <v>1160</v>
      </c>
      <c r="L587" s="6">
        <v>164983</v>
      </c>
      <c r="N587" s="5">
        <v>1178</v>
      </c>
      <c r="O587" s="6">
        <v>94162</v>
      </c>
      <c r="U587" s="1">
        <v>562</v>
      </c>
      <c r="V587" s="1">
        <v>167801.75885322661</v>
      </c>
      <c r="W587" s="1">
        <v>2198.2411467733909</v>
      </c>
    </row>
    <row r="588" spans="1:23" x14ac:dyDescent="0.25">
      <c r="A588">
        <v>587</v>
      </c>
      <c r="B588">
        <v>103</v>
      </c>
      <c r="C588" s="10">
        <v>115934</v>
      </c>
      <c r="D588" t="str">
        <f>IF('Age '!B588 &gt;48,"B", "A")</f>
        <v>B</v>
      </c>
      <c r="K588" s="5">
        <v>1161</v>
      </c>
      <c r="L588" s="6">
        <v>114084.4</v>
      </c>
      <c r="N588" s="5">
        <v>1179</v>
      </c>
      <c r="O588" s="6">
        <v>126832.12</v>
      </c>
      <c r="U588" s="1">
        <v>563</v>
      </c>
      <c r="V588" s="1">
        <v>125289.34075075098</v>
      </c>
      <c r="W588" s="1">
        <v>-28974.940750750975</v>
      </c>
    </row>
    <row r="589" spans="1:23" x14ac:dyDescent="0.25">
      <c r="A589">
        <v>588</v>
      </c>
      <c r="B589">
        <v>39</v>
      </c>
      <c r="C589" s="10">
        <v>112175.59999999999</v>
      </c>
      <c r="D589" t="str">
        <f>IF('Age '!B589 &gt;48,"B", "A")</f>
        <v>A</v>
      </c>
      <c r="K589" s="5">
        <v>1165</v>
      </c>
      <c r="L589" s="6">
        <v>192312.19999999998</v>
      </c>
      <c r="N589" s="5">
        <v>1180</v>
      </c>
      <c r="O589" s="6">
        <v>93000</v>
      </c>
      <c r="U589" s="1">
        <v>564</v>
      </c>
      <c r="V589" s="1">
        <v>97781.305507972647</v>
      </c>
      <c r="W589" s="1">
        <v>67201.694492027353</v>
      </c>
    </row>
    <row r="590" spans="1:23" x14ac:dyDescent="0.25">
      <c r="A590">
        <v>589</v>
      </c>
      <c r="B590">
        <v>53</v>
      </c>
      <c r="C590" s="10">
        <v>117088.4</v>
      </c>
      <c r="D590" t="str">
        <f>IF('Age '!B590 &gt;48,"B", "A")</f>
        <v>B</v>
      </c>
      <c r="K590" s="5">
        <v>1166</v>
      </c>
      <c r="L590" s="6">
        <v>190919.59599999999</v>
      </c>
      <c r="N590" s="5">
        <v>1184</v>
      </c>
      <c r="O590" s="6">
        <v>120000</v>
      </c>
      <c r="U590" s="1">
        <v>565</v>
      </c>
      <c r="V590" s="1">
        <v>190308.33314277249</v>
      </c>
      <c r="W590" s="1">
        <v>77691.666857227508</v>
      </c>
    </row>
    <row r="591" spans="1:23" x14ac:dyDescent="0.25">
      <c r="A591">
        <v>590</v>
      </c>
      <c r="B591">
        <v>91</v>
      </c>
      <c r="C591" s="10">
        <v>70898.100000000006</v>
      </c>
      <c r="D591" t="str">
        <f>IF('Age '!B591 &gt;48,"B", "A")</f>
        <v>B</v>
      </c>
      <c r="K591" s="5">
        <v>1167</v>
      </c>
      <c r="L591" s="6">
        <v>191716.49</v>
      </c>
      <c r="N591" s="5">
        <v>1185</v>
      </c>
      <c r="O591" s="6">
        <v>185075.71</v>
      </c>
      <c r="U591" s="1">
        <v>566</v>
      </c>
      <c r="V591" s="1">
        <v>94030.209793048329</v>
      </c>
      <c r="W591" s="1">
        <v>5988.9902069516684</v>
      </c>
    </row>
    <row r="592" spans="1:23" x14ac:dyDescent="0.25">
      <c r="A592">
        <v>591</v>
      </c>
      <c r="B592">
        <v>17</v>
      </c>
      <c r="C592" s="10">
        <v>165785.62</v>
      </c>
      <c r="D592" t="str">
        <f>IF('Age '!B592 &gt;48,"B", "A")</f>
        <v>A</v>
      </c>
      <c r="K592" s="5">
        <v>1168</v>
      </c>
      <c r="L592" s="6">
        <v>173000</v>
      </c>
      <c r="N592" s="5">
        <v>1186</v>
      </c>
      <c r="O592" s="6">
        <v>104900</v>
      </c>
      <c r="U592" s="1">
        <v>567</v>
      </c>
      <c r="V592" s="1">
        <v>206563.08124077789</v>
      </c>
      <c r="W592" s="1">
        <v>83271.918759222113</v>
      </c>
    </row>
    <row r="593" spans="1:23" x14ac:dyDescent="0.25">
      <c r="A593">
        <v>592</v>
      </c>
      <c r="B593">
        <v>13</v>
      </c>
      <c r="C593" s="10">
        <v>370056.66</v>
      </c>
      <c r="D593" t="str">
        <f>IF('Age '!B593 &gt;48,"B", "A")</f>
        <v>A</v>
      </c>
      <c r="K593" s="5">
        <v>1170</v>
      </c>
      <c r="L593" s="6">
        <v>625000</v>
      </c>
      <c r="N593" s="5">
        <v>1187</v>
      </c>
      <c r="O593" s="6">
        <v>77786</v>
      </c>
      <c r="U593" s="1">
        <v>568</v>
      </c>
      <c r="V593" s="1">
        <v>205312.71600246977</v>
      </c>
      <c r="W593" s="1">
        <v>-38093.11600246976</v>
      </c>
    </row>
    <row r="594" spans="1:23" x14ac:dyDescent="0.25">
      <c r="A594">
        <v>593</v>
      </c>
      <c r="B594">
        <v>39</v>
      </c>
      <c r="C594" s="10">
        <v>123068.40000000001</v>
      </c>
      <c r="D594" t="str">
        <f>IF('Age '!B594 &gt;48,"B", "A")</f>
        <v>A</v>
      </c>
      <c r="K594" s="5">
        <v>1171</v>
      </c>
      <c r="L594" s="6">
        <v>152497.80000000002</v>
      </c>
      <c r="N594" s="5">
        <v>1191</v>
      </c>
      <c r="O594" s="6">
        <v>166538.4</v>
      </c>
      <c r="U594" s="1">
        <v>569</v>
      </c>
      <c r="V594" s="1">
        <v>179055.04599799955</v>
      </c>
      <c r="W594" s="1">
        <v>80177.034002000437</v>
      </c>
    </row>
    <row r="595" spans="1:23" x14ac:dyDescent="0.25">
      <c r="A595">
        <v>594</v>
      </c>
      <c r="B595">
        <v>18</v>
      </c>
      <c r="C595" s="10">
        <v>114632</v>
      </c>
      <c r="D595" t="str">
        <f>IF('Age '!B595 &gt;48,"B", "A")</f>
        <v>A</v>
      </c>
      <c r="K595" s="5">
        <v>1173</v>
      </c>
      <c r="L595" s="6">
        <v>153300.42000000001</v>
      </c>
      <c r="N595" s="5">
        <v>1193</v>
      </c>
      <c r="O595" s="6">
        <v>123912.5</v>
      </c>
      <c r="U595" s="1">
        <v>570</v>
      </c>
      <c r="V595" s="1">
        <v>174053.58504476713</v>
      </c>
      <c r="W595" s="1">
        <v>-38093.585044767126</v>
      </c>
    </row>
    <row r="596" spans="1:23" x14ac:dyDescent="0.25">
      <c r="A596">
        <v>595</v>
      </c>
      <c r="B596">
        <v>46</v>
      </c>
      <c r="C596" s="10">
        <v>98098</v>
      </c>
      <c r="D596" t="str">
        <f>IF('Age '!B596 &gt;48,"B", "A")</f>
        <v>A</v>
      </c>
      <c r="K596" s="5">
        <v>1176</v>
      </c>
      <c r="L596" s="6">
        <v>282520.5</v>
      </c>
      <c r="N596" s="5">
        <v>1195</v>
      </c>
      <c r="O596" s="6">
        <v>123461.2</v>
      </c>
      <c r="U596" s="1">
        <v>571</v>
      </c>
      <c r="V596" s="1">
        <v>156548.47170845364</v>
      </c>
      <c r="W596" s="1">
        <v>-29377.791708453631</v>
      </c>
    </row>
    <row r="597" spans="1:23" x14ac:dyDescent="0.25">
      <c r="A597">
        <v>596</v>
      </c>
      <c r="B597">
        <v>16</v>
      </c>
      <c r="C597" s="10">
        <v>319000</v>
      </c>
      <c r="D597" t="str">
        <f>IF('Age '!B597 &gt;48,"B", "A")</f>
        <v>A</v>
      </c>
      <c r="K597" s="5">
        <v>1177</v>
      </c>
      <c r="L597" s="6">
        <v>106570.1</v>
      </c>
      <c r="N597" s="5">
        <v>1198</v>
      </c>
      <c r="O597" s="6">
        <v>144000</v>
      </c>
      <c r="U597" s="1">
        <v>572</v>
      </c>
      <c r="V597" s="1">
        <v>149046.280278605</v>
      </c>
      <c r="W597" s="1">
        <v>-29046.280278605002</v>
      </c>
    </row>
    <row r="598" spans="1:23" x14ac:dyDescent="0.25">
      <c r="A598">
        <v>597</v>
      </c>
      <c r="B598">
        <v>111</v>
      </c>
      <c r="C598" s="10">
        <v>114504</v>
      </c>
      <c r="D598" t="str">
        <f>IF('Age '!B598 &gt;48,"B", "A")</f>
        <v>B</v>
      </c>
      <c r="K598" s="5">
        <v>1181</v>
      </c>
      <c r="L598" s="6">
        <v>250000</v>
      </c>
      <c r="N598" s="5">
        <v>1200</v>
      </c>
      <c r="O598" s="6">
        <v>148000</v>
      </c>
      <c r="U598" s="1">
        <v>573</v>
      </c>
      <c r="V598" s="1">
        <v>211564.54219401031</v>
      </c>
      <c r="W598" s="1">
        <v>-27743.942194010306</v>
      </c>
    </row>
    <row r="599" spans="1:23" x14ac:dyDescent="0.25">
      <c r="A599">
        <v>598</v>
      </c>
      <c r="B599">
        <v>15</v>
      </c>
      <c r="C599" s="10">
        <v>192511.45129999999</v>
      </c>
      <c r="D599" t="str">
        <f>IF('Age '!B599 &gt;48,"B", "A")</f>
        <v>A</v>
      </c>
      <c r="K599" s="5">
        <v>1182</v>
      </c>
      <c r="L599" s="6">
        <v>350031.5</v>
      </c>
      <c r="N599" s="5">
        <v>1201</v>
      </c>
      <c r="O599" s="6">
        <v>116050</v>
      </c>
      <c r="U599" s="1">
        <v>574</v>
      </c>
      <c r="V599" s="1">
        <v>200311.25504923734</v>
      </c>
      <c r="W599" s="1">
        <v>-31790.255049237341</v>
      </c>
    </row>
    <row r="600" spans="1:23" x14ac:dyDescent="0.25">
      <c r="A600">
        <v>599</v>
      </c>
      <c r="B600">
        <v>44</v>
      </c>
      <c r="C600" s="10">
        <v>217500</v>
      </c>
      <c r="D600" t="str">
        <f>IF('Age '!B600 &gt;48,"B", "A")</f>
        <v>A</v>
      </c>
      <c r="K600" s="5">
        <v>1183</v>
      </c>
      <c r="L600" s="6">
        <v>738518.5</v>
      </c>
      <c r="N600" s="5">
        <v>1203</v>
      </c>
      <c r="O600" s="6">
        <v>95799.599999999991</v>
      </c>
      <c r="U600" s="1">
        <v>575</v>
      </c>
      <c r="V600" s="1">
        <v>164050.66313830228</v>
      </c>
      <c r="W600" s="1">
        <v>-26259.963138302293</v>
      </c>
    </row>
    <row r="601" spans="1:23" x14ac:dyDescent="0.25">
      <c r="A601">
        <v>600</v>
      </c>
      <c r="B601">
        <v>41</v>
      </c>
      <c r="C601" s="10">
        <v>134661.80000000002</v>
      </c>
      <c r="D601" t="str">
        <f>IF('Age '!B601 &gt;48,"B", "A")</f>
        <v>A</v>
      </c>
      <c r="K601" s="5">
        <v>1188</v>
      </c>
      <c r="L601" s="6">
        <v>262000</v>
      </c>
      <c r="N601" s="5">
        <v>1207</v>
      </c>
      <c r="O601" s="6">
        <v>107000</v>
      </c>
      <c r="U601" s="1">
        <v>576</v>
      </c>
      <c r="V601" s="1">
        <v>134041.89741890773</v>
      </c>
      <c r="W601" s="1">
        <v>-28363.597418907724</v>
      </c>
    </row>
    <row r="602" spans="1:23" x14ac:dyDescent="0.25">
      <c r="A602">
        <v>601</v>
      </c>
      <c r="B602">
        <v>16</v>
      </c>
      <c r="C602" s="10">
        <v>275000</v>
      </c>
      <c r="D602" t="str">
        <f>IF('Age '!B602 &gt;48,"B", "A")</f>
        <v>A</v>
      </c>
      <c r="K602" s="5">
        <v>1189</v>
      </c>
      <c r="L602" s="6">
        <v>159666</v>
      </c>
      <c r="N602" s="5">
        <v>1209</v>
      </c>
      <c r="O602" s="6">
        <v>124852</v>
      </c>
      <c r="U602" s="1">
        <v>577</v>
      </c>
      <c r="V602" s="1">
        <v>110284.95789105371</v>
      </c>
      <c r="W602" s="1">
        <v>8441.0421089462907</v>
      </c>
    </row>
    <row r="603" spans="1:23" x14ac:dyDescent="0.25">
      <c r="A603">
        <v>602</v>
      </c>
      <c r="B603">
        <v>84</v>
      </c>
      <c r="C603" s="10">
        <v>139773.29999999999</v>
      </c>
      <c r="D603" t="str">
        <f>IF('Age '!B603 &gt;48,"B", "A")</f>
        <v>B</v>
      </c>
      <c r="K603" s="5">
        <v>1190</v>
      </c>
      <c r="L603" s="6">
        <v>147684.6</v>
      </c>
      <c r="N603" s="5">
        <v>1213</v>
      </c>
      <c r="O603" s="6">
        <v>92524.4</v>
      </c>
      <c r="U603" s="1">
        <v>578</v>
      </c>
      <c r="V603" s="1">
        <v>157798.83694676176</v>
      </c>
      <c r="W603" s="1">
        <v>6701.1630532382405</v>
      </c>
    </row>
    <row r="604" spans="1:23" x14ac:dyDescent="0.25">
      <c r="A604">
        <v>603</v>
      </c>
      <c r="B604">
        <v>29</v>
      </c>
      <c r="C604" s="10">
        <v>220000</v>
      </c>
      <c r="D604" t="str">
        <f>IF('Age '!B604 &gt;48,"B", "A")</f>
        <v>A</v>
      </c>
      <c r="K604" s="5">
        <v>1192</v>
      </c>
      <c r="L604" s="6">
        <v>172486.19999999998</v>
      </c>
      <c r="N604" s="5">
        <v>1214</v>
      </c>
      <c r="O604" s="6">
        <v>145000</v>
      </c>
      <c r="U604" s="1">
        <v>579</v>
      </c>
      <c r="V604" s="1">
        <v>209063.8117173941</v>
      </c>
      <c r="W604" s="1">
        <v>-78861.011717394096</v>
      </c>
    </row>
    <row r="605" spans="1:23" x14ac:dyDescent="0.25">
      <c r="A605">
        <v>604</v>
      </c>
      <c r="B605">
        <v>17</v>
      </c>
      <c r="C605" s="10">
        <v>117991.4</v>
      </c>
      <c r="D605" t="str">
        <f>IF('Age '!B605 &gt;48,"B", "A")</f>
        <v>A</v>
      </c>
      <c r="K605" s="5">
        <v>1194</v>
      </c>
      <c r="L605" s="6">
        <v>135102</v>
      </c>
      <c r="N605" s="5">
        <v>1215</v>
      </c>
      <c r="O605" s="6">
        <v>134500</v>
      </c>
      <c r="U605" s="1">
        <v>580</v>
      </c>
      <c r="V605" s="1">
        <v>142794.45408706449</v>
      </c>
      <c r="W605" s="1">
        <v>-25522.754087064473</v>
      </c>
    </row>
    <row r="606" spans="1:23" x14ac:dyDescent="0.25">
      <c r="A606">
        <v>605</v>
      </c>
      <c r="B606">
        <v>19</v>
      </c>
      <c r="C606" s="10">
        <v>197087.80000000002</v>
      </c>
      <c r="D606" t="str">
        <f>IF('Age '!B606 &gt;48,"B", "A")</f>
        <v>A</v>
      </c>
      <c r="K606" s="5">
        <v>1196</v>
      </c>
      <c r="L606" s="6">
        <v>156956.80000000002</v>
      </c>
      <c r="N606" s="5">
        <v>1216</v>
      </c>
      <c r="O606" s="6">
        <v>123912.5</v>
      </c>
      <c r="U606" s="1">
        <v>581</v>
      </c>
      <c r="V606" s="1">
        <v>150296.64551691309</v>
      </c>
      <c r="W606" s="1">
        <v>30020.824483086908</v>
      </c>
    </row>
    <row r="607" spans="1:23" x14ac:dyDescent="0.25">
      <c r="A607">
        <v>606</v>
      </c>
      <c r="B607">
        <v>56</v>
      </c>
      <c r="C607" s="10">
        <v>167854</v>
      </c>
      <c r="D607" t="str">
        <f>IF('Age '!B607 &gt;48,"B", "A")</f>
        <v>B</v>
      </c>
      <c r="K607" s="5">
        <v>1197</v>
      </c>
      <c r="L607" s="6">
        <v>219210</v>
      </c>
      <c r="N607" s="5">
        <v>1219</v>
      </c>
      <c r="O607" s="6">
        <v>80500</v>
      </c>
      <c r="U607" s="1">
        <v>582</v>
      </c>
      <c r="V607" s="1">
        <v>210314.17695570219</v>
      </c>
      <c r="W607" s="1">
        <v>-2917.8685557022109</v>
      </c>
    </row>
    <row r="608" spans="1:23" x14ac:dyDescent="0.25">
      <c r="A608">
        <v>607</v>
      </c>
      <c r="B608">
        <v>25</v>
      </c>
      <c r="C608" s="10">
        <v>124457.59999999999</v>
      </c>
      <c r="D608" t="str">
        <f>IF('Age '!B608 &gt;48,"B", "A")</f>
        <v>A</v>
      </c>
      <c r="K608" s="5">
        <v>1199</v>
      </c>
      <c r="L608" s="6">
        <v>145746.4</v>
      </c>
      <c r="N608" s="5">
        <v>1220</v>
      </c>
      <c r="O608" s="6">
        <v>91500</v>
      </c>
      <c r="U608" s="1">
        <v>583</v>
      </c>
      <c r="V608" s="1">
        <v>187807.60266615631</v>
      </c>
      <c r="W608" s="1">
        <v>-70338.55266615632</v>
      </c>
    </row>
    <row r="609" spans="1:23" x14ac:dyDescent="0.25">
      <c r="A609">
        <v>608</v>
      </c>
      <c r="B609">
        <v>73</v>
      </c>
      <c r="C609" s="10">
        <v>225000</v>
      </c>
      <c r="D609" t="str">
        <f>IF('Age '!B609 &gt;48,"B", "A")</f>
        <v>B</v>
      </c>
      <c r="K609" s="5">
        <v>1202</v>
      </c>
      <c r="L609" s="6">
        <v>162040.51999999999</v>
      </c>
      <c r="N609" s="5">
        <v>1221</v>
      </c>
      <c r="O609" s="6">
        <v>115000</v>
      </c>
      <c r="U609" s="1">
        <v>584</v>
      </c>
      <c r="V609" s="1">
        <v>66522.174550269992</v>
      </c>
      <c r="W609" s="1">
        <v>223312.82544973001</v>
      </c>
    </row>
    <row r="610" spans="1:23" x14ac:dyDescent="0.25">
      <c r="A610">
        <v>609</v>
      </c>
      <c r="B610">
        <v>87</v>
      </c>
      <c r="C610" s="10">
        <v>355975.82999999996</v>
      </c>
      <c r="D610" t="str">
        <f>IF('Age '!B610 &gt;48,"B", "A")</f>
        <v>B</v>
      </c>
      <c r="K610" s="5">
        <v>1204</v>
      </c>
      <c r="L610" s="6">
        <v>174404.4</v>
      </c>
      <c r="N610" s="5">
        <v>1222</v>
      </c>
      <c r="O610" s="6">
        <v>119501.20000000001</v>
      </c>
      <c r="U610" s="1">
        <v>585</v>
      </c>
      <c r="V610" s="1">
        <v>119037.51455921045</v>
      </c>
      <c r="W610" s="1">
        <v>-10137.114559210459</v>
      </c>
    </row>
    <row r="611" spans="1:23" x14ac:dyDescent="0.25">
      <c r="A611">
        <v>610</v>
      </c>
      <c r="B611">
        <v>60</v>
      </c>
      <c r="C611" s="10">
        <v>117469.04999999999</v>
      </c>
      <c r="D611" t="str">
        <f>IF('Age '!B611 &gt;48,"B", "A")</f>
        <v>B</v>
      </c>
      <c r="K611" s="5">
        <v>1205</v>
      </c>
      <c r="L611" s="6">
        <v>153500</v>
      </c>
      <c r="N611" s="5">
        <v>1223</v>
      </c>
      <c r="O611" s="6">
        <v>141755.9</v>
      </c>
      <c r="U611" s="1">
        <v>586</v>
      </c>
      <c r="V611" s="1">
        <v>206563.08124077789</v>
      </c>
      <c r="W611" s="1">
        <v>163336.91875922211</v>
      </c>
    </row>
    <row r="612" spans="1:23" x14ac:dyDescent="0.25">
      <c r="A612">
        <v>611</v>
      </c>
      <c r="B612">
        <v>21</v>
      </c>
      <c r="C612" s="10">
        <v>256284.4</v>
      </c>
      <c r="D612" t="str">
        <f>IF('Age '!B612 &gt;48,"B", "A")</f>
        <v>A</v>
      </c>
      <c r="K612" s="5">
        <v>1206</v>
      </c>
      <c r="L612" s="6">
        <v>222631.72</v>
      </c>
      <c r="N612" s="5">
        <v>1224</v>
      </c>
      <c r="O612" s="6">
        <v>137900</v>
      </c>
      <c r="U612" s="1">
        <v>587</v>
      </c>
      <c r="V612" s="1">
        <v>97781.305507972647</v>
      </c>
      <c r="W612" s="1">
        <v>18152.694492027353</v>
      </c>
    </row>
    <row r="613" spans="1:23" x14ac:dyDescent="0.25">
      <c r="A613">
        <v>612</v>
      </c>
      <c r="B613">
        <v>43</v>
      </c>
      <c r="C613" s="10">
        <v>146712.4</v>
      </c>
      <c r="D613" t="str">
        <f>IF('Age '!B613 &gt;48,"B", "A")</f>
        <v>A</v>
      </c>
      <c r="K613" s="5">
        <v>1208</v>
      </c>
      <c r="L613" s="6">
        <v>200000</v>
      </c>
      <c r="N613" s="5">
        <v>1226</v>
      </c>
      <c r="O613" s="6">
        <v>143738.5</v>
      </c>
      <c r="U613" s="1">
        <v>588</v>
      </c>
      <c r="V613" s="1">
        <v>177804.68075969146</v>
      </c>
      <c r="W613" s="1">
        <v>-65629.080759691467</v>
      </c>
    </row>
    <row r="614" spans="1:23" x14ac:dyDescent="0.25">
      <c r="A614">
        <v>613</v>
      </c>
      <c r="B614">
        <v>20</v>
      </c>
      <c r="C614" s="10">
        <v>214116.19999999998</v>
      </c>
      <c r="D614" t="str">
        <f>IF('Age '!B614 &gt;48,"B", "A")</f>
        <v>A</v>
      </c>
      <c r="K614" s="5">
        <v>1210</v>
      </c>
      <c r="L614" s="6">
        <v>290000</v>
      </c>
      <c r="N614" s="5">
        <v>1228</v>
      </c>
      <c r="O614" s="6">
        <v>131094.6</v>
      </c>
      <c r="U614" s="1">
        <v>589</v>
      </c>
      <c r="V614" s="1">
        <v>160299.56742337794</v>
      </c>
      <c r="W614" s="1">
        <v>-43211.167423377949</v>
      </c>
    </row>
    <row r="615" spans="1:23" x14ac:dyDescent="0.25">
      <c r="A615">
        <v>614</v>
      </c>
      <c r="B615">
        <v>14</v>
      </c>
      <c r="C615" s="10">
        <v>145721.1</v>
      </c>
      <c r="D615" t="str">
        <f>IF('Age '!B615 &gt;48,"B", "A")</f>
        <v>A</v>
      </c>
      <c r="K615" s="5">
        <v>1211</v>
      </c>
      <c r="L615" s="6">
        <v>147684.6</v>
      </c>
      <c r="N615" s="5">
        <v>1230</v>
      </c>
      <c r="O615" s="6">
        <v>113258.6</v>
      </c>
      <c r="U615" s="1">
        <v>590</v>
      </c>
      <c r="V615" s="1">
        <v>112785.68836766992</v>
      </c>
      <c r="W615" s="1">
        <v>-41887.588367669916</v>
      </c>
    </row>
    <row r="616" spans="1:23" x14ac:dyDescent="0.25">
      <c r="A616">
        <v>615</v>
      </c>
      <c r="B616">
        <v>49</v>
      </c>
      <c r="C616" s="10">
        <v>58995.7</v>
      </c>
      <c r="D616" t="str">
        <f>IF('Age '!B616 &gt;48,"B", "A")</f>
        <v>B</v>
      </c>
      <c r="K616" s="5">
        <v>1212</v>
      </c>
      <c r="L616" s="6">
        <v>128149.59999999999</v>
      </c>
      <c r="N616" s="5">
        <v>1232</v>
      </c>
      <c r="O616" s="6">
        <v>132500</v>
      </c>
      <c r="U616" s="1">
        <v>591</v>
      </c>
      <c r="V616" s="1">
        <v>205312.71600246977</v>
      </c>
      <c r="W616" s="1">
        <v>-39527.096002469771</v>
      </c>
    </row>
    <row r="617" spans="1:23" x14ac:dyDescent="0.25">
      <c r="A617">
        <v>616</v>
      </c>
      <c r="B617">
        <v>58</v>
      </c>
      <c r="C617" s="10">
        <v>107442.5</v>
      </c>
      <c r="D617" t="str">
        <f>IF('Age '!B617 &gt;48,"B", "A")</f>
        <v>B</v>
      </c>
      <c r="K617" s="5">
        <v>1217</v>
      </c>
      <c r="L617" s="6">
        <v>87516.800000000003</v>
      </c>
      <c r="N617" s="5">
        <v>1233</v>
      </c>
      <c r="O617" s="6">
        <v>100914.34</v>
      </c>
      <c r="U617" s="1">
        <v>592</v>
      </c>
      <c r="V617" s="1">
        <v>210314.17695570219</v>
      </c>
      <c r="W617" s="1">
        <v>159742.48304429778</v>
      </c>
    </row>
    <row r="618" spans="1:23" x14ac:dyDescent="0.25">
      <c r="A618">
        <v>617</v>
      </c>
      <c r="B618">
        <v>19</v>
      </c>
      <c r="C618" s="10">
        <v>183200</v>
      </c>
      <c r="D618" t="str">
        <f>IF('Age '!B618 &gt;48,"B", "A")</f>
        <v>A</v>
      </c>
      <c r="K618" s="5">
        <v>1218</v>
      </c>
      <c r="L618" s="6">
        <v>187878.57279999999</v>
      </c>
      <c r="N618" s="5">
        <v>1234</v>
      </c>
      <c r="O618" s="6">
        <v>110958.8</v>
      </c>
      <c r="U618" s="1">
        <v>593</v>
      </c>
      <c r="V618" s="1">
        <v>177804.68075969146</v>
      </c>
      <c r="W618" s="1">
        <v>-54736.28075969145</v>
      </c>
    </row>
    <row r="619" spans="1:23" x14ac:dyDescent="0.25">
      <c r="A619">
        <v>618</v>
      </c>
      <c r="B619">
        <v>67</v>
      </c>
      <c r="C619" s="10">
        <v>94084.900000000009</v>
      </c>
      <c r="D619" t="str">
        <f>IF('Age '!B619 &gt;48,"B", "A")</f>
        <v>B</v>
      </c>
      <c r="K619" s="5">
        <v>1225</v>
      </c>
      <c r="L619" s="6">
        <v>164091.20000000001</v>
      </c>
      <c r="N619" s="5">
        <v>1235</v>
      </c>
      <c r="O619" s="6">
        <v>115934</v>
      </c>
      <c r="U619" s="1">
        <v>594</v>
      </c>
      <c r="V619" s="1">
        <v>204062.35076416167</v>
      </c>
      <c r="W619" s="1">
        <v>-89430.350764161674</v>
      </c>
    </row>
    <row r="620" spans="1:23" x14ac:dyDescent="0.25">
      <c r="A620">
        <v>619</v>
      </c>
      <c r="B620">
        <v>14</v>
      </c>
      <c r="C620" s="10">
        <v>312074.12689999997</v>
      </c>
      <c r="D620" t="str">
        <f>IF('Age '!B620 &gt;48,"B", "A")</f>
        <v>A</v>
      </c>
      <c r="K620" s="5">
        <v>1227</v>
      </c>
      <c r="L620" s="6">
        <v>190845.2</v>
      </c>
      <c r="N620" s="5">
        <v>1236</v>
      </c>
      <c r="O620" s="6">
        <v>138887</v>
      </c>
      <c r="U620" s="1">
        <v>595</v>
      </c>
      <c r="V620" s="1">
        <v>169052.1240915347</v>
      </c>
      <c r="W620" s="1">
        <v>-70954.124091534701</v>
      </c>
    </row>
    <row r="621" spans="1:23" x14ac:dyDescent="0.25">
      <c r="A621">
        <v>620</v>
      </c>
      <c r="B621">
        <v>18</v>
      </c>
      <c r="C621" s="10">
        <v>271999</v>
      </c>
      <c r="D621" t="str">
        <f>IF('Age '!B621 &gt;48,"B", "A")</f>
        <v>A</v>
      </c>
      <c r="K621" s="5">
        <v>1229</v>
      </c>
      <c r="L621" s="6">
        <v>327552.7892</v>
      </c>
      <c r="N621" s="5">
        <v>1245</v>
      </c>
      <c r="O621" s="6">
        <v>230000</v>
      </c>
      <c r="U621" s="1">
        <v>596</v>
      </c>
      <c r="V621" s="1">
        <v>206563.08124077789</v>
      </c>
      <c r="W621" s="1">
        <v>112436.91875922211</v>
      </c>
    </row>
    <row r="622" spans="1:23" x14ac:dyDescent="0.25">
      <c r="A622">
        <v>621</v>
      </c>
      <c r="B622">
        <v>107</v>
      </c>
      <c r="C622" s="10">
        <v>59750.600000000006</v>
      </c>
      <c r="D622" t="str">
        <f>IF('Age '!B622 &gt;48,"B", "A")</f>
        <v>B</v>
      </c>
      <c r="K622" s="5">
        <v>1231</v>
      </c>
      <c r="L622" s="6">
        <v>188347</v>
      </c>
      <c r="N622" s="5">
        <v>1249</v>
      </c>
      <c r="O622" s="6">
        <v>115488.1</v>
      </c>
      <c r="U622" s="1">
        <v>597</v>
      </c>
      <c r="V622" s="1">
        <v>87778.383601507783</v>
      </c>
      <c r="W622" s="1">
        <v>26725.616398492217</v>
      </c>
    </row>
    <row r="623" spans="1:23" x14ac:dyDescent="0.25">
      <c r="A623">
        <v>622</v>
      </c>
      <c r="B623">
        <v>47</v>
      </c>
      <c r="C623" s="10">
        <v>214032</v>
      </c>
      <c r="D623" t="str">
        <f>IF('Age '!B623 &gt;48,"B", "A")</f>
        <v>A</v>
      </c>
      <c r="K623" s="5">
        <v>1237</v>
      </c>
      <c r="L623" s="6">
        <v>137135.70000000001</v>
      </c>
      <c r="N623" s="5">
        <v>1250</v>
      </c>
      <c r="O623" s="6">
        <v>117964.7</v>
      </c>
      <c r="U623" s="1">
        <v>598</v>
      </c>
      <c r="V623" s="1">
        <v>207813.44647908601</v>
      </c>
      <c r="W623" s="1">
        <v>-15301.995179086021</v>
      </c>
    </row>
    <row r="624" spans="1:23" x14ac:dyDescent="0.25">
      <c r="A624">
        <v>623</v>
      </c>
      <c r="B624">
        <v>44</v>
      </c>
      <c r="C624" s="10">
        <v>110538</v>
      </c>
      <c r="D624" t="str">
        <f>IF('Age '!B624 &gt;48,"B", "A")</f>
        <v>A</v>
      </c>
      <c r="K624" s="5">
        <v>1238</v>
      </c>
      <c r="L624" s="6">
        <v>195000</v>
      </c>
      <c r="N624" s="5">
        <v>1251</v>
      </c>
      <c r="O624" s="6">
        <v>190661.6</v>
      </c>
      <c r="U624" s="1">
        <v>599</v>
      </c>
      <c r="V624" s="1">
        <v>171552.85456815091</v>
      </c>
      <c r="W624" s="1">
        <v>45947.145431849087</v>
      </c>
    </row>
    <row r="625" spans="1:23" x14ac:dyDescent="0.25">
      <c r="A625">
        <v>624</v>
      </c>
      <c r="B625">
        <v>21</v>
      </c>
      <c r="C625" s="10">
        <v>167034.04999999999</v>
      </c>
      <c r="D625" t="str">
        <f>IF('Age '!B625 &gt;48,"B", "A")</f>
        <v>A</v>
      </c>
      <c r="K625" s="5">
        <v>1239</v>
      </c>
      <c r="L625" s="6">
        <v>142500</v>
      </c>
      <c r="N625" s="5">
        <v>1253</v>
      </c>
      <c r="O625" s="6">
        <v>106444</v>
      </c>
      <c r="U625" s="1">
        <v>600</v>
      </c>
      <c r="V625" s="1">
        <v>175303.95028307522</v>
      </c>
      <c r="W625" s="1">
        <v>-40642.1502830752</v>
      </c>
    </row>
    <row r="626" spans="1:23" x14ac:dyDescent="0.25">
      <c r="A626">
        <v>625</v>
      </c>
      <c r="B626">
        <v>49</v>
      </c>
      <c r="C626" s="10">
        <v>165150</v>
      </c>
      <c r="D626" t="str">
        <f>IF('Age '!B626 &gt;48,"B", "A")</f>
        <v>B</v>
      </c>
      <c r="K626" s="5">
        <v>1240</v>
      </c>
      <c r="L626" s="6">
        <v>263586.67</v>
      </c>
      <c r="N626" s="5">
        <v>1256</v>
      </c>
      <c r="O626" s="6">
        <v>126390.75</v>
      </c>
      <c r="U626" s="1">
        <v>601</v>
      </c>
      <c r="V626" s="1">
        <v>206563.08124077789</v>
      </c>
      <c r="W626" s="1">
        <v>68436.918759222113</v>
      </c>
    </row>
    <row r="627" spans="1:23" x14ac:dyDescent="0.25">
      <c r="A627">
        <v>626</v>
      </c>
      <c r="B627">
        <v>59</v>
      </c>
      <c r="C627" s="10">
        <v>125024</v>
      </c>
      <c r="D627" t="str">
        <f>IF('Age '!B627 &gt;48,"B", "A")</f>
        <v>B</v>
      </c>
      <c r="K627" s="5">
        <v>1241</v>
      </c>
      <c r="L627" s="6">
        <v>200565.82</v>
      </c>
      <c r="N627" s="5">
        <v>1258</v>
      </c>
      <c r="O627" s="6">
        <v>81798.12</v>
      </c>
      <c r="U627" s="1">
        <v>602</v>
      </c>
      <c r="V627" s="1">
        <v>121538.24503582667</v>
      </c>
      <c r="W627" s="1">
        <v>18235.054964173323</v>
      </c>
    </row>
    <row r="628" spans="1:23" x14ac:dyDescent="0.25">
      <c r="A628">
        <v>627</v>
      </c>
      <c r="B628">
        <v>61</v>
      </c>
      <c r="C628" s="10">
        <v>138682.87</v>
      </c>
      <c r="D628" t="str">
        <f>IF('Age '!B628 &gt;48,"B", "A")</f>
        <v>B</v>
      </c>
      <c r="K628" s="5">
        <v>1242</v>
      </c>
      <c r="L628" s="6">
        <v>246167.54639999999</v>
      </c>
      <c r="N628" s="5">
        <v>1260</v>
      </c>
      <c r="O628" s="6">
        <v>134661.80000000002</v>
      </c>
      <c r="U628" s="1">
        <v>603</v>
      </c>
      <c r="V628" s="1">
        <v>190308.33314277249</v>
      </c>
      <c r="W628" s="1">
        <v>29691.666857227508</v>
      </c>
    </row>
    <row r="629" spans="1:23" x14ac:dyDescent="0.25">
      <c r="A629">
        <v>628</v>
      </c>
      <c r="B629">
        <v>66</v>
      </c>
      <c r="C629" s="10">
        <v>119554.2</v>
      </c>
      <c r="D629" t="str">
        <f>IF('Age '!B629 &gt;48,"B", "A")</f>
        <v>B</v>
      </c>
      <c r="K629" s="5">
        <v>1243</v>
      </c>
      <c r="L629" s="6">
        <v>132838</v>
      </c>
      <c r="N629" s="5">
        <v>1262</v>
      </c>
      <c r="O629" s="6">
        <v>105543.31999999999</v>
      </c>
      <c r="U629" s="1">
        <v>604</v>
      </c>
      <c r="V629" s="1">
        <v>205312.71600246977</v>
      </c>
      <c r="W629" s="1">
        <v>-87321.316002469772</v>
      </c>
    </row>
    <row r="630" spans="1:23" x14ac:dyDescent="0.25">
      <c r="A630">
        <v>629</v>
      </c>
      <c r="B630">
        <v>52</v>
      </c>
      <c r="C630" s="10">
        <v>133825.5</v>
      </c>
      <c r="D630" t="str">
        <f>IF('Age '!B630 &gt;48,"B", "A")</f>
        <v>B</v>
      </c>
      <c r="K630" s="5">
        <v>1244</v>
      </c>
      <c r="L630" s="6">
        <v>465000</v>
      </c>
      <c r="N630" s="5">
        <v>1263</v>
      </c>
      <c r="O630" s="6">
        <v>132236.19999999998</v>
      </c>
      <c r="U630" s="1">
        <v>605</v>
      </c>
      <c r="V630" s="1">
        <v>202811.98552585358</v>
      </c>
      <c r="W630" s="1">
        <v>-5724.1855258535652</v>
      </c>
    </row>
    <row r="631" spans="1:23" x14ac:dyDescent="0.25">
      <c r="A631">
        <v>630</v>
      </c>
      <c r="B631">
        <v>57</v>
      </c>
      <c r="C631" s="10">
        <v>150268.30000000002</v>
      </c>
      <c r="D631" t="str">
        <f>IF('Age '!B631 &gt;48,"B", "A")</f>
        <v>B</v>
      </c>
      <c r="K631" s="5">
        <v>1246</v>
      </c>
      <c r="L631" s="6">
        <v>176451.4</v>
      </c>
      <c r="N631" s="5">
        <v>1264</v>
      </c>
      <c r="O631" s="6">
        <v>178929.65</v>
      </c>
      <c r="U631" s="1">
        <v>606</v>
      </c>
      <c r="V631" s="1">
        <v>156548.47170845364</v>
      </c>
      <c r="W631" s="1">
        <v>11305.528291546361</v>
      </c>
    </row>
    <row r="632" spans="1:23" x14ac:dyDescent="0.25">
      <c r="A632">
        <v>631</v>
      </c>
      <c r="B632">
        <v>141</v>
      </c>
      <c r="C632" s="10">
        <v>124000</v>
      </c>
      <c r="D632" t="str">
        <f>IF('Age '!B632 &gt;48,"B", "A")</f>
        <v>B</v>
      </c>
      <c r="K632" s="5">
        <v>1247</v>
      </c>
      <c r="L632" s="6">
        <v>186500</v>
      </c>
      <c r="N632" s="5">
        <v>1267</v>
      </c>
      <c r="O632" s="6">
        <v>120938.59999999999</v>
      </c>
      <c r="U632" s="1">
        <v>607</v>
      </c>
      <c r="V632" s="1">
        <v>195309.79409600492</v>
      </c>
      <c r="W632" s="1">
        <v>-70852.194096004925</v>
      </c>
    </row>
    <row r="633" spans="1:23" x14ac:dyDescent="0.25">
      <c r="A633">
        <v>632</v>
      </c>
      <c r="B633">
        <v>15</v>
      </c>
      <c r="C633" s="10">
        <v>207677.35</v>
      </c>
      <c r="D633" t="str">
        <f>IF('Age '!B633 &gt;48,"B", "A")</f>
        <v>A</v>
      </c>
      <c r="K633" s="5">
        <v>1248</v>
      </c>
      <c r="L633" s="6">
        <v>132759.85999999999</v>
      </c>
      <c r="N633" s="5">
        <v>1269</v>
      </c>
      <c r="O633" s="6">
        <v>339775.8</v>
      </c>
      <c r="U633" s="1">
        <v>608</v>
      </c>
      <c r="V633" s="1">
        <v>135292.26265721582</v>
      </c>
      <c r="W633" s="1">
        <v>89707.737342784181</v>
      </c>
    </row>
    <row r="634" spans="1:23" x14ac:dyDescent="0.25">
      <c r="A634">
        <v>633</v>
      </c>
      <c r="B634">
        <v>44</v>
      </c>
      <c r="C634" s="10">
        <v>67551</v>
      </c>
      <c r="D634" t="str">
        <f>IF('Age '!B634 &gt;48,"B", "A")</f>
        <v>A</v>
      </c>
      <c r="K634" s="5">
        <v>1252</v>
      </c>
      <c r="L634" s="6">
        <v>171750</v>
      </c>
      <c r="N634" s="5">
        <v>1270</v>
      </c>
      <c r="O634" s="6">
        <v>142747.19999999998</v>
      </c>
      <c r="U634" s="1">
        <v>609</v>
      </c>
      <c r="V634" s="1">
        <v>117787.14932090235</v>
      </c>
      <c r="W634" s="1">
        <v>238188.6806790976</v>
      </c>
    </row>
    <row r="635" spans="1:23" x14ac:dyDescent="0.25">
      <c r="A635">
        <v>634</v>
      </c>
      <c r="B635">
        <v>67</v>
      </c>
      <c r="C635" s="10">
        <v>138187.22</v>
      </c>
      <c r="D635" t="str">
        <f>IF('Age '!B635 &gt;48,"B", "A")</f>
        <v>B</v>
      </c>
      <c r="K635" s="5">
        <v>1254</v>
      </c>
      <c r="L635" s="6">
        <v>291442.2</v>
      </c>
      <c r="N635" s="5">
        <v>1272</v>
      </c>
      <c r="O635" s="6">
        <v>152092.1</v>
      </c>
      <c r="U635" s="1">
        <v>610</v>
      </c>
      <c r="V635" s="1">
        <v>151547.01075522121</v>
      </c>
      <c r="W635" s="1">
        <v>-34077.960755221226</v>
      </c>
    </row>
    <row r="636" spans="1:23" x14ac:dyDescent="0.25">
      <c r="A636">
        <v>635</v>
      </c>
      <c r="B636">
        <v>41</v>
      </c>
      <c r="C636" s="10">
        <v>112521.59999999999</v>
      </c>
      <c r="D636" t="str">
        <f>IF('Age '!B636 &gt;48,"B", "A")</f>
        <v>A</v>
      </c>
      <c r="K636" s="5">
        <v>1255</v>
      </c>
      <c r="L636" s="6">
        <v>147503.72</v>
      </c>
      <c r="N636" s="5">
        <v>1273</v>
      </c>
      <c r="O636" s="6">
        <v>137000</v>
      </c>
      <c r="U636" s="1">
        <v>611</v>
      </c>
      <c r="V636" s="1">
        <v>200311.25504923734</v>
      </c>
      <c r="W636" s="1">
        <v>55973.144950762653</v>
      </c>
    </row>
    <row r="637" spans="1:23" x14ac:dyDescent="0.25">
      <c r="A637">
        <v>636</v>
      </c>
      <c r="B637">
        <v>107</v>
      </c>
      <c r="C637" s="10">
        <v>198260</v>
      </c>
      <c r="D637" t="str">
        <f>IF('Age '!B637 &gt;48,"B", "A")</f>
        <v>B</v>
      </c>
      <c r="K637" s="5">
        <v>1257</v>
      </c>
      <c r="L637" s="6">
        <v>268877.7</v>
      </c>
      <c r="N637" s="5">
        <v>1274</v>
      </c>
      <c r="O637" s="6">
        <v>157848.6</v>
      </c>
      <c r="U637" s="1">
        <v>612</v>
      </c>
      <c r="V637" s="1">
        <v>172803.21980645903</v>
      </c>
      <c r="W637" s="1">
        <v>-26090.81980645904</v>
      </c>
    </row>
    <row r="638" spans="1:23" x14ac:dyDescent="0.25">
      <c r="A638">
        <v>637</v>
      </c>
      <c r="B638">
        <v>85</v>
      </c>
      <c r="C638" s="10">
        <v>49128</v>
      </c>
      <c r="D638" t="str">
        <f>IF('Age '!B638 &gt;48,"B", "A")</f>
        <v>B</v>
      </c>
      <c r="K638" s="5">
        <v>1259</v>
      </c>
      <c r="L638" s="6">
        <v>169442</v>
      </c>
      <c r="N638" s="5">
        <v>1275</v>
      </c>
      <c r="O638" s="6">
        <v>137790.69999999998</v>
      </c>
      <c r="U638" s="1">
        <v>613</v>
      </c>
      <c r="V638" s="1">
        <v>201561.62028754546</v>
      </c>
      <c r="W638" s="1">
        <v>12554.579712454521</v>
      </c>
    </row>
    <row r="639" spans="1:23" x14ac:dyDescent="0.25">
      <c r="A639">
        <v>638</v>
      </c>
      <c r="B639">
        <v>67</v>
      </c>
      <c r="C639" s="10">
        <v>76148.399999999994</v>
      </c>
      <c r="D639" t="str">
        <f>IF('Age '!B639 &gt;48,"B", "A")</f>
        <v>B</v>
      </c>
      <c r="K639" s="5">
        <v>1261</v>
      </c>
      <c r="L639" s="6">
        <v>148202.79999999999</v>
      </c>
      <c r="N639" s="5">
        <v>1276</v>
      </c>
      <c r="O639" s="6">
        <v>135808.1</v>
      </c>
      <c r="U639" s="1">
        <v>614</v>
      </c>
      <c r="V639" s="1">
        <v>209063.8117173941</v>
      </c>
      <c r="W639" s="1">
        <v>-63342.711717394093</v>
      </c>
    </row>
    <row r="640" spans="1:23" x14ac:dyDescent="0.25">
      <c r="A640">
        <v>639</v>
      </c>
      <c r="B640">
        <v>111</v>
      </c>
      <c r="C640" s="10">
        <v>75803</v>
      </c>
      <c r="D640" t="str">
        <f>IF('Age '!B640 &gt;48,"B", "A")</f>
        <v>B</v>
      </c>
      <c r="K640" s="5">
        <v>1265</v>
      </c>
      <c r="L640" s="6">
        <v>161415.80000000002</v>
      </c>
      <c r="N640" s="5">
        <v>1277</v>
      </c>
      <c r="O640" s="6">
        <v>132645.6</v>
      </c>
      <c r="U640" s="1">
        <v>615</v>
      </c>
      <c r="V640" s="1">
        <v>165301.02837661037</v>
      </c>
      <c r="W640" s="1">
        <v>-106305.32837661037</v>
      </c>
    </row>
    <row r="641" spans="1:23" x14ac:dyDescent="0.25">
      <c r="A641">
        <v>640</v>
      </c>
      <c r="B641">
        <v>15</v>
      </c>
      <c r="C641" s="10">
        <v>264561</v>
      </c>
      <c r="D641" t="str">
        <f>IF('Age '!B641 &gt;48,"B", "A")</f>
        <v>A</v>
      </c>
      <c r="K641" s="5">
        <v>1266</v>
      </c>
      <c r="L641" s="6">
        <v>183900</v>
      </c>
      <c r="N641" s="5">
        <v>1278</v>
      </c>
      <c r="O641" s="6">
        <v>162040.51999999999</v>
      </c>
      <c r="U641" s="1">
        <v>616</v>
      </c>
      <c r="V641" s="1">
        <v>154047.74123183743</v>
      </c>
      <c r="W641" s="1">
        <v>-46605.241231837426</v>
      </c>
    </row>
    <row r="642" spans="1:23" x14ac:dyDescent="0.25">
      <c r="A642">
        <v>641</v>
      </c>
      <c r="B642">
        <v>18</v>
      </c>
      <c r="C642" s="10">
        <v>244353.2</v>
      </c>
      <c r="D642" t="str">
        <f>IF('Age '!B642 &gt;48,"B", "A")</f>
        <v>A</v>
      </c>
      <c r="K642" s="5">
        <v>1268</v>
      </c>
      <c r="L642" s="6">
        <v>295759.89999999997</v>
      </c>
      <c r="N642" s="5">
        <v>1280</v>
      </c>
      <c r="O642" s="6">
        <v>53447.76</v>
      </c>
      <c r="U642" s="1">
        <v>617</v>
      </c>
      <c r="V642" s="1">
        <v>202811.98552585358</v>
      </c>
      <c r="W642" s="1">
        <v>-19611.985525853583</v>
      </c>
    </row>
    <row r="643" spans="1:23" x14ac:dyDescent="0.25">
      <c r="A643">
        <v>642</v>
      </c>
      <c r="B643">
        <v>20</v>
      </c>
      <c r="C643" s="10">
        <v>224033.8</v>
      </c>
      <c r="D643" t="str">
        <f>IF('Age '!B643 &gt;48,"B", "A")</f>
        <v>A</v>
      </c>
      <c r="K643" s="5">
        <v>1271</v>
      </c>
      <c r="L643" s="6">
        <v>203164</v>
      </c>
      <c r="N643" s="5">
        <v>1284</v>
      </c>
      <c r="O643" s="6">
        <v>108614.59999999999</v>
      </c>
      <c r="U643" s="1">
        <v>618</v>
      </c>
      <c r="V643" s="1">
        <v>142794.45408706449</v>
      </c>
      <c r="W643" s="1">
        <v>-48709.554087064476</v>
      </c>
    </row>
    <row r="644" spans="1:23" x14ac:dyDescent="0.25">
      <c r="A644">
        <v>643</v>
      </c>
      <c r="B644">
        <v>49</v>
      </c>
      <c r="C644" s="10">
        <v>282486</v>
      </c>
      <c r="D644" t="str">
        <f>IF('Age '!B644 &gt;48,"B", "A")</f>
        <v>B</v>
      </c>
      <c r="K644" s="5">
        <v>1279</v>
      </c>
      <c r="L644" s="6">
        <v>211356.6</v>
      </c>
      <c r="N644" s="5">
        <v>1285</v>
      </c>
      <c r="O644" s="6">
        <v>132056.6</v>
      </c>
      <c r="U644" s="1">
        <v>619</v>
      </c>
      <c r="V644" s="1">
        <v>209063.8117173941</v>
      </c>
      <c r="W644" s="1">
        <v>103010.31518260587</v>
      </c>
    </row>
    <row r="645" spans="1:23" x14ac:dyDescent="0.25">
      <c r="A645">
        <v>644</v>
      </c>
      <c r="B645">
        <v>52</v>
      </c>
      <c r="C645" s="10">
        <v>150677.6</v>
      </c>
      <c r="D645" t="str">
        <f>IF('Age '!B645 &gt;48,"B", "A")</f>
        <v>B</v>
      </c>
      <c r="K645" s="5">
        <v>1281</v>
      </c>
      <c r="L645" s="6">
        <v>185867.6</v>
      </c>
      <c r="N645" s="5">
        <v>1286</v>
      </c>
      <c r="O645" s="6">
        <v>108491</v>
      </c>
      <c r="U645" s="1">
        <v>620</v>
      </c>
      <c r="V645" s="1">
        <v>204062.35076416167</v>
      </c>
      <c r="W645" s="1">
        <v>67936.649235838326</v>
      </c>
    </row>
    <row r="646" spans="1:23" x14ac:dyDescent="0.25">
      <c r="A646">
        <v>645</v>
      </c>
      <c r="B646">
        <v>12</v>
      </c>
      <c r="C646" s="10">
        <v>303674.90639999998</v>
      </c>
      <c r="D646" t="str">
        <f>IF('Age '!B646 &gt;48,"B", "A")</f>
        <v>A</v>
      </c>
      <c r="K646" s="5">
        <v>1282</v>
      </c>
      <c r="L646" s="6">
        <v>180000</v>
      </c>
      <c r="N646" s="5">
        <v>1287</v>
      </c>
      <c r="O646" s="6">
        <v>111740.2</v>
      </c>
      <c r="U646" s="1">
        <v>621</v>
      </c>
      <c r="V646" s="1">
        <v>92779.844554740208</v>
      </c>
      <c r="W646" s="1">
        <v>-33029.244554740202</v>
      </c>
    </row>
    <row r="647" spans="1:23" x14ac:dyDescent="0.25">
      <c r="A647">
        <v>646</v>
      </c>
      <c r="B647">
        <v>50</v>
      </c>
      <c r="C647" s="10">
        <v>142003.72500000001</v>
      </c>
      <c r="D647" t="str">
        <f>IF('Age '!B647 &gt;48,"B", "A")</f>
        <v>B</v>
      </c>
      <c r="K647" s="5">
        <v>1283</v>
      </c>
      <c r="L647" s="6">
        <v>123229.4</v>
      </c>
      <c r="N647" s="5">
        <v>1288</v>
      </c>
      <c r="O647" s="6">
        <v>190000</v>
      </c>
      <c r="U647" s="1">
        <v>622</v>
      </c>
      <c r="V647" s="1">
        <v>167801.75885322661</v>
      </c>
      <c r="W647" s="1">
        <v>46230.241146773391</v>
      </c>
    </row>
    <row r="648" spans="1:23" x14ac:dyDescent="0.25">
      <c r="A648">
        <v>647</v>
      </c>
      <c r="B648">
        <v>71</v>
      </c>
      <c r="C648" s="10">
        <v>87663.94</v>
      </c>
      <c r="D648" t="str">
        <f>IF('Age '!B648 &gt;48,"B", "A")</f>
        <v>B</v>
      </c>
      <c r="K648" s="5">
        <v>1289</v>
      </c>
      <c r="L648" s="6">
        <v>227626.4</v>
      </c>
      <c r="N648" s="5">
        <v>1291</v>
      </c>
      <c r="O648" s="6">
        <v>141042.69999999998</v>
      </c>
      <c r="U648" s="1">
        <v>623</v>
      </c>
      <c r="V648" s="1">
        <v>171552.85456815091</v>
      </c>
      <c r="W648" s="1">
        <v>-61014.854568150913</v>
      </c>
    </row>
    <row r="649" spans="1:23" x14ac:dyDescent="0.25">
      <c r="A649">
        <v>648</v>
      </c>
      <c r="B649">
        <v>68</v>
      </c>
      <c r="C649" s="10">
        <v>138229</v>
      </c>
      <c r="D649" t="str">
        <f>IF('Age '!B649 &gt;48,"B", "A")</f>
        <v>B</v>
      </c>
      <c r="K649" s="5">
        <v>1290</v>
      </c>
      <c r="L649" s="6">
        <v>281000</v>
      </c>
      <c r="N649" s="5">
        <v>1292</v>
      </c>
      <c r="O649" s="6">
        <v>97846.599999999991</v>
      </c>
      <c r="U649" s="1">
        <v>624</v>
      </c>
      <c r="V649" s="1">
        <v>200311.25504923734</v>
      </c>
      <c r="W649" s="1">
        <v>-33277.205049237353</v>
      </c>
    </row>
    <row r="650" spans="1:23" x14ac:dyDescent="0.25">
      <c r="A650">
        <v>649</v>
      </c>
      <c r="B650">
        <v>55</v>
      </c>
      <c r="C650" s="10">
        <v>121117</v>
      </c>
      <c r="D650" t="str">
        <f>IF('Age '!B650 &gt;48,"B", "A")</f>
        <v>B</v>
      </c>
      <c r="K650" s="5">
        <v>1294</v>
      </c>
      <c r="L650" s="6">
        <v>162900</v>
      </c>
      <c r="N650" s="5">
        <v>1293</v>
      </c>
      <c r="O650" s="6">
        <v>88021</v>
      </c>
      <c r="U650" s="1">
        <v>625</v>
      </c>
      <c r="V650" s="1">
        <v>165301.02837661037</v>
      </c>
      <c r="W650" s="1">
        <v>-151.02837661036756</v>
      </c>
    </row>
    <row r="651" spans="1:23" x14ac:dyDescent="0.25">
      <c r="A651">
        <v>650</v>
      </c>
      <c r="B651">
        <v>51</v>
      </c>
      <c r="C651" s="10">
        <v>83764.849999999991</v>
      </c>
      <c r="D651" t="str">
        <f>IF('Age '!B651 &gt;48,"B", "A")</f>
        <v>B</v>
      </c>
      <c r="K651" s="5">
        <v>1298</v>
      </c>
      <c r="L651" s="6">
        <v>140000</v>
      </c>
      <c r="N651" s="5">
        <v>1295</v>
      </c>
      <c r="O651" s="6">
        <v>115000</v>
      </c>
      <c r="U651" s="1">
        <v>626</v>
      </c>
      <c r="V651" s="1">
        <v>152797.37599352933</v>
      </c>
      <c r="W651" s="1">
        <v>-27773.375993529335</v>
      </c>
    </row>
    <row r="652" spans="1:23" x14ac:dyDescent="0.25">
      <c r="A652">
        <v>651</v>
      </c>
      <c r="B652">
        <v>14</v>
      </c>
      <c r="C652" s="10">
        <v>183666.21000000002</v>
      </c>
      <c r="D652" t="str">
        <f>IF('Age '!B652 &gt;48,"B", "A")</f>
        <v>A</v>
      </c>
      <c r="K652" s="5">
        <v>1299</v>
      </c>
      <c r="L652" s="6">
        <v>142688</v>
      </c>
      <c r="N652" s="5">
        <v>1296</v>
      </c>
      <c r="O652" s="6">
        <v>138500</v>
      </c>
      <c r="U652" s="1">
        <v>627</v>
      </c>
      <c r="V652" s="1">
        <v>150296.64551691309</v>
      </c>
      <c r="W652" s="1">
        <v>-11613.775516913098</v>
      </c>
    </row>
    <row r="653" spans="1:23" x14ac:dyDescent="0.25">
      <c r="A653">
        <v>652</v>
      </c>
      <c r="B653">
        <v>81</v>
      </c>
      <c r="C653" s="10">
        <v>88430.399999999994</v>
      </c>
      <c r="D653" t="str">
        <f>IF('Age '!B653 &gt;48,"B", "A")</f>
        <v>B</v>
      </c>
      <c r="K653" s="5">
        <v>1301</v>
      </c>
      <c r="L653" s="6">
        <v>184230</v>
      </c>
      <c r="N653" s="5">
        <v>1297</v>
      </c>
      <c r="O653" s="6">
        <v>138229</v>
      </c>
      <c r="U653" s="1">
        <v>628</v>
      </c>
      <c r="V653" s="1">
        <v>144044.81932537258</v>
      </c>
      <c r="W653" s="1">
        <v>-24490.61932537258</v>
      </c>
    </row>
    <row r="654" spans="1:23" x14ac:dyDescent="0.25">
      <c r="A654">
        <v>653</v>
      </c>
      <c r="B654">
        <v>25</v>
      </c>
      <c r="C654" s="10">
        <v>156390.79999999999</v>
      </c>
      <c r="D654" t="str">
        <f>IF('Age '!B654 &gt;48,"B", "A")</f>
        <v>A</v>
      </c>
      <c r="K654" s="5">
        <v>1303</v>
      </c>
      <c r="L654" s="6">
        <v>290000</v>
      </c>
      <c r="N654" s="5">
        <v>1300</v>
      </c>
      <c r="O654" s="6">
        <v>120335.59999999999</v>
      </c>
      <c r="U654" s="1">
        <v>629</v>
      </c>
      <c r="V654" s="1">
        <v>161549.93266168606</v>
      </c>
      <c r="W654" s="1">
        <v>-27724.432661686064</v>
      </c>
    </row>
    <row r="655" spans="1:23" x14ac:dyDescent="0.25">
      <c r="A655">
        <v>654</v>
      </c>
      <c r="B655">
        <v>115</v>
      </c>
      <c r="C655" s="10">
        <v>120393</v>
      </c>
      <c r="D655" t="str">
        <f>IF('Age '!B655 &gt;48,"B", "A")</f>
        <v>B</v>
      </c>
      <c r="K655" s="5">
        <v>1304</v>
      </c>
      <c r="L655" s="6">
        <v>232000</v>
      </c>
      <c r="N655" s="5">
        <v>1302</v>
      </c>
      <c r="O655" s="6">
        <v>145337</v>
      </c>
      <c r="U655" s="1">
        <v>630</v>
      </c>
      <c r="V655" s="1">
        <v>155298.10647014552</v>
      </c>
      <c r="W655" s="1">
        <v>-5029.8064701455005</v>
      </c>
    </row>
    <row r="656" spans="1:23" x14ac:dyDescent="0.25">
      <c r="A656">
        <v>655</v>
      </c>
      <c r="B656">
        <v>26</v>
      </c>
      <c r="C656" s="10">
        <v>312130</v>
      </c>
      <c r="D656" t="str">
        <f>IF('Age '!B656 &gt;48,"B", "A")</f>
        <v>A</v>
      </c>
      <c r="K656" s="5">
        <v>1305</v>
      </c>
      <c r="L656" s="6">
        <v>130000</v>
      </c>
      <c r="N656" s="5">
        <v>1309</v>
      </c>
      <c r="O656" s="6">
        <v>131094.6</v>
      </c>
      <c r="U656" s="1">
        <v>631</v>
      </c>
      <c r="V656" s="1">
        <v>50267.426452264626</v>
      </c>
      <c r="W656" s="1">
        <v>73732.573547735374</v>
      </c>
    </row>
    <row r="657" spans="1:23" x14ac:dyDescent="0.25">
      <c r="A657">
        <v>656</v>
      </c>
      <c r="B657">
        <v>50</v>
      </c>
      <c r="C657" s="10">
        <v>68763.199999999997</v>
      </c>
      <c r="D657" t="str">
        <f>IF('Age '!B657 &gt;48,"B", "A")</f>
        <v>B</v>
      </c>
      <c r="K657" s="5">
        <v>1306</v>
      </c>
      <c r="L657" s="6">
        <v>266110</v>
      </c>
      <c r="N657" s="5">
        <v>1311</v>
      </c>
      <c r="O657" s="6">
        <v>261769</v>
      </c>
      <c r="U657" s="1">
        <v>632</v>
      </c>
      <c r="V657" s="1">
        <v>207813.44647908601</v>
      </c>
      <c r="W657" s="1">
        <v>-136.09647908600164</v>
      </c>
    </row>
    <row r="658" spans="1:23" x14ac:dyDescent="0.25">
      <c r="A658">
        <v>657</v>
      </c>
      <c r="B658">
        <v>62</v>
      </c>
      <c r="C658" s="10">
        <v>129756.90000000001</v>
      </c>
      <c r="D658" t="str">
        <f>IF('Age '!B658 &gt;48,"B", "A")</f>
        <v>B</v>
      </c>
      <c r="K658" s="5">
        <v>1307</v>
      </c>
      <c r="L658" s="6">
        <v>202500</v>
      </c>
      <c r="N658" s="5">
        <v>1315</v>
      </c>
      <c r="O658" s="6">
        <v>117964.7</v>
      </c>
      <c r="U658" s="1">
        <v>633</v>
      </c>
      <c r="V658" s="1">
        <v>171552.85456815091</v>
      </c>
      <c r="W658" s="1">
        <v>-104001.85456815091</v>
      </c>
    </row>
    <row r="659" spans="1:23" x14ac:dyDescent="0.25">
      <c r="A659">
        <v>658</v>
      </c>
      <c r="B659">
        <v>90</v>
      </c>
      <c r="C659" s="10">
        <v>132878.20000000001</v>
      </c>
      <c r="D659" t="str">
        <f>IF('Age '!B659 &gt;48,"B", "A")</f>
        <v>B</v>
      </c>
      <c r="K659" s="5">
        <v>1308</v>
      </c>
      <c r="L659" s="6">
        <v>112994.4</v>
      </c>
      <c r="N659" s="5">
        <v>1316</v>
      </c>
      <c r="O659" s="6">
        <v>184513.42</v>
      </c>
      <c r="U659" s="1">
        <v>634</v>
      </c>
      <c r="V659" s="1">
        <v>142794.45408706449</v>
      </c>
      <c r="W659" s="1">
        <v>-4607.2340870644839</v>
      </c>
    </row>
    <row r="660" spans="1:23" x14ac:dyDescent="0.25">
      <c r="A660">
        <v>659</v>
      </c>
      <c r="B660">
        <v>73</v>
      </c>
      <c r="C660" s="10">
        <v>76186.5</v>
      </c>
      <c r="D660" t="str">
        <f>IF('Age '!B660 &gt;48,"B", "A")</f>
        <v>B</v>
      </c>
      <c r="K660" s="5">
        <v>1310</v>
      </c>
      <c r="L660" s="6">
        <v>159810.56</v>
      </c>
      <c r="N660" s="5">
        <v>1320</v>
      </c>
      <c r="O660" s="6">
        <v>110034.29999999999</v>
      </c>
      <c r="U660" s="1">
        <v>635</v>
      </c>
      <c r="V660" s="1">
        <v>175303.95028307522</v>
      </c>
      <c r="W660" s="1">
        <v>-62782.350283075226</v>
      </c>
    </row>
    <row r="661" spans="1:23" x14ac:dyDescent="0.25">
      <c r="A661">
        <v>660</v>
      </c>
      <c r="B661">
        <v>57</v>
      </c>
      <c r="C661" s="10">
        <v>136739.6</v>
      </c>
      <c r="D661" t="str">
        <f>IF('Age '!B661 &gt;48,"B", "A")</f>
        <v>B</v>
      </c>
      <c r="K661" s="5">
        <v>1312</v>
      </c>
      <c r="L661" s="6">
        <v>201233.9</v>
      </c>
      <c r="N661" s="5">
        <v>1321</v>
      </c>
      <c r="O661" s="6">
        <v>128142.2</v>
      </c>
      <c r="U661" s="1">
        <v>636</v>
      </c>
      <c r="V661" s="1">
        <v>92779.844554740208</v>
      </c>
      <c r="W661" s="1">
        <v>105480.15544525979</v>
      </c>
    </row>
    <row r="662" spans="1:23" x14ac:dyDescent="0.25">
      <c r="A662">
        <v>661</v>
      </c>
      <c r="B662">
        <v>45</v>
      </c>
      <c r="C662" s="10">
        <v>196178.27</v>
      </c>
      <c r="D662" t="str">
        <f>IF('Age '!B662 &gt;48,"B", "A")</f>
        <v>A</v>
      </c>
      <c r="K662" s="5">
        <v>1313</v>
      </c>
      <c r="L662" s="6">
        <v>299372.59999999998</v>
      </c>
      <c r="N662" s="5">
        <v>1322</v>
      </c>
      <c r="O662" s="6">
        <v>64655.5</v>
      </c>
      <c r="U662" s="1">
        <v>637</v>
      </c>
      <c r="V662" s="1">
        <v>120287.87979751856</v>
      </c>
      <c r="W662" s="1">
        <v>-71159.879797518559</v>
      </c>
    </row>
    <row r="663" spans="1:23" x14ac:dyDescent="0.25">
      <c r="A663">
        <v>662</v>
      </c>
      <c r="B663">
        <v>27</v>
      </c>
      <c r="C663" s="10">
        <v>329157.59999999998</v>
      </c>
      <c r="D663" t="str">
        <f>IF('Age '!B663 &gt;48,"B", "A")</f>
        <v>A</v>
      </c>
      <c r="K663" s="5">
        <v>1314</v>
      </c>
      <c r="L663" s="6">
        <v>260337.47519999999</v>
      </c>
      <c r="N663" s="5">
        <v>1324</v>
      </c>
      <c r="O663" s="6">
        <v>67551</v>
      </c>
      <c r="U663" s="1">
        <v>638</v>
      </c>
      <c r="V663" s="1">
        <v>142794.45408706449</v>
      </c>
      <c r="W663" s="1">
        <v>-66646.054087064491</v>
      </c>
    </row>
    <row r="664" spans="1:23" x14ac:dyDescent="0.25">
      <c r="A664">
        <v>663</v>
      </c>
      <c r="B664">
        <v>53</v>
      </c>
      <c r="C664" s="10">
        <v>90068</v>
      </c>
      <c r="D664" t="str">
        <f>IF('Age '!B664 &gt;48,"B", "A")</f>
        <v>B</v>
      </c>
      <c r="K664" s="5">
        <v>1317</v>
      </c>
      <c r="L664" s="6">
        <v>241949.6684</v>
      </c>
      <c r="N664" s="5">
        <v>1326</v>
      </c>
      <c r="O664" s="6">
        <v>49049</v>
      </c>
      <c r="U664" s="1">
        <v>639</v>
      </c>
      <c r="V664" s="1">
        <v>87778.383601507783</v>
      </c>
      <c r="W664" s="1">
        <v>-11975.383601507783</v>
      </c>
    </row>
    <row r="665" spans="1:23" x14ac:dyDescent="0.25">
      <c r="A665">
        <v>664</v>
      </c>
      <c r="B665">
        <v>49</v>
      </c>
      <c r="C665" s="10">
        <v>122622.5</v>
      </c>
      <c r="D665" t="str">
        <f>IF('Age '!B665 &gt;48,"B", "A")</f>
        <v>B</v>
      </c>
      <c r="K665" s="5">
        <v>1318</v>
      </c>
      <c r="L665" s="6">
        <v>207082.56999999998</v>
      </c>
      <c r="N665" s="5">
        <v>1327</v>
      </c>
      <c r="O665" s="6">
        <v>78312.7</v>
      </c>
      <c r="U665" s="1">
        <v>640</v>
      </c>
      <c r="V665" s="1">
        <v>207813.44647908601</v>
      </c>
      <c r="W665" s="1">
        <v>56747.553520913993</v>
      </c>
    </row>
    <row r="666" spans="1:23" x14ac:dyDescent="0.25">
      <c r="A666">
        <v>665</v>
      </c>
      <c r="B666">
        <v>16</v>
      </c>
      <c r="C666" s="10">
        <v>423000</v>
      </c>
      <c r="D666" t="str">
        <f>IF('Age '!B666 &gt;48,"B", "A")</f>
        <v>A</v>
      </c>
      <c r="K666" s="5">
        <v>1319</v>
      </c>
      <c r="L666" s="6">
        <v>275000</v>
      </c>
      <c r="N666" s="5">
        <v>1329</v>
      </c>
      <c r="O666" s="6">
        <v>228300.80000000002</v>
      </c>
      <c r="U666" s="1">
        <v>641</v>
      </c>
      <c r="V666" s="1">
        <v>204062.35076416167</v>
      </c>
      <c r="W666" s="1">
        <v>40290.849235838337</v>
      </c>
    </row>
    <row r="667" spans="1:23" x14ac:dyDescent="0.25">
      <c r="A667">
        <v>666</v>
      </c>
      <c r="B667">
        <v>21</v>
      </c>
      <c r="C667" s="10">
        <v>230500</v>
      </c>
      <c r="D667" t="str">
        <f>IF('Age '!B667 &gt;48,"B", "A")</f>
        <v>A</v>
      </c>
      <c r="K667" s="5">
        <v>1323</v>
      </c>
      <c r="L667" s="6">
        <v>148466</v>
      </c>
      <c r="N667" s="5">
        <v>1333</v>
      </c>
      <c r="O667" s="6">
        <v>81880</v>
      </c>
      <c r="U667" s="1">
        <v>642</v>
      </c>
      <c r="V667" s="1">
        <v>201561.62028754546</v>
      </c>
      <c r="W667" s="1">
        <v>22472.179712454526</v>
      </c>
    </row>
    <row r="668" spans="1:23" x14ac:dyDescent="0.25">
      <c r="A668">
        <v>667</v>
      </c>
      <c r="B668">
        <v>56</v>
      </c>
      <c r="C668" s="10">
        <v>127877.7</v>
      </c>
      <c r="D668" t="str">
        <f>IF('Age '!B668 &gt;48,"B", "A")</f>
        <v>B</v>
      </c>
      <c r="K668" s="5">
        <v>1325</v>
      </c>
      <c r="L668" s="6">
        <v>145721.1</v>
      </c>
      <c r="N668" s="5">
        <v>1334</v>
      </c>
      <c r="O668" s="6">
        <v>125500</v>
      </c>
      <c r="U668" s="1">
        <v>643</v>
      </c>
      <c r="V668" s="1">
        <v>165301.02837661037</v>
      </c>
      <c r="W668" s="1">
        <v>117184.97162338963</v>
      </c>
    </row>
    <row r="669" spans="1:23" x14ac:dyDescent="0.25">
      <c r="A669">
        <v>668</v>
      </c>
      <c r="B669">
        <v>27</v>
      </c>
      <c r="C669" s="10">
        <v>172563.30000000002</v>
      </c>
      <c r="D669" t="str">
        <f>IF('Age '!B669 &gt;48,"B", "A")</f>
        <v>A</v>
      </c>
      <c r="K669" s="5">
        <v>1328</v>
      </c>
      <c r="L669" s="6">
        <v>116379.90000000001</v>
      </c>
      <c r="N669" s="5">
        <v>1335</v>
      </c>
      <c r="O669" s="6">
        <v>102350</v>
      </c>
      <c r="U669" s="1">
        <v>644</v>
      </c>
      <c r="V669" s="1">
        <v>161549.93266168606</v>
      </c>
      <c r="W669" s="1">
        <v>-10872.332661686058</v>
      </c>
    </row>
    <row r="670" spans="1:23" x14ac:dyDescent="0.25">
      <c r="A670">
        <v>669</v>
      </c>
      <c r="B670">
        <v>65</v>
      </c>
      <c r="C670" s="10">
        <v>168000</v>
      </c>
      <c r="D670" t="str">
        <f>IF('Age '!B670 &gt;48,"B", "A")</f>
        <v>B</v>
      </c>
      <c r="K670" s="5">
        <v>1330</v>
      </c>
      <c r="L670" s="6">
        <v>176500</v>
      </c>
      <c r="N670" s="5">
        <v>1338</v>
      </c>
      <c r="O670" s="6">
        <v>52500</v>
      </c>
      <c r="U670" s="1">
        <v>645</v>
      </c>
      <c r="V670" s="1">
        <v>211564.54219401031</v>
      </c>
      <c r="W670" s="1">
        <v>92110.364205989667</v>
      </c>
    </row>
    <row r="671" spans="1:23" x14ac:dyDescent="0.25">
      <c r="A671">
        <v>670</v>
      </c>
      <c r="B671">
        <v>99</v>
      </c>
      <c r="C671" s="10">
        <v>137500</v>
      </c>
      <c r="D671" t="str">
        <f>IF('Age '!B671 &gt;48,"B", "A")</f>
        <v>B</v>
      </c>
      <c r="K671" s="5">
        <v>1331</v>
      </c>
      <c r="L671" s="6">
        <v>225025.09999999998</v>
      </c>
      <c r="N671" s="5">
        <v>1340</v>
      </c>
      <c r="O671" s="6">
        <v>128500</v>
      </c>
      <c r="U671" s="1">
        <v>646</v>
      </c>
      <c r="V671" s="1">
        <v>164050.66313830228</v>
      </c>
      <c r="W671" s="1">
        <v>-22046.93813830227</v>
      </c>
    </row>
    <row r="672" spans="1:23" x14ac:dyDescent="0.25">
      <c r="A672">
        <v>671</v>
      </c>
      <c r="B672">
        <v>16</v>
      </c>
      <c r="C672" s="10">
        <v>142061.79999999999</v>
      </c>
      <c r="D672" t="str">
        <f>IF('Age '!B672 &gt;48,"B", "A")</f>
        <v>A</v>
      </c>
      <c r="K672" s="5">
        <v>1332</v>
      </c>
      <c r="L672" s="6">
        <v>132500</v>
      </c>
      <c r="N672" s="5">
        <v>1341</v>
      </c>
      <c r="O672" s="6">
        <v>121929.9</v>
      </c>
      <c r="U672" s="1">
        <v>647</v>
      </c>
      <c r="V672" s="1">
        <v>137792.99313383206</v>
      </c>
      <c r="W672" s="1">
        <v>-50129.053133832058</v>
      </c>
    </row>
    <row r="673" spans="1:23" x14ac:dyDescent="0.25">
      <c r="A673">
        <v>672</v>
      </c>
      <c r="B673">
        <v>96</v>
      </c>
      <c r="C673" s="10">
        <v>84827.68</v>
      </c>
      <c r="D673" t="str">
        <f>IF('Age '!B673 &gt;48,"B", "A")</f>
        <v>B</v>
      </c>
      <c r="K673" s="5">
        <v>1336</v>
      </c>
      <c r="L673" s="6">
        <v>137476.51999999999</v>
      </c>
      <c r="N673" s="5">
        <v>1344</v>
      </c>
      <c r="O673" s="6">
        <v>144927.6</v>
      </c>
      <c r="U673" s="1">
        <v>648</v>
      </c>
      <c r="V673" s="1">
        <v>141544.08884875636</v>
      </c>
      <c r="W673" s="1">
        <v>-3315.0888487563643</v>
      </c>
    </row>
    <row r="674" spans="1:23" x14ac:dyDescent="0.25">
      <c r="A674">
        <v>673</v>
      </c>
      <c r="B674">
        <v>44</v>
      </c>
      <c r="C674" s="10">
        <v>165000</v>
      </c>
      <c r="D674" t="str">
        <f>IF('Age '!B674 &gt;48,"B", "A")</f>
        <v>A</v>
      </c>
      <c r="K674" s="5">
        <v>1337</v>
      </c>
      <c r="L674" s="6">
        <v>120393</v>
      </c>
      <c r="N674" s="5">
        <v>1346</v>
      </c>
      <c r="O674" s="6">
        <v>107556.04999999999</v>
      </c>
      <c r="U674" s="1">
        <v>649</v>
      </c>
      <c r="V674" s="1">
        <v>157798.83694676176</v>
      </c>
      <c r="W674" s="1">
        <v>-36681.836946761759</v>
      </c>
    </row>
    <row r="675" spans="1:23" x14ac:dyDescent="0.25">
      <c r="A675">
        <v>674</v>
      </c>
      <c r="B675">
        <v>64</v>
      </c>
      <c r="C675" s="10">
        <v>255259.75</v>
      </c>
      <c r="D675" t="str">
        <f>IF('Age '!B675 &gt;48,"B", "A")</f>
        <v>B</v>
      </c>
      <c r="K675" s="5">
        <v>1339</v>
      </c>
      <c r="L675" s="6">
        <v>200000</v>
      </c>
      <c r="N675" s="5">
        <v>1347</v>
      </c>
      <c r="O675" s="6">
        <v>262500</v>
      </c>
      <c r="U675" s="1">
        <v>650</v>
      </c>
      <c r="V675" s="1">
        <v>162800.29789999418</v>
      </c>
      <c r="W675" s="1">
        <v>-79035.447899994193</v>
      </c>
    </row>
    <row r="676" spans="1:23" x14ac:dyDescent="0.25">
      <c r="A676">
        <v>675</v>
      </c>
      <c r="B676">
        <v>56</v>
      </c>
      <c r="C676" s="10">
        <v>124852</v>
      </c>
      <c r="D676" t="str">
        <f>IF('Age '!B676 &gt;48,"B", "A")</f>
        <v>B</v>
      </c>
      <c r="K676" s="5">
        <v>1342</v>
      </c>
      <c r="L676" s="6">
        <v>138229</v>
      </c>
      <c r="N676" s="5">
        <v>1350</v>
      </c>
      <c r="O676" s="6">
        <v>108799.6</v>
      </c>
      <c r="U676" s="1">
        <v>651</v>
      </c>
      <c r="V676" s="1">
        <v>209063.8117173941</v>
      </c>
      <c r="W676" s="1">
        <v>-25397.601717394078</v>
      </c>
    </row>
    <row r="677" spans="1:23" x14ac:dyDescent="0.25">
      <c r="A677">
        <v>676</v>
      </c>
      <c r="B677">
        <v>43</v>
      </c>
      <c r="C677" s="10">
        <v>121591.8</v>
      </c>
      <c r="D677" t="str">
        <f>IF('Age '!B677 &gt;48,"B", "A")</f>
        <v>A</v>
      </c>
      <c r="K677" s="5">
        <v>1343</v>
      </c>
      <c r="L677" s="6">
        <v>226512.05</v>
      </c>
      <c r="N677" s="5">
        <v>1351</v>
      </c>
      <c r="O677" s="6">
        <v>163760</v>
      </c>
      <c r="U677" s="1">
        <v>652</v>
      </c>
      <c r="V677" s="1">
        <v>125289.34075075098</v>
      </c>
      <c r="W677" s="1">
        <v>-36858.94075075099</v>
      </c>
    </row>
    <row r="678" spans="1:23" x14ac:dyDescent="0.25">
      <c r="A678">
        <v>677</v>
      </c>
      <c r="B678">
        <v>121</v>
      </c>
      <c r="C678" s="10">
        <v>87000</v>
      </c>
      <c r="D678" t="str">
        <f>IF('Age '!B678 &gt;48,"B", "A")</f>
        <v>B</v>
      </c>
      <c r="K678" s="5">
        <v>1345</v>
      </c>
      <c r="L678" s="6">
        <v>154479.23549999998</v>
      </c>
      <c r="N678" s="5">
        <v>1352</v>
      </c>
      <c r="O678" s="6">
        <v>152497.80000000002</v>
      </c>
      <c r="U678" s="1">
        <v>653</v>
      </c>
      <c r="V678" s="1">
        <v>195309.79409600492</v>
      </c>
      <c r="W678" s="1">
        <v>-38918.994096004928</v>
      </c>
    </row>
    <row r="679" spans="1:23" x14ac:dyDescent="0.25">
      <c r="A679">
        <v>678</v>
      </c>
      <c r="B679">
        <v>97</v>
      </c>
      <c r="C679" s="10">
        <v>89658.599999999991</v>
      </c>
      <c r="D679" t="str">
        <f>IF('Age '!B679 &gt;48,"B", "A")</f>
        <v>B</v>
      </c>
      <c r="K679" s="5">
        <v>1348</v>
      </c>
      <c r="L679" s="6">
        <v>280996.87189999997</v>
      </c>
      <c r="N679" s="5">
        <v>1353</v>
      </c>
      <c r="O679" s="6">
        <v>110456.12</v>
      </c>
      <c r="U679" s="1">
        <v>654</v>
      </c>
      <c r="V679" s="1">
        <v>82776.922648275358</v>
      </c>
      <c r="W679" s="1">
        <v>37616.077351724642</v>
      </c>
    </row>
    <row r="680" spans="1:23" x14ac:dyDescent="0.25">
      <c r="A680">
        <v>679</v>
      </c>
      <c r="B680">
        <v>13</v>
      </c>
      <c r="C680" s="10">
        <v>305003</v>
      </c>
      <c r="D680" t="str">
        <f>IF('Age '!B680 &gt;48,"B", "A")</f>
        <v>A</v>
      </c>
      <c r="K680" s="5">
        <v>1349</v>
      </c>
      <c r="L680" s="6">
        <v>213129.5</v>
      </c>
      <c r="N680" s="5">
        <v>1356</v>
      </c>
      <c r="O680" s="6">
        <v>170000</v>
      </c>
      <c r="U680" s="1">
        <v>655</v>
      </c>
      <c r="V680" s="1">
        <v>194059.42885769682</v>
      </c>
      <c r="W680" s="1">
        <v>118070.57114230318</v>
      </c>
    </row>
    <row r="681" spans="1:23" x14ac:dyDescent="0.25">
      <c r="A681">
        <v>680</v>
      </c>
      <c r="B681">
        <v>60</v>
      </c>
      <c r="C681" s="10">
        <v>127382.04999999999</v>
      </c>
      <c r="D681" t="str">
        <f>IF('Age '!B681 &gt;48,"B", "A")</f>
        <v>B</v>
      </c>
      <c r="K681" s="5">
        <v>1354</v>
      </c>
      <c r="L681" s="6">
        <v>320374</v>
      </c>
      <c r="N681" s="5">
        <v>1357</v>
      </c>
      <c r="O681" s="6">
        <v>98098</v>
      </c>
      <c r="U681" s="1">
        <v>656</v>
      </c>
      <c r="V681" s="1">
        <v>164050.66313830228</v>
      </c>
      <c r="W681" s="1">
        <v>-95287.463138302279</v>
      </c>
    </row>
    <row r="682" spans="1:23" x14ac:dyDescent="0.25">
      <c r="A682">
        <v>681</v>
      </c>
      <c r="B682">
        <v>41</v>
      </c>
      <c r="C682" s="10">
        <v>111740.2</v>
      </c>
      <c r="D682" t="str">
        <f>IF('Age '!B682 &gt;48,"B", "A")</f>
        <v>A</v>
      </c>
      <c r="K682" s="5">
        <v>1355</v>
      </c>
      <c r="L682" s="6">
        <v>209573</v>
      </c>
      <c r="N682" s="5">
        <v>1358</v>
      </c>
      <c r="O682" s="6">
        <v>117131.86</v>
      </c>
      <c r="U682" s="1">
        <v>657</v>
      </c>
      <c r="V682" s="1">
        <v>149046.280278605</v>
      </c>
      <c r="W682" s="1">
        <v>-19289.380278604993</v>
      </c>
    </row>
    <row r="683" spans="1:23" x14ac:dyDescent="0.25">
      <c r="A683">
        <v>682</v>
      </c>
      <c r="B683">
        <v>89</v>
      </c>
      <c r="C683" s="10">
        <v>130544.55919999999</v>
      </c>
      <c r="D683" t="str">
        <f>IF('Age '!B683 &gt;48,"B", "A")</f>
        <v>B</v>
      </c>
      <c r="K683" s="5">
        <v>1359</v>
      </c>
      <c r="L683" s="6">
        <v>138698.5</v>
      </c>
      <c r="N683" s="5">
        <v>1361</v>
      </c>
      <c r="O683" s="6">
        <v>168550.2</v>
      </c>
      <c r="U683" s="1">
        <v>658</v>
      </c>
      <c r="V683" s="1">
        <v>114036.05360597803</v>
      </c>
      <c r="W683" s="1">
        <v>18842.146394021984</v>
      </c>
    </row>
    <row r="684" spans="1:23" x14ac:dyDescent="0.25">
      <c r="A684">
        <v>683</v>
      </c>
      <c r="B684">
        <v>25</v>
      </c>
      <c r="C684" s="10">
        <v>154281.4</v>
      </c>
      <c r="D684" t="str">
        <f>IF('Age '!B684 &gt;48,"B", "A")</f>
        <v>A</v>
      </c>
      <c r="K684" s="5">
        <v>1360</v>
      </c>
      <c r="L684" s="6">
        <v>315000</v>
      </c>
      <c r="N684" s="5">
        <v>1363</v>
      </c>
      <c r="O684" s="6">
        <v>85892.12</v>
      </c>
      <c r="U684" s="1">
        <v>659</v>
      </c>
      <c r="V684" s="1">
        <v>135292.26265721582</v>
      </c>
      <c r="W684" s="1">
        <v>-59105.762657215819</v>
      </c>
    </row>
    <row r="685" spans="1:23" x14ac:dyDescent="0.25">
      <c r="A685">
        <v>684</v>
      </c>
      <c r="B685">
        <v>19</v>
      </c>
      <c r="C685" s="10">
        <v>282520.5</v>
      </c>
      <c r="D685" t="str">
        <f>IF('Age '!B685 &gt;48,"B", "A")</f>
        <v>A</v>
      </c>
      <c r="K685" s="5">
        <v>1362</v>
      </c>
      <c r="L685" s="6">
        <v>212888</v>
      </c>
      <c r="N685" s="5">
        <v>1371</v>
      </c>
      <c r="O685" s="6">
        <v>85974</v>
      </c>
      <c r="U685" s="1">
        <v>660</v>
      </c>
      <c r="V685" s="1">
        <v>155298.10647014552</v>
      </c>
      <c r="W685" s="1">
        <v>-18558.506470145512</v>
      </c>
    </row>
    <row r="686" spans="1:23" x14ac:dyDescent="0.25">
      <c r="A686">
        <v>685</v>
      </c>
      <c r="B686">
        <v>23</v>
      </c>
      <c r="C686" s="10">
        <v>172689.4</v>
      </c>
      <c r="D686" t="str">
        <f>IF('Age '!B686 &gt;48,"B", "A")</f>
        <v>A</v>
      </c>
      <c r="K686" s="5">
        <v>1364</v>
      </c>
      <c r="L686" s="6">
        <v>155566.69159999999</v>
      </c>
      <c r="N686" s="5">
        <v>1372</v>
      </c>
      <c r="O686" s="6">
        <v>147592.9</v>
      </c>
      <c r="U686" s="1">
        <v>661</v>
      </c>
      <c r="V686" s="1">
        <v>170302.48932984279</v>
      </c>
      <c r="W686" s="1">
        <v>25875.780670157197</v>
      </c>
    </row>
    <row r="687" spans="1:23" x14ac:dyDescent="0.25">
      <c r="A687">
        <v>686</v>
      </c>
      <c r="B687">
        <v>37</v>
      </c>
      <c r="C687" s="10">
        <v>205694.75</v>
      </c>
      <c r="D687" t="str">
        <f>IF('Age '!B687 &gt;48,"B", "A")</f>
        <v>A</v>
      </c>
      <c r="K687" s="5">
        <v>1365</v>
      </c>
      <c r="L687" s="6">
        <v>144152</v>
      </c>
      <c r="N687" s="5">
        <v>1377</v>
      </c>
      <c r="O687" s="6">
        <v>81153.8</v>
      </c>
      <c r="U687" s="1">
        <v>662</v>
      </c>
      <c r="V687" s="1">
        <v>192809.06361938873</v>
      </c>
      <c r="W687" s="1">
        <v>136348.53638061124</v>
      </c>
    </row>
    <row r="688" spans="1:23" x14ac:dyDescent="0.25">
      <c r="A688">
        <v>687</v>
      </c>
      <c r="B688">
        <v>14</v>
      </c>
      <c r="C688" s="10">
        <v>225892.48749999999</v>
      </c>
      <c r="D688" t="str">
        <f>IF('Age '!B688 &gt;48,"B", "A")</f>
        <v>A</v>
      </c>
      <c r="K688" s="5">
        <v>1366</v>
      </c>
      <c r="L688" s="6">
        <v>168782.4</v>
      </c>
      <c r="N688" s="5">
        <v>1378</v>
      </c>
      <c r="O688" s="6">
        <v>95799.599999999991</v>
      </c>
      <c r="U688" s="1">
        <v>663</v>
      </c>
      <c r="V688" s="1">
        <v>160299.56742337794</v>
      </c>
      <c r="W688" s="1">
        <v>-70231.567423377943</v>
      </c>
    </row>
    <row r="689" spans="1:23" x14ac:dyDescent="0.25">
      <c r="A689">
        <v>688</v>
      </c>
      <c r="B689">
        <v>17</v>
      </c>
      <c r="C689" s="10">
        <v>147505.44</v>
      </c>
      <c r="D689" t="str">
        <f>IF('Age '!B689 &gt;48,"B", "A")</f>
        <v>A</v>
      </c>
      <c r="K689" s="5">
        <v>1367</v>
      </c>
      <c r="L689" s="6">
        <v>172117.4</v>
      </c>
      <c r="N689" s="5">
        <v>1381</v>
      </c>
      <c r="O689" s="6">
        <v>45711.9</v>
      </c>
      <c r="U689" s="1">
        <v>664</v>
      </c>
      <c r="V689" s="1">
        <v>165301.02837661037</v>
      </c>
      <c r="W689" s="1">
        <v>-42678.528376610368</v>
      </c>
    </row>
    <row r="690" spans="1:23" x14ac:dyDescent="0.25">
      <c r="A690">
        <v>689</v>
      </c>
      <c r="B690">
        <v>14</v>
      </c>
      <c r="C690" s="10">
        <v>388589.6</v>
      </c>
      <c r="D690" t="str">
        <f>IF('Age '!B690 &gt;48,"B", "A")</f>
        <v>A</v>
      </c>
      <c r="K690" s="5">
        <v>1368</v>
      </c>
      <c r="L690" s="6">
        <v>127000</v>
      </c>
      <c r="N690" s="5">
        <v>1382</v>
      </c>
      <c r="O690" s="6">
        <v>211802.5</v>
      </c>
      <c r="U690" s="1">
        <v>665</v>
      </c>
      <c r="V690" s="1">
        <v>206563.08124077789</v>
      </c>
      <c r="W690" s="1">
        <v>216436.91875922211</v>
      </c>
    </row>
    <row r="691" spans="1:23" x14ac:dyDescent="0.25">
      <c r="A691">
        <v>690</v>
      </c>
      <c r="B691">
        <v>16</v>
      </c>
      <c r="C691" s="10">
        <v>193006.11</v>
      </c>
      <c r="D691" t="str">
        <f>IF('Age '!B691 &gt;48,"B", "A")</f>
        <v>A</v>
      </c>
      <c r="K691" s="5">
        <v>1369</v>
      </c>
      <c r="L691" s="6">
        <v>117907.2</v>
      </c>
      <c r="N691" s="5">
        <v>1383</v>
      </c>
      <c r="O691" s="6">
        <v>157000</v>
      </c>
      <c r="U691" s="1">
        <v>666</v>
      </c>
      <c r="V691" s="1">
        <v>200311.25504923734</v>
      </c>
      <c r="W691" s="1">
        <v>30188.744950762659</v>
      </c>
    </row>
    <row r="692" spans="1:23" x14ac:dyDescent="0.25">
      <c r="A692">
        <v>691</v>
      </c>
      <c r="B692">
        <v>17</v>
      </c>
      <c r="C692" s="10">
        <v>125743.8</v>
      </c>
      <c r="D692" t="str">
        <f>IF('Age '!B692 &gt;48,"B", "A")</f>
        <v>A</v>
      </c>
      <c r="K692" s="5">
        <v>1370</v>
      </c>
      <c r="L692" s="6">
        <v>181284.8</v>
      </c>
      <c r="N692" s="5">
        <v>1384</v>
      </c>
      <c r="O692" s="6">
        <v>111025.59999999999</v>
      </c>
      <c r="U692" s="1">
        <v>667</v>
      </c>
      <c r="V692" s="1">
        <v>156548.47170845364</v>
      </c>
      <c r="W692" s="1">
        <v>-28670.771708453642</v>
      </c>
    </row>
    <row r="693" spans="1:23" x14ac:dyDescent="0.25">
      <c r="A693">
        <v>692</v>
      </c>
      <c r="B693">
        <v>27</v>
      </c>
      <c r="C693" s="10">
        <v>748431.5</v>
      </c>
      <c r="D693" t="str">
        <f>IF('Age '!B693 &gt;48,"B", "A")</f>
        <v>A</v>
      </c>
      <c r="K693" s="5">
        <v>1373</v>
      </c>
      <c r="L693" s="6">
        <v>274300</v>
      </c>
      <c r="N693" s="5">
        <v>1385</v>
      </c>
      <c r="O693" s="6">
        <v>85974</v>
      </c>
      <c r="U693" s="1">
        <v>668</v>
      </c>
      <c r="V693" s="1">
        <v>192809.06361938873</v>
      </c>
      <c r="W693" s="1">
        <v>-20245.763619388716</v>
      </c>
    </row>
    <row r="694" spans="1:23" x14ac:dyDescent="0.25">
      <c r="A694">
        <v>693</v>
      </c>
      <c r="B694">
        <v>32</v>
      </c>
      <c r="C694" s="10">
        <v>335000</v>
      </c>
      <c r="D694" t="str">
        <f>IF('Age '!B694 &gt;48,"B", "A")</f>
        <v>A</v>
      </c>
      <c r="K694" s="5">
        <v>1374</v>
      </c>
      <c r="L694" s="6">
        <v>462441.44999999995</v>
      </c>
      <c r="N694" s="5">
        <v>1386</v>
      </c>
      <c r="O694" s="6">
        <v>98065.7</v>
      </c>
      <c r="U694" s="1">
        <v>669</v>
      </c>
      <c r="V694" s="1">
        <v>145295.18456368067</v>
      </c>
      <c r="W694" s="1">
        <v>22704.815436319332</v>
      </c>
    </row>
    <row r="695" spans="1:23" x14ac:dyDescent="0.25">
      <c r="A695">
        <v>694</v>
      </c>
      <c r="B695">
        <v>100</v>
      </c>
      <c r="C695" s="10">
        <v>108480</v>
      </c>
      <c r="D695" t="str">
        <f>IF('Age '!B695 &gt;48,"B", "A")</f>
        <v>B</v>
      </c>
      <c r="K695" s="5">
        <v>1375</v>
      </c>
      <c r="L695" s="6">
        <v>222950</v>
      </c>
      <c r="N695" s="5">
        <v>1388</v>
      </c>
      <c r="O695" s="6">
        <v>134816.79999999999</v>
      </c>
      <c r="U695" s="1">
        <v>670</v>
      </c>
      <c r="V695" s="1">
        <v>102782.76646120507</v>
      </c>
      <c r="W695" s="1">
        <v>34717.233538794928</v>
      </c>
    </row>
    <row r="696" spans="1:23" x14ac:dyDescent="0.25">
      <c r="A696">
        <v>695</v>
      </c>
      <c r="B696">
        <v>85</v>
      </c>
      <c r="C696" s="10">
        <v>115860.2</v>
      </c>
      <c r="D696" t="str">
        <f>IF('Age '!B696 &gt;48,"B", "A")</f>
        <v>B</v>
      </c>
      <c r="K696" s="5">
        <v>1376</v>
      </c>
      <c r="L696" s="6">
        <v>236920.69999999998</v>
      </c>
      <c r="N696" s="5">
        <v>1390</v>
      </c>
      <c r="O696" s="6">
        <v>129860.29999999999</v>
      </c>
      <c r="U696" s="1">
        <v>671</v>
      </c>
      <c r="V696" s="1">
        <v>206563.08124077789</v>
      </c>
      <c r="W696" s="1">
        <v>-64501.281240777898</v>
      </c>
    </row>
    <row r="697" spans="1:23" x14ac:dyDescent="0.25">
      <c r="A697">
        <v>696</v>
      </c>
      <c r="B697">
        <v>34</v>
      </c>
      <c r="C697" s="10">
        <v>176000</v>
      </c>
      <c r="D697" t="str">
        <f>IF('Age '!B697 &gt;48,"B", "A")</f>
        <v>A</v>
      </c>
      <c r="K697" s="5">
        <v>1379</v>
      </c>
      <c r="L697" s="6">
        <v>83000</v>
      </c>
      <c r="N697" s="5">
        <v>1392</v>
      </c>
      <c r="O697" s="6">
        <v>101531.2</v>
      </c>
      <c r="U697" s="1">
        <v>672</v>
      </c>
      <c r="V697" s="1">
        <v>106533.86217612939</v>
      </c>
      <c r="W697" s="1">
        <v>-21706.182176129398</v>
      </c>
    </row>
    <row r="698" spans="1:23" x14ac:dyDescent="0.25">
      <c r="A698">
        <v>697</v>
      </c>
      <c r="B698">
        <v>100</v>
      </c>
      <c r="C698" s="10">
        <v>89000</v>
      </c>
      <c r="D698" t="str">
        <f>IF('Age '!B698 &gt;48,"B", "A")</f>
        <v>B</v>
      </c>
      <c r="K698" s="5">
        <v>1380</v>
      </c>
      <c r="L698" s="6">
        <v>149376.5</v>
      </c>
      <c r="N698" s="5">
        <v>1393</v>
      </c>
      <c r="O698" s="6">
        <v>123000</v>
      </c>
      <c r="U698" s="1">
        <v>673</v>
      </c>
      <c r="V698" s="1">
        <v>171552.85456815091</v>
      </c>
      <c r="W698" s="1">
        <v>-6552.8545681509131</v>
      </c>
    </row>
    <row r="699" spans="1:23" x14ac:dyDescent="0.25">
      <c r="A699">
        <v>698</v>
      </c>
      <c r="B699">
        <v>69</v>
      </c>
      <c r="C699" s="10">
        <v>123500</v>
      </c>
      <c r="D699" t="str">
        <f>IF('Age '!B699 &gt;48,"B", "A")</f>
        <v>B</v>
      </c>
      <c r="K699" s="5">
        <v>1387</v>
      </c>
      <c r="L699" s="6">
        <v>250000</v>
      </c>
      <c r="N699" s="5">
        <v>1394</v>
      </c>
      <c r="O699" s="6">
        <v>145363.4</v>
      </c>
      <c r="U699" s="1">
        <v>674</v>
      </c>
      <c r="V699" s="1">
        <v>146545.54980198879</v>
      </c>
      <c r="W699" s="1">
        <v>108714.20019801121</v>
      </c>
    </row>
    <row r="700" spans="1:23" x14ac:dyDescent="0.25">
      <c r="A700">
        <v>699</v>
      </c>
      <c r="B700">
        <v>56</v>
      </c>
      <c r="C700" s="10">
        <v>108223.9</v>
      </c>
      <c r="D700" t="str">
        <f>IF('Age '!B700 &gt;48,"B", "A")</f>
        <v>B</v>
      </c>
      <c r="K700" s="5">
        <v>1389</v>
      </c>
      <c r="L700" s="6">
        <v>309097</v>
      </c>
      <c r="N700" s="5">
        <v>1397</v>
      </c>
      <c r="O700" s="6">
        <v>125024</v>
      </c>
      <c r="U700" s="1">
        <v>675</v>
      </c>
      <c r="V700" s="1">
        <v>156548.47170845364</v>
      </c>
      <c r="W700" s="1">
        <v>-31696.471708453639</v>
      </c>
    </row>
    <row r="701" spans="1:23" x14ac:dyDescent="0.25">
      <c r="A701">
        <v>700</v>
      </c>
      <c r="B701">
        <v>17</v>
      </c>
      <c r="C701" s="10">
        <v>174792.80000000002</v>
      </c>
      <c r="D701" t="str">
        <f>IF('Age '!B701 &gt;48,"B", "A")</f>
        <v>A</v>
      </c>
      <c r="K701" s="5">
        <v>1391</v>
      </c>
      <c r="L701" s="6">
        <v>235000</v>
      </c>
      <c r="N701" s="5">
        <v>1398</v>
      </c>
      <c r="O701" s="6">
        <v>136303.75</v>
      </c>
      <c r="U701" s="1">
        <v>676</v>
      </c>
      <c r="V701" s="1">
        <v>172803.21980645903</v>
      </c>
      <c r="W701" s="1">
        <v>-51211.419806459031</v>
      </c>
    </row>
    <row r="702" spans="1:23" x14ac:dyDescent="0.25">
      <c r="A702">
        <v>701</v>
      </c>
      <c r="B702">
        <v>19</v>
      </c>
      <c r="C702" s="10">
        <v>312500</v>
      </c>
      <c r="D702" t="str">
        <f>IF('Age '!B702 &gt;48,"B", "A")</f>
        <v>A</v>
      </c>
      <c r="K702" s="5">
        <v>1395</v>
      </c>
      <c r="L702" s="6">
        <v>246578</v>
      </c>
      <c r="N702" s="5">
        <v>1399</v>
      </c>
      <c r="O702" s="6">
        <v>112994.4</v>
      </c>
      <c r="U702" s="1">
        <v>677</v>
      </c>
      <c r="V702" s="1">
        <v>75274.73121842675</v>
      </c>
      <c r="W702" s="1">
        <v>11725.26878157325</v>
      </c>
    </row>
    <row r="703" spans="1:23" x14ac:dyDescent="0.25">
      <c r="A703">
        <v>702</v>
      </c>
      <c r="B703">
        <v>52</v>
      </c>
      <c r="C703" s="10">
        <v>140000</v>
      </c>
      <c r="D703" t="str">
        <f>IF('Age '!B703 &gt;48,"B", "A")</f>
        <v>B</v>
      </c>
      <c r="K703" s="5">
        <v>1396</v>
      </c>
      <c r="L703" s="6">
        <v>278766.44689999998</v>
      </c>
      <c r="N703" s="5">
        <v>1400</v>
      </c>
      <c r="O703" s="6">
        <v>112544.06</v>
      </c>
      <c r="U703" s="1">
        <v>678</v>
      </c>
      <c r="V703" s="1">
        <v>105283.49693782128</v>
      </c>
      <c r="W703" s="1">
        <v>-15624.896937821293</v>
      </c>
    </row>
    <row r="704" spans="1:23" x14ac:dyDescent="0.25">
      <c r="A704">
        <v>703</v>
      </c>
      <c r="B704">
        <v>15</v>
      </c>
      <c r="C704" s="10">
        <v>361919</v>
      </c>
      <c r="D704" t="str">
        <f>IF('Age '!B704 &gt;48,"B", "A")</f>
        <v>A</v>
      </c>
      <c r="K704" s="5">
        <v>1402</v>
      </c>
      <c r="L704" s="6">
        <v>172117.4</v>
      </c>
      <c r="N704" s="5">
        <v>1401</v>
      </c>
      <c r="O704" s="6">
        <v>107016</v>
      </c>
      <c r="U704" s="1">
        <v>679</v>
      </c>
      <c r="V704" s="1">
        <v>210314.17695570219</v>
      </c>
      <c r="W704" s="1">
        <v>94688.823044297809</v>
      </c>
    </row>
    <row r="705" spans="1:23" x14ac:dyDescent="0.25">
      <c r="A705">
        <v>704</v>
      </c>
      <c r="B705">
        <v>121</v>
      </c>
      <c r="C705" s="10">
        <v>109396</v>
      </c>
      <c r="D705" t="str">
        <f>IF('Age '!B705 &gt;48,"B", "A")</f>
        <v>B</v>
      </c>
      <c r="K705" s="5">
        <v>1403</v>
      </c>
      <c r="L705" s="6">
        <v>193879</v>
      </c>
      <c r="N705" s="5">
        <v>1405</v>
      </c>
      <c r="O705" s="6">
        <v>105000</v>
      </c>
      <c r="U705" s="1">
        <v>680</v>
      </c>
      <c r="V705" s="1">
        <v>151547.01075522121</v>
      </c>
      <c r="W705" s="1">
        <v>-24164.960755221226</v>
      </c>
    </row>
    <row r="706" spans="1:23" x14ac:dyDescent="0.25">
      <c r="A706">
        <v>705</v>
      </c>
      <c r="B706">
        <v>17</v>
      </c>
      <c r="C706" s="10">
        <v>166438.19999999998</v>
      </c>
      <c r="D706" t="str">
        <f>IF('Age '!B706 &gt;48,"B", "A")</f>
        <v>A</v>
      </c>
      <c r="K706" s="5">
        <v>1404</v>
      </c>
      <c r="L706" s="6">
        <v>280460.57860000001</v>
      </c>
      <c r="N706" s="5">
        <v>1407</v>
      </c>
      <c r="O706" s="6">
        <v>108900.4</v>
      </c>
      <c r="U706" s="1">
        <v>681</v>
      </c>
      <c r="V706" s="1">
        <v>175303.95028307522</v>
      </c>
      <c r="W706" s="1">
        <v>-63563.75028307522</v>
      </c>
    </row>
    <row r="707" spans="1:23" x14ac:dyDescent="0.25">
      <c r="A707">
        <v>706</v>
      </c>
      <c r="B707">
        <v>91</v>
      </c>
      <c r="C707" s="10">
        <v>42977</v>
      </c>
      <c r="D707" t="str">
        <f>IF('Age '!B707 &gt;48,"B", "A")</f>
        <v>B</v>
      </c>
      <c r="K707" s="5">
        <v>1406</v>
      </c>
      <c r="L707" s="6">
        <v>245245</v>
      </c>
      <c r="N707" s="5">
        <v>1409</v>
      </c>
      <c r="O707" s="6">
        <v>98065.7</v>
      </c>
      <c r="U707" s="1">
        <v>682</v>
      </c>
      <c r="V707" s="1">
        <v>115286.41884428613</v>
      </c>
      <c r="W707" s="1">
        <v>15258.140355713855</v>
      </c>
    </row>
    <row r="708" spans="1:23" x14ac:dyDescent="0.25">
      <c r="A708">
        <v>707</v>
      </c>
      <c r="B708">
        <v>50</v>
      </c>
      <c r="C708" s="10">
        <v>299372.59999999998</v>
      </c>
      <c r="D708" t="str">
        <f>IF('Age '!B708 &gt;48,"B", "A")</f>
        <v>B</v>
      </c>
      <c r="K708" s="5">
        <v>1408</v>
      </c>
      <c r="L708" s="6">
        <v>91705.599999999991</v>
      </c>
      <c r="N708" s="5">
        <v>1412</v>
      </c>
      <c r="O708" s="6">
        <v>114632</v>
      </c>
      <c r="U708" s="1">
        <v>683</v>
      </c>
      <c r="V708" s="1">
        <v>195309.79409600492</v>
      </c>
      <c r="W708" s="1">
        <v>-41028.394096004922</v>
      </c>
    </row>
    <row r="709" spans="1:23" x14ac:dyDescent="0.25">
      <c r="A709">
        <v>708</v>
      </c>
      <c r="B709">
        <v>15</v>
      </c>
      <c r="C709" s="10">
        <v>207975.19999999998</v>
      </c>
      <c r="D709" t="str">
        <f>IF('Age '!B709 &gt;48,"B", "A")</f>
        <v>A</v>
      </c>
      <c r="K709" s="5">
        <v>1410</v>
      </c>
      <c r="L709" s="6">
        <v>191737</v>
      </c>
      <c r="N709" s="5">
        <v>1413</v>
      </c>
      <c r="O709" s="6">
        <v>73692</v>
      </c>
      <c r="U709" s="1">
        <v>684</v>
      </c>
      <c r="V709" s="1">
        <v>202811.98552585358</v>
      </c>
      <c r="W709" s="1">
        <v>79708.514474146417</v>
      </c>
    </row>
    <row r="710" spans="1:23" x14ac:dyDescent="0.25">
      <c r="A710">
        <v>709</v>
      </c>
      <c r="B710">
        <v>14</v>
      </c>
      <c r="C710" s="10">
        <v>177978.00199999998</v>
      </c>
      <c r="D710" t="str">
        <f>IF('Age '!B710 &gt;48,"B", "A")</f>
        <v>A</v>
      </c>
      <c r="K710" s="5">
        <v>1411</v>
      </c>
      <c r="L710" s="6">
        <v>188324</v>
      </c>
      <c r="N710" s="5">
        <v>1415</v>
      </c>
      <c r="O710" s="6">
        <v>184602.6</v>
      </c>
      <c r="U710" s="1">
        <v>685</v>
      </c>
      <c r="V710" s="1">
        <v>197810.52457262116</v>
      </c>
      <c r="W710" s="1">
        <v>-25121.124572621164</v>
      </c>
    </row>
    <row r="711" spans="1:23" x14ac:dyDescent="0.25">
      <c r="A711">
        <v>710</v>
      </c>
      <c r="B711">
        <v>55</v>
      </c>
      <c r="C711" s="10">
        <v>98008.82</v>
      </c>
      <c r="D711" t="str">
        <f>IF('Age '!B711 &gt;48,"B", "A")</f>
        <v>B</v>
      </c>
      <c r="K711" s="5">
        <v>1414</v>
      </c>
      <c r="L711" s="6">
        <v>210431.6</v>
      </c>
      <c r="N711" s="5">
        <v>1417</v>
      </c>
      <c r="O711" s="6">
        <v>95721.5</v>
      </c>
      <c r="U711" s="1">
        <v>686</v>
      </c>
      <c r="V711" s="1">
        <v>180305.41123630764</v>
      </c>
      <c r="W711" s="1">
        <v>25389.338763692358</v>
      </c>
    </row>
    <row r="712" spans="1:23" x14ac:dyDescent="0.25">
      <c r="A712">
        <v>711</v>
      </c>
      <c r="B712">
        <v>86</v>
      </c>
      <c r="C712" s="10">
        <v>46373.599999999999</v>
      </c>
      <c r="D712" t="str">
        <f>IF('Age '!B712 &gt;48,"B", "A")</f>
        <v>B</v>
      </c>
      <c r="K712" s="5">
        <v>1416</v>
      </c>
      <c r="L712" s="6">
        <v>144026.91999999998</v>
      </c>
      <c r="N712" s="5">
        <v>1419</v>
      </c>
      <c r="O712" s="6">
        <v>110583.20000000001</v>
      </c>
      <c r="U712" s="1">
        <v>687</v>
      </c>
      <c r="V712" s="1">
        <v>209063.8117173941</v>
      </c>
      <c r="W712" s="1">
        <v>16828.675782605889</v>
      </c>
    </row>
    <row r="713" spans="1:23" x14ac:dyDescent="0.25">
      <c r="A713">
        <v>712</v>
      </c>
      <c r="B713">
        <v>121</v>
      </c>
      <c r="C713" s="10">
        <v>80309.166400000002</v>
      </c>
      <c r="D713" t="str">
        <f>IF('Age '!B713 &gt;48,"B", "A")</f>
        <v>B</v>
      </c>
      <c r="K713" s="5">
        <v>1418</v>
      </c>
      <c r="L713" s="6">
        <v>278392</v>
      </c>
      <c r="N713" s="5">
        <v>1420</v>
      </c>
      <c r="O713" s="6">
        <v>223000</v>
      </c>
      <c r="U713" s="1">
        <v>688</v>
      </c>
      <c r="V713" s="1">
        <v>205312.71600246977</v>
      </c>
      <c r="W713" s="1">
        <v>-57807.276002469764</v>
      </c>
    </row>
    <row r="714" spans="1:23" x14ac:dyDescent="0.25">
      <c r="A714">
        <v>713</v>
      </c>
      <c r="B714">
        <v>33</v>
      </c>
      <c r="C714" s="10">
        <v>168550.2</v>
      </c>
      <c r="D714" t="str">
        <f>IF('Age '!B714 &gt;48,"B", "A")</f>
        <v>A</v>
      </c>
      <c r="K714" s="5">
        <v>1422</v>
      </c>
      <c r="L714" s="6">
        <v>99628.5</v>
      </c>
      <c r="N714" s="5">
        <v>1421</v>
      </c>
      <c r="O714" s="6">
        <v>179900</v>
      </c>
      <c r="U714" s="1">
        <v>689</v>
      </c>
      <c r="V714" s="1">
        <v>209063.8117173941</v>
      </c>
      <c r="W714" s="1">
        <v>179525.78828260588</v>
      </c>
    </row>
    <row r="715" spans="1:23" x14ac:dyDescent="0.25">
      <c r="A715">
        <v>714</v>
      </c>
      <c r="B715">
        <v>51</v>
      </c>
      <c r="C715" s="10">
        <v>129000</v>
      </c>
      <c r="D715" t="str">
        <f>IF('Age '!B715 &gt;48,"B", "A")</f>
        <v>B</v>
      </c>
      <c r="K715" s="5">
        <v>1423</v>
      </c>
      <c r="L715" s="6">
        <v>121730.70000000001</v>
      </c>
      <c r="N715" s="5">
        <v>1424</v>
      </c>
      <c r="O715" s="6">
        <v>274970</v>
      </c>
      <c r="U715" s="1">
        <v>690</v>
      </c>
      <c r="V715" s="1">
        <v>206563.08124077789</v>
      </c>
      <c r="W715" s="1">
        <v>-13556.971240777901</v>
      </c>
    </row>
    <row r="716" spans="1:23" x14ac:dyDescent="0.25">
      <c r="A716">
        <v>715</v>
      </c>
      <c r="B716">
        <v>45</v>
      </c>
      <c r="C716" s="10">
        <v>101972.7</v>
      </c>
      <c r="D716" t="str">
        <f>IF('Age '!B716 &gt;48,"B", "A")</f>
        <v>A</v>
      </c>
      <c r="K716" s="5">
        <v>1427</v>
      </c>
      <c r="L716" s="6">
        <v>241677.80000000002</v>
      </c>
      <c r="N716" s="5">
        <v>1425</v>
      </c>
      <c r="O716" s="6">
        <v>142747.19999999998</v>
      </c>
      <c r="U716" s="1">
        <v>691</v>
      </c>
      <c r="V716" s="1">
        <v>205312.71600246977</v>
      </c>
      <c r="W716" s="1">
        <v>-79568.916002469763</v>
      </c>
    </row>
    <row r="717" spans="1:23" x14ac:dyDescent="0.25">
      <c r="A717">
        <v>716</v>
      </c>
      <c r="B717">
        <v>47</v>
      </c>
      <c r="C717" s="10">
        <v>135102</v>
      </c>
      <c r="D717" t="str">
        <f>IF('Age '!B717 &gt;48,"B", "A")</f>
        <v>A</v>
      </c>
      <c r="K717" s="5">
        <v>1430</v>
      </c>
      <c r="L717" s="6">
        <v>181308.77</v>
      </c>
      <c r="N717" s="5">
        <v>1426</v>
      </c>
      <c r="O717" s="6">
        <v>126635.6</v>
      </c>
      <c r="U717" s="1">
        <v>692</v>
      </c>
      <c r="V717" s="1">
        <v>192809.06361938873</v>
      </c>
      <c r="W717" s="1">
        <v>555622.43638061127</v>
      </c>
    </row>
    <row r="718" spans="1:23" x14ac:dyDescent="0.25">
      <c r="A718">
        <v>717</v>
      </c>
      <c r="B718">
        <v>131</v>
      </c>
      <c r="C718" s="10">
        <v>158112.35</v>
      </c>
      <c r="D718" t="str">
        <f>IF('Age '!B718 &gt;48,"B", "A")</f>
        <v>B</v>
      </c>
      <c r="K718" s="5">
        <v>1431</v>
      </c>
      <c r="L718" s="6">
        <v>192140</v>
      </c>
      <c r="N718" s="5">
        <v>1428</v>
      </c>
      <c r="O718" s="6">
        <v>124852</v>
      </c>
      <c r="U718" s="1">
        <v>693</v>
      </c>
      <c r="V718" s="1">
        <v>186557.23742784819</v>
      </c>
      <c r="W718" s="1">
        <v>148442.76257215181</v>
      </c>
    </row>
    <row r="719" spans="1:23" x14ac:dyDescent="0.25">
      <c r="A719">
        <v>718</v>
      </c>
      <c r="B719">
        <v>48</v>
      </c>
      <c r="C719" s="10">
        <v>140012.6</v>
      </c>
      <c r="D719" t="str">
        <f>IF('Age '!B719 &gt;48,"B", "A")</f>
        <v>A</v>
      </c>
      <c r="K719" s="5">
        <v>1432</v>
      </c>
      <c r="L719" s="6">
        <v>117702.5</v>
      </c>
      <c r="N719" s="5">
        <v>1429</v>
      </c>
      <c r="O719" s="6">
        <v>92986.599999999991</v>
      </c>
      <c r="U719" s="1">
        <v>694</v>
      </c>
      <c r="V719" s="1">
        <v>101532.40122289697</v>
      </c>
      <c r="W719" s="1">
        <v>6947.5987771030341</v>
      </c>
    </row>
    <row r="720" spans="1:23" x14ac:dyDescent="0.25">
      <c r="A720">
        <v>719</v>
      </c>
      <c r="B720">
        <v>28</v>
      </c>
      <c r="C720" s="10">
        <v>304103.8</v>
      </c>
      <c r="D720" t="str">
        <f>IF('Age '!B720 &gt;48,"B", "A")</f>
        <v>A</v>
      </c>
      <c r="K720" s="5">
        <v>1434</v>
      </c>
      <c r="L720" s="6">
        <v>166320.70000000001</v>
      </c>
      <c r="N720" s="5">
        <v>1433</v>
      </c>
      <c r="O720" s="6">
        <v>63938.85</v>
      </c>
      <c r="U720" s="1">
        <v>695</v>
      </c>
      <c r="V720" s="1">
        <v>120287.87979751856</v>
      </c>
      <c r="W720" s="1">
        <v>-4427.6797975185618</v>
      </c>
    </row>
    <row r="721" spans="1:23" x14ac:dyDescent="0.25">
      <c r="A721">
        <v>720</v>
      </c>
      <c r="B721">
        <v>52</v>
      </c>
      <c r="C721" s="10">
        <v>128500</v>
      </c>
      <c r="D721" t="str">
        <f>IF('Age '!B721 &gt;48,"B", "A")</f>
        <v>B</v>
      </c>
      <c r="K721" s="5">
        <v>1435</v>
      </c>
      <c r="L721" s="6">
        <v>160000</v>
      </c>
      <c r="N721" s="5">
        <v>1436</v>
      </c>
      <c r="O721" s="6">
        <v>155173.20000000001</v>
      </c>
      <c r="U721" s="1">
        <v>696</v>
      </c>
      <c r="V721" s="1">
        <v>184056.50695123198</v>
      </c>
      <c r="W721" s="1">
        <v>-8056.5069512319751</v>
      </c>
    </row>
    <row r="722" spans="1:23" x14ac:dyDescent="0.25">
      <c r="A722">
        <v>721</v>
      </c>
      <c r="B722">
        <v>36</v>
      </c>
      <c r="C722" s="10">
        <v>275000</v>
      </c>
      <c r="D722" t="str">
        <f>IF('Age '!B722 &gt;48,"B", "A")</f>
        <v>A</v>
      </c>
      <c r="K722" s="5">
        <v>1438</v>
      </c>
      <c r="L722" s="6">
        <v>351919.44060000003</v>
      </c>
      <c r="N722" s="5">
        <v>1437</v>
      </c>
      <c r="O722" s="6">
        <v>119451.65</v>
      </c>
      <c r="U722" s="1">
        <v>697</v>
      </c>
      <c r="V722" s="1">
        <v>101532.40122289697</v>
      </c>
      <c r="W722" s="1">
        <v>-12532.401222896966</v>
      </c>
    </row>
    <row r="723" spans="1:23" x14ac:dyDescent="0.25">
      <c r="A723">
        <v>722</v>
      </c>
      <c r="B723">
        <v>17</v>
      </c>
      <c r="C723" s="10">
        <v>111740.2</v>
      </c>
      <c r="D723" t="str">
        <f>IF('Age '!B723 &gt;48,"B", "A")</f>
        <v>A</v>
      </c>
      <c r="K723" s="5">
        <v>1440</v>
      </c>
      <c r="L723" s="6">
        <v>195286.1</v>
      </c>
      <c r="N723" s="5">
        <v>1439</v>
      </c>
      <c r="O723" s="6">
        <v>116975.58</v>
      </c>
      <c r="U723" s="1">
        <v>698</v>
      </c>
      <c r="V723" s="1">
        <v>140293.72361044824</v>
      </c>
      <c r="W723" s="1">
        <v>-16793.723610448244</v>
      </c>
    </row>
    <row r="724" spans="1:23" x14ac:dyDescent="0.25">
      <c r="A724">
        <v>723</v>
      </c>
      <c r="B724">
        <v>51</v>
      </c>
      <c r="C724" s="10">
        <v>101940.59999999999</v>
      </c>
      <c r="D724" t="str">
        <f>IF('Age '!B724 &gt;48,"B", "A")</f>
        <v>B</v>
      </c>
      <c r="K724" s="5">
        <v>1442</v>
      </c>
      <c r="L724" s="6">
        <v>133145.74000000002</v>
      </c>
      <c r="N724" s="5">
        <v>1441</v>
      </c>
      <c r="O724" s="6">
        <v>170333.80000000002</v>
      </c>
      <c r="U724" s="1">
        <v>699</v>
      </c>
      <c r="V724" s="1">
        <v>156548.47170845364</v>
      </c>
      <c r="W724" s="1">
        <v>-48324.571708453645</v>
      </c>
    </row>
    <row r="725" spans="1:23" x14ac:dyDescent="0.25">
      <c r="A725">
        <v>724</v>
      </c>
      <c r="B725">
        <v>67</v>
      </c>
      <c r="C725" s="10">
        <v>120393</v>
      </c>
      <c r="D725" t="str">
        <f>IF('Age '!B725 &gt;48,"B", "A")</f>
        <v>B</v>
      </c>
      <c r="K725" s="5">
        <v>1443</v>
      </c>
      <c r="L725" s="6">
        <v>253828</v>
      </c>
      <c r="N725" s="5">
        <v>1444</v>
      </c>
      <c r="O725" s="6">
        <v>99074.8</v>
      </c>
      <c r="U725" s="1">
        <v>700</v>
      </c>
      <c r="V725" s="1">
        <v>205312.71600246977</v>
      </c>
      <c r="W725" s="1">
        <v>-30519.916002469748</v>
      </c>
    </row>
    <row r="726" spans="1:23" x14ac:dyDescent="0.25">
      <c r="A726">
        <v>725</v>
      </c>
      <c r="B726">
        <v>14</v>
      </c>
      <c r="C726" s="10">
        <v>262016</v>
      </c>
      <c r="D726" t="str">
        <f>IF('Age '!B726 &gt;48,"B", "A")</f>
        <v>A</v>
      </c>
      <c r="K726" s="5">
        <v>1445</v>
      </c>
      <c r="L726" s="6">
        <v>178037.47999999998</v>
      </c>
      <c r="N726" s="5">
        <v>1446</v>
      </c>
      <c r="O726" s="6">
        <v>127877.7</v>
      </c>
      <c r="U726" s="1">
        <v>701</v>
      </c>
      <c r="V726" s="1">
        <v>202811.98552585358</v>
      </c>
      <c r="W726" s="1">
        <v>109688.01447414642</v>
      </c>
    </row>
    <row r="727" spans="1:23" x14ac:dyDescent="0.25">
      <c r="A727">
        <v>726</v>
      </c>
      <c r="B727">
        <v>51</v>
      </c>
      <c r="C727" s="10">
        <v>98665.4</v>
      </c>
      <c r="D727" t="str">
        <f>IF('Age '!B727 &gt;48,"B", "A")</f>
        <v>B</v>
      </c>
      <c r="K727" s="5">
        <v>1448</v>
      </c>
      <c r="L727" s="6">
        <v>237912</v>
      </c>
      <c r="N727" s="5">
        <v>1447</v>
      </c>
      <c r="O727" s="6">
        <v>123383.06</v>
      </c>
      <c r="U727" s="1">
        <v>702</v>
      </c>
      <c r="V727" s="1">
        <v>161549.93266168606</v>
      </c>
      <c r="W727" s="1">
        <v>-21549.932661686064</v>
      </c>
    </row>
    <row r="728" spans="1:23" x14ac:dyDescent="0.25">
      <c r="A728">
        <v>727</v>
      </c>
      <c r="B728">
        <v>33</v>
      </c>
      <c r="C728" s="10">
        <v>181773.6</v>
      </c>
      <c r="D728" t="str">
        <f>IF('Age '!B728 &gt;48,"B", "A")</f>
        <v>A</v>
      </c>
      <c r="K728" s="5">
        <v>1451</v>
      </c>
      <c r="L728" s="6">
        <v>111356.8</v>
      </c>
      <c r="N728" s="5">
        <v>1449</v>
      </c>
      <c r="O728" s="6">
        <v>111025.59999999999</v>
      </c>
      <c r="U728" s="1">
        <v>703</v>
      </c>
      <c r="V728" s="1">
        <v>207813.44647908601</v>
      </c>
      <c r="W728" s="1">
        <v>154105.55352091399</v>
      </c>
    </row>
    <row r="729" spans="1:23" x14ac:dyDescent="0.25">
      <c r="A729">
        <v>728</v>
      </c>
      <c r="B729">
        <v>14</v>
      </c>
      <c r="C729" s="10">
        <v>159256.6</v>
      </c>
      <c r="D729" t="str">
        <f>IF('Age '!B729 &gt;48,"B", "A")</f>
        <v>A</v>
      </c>
      <c r="K729" s="5">
        <v>1452</v>
      </c>
      <c r="L729" s="6">
        <v>235069.29199999999</v>
      </c>
      <c r="N729" s="5">
        <v>1450</v>
      </c>
      <c r="O729" s="6">
        <v>92000</v>
      </c>
      <c r="U729" s="1">
        <v>704</v>
      </c>
      <c r="V729" s="1">
        <v>75274.73121842675</v>
      </c>
      <c r="W729" s="1">
        <v>34121.26878157325</v>
      </c>
    </row>
    <row r="730" spans="1:23" x14ac:dyDescent="0.25">
      <c r="A730">
        <v>729</v>
      </c>
      <c r="B730">
        <v>63</v>
      </c>
      <c r="C730" s="10">
        <v>90068</v>
      </c>
      <c r="D730" t="str">
        <f>IF('Age '!B730 &gt;48,"B", "A")</f>
        <v>B</v>
      </c>
      <c r="K730" s="5">
        <v>1453</v>
      </c>
      <c r="L730" s="6">
        <v>145000</v>
      </c>
      <c r="N730" s="5">
        <v>1458</v>
      </c>
      <c r="O730" s="6">
        <v>208243.1</v>
      </c>
      <c r="U730" s="1">
        <v>705</v>
      </c>
      <c r="V730" s="1">
        <v>205312.71600246977</v>
      </c>
      <c r="W730" s="1">
        <v>-38874.516002469783</v>
      </c>
    </row>
    <row r="731" spans="1:23" x14ac:dyDescent="0.25">
      <c r="A731">
        <v>730</v>
      </c>
      <c r="B731">
        <v>96</v>
      </c>
      <c r="C731" s="10">
        <v>84336.4</v>
      </c>
      <c r="D731" t="str">
        <f>IF('Age '!B731 &gt;48,"B", "A")</f>
        <v>B</v>
      </c>
      <c r="K731" s="5">
        <v>1454</v>
      </c>
      <c r="L731" s="6">
        <v>84500</v>
      </c>
      <c r="N731" s="5">
        <v>1459</v>
      </c>
      <c r="O731" s="6">
        <v>111056.47499999999</v>
      </c>
      <c r="U731" s="1">
        <v>706</v>
      </c>
      <c r="V731" s="1">
        <v>112785.68836766992</v>
      </c>
      <c r="W731" s="1">
        <v>-69808.688367669922</v>
      </c>
    </row>
    <row r="732" spans="1:23" x14ac:dyDescent="0.25">
      <c r="A732">
        <v>731</v>
      </c>
      <c r="B732">
        <v>26</v>
      </c>
      <c r="C732" s="10">
        <v>184801.1</v>
      </c>
      <c r="D732" t="str">
        <f>IF('Age '!B732 &gt;48,"B", "A")</f>
        <v>A</v>
      </c>
      <c r="K732" s="5">
        <v>1455</v>
      </c>
      <c r="L732" s="6">
        <v>151478</v>
      </c>
      <c r="N732" s="5">
        <v>1460</v>
      </c>
      <c r="O732" s="6">
        <v>131540.5</v>
      </c>
      <c r="U732" s="1">
        <v>707</v>
      </c>
      <c r="V732" s="1">
        <v>164050.66313830228</v>
      </c>
      <c r="W732" s="1">
        <v>135321.9368616977</v>
      </c>
    </row>
    <row r="733" spans="1:23" x14ac:dyDescent="0.25">
      <c r="A733">
        <v>732</v>
      </c>
      <c r="B733">
        <v>18</v>
      </c>
      <c r="C733" s="10">
        <v>185868.75</v>
      </c>
      <c r="D733" t="str">
        <f>IF('Age '!B733 &gt;48,"B", "A")</f>
        <v>A</v>
      </c>
      <c r="K733" s="5">
        <v>1456</v>
      </c>
      <c r="L733" s="6">
        <v>173477.5</v>
      </c>
      <c r="N733" s="5" t="s">
        <v>272</v>
      </c>
      <c r="O733" s="6">
        <v>92445817.530599937</v>
      </c>
      <c r="U733" s="1">
        <v>708</v>
      </c>
      <c r="V733" s="1">
        <v>207813.44647908601</v>
      </c>
      <c r="W733" s="1">
        <v>161.75352091397508</v>
      </c>
    </row>
    <row r="734" spans="1:23" x14ac:dyDescent="0.25">
      <c r="A734">
        <v>733</v>
      </c>
      <c r="B734">
        <v>23</v>
      </c>
      <c r="C734" s="10">
        <v>198425.5</v>
      </c>
      <c r="D734" t="str">
        <f>IF('Age '!B734 &gt;48,"B", "A")</f>
        <v>A</v>
      </c>
      <c r="K734" s="5">
        <v>1457</v>
      </c>
      <c r="L734" s="6">
        <v>164094</v>
      </c>
      <c r="U734" s="1">
        <v>709</v>
      </c>
      <c r="V734" s="1">
        <v>209063.8117173941</v>
      </c>
      <c r="W734" s="1">
        <v>-31085.809717394121</v>
      </c>
    </row>
    <row r="735" spans="1:23" x14ac:dyDescent="0.25">
      <c r="A735">
        <v>734</v>
      </c>
      <c r="B735">
        <v>60</v>
      </c>
      <c r="C735" s="10">
        <v>107590.31999999999</v>
      </c>
      <c r="D735" t="str">
        <f>IF('Age '!B735 &gt;48,"B", "A")</f>
        <v>B</v>
      </c>
      <c r="K735" s="5" t="s">
        <v>272</v>
      </c>
      <c r="L735" s="6">
        <v>147557043.45949993</v>
      </c>
      <c r="U735" s="1">
        <v>710</v>
      </c>
      <c r="V735" s="1">
        <v>157798.83694676176</v>
      </c>
      <c r="W735" s="1">
        <v>-59790.016946761752</v>
      </c>
    </row>
    <row r="736" spans="1:23" x14ac:dyDescent="0.25">
      <c r="A736">
        <v>735</v>
      </c>
      <c r="B736">
        <v>53</v>
      </c>
      <c r="C736" s="10">
        <v>107060.4</v>
      </c>
      <c r="D736" t="str">
        <f>IF('Age '!B736 &gt;48,"B", "A")</f>
        <v>B</v>
      </c>
      <c r="U736" s="1">
        <v>711</v>
      </c>
      <c r="V736" s="1">
        <v>119037.51455921045</v>
      </c>
      <c r="W736" s="1">
        <v>-72663.914559210447</v>
      </c>
    </row>
    <row r="737" spans="1:23" x14ac:dyDescent="0.25">
      <c r="A737">
        <v>736</v>
      </c>
      <c r="B737">
        <v>107</v>
      </c>
      <c r="C737" s="10">
        <v>163000</v>
      </c>
      <c r="D737" t="str">
        <f>IF('Age '!B737 &gt;48,"B", "A")</f>
        <v>B</v>
      </c>
      <c r="U737" s="1">
        <v>712</v>
      </c>
      <c r="V737" s="1">
        <v>75274.73121842675</v>
      </c>
      <c r="W737" s="1">
        <v>5034.4351815732516</v>
      </c>
    </row>
    <row r="738" spans="1:23" x14ac:dyDescent="0.25">
      <c r="A738">
        <v>737</v>
      </c>
      <c r="B738">
        <v>71</v>
      </c>
      <c r="C738" s="10">
        <v>93500</v>
      </c>
      <c r="D738" t="str">
        <f>IF('Age '!B738 &gt;48,"B", "A")</f>
        <v>B</v>
      </c>
      <c r="U738" s="1">
        <v>713</v>
      </c>
      <c r="V738" s="1">
        <v>185306.87218954007</v>
      </c>
      <c r="W738" s="1">
        <v>-16756.672189540055</v>
      </c>
    </row>
    <row r="739" spans="1:23" x14ac:dyDescent="0.25">
      <c r="A739">
        <v>738</v>
      </c>
      <c r="B739">
        <v>16</v>
      </c>
      <c r="C739" s="10">
        <v>239900</v>
      </c>
      <c r="D739" t="str">
        <f>IF('Age '!B739 &gt;48,"B", "A")</f>
        <v>A</v>
      </c>
      <c r="U739" s="1">
        <v>714</v>
      </c>
      <c r="V739" s="1">
        <v>162800.29789999418</v>
      </c>
      <c r="W739" s="1">
        <v>-33800.297899994184</v>
      </c>
    </row>
    <row r="740" spans="1:23" x14ac:dyDescent="0.25">
      <c r="A740">
        <v>739</v>
      </c>
      <c r="B740">
        <v>34</v>
      </c>
      <c r="C740" s="10">
        <v>146565.19999999998</v>
      </c>
      <c r="D740" t="str">
        <f>IF('Age '!B740 &gt;48,"B", "A")</f>
        <v>A</v>
      </c>
      <c r="U740" s="1">
        <v>715</v>
      </c>
      <c r="V740" s="1">
        <v>170302.48932984279</v>
      </c>
      <c r="W740" s="1">
        <v>-68329.789329842795</v>
      </c>
    </row>
    <row r="741" spans="1:23" x14ac:dyDescent="0.25">
      <c r="A741">
        <v>740</v>
      </c>
      <c r="B741">
        <v>17</v>
      </c>
      <c r="C741" s="10">
        <v>155572</v>
      </c>
      <c r="D741" t="str">
        <f>IF('Age '!B741 &gt;48,"B", "A")</f>
        <v>A</v>
      </c>
      <c r="U741" s="1">
        <v>716</v>
      </c>
      <c r="V741" s="1">
        <v>167801.75885322661</v>
      </c>
      <c r="W741" s="1">
        <v>-32699.758853226609</v>
      </c>
    </row>
    <row r="742" spans="1:23" x14ac:dyDescent="0.25">
      <c r="A742">
        <v>741</v>
      </c>
      <c r="B742">
        <v>111</v>
      </c>
      <c r="C742" s="10">
        <v>130851.59999999999</v>
      </c>
      <c r="D742" t="str">
        <f>IF('Age '!B742 &gt;48,"B", "A")</f>
        <v>B</v>
      </c>
      <c r="U742" s="1">
        <v>717</v>
      </c>
      <c r="V742" s="1">
        <v>62771.078835345659</v>
      </c>
      <c r="W742" s="1">
        <v>95341.271164654347</v>
      </c>
    </row>
    <row r="743" spans="1:23" x14ac:dyDescent="0.25">
      <c r="A743">
        <v>742</v>
      </c>
      <c r="B743">
        <v>60</v>
      </c>
      <c r="C743" s="10">
        <v>126635.6</v>
      </c>
      <c r="D743" t="str">
        <f>IF('Age '!B743 &gt;48,"B", "A")</f>
        <v>B</v>
      </c>
      <c r="U743" s="1">
        <v>718</v>
      </c>
      <c r="V743" s="1">
        <v>166551.39361491849</v>
      </c>
      <c r="W743" s="1">
        <v>-26538.793614918482</v>
      </c>
    </row>
    <row r="744" spans="1:23" x14ac:dyDescent="0.25">
      <c r="A744">
        <v>743</v>
      </c>
      <c r="B744">
        <v>21</v>
      </c>
      <c r="C744" s="10">
        <v>177442.69999999998</v>
      </c>
      <c r="D744" t="str">
        <f>IF('Age '!B744 &gt;48,"B", "A")</f>
        <v>A</v>
      </c>
      <c r="U744" s="1">
        <v>719</v>
      </c>
      <c r="V744" s="1">
        <v>191558.69838108061</v>
      </c>
      <c r="W744" s="1">
        <v>112545.10161891938</v>
      </c>
    </row>
    <row r="745" spans="1:23" x14ac:dyDescent="0.25">
      <c r="A745">
        <v>744</v>
      </c>
      <c r="B745">
        <v>58</v>
      </c>
      <c r="C745" s="10">
        <v>143290</v>
      </c>
      <c r="D745" t="str">
        <f>IF('Age '!B745 &gt;48,"B", "A")</f>
        <v>B</v>
      </c>
      <c r="U745" s="1">
        <v>720</v>
      </c>
      <c r="V745" s="1">
        <v>161549.93266168606</v>
      </c>
      <c r="W745" s="1">
        <v>-33049.932661686064</v>
      </c>
    </row>
    <row r="746" spans="1:23" x14ac:dyDescent="0.25">
      <c r="A746">
        <v>745</v>
      </c>
      <c r="B746">
        <v>28</v>
      </c>
      <c r="C746" s="10">
        <v>160524</v>
      </c>
      <c r="D746" t="str">
        <f>IF('Age '!B746 &gt;48,"B", "A")</f>
        <v>A</v>
      </c>
      <c r="U746" s="1">
        <v>721</v>
      </c>
      <c r="V746" s="1">
        <v>181555.77647461576</v>
      </c>
      <c r="W746" s="1">
        <v>93444.223525384237</v>
      </c>
    </row>
    <row r="747" spans="1:23" x14ac:dyDescent="0.25">
      <c r="A747">
        <v>746</v>
      </c>
      <c r="B747">
        <v>45</v>
      </c>
      <c r="C747" s="10">
        <v>267361.64</v>
      </c>
      <c r="D747" t="str">
        <f>IF('Age '!B747 &gt;48,"B", "A")</f>
        <v>A</v>
      </c>
      <c r="U747" s="1">
        <v>722</v>
      </c>
      <c r="V747" s="1">
        <v>205312.71600246977</v>
      </c>
      <c r="W747" s="1">
        <v>-93572.516002469769</v>
      </c>
    </row>
    <row r="748" spans="1:23" x14ac:dyDescent="0.25">
      <c r="A748">
        <v>747</v>
      </c>
      <c r="B748">
        <v>21</v>
      </c>
      <c r="C748" s="10">
        <v>193236.8</v>
      </c>
      <c r="D748" t="str">
        <f>IF('Age '!B748 &gt;48,"B", "A")</f>
        <v>A</v>
      </c>
      <c r="U748" s="1">
        <v>723</v>
      </c>
      <c r="V748" s="1">
        <v>162800.29789999418</v>
      </c>
      <c r="W748" s="1">
        <v>-60859.697899994193</v>
      </c>
    </row>
    <row r="749" spans="1:23" x14ac:dyDescent="0.25">
      <c r="A749">
        <v>748</v>
      </c>
      <c r="B749">
        <v>141</v>
      </c>
      <c r="C749" s="10">
        <v>217783.60519999999</v>
      </c>
      <c r="D749" t="str">
        <f>IF('Age '!B749 &gt;48,"B", "A")</f>
        <v>B</v>
      </c>
      <c r="U749" s="1">
        <v>724</v>
      </c>
      <c r="V749" s="1">
        <v>142794.45408706449</v>
      </c>
      <c r="W749" s="1">
        <v>-22401.454087064485</v>
      </c>
    </row>
    <row r="750" spans="1:23" x14ac:dyDescent="0.25">
      <c r="A750">
        <v>749</v>
      </c>
      <c r="B750">
        <v>25</v>
      </c>
      <c r="C750" s="10">
        <v>203476.56</v>
      </c>
      <c r="D750" t="str">
        <f>IF('Age '!B750 &gt;48,"B", "A")</f>
        <v>A</v>
      </c>
      <c r="U750" s="1">
        <v>725</v>
      </c>
      <c r="V750" s="1">
        <v>209063.8117173941</v>
      </c>
      <c r="W750" s="1">
        <v>52952.188282605901</v>
      </c>
    </row>
    <row r="751" spans="1:23" x14ac:dyDescent="0.25">
      <c r="A751">
        <v>750</v>
      </c>
      <c r="B751">
        <v>76</v>
      </c>
      <c r="C751" s="10">
        <v>80242.399999999994</v>
      </c>
      <c r="D751" t="str">
        <f>IF('Age '!B751 &gt;48,"B", "A")</f>
        <v>B</v>
      </c>
      <c r="U751" s="1">
        <v>726</v>
      </c>
      <c r="V751" s="1">
        <v>162800.29789999418</v>
      </c>
      <c r="W751" s="1">
        <v>-64134.89789999419</v>
      </c>
    </row>
    <row r="752" spans="1:23" x14ac:dyDescent="0.25">
      <c r="A752">
        <v>751</v>
      </c>
      <c r="B752">
        <v>111</v>
      </c>
      <c r="C752" s="10">
        <v>75405.099999999991</v>
      </c>
      <c r="D752" t="str">
        <f>IF('Age '!B752 &gt;48,"B", "A")</f>
        <v>B</v>
      </c>
      <c r="U752" s="1">
        <v>727</v>
      </c>
      <c r="V752" s="1">
        <v>185306.87218954007</v>
      </c>
      <c r="W752" s="1">
        <v>-3533.2721895400609</v>
      </c>
    </row>
    <row r="753" spans="1:23" x14ac:dyDescent="0.25">
      <c r="A753">
        <v>752</v>
      </c>
      <c r="B753">
        <v>18</v>
      </c>
      <c r="C753" s="10">
        <v>160590.6</v>
      </c>
      <c r="D753" t="str">
        <f>IF('Age '!B753 &gt;48,"B", "A")</f>
        <v>A</v>
      </c>
      <c r="U753" s="1">
        <v>728</v>
      </c>
      <c r="V753" s="1">
        <v>209063.8117173941</v>
      </c>
      <c r="W753" s="1">
        <v>-49807.211717394093</v>
      </c>
    </row>
    <row r="754" spans="1:23" x14ac:dyDescent="0.25">
      <c r="A754">
        <v>753</v>
      </c>
      <c r="B754">
        <v>24</v>
      </c>
      <c r="C754" s="10">
        <v>217000</v>
      </c>
      <c r="D754" t="str">
        <f>IF('Age '!B754 &gt;48,"B", "A")</f>
        <v>A</v>
      </c>
      <c r="U754" s="1">
        <v>729</v>
      </c>
      <c r="V754" s="1">
        <v>147795.91504029691</v>
      </c>
      <c r="W754" s="1">
        <v>-57727.91504029691</v>
      </c>
    </row>
    <row r="755" spans="1:23" x14ac:dyDescent="0.25">
      <c r="A755">
        <v>754</v>
      </c>
      <c r="B755">
        <v>16</v>
      </c>
      <c r="C755" s="10">
        <v>275500</v>
      </c>
      <c r="D755" t="str">
        <f>IF('Age '!B755 &gt;48,"B", "A")</f>
        <v>A</v>
      </c>
      <c r="U755" s="1">
        <v>730</v>
      </c>
      <c r="V755" s="1">
        <v>106533.86217612939</v>
      </c>
      <c r="W755" s="1">
        <v>-22197.462176129397</v>
      </c>
    </row>
    <row r="756" spans="1:23" x14ac:dyDescent="0.25">
      <c r="A756">
        <v>755</v>
      </c>
      <c r="B756">
        <v>52</v>
      </c>
      <c r="C756" s="10">
        <v>127732.8</v>
      </c>
      <c r="D756" t="str">
        <f>IF('Age '!B756 &gt;48,"B", "A")</f>
        <v>B</v>
      </c>
      <c r="U756" s="1">
        <v>731</v>
      </c>
      <c r="V756" s="1">
        <v>194059.42885769682</v>
      </c>
      <c r="W756" s="1">
        <v>-9258.3288576968189</v>
      </c>
    </row>
    <row r="757" spans="1:23" x14ac:dyDescent="0.25">
      <c r="A757">
        <v>756</v>
      </c>
      <c r="B757">
        <v>22</v>
      </c>
      <c r="C757" s="10">
        <v>141243</v>
      </c>
      <c r="D757" t="str">
        <f>IF('Age '!B757 &gt;48,"B", "A")</f>
        <v>A</v>
      </c>
      <c r="U757" s="1">
        <v>732</v>
      </c>
      <c r="V757" s="1">
        <v>204062.35076416167</v>
      </c>
      <c r="W757" s="1">
        <v>-18193.600764161674</v>
      </c>
    </row>
    <row r="758" spans="1:23" x14ac:dyDescent="0.25">
      <c r="A758">
        <v>757</v>
      </c>
      <c r="B758">
        <v>14</v>
      </c>
      <c r="C758" s="10">
        <v>173585.6</v>
      </c>
      <c r="D758" t="str">
        <f>IF('Age '!B758 &gt;48,"B", "A")</f>
        <v>A</v>
      </c>
      <c r="U758" s="1">
        <v>733</v>
      </c>
      <c r="V758" s="1">
        <v>197810.52457262116</v>
      </c>
      <c r="W758" s="1">
        <v>614.97542737884214</v>
      </c>
    </row>
    <row r="759" spans="1:23" x14ac:dyDescent="0.25">
      <c r="A759">
        <v>758</v>
      </c>
      <c r="B759">
        <v>43</v>
      </c>
      <c r="C759" s="10">
        <v>124164.45999999999</v>
      </c>
      <c r="D759" t="str">
        <f>IF('Age '!B759 &gt;48,"B", "A")</f>
        <v>A</v>
      </c>
      <c r="U759" s="1">
        <v>734</v>
      </c>
      <c r="V759" s="1">
        <v>151547.01075522121</v>
      </c>
      <c r="W759" s="1">
        <v>-43956.690755221221</v>
      </c>
    </row>
    <row r="760" spans="1:23" x14ac:dyDescent="0.25">
      <c r="A760">
        <v>759</v>
      </c>
      <c r="B760">
        <v>22</v>
      </c>
      <c r="C760" s="10">
        <v>159988.92000000001</v>
      </c>
      <c r="D760" t="str">
        <f>IF('Age '!B760 &gt;48,"B", "A")</f>
        <v>A</v>
      </c>
      <c r="U760" s="1">
        <v>735</v>
      </c>
      <c r="V760" s="1">
        <v>160299.56742337794</v>
      </c>
      <c r="W760" s="1">
        <v>-53239.167423377949</v>
      </c>
    </row>
    <row r="761" spans="1:23" x14ac:dyDescent="0.25">
      <c r="A761">
        <v>760</v>
      </c>
      <c r="B761">
        <v>26</v>
      </c>
      <c r="C761" s="10">
        <v>287477</v>
      </c>
      <c r="D761" t="str">
        <f>IF('Age '!B761 &gt;48,"B", "A")</f>
        <v>A</v>
      </c>
      <c r="U761" s="1">
        <v>736</v>
      </c>
      <c r="V761" s="1">
        <v>92779.844554740208</v>
      </c>
      <c r="W761" s="1">
        <v>70220.155445259792</v>
      </c>
    </row>
    <row r="762" spans="1:23" x14ac:dyDescent="0.25">
      <c r="A762">
        <v>761</v>
      </c>
      <c r="B762">
        <v>62</v>
      </c>
      <c r="C762" s="10">
        <v>104397</v>
      </c>
      <c r="D762" t="str">
        <f>IF('Age '!B762 &gt;48,"B", "A")</f>
        <v>B</v>
      </c>
      <c r="U762" s="1">
        <v>737</v>
      </c>
      <c r="V762" s="1">
        <v>137792.99313383206</v>
      </c>
      <c r="W762" s="1">
        <v>-44292.99313383206</v>
      </c>
    </row>
    <row r="763" spans="1:23" x14ac:dyDescent="0.25">
      <c r="A763">
        <v>762</v>
      </c>
      <c r="B763">
        <v>97</v>
      </c>
      <c r="C763" s="10">
        <v>81880</v>
      </c>
      <c r="D763" t="str">
        <f>IF('Age '!B763 &gt;48,"B", "A")</f>
        <v>B</v>
      </c>
      <c r="U763" s="1">
        <v>738</v>
      </c>
      <c r="V763" s="1">
        <v>206563.08124077789</v>
      </c>
      <c r="W763" s="1">
        <v>33336.918759222113</v>
      </c>
    </row>
    <row r="764" spans="1:23" x14ac:dyDescent="0.25">
      <c r="A764">
        <v>763</v>
      </c>
      <c r="B764">
        <v>12</v>
      </c>
      <c r="C764" s="10">
        <v>168157.28</v>
      </c>
      <c r="D764" t="str">
        <f>IF('Age '!B764 &gt;48,"B", "A")</f>
        <v>A</v>
      </c>
      <c r="U764" s="1">
        <v>739</v>
      </c>
      <c r="V764" s="1">
        <v>184056.50695123198</v>
      </c>
      <c r="W764" s="1">
        <v>-37491.306951231993</v>
      </c>
    </row>
    <row r="765" spans="1:23" x14ac:dyDescent="0.25">
      <c r="A765">
        <v>764</v>
      </c>
      <c r="B765">
        <v>22</v>
      </c>
      <c r="C765" s="10">
        <v>275935.59999999998</v>
      </c>
      <c r="D765" t="str">
        <f>IF('Age '!B765 &gt;48,"B", "A")</f>
        <v>A</v>
      </c>
      <c r="U765" s="1">
        <v>740</v>
      </c>
      <c r="V765" s="1">
        <v>205312.71600246977</v>
      </c>
      <c r="W765" s="1">
        <v>-49740.716002469766</v>
      </c>
    </row>
    <row r="766" spans="1:23" x14ac:dyDescent="0.25">
      <c r="A766">
        <v>765</v>
      </c>
      <c r="B766">
        <v>26</v>
      </c>
      <c r="C766" s="10">
        <v>270000</v>
      </c>
      <c r="D766" t="str">
        <f>IF('Age '!B766 &gt;48,"B", "A")</f>
        <v>A</v>
      </c>
      <c r="U766" s="1">
        <v>741</v>
      </c>
      <c r="V766" s="1">
        <v>87778.383601507783</v>
      </c>
      <c r="W766" s="1">
        <v>43073.216398492208</v>
      </c>
    </row>
    <row r="767" spans="1:23" x14ac:dyDescent="0.25">
      <c r="A767">
        <v>766</v>
      </c>
      <c r="B767">
        <v>13</v>
      </c>
      <c r="C767" s="10">
        <v>235552.91760000002</v>
      </c>
      <c r="D767" t="str">
        <f>IF('Age '!B767 &gt;48,"B", "A")</f>
        <v>A</v>
      </c>
      <c r="U767" s="1">
        <v>742</v>
      </c>
      <c r="V767" s="1">
        <v>151547.01075522121</v>
      </c>
      <c r="W767" s="1">
        <v>-24911.410755221208</v>
      </c>
    </row>
    <row r="768" spans="1:23" x14ac:dyDescent="0.25">
      <c r="A768">
        <v>767</v>
      </c>
      <c r="B768">
        <v>33</v>
      </c>
      <c r="C768" s="10">
        <v>153545.1</v>
      </c>
      <c r="D768" t="str">
        <f>IF('Age '!B768 &gt;48,"B", "A")</f>
        <v>A</v>
      </c>
      <c r="U768" s="1">
        <v>743</v>
      </c>
      <c r="V768" s="1">
        <v>200311.25504923734</v>
      </c>
      <c r="W768" s="1">
        <v>-22868.555049237359</v>
      </c>
    </row>
    <row r="769" spans="1:23" x14ac:dyDescent="0.25">
      <c r="A769">
        <v>768</v>
      </c>
      <c r="B769">
        <v>81</v>
      </c>
      <c r="C769" s="10">
        <v>142688</v>
      </c>
      <c r="D769" t="str">
        <f>IF('Age '!B769 &gt;48,"B", "A")</f>
        <v>B</v>
      </c>
      <c r="U769" s="1">
        <v>744</v>
      </c>
      <c r="V769" s="1">
        <v>154047.74123183743</v>
      </c>
      <c r="W769" s="1">
        <v>-10757.741231837426</v>
      </c>
    </row>
    <row r="770" spans="1:23" x14ac:dyDescent="0.25">
      <c r="A770">
        <v>769</v>
      </c>
      <c r="B770">
        <v>17</v>
      </c>
      <c r="C770" s="10">
        <v>216837</v>
      </c>
      <c r="D770" t="str">
        <f>IF('Age '!B770 &gt;48,"B", "A")</f>
        <v>A</v>
      </c>
      <c r="U770" s="1">
        <v>745</v>
      </c>
      <c r="V770" s="1">
        <v>191558.69838108061</v>
      </c>
      <c r="W770" s="1">
        <v>-31034.698381080612</v>
      </c>
    </row>
    <row r="771" spans="1:23" x14ac:dyDescent="0.25">
      <c r="A771">
        <v>770</v>
      </c>
      <c r="B771">
        <v>18</v>
      </c>
      <c r="C771" s="10">
        <v>420393.2</v>
      </c>
      <c r="D771" t="str">
        <f>IF('Age '!B771 &gt;48,"B", "A")</f>
        <v>A</v>
      </c>
      <c r="U771" s="1">
        <v>746</v>
      </c>
      <c r="V771" s="1">
        <v>170302.48932984279</v>
      </c>
      <c r="W771" s="1">
        <v>97059.150670157222</v>
      </c>
    </row>
    <row r="772" spans="1:23" x14ac:dyDescent="0.25">
      <c r="A772">
        <v>771</v>
      </c>
      <c r="B772">
        <v>39</v>
      </c>
      <c r="C772" s="10">
        <v>110456.12</v>
      </c>
      <c r="D772" t="str">
        <f>IF('Age '!B772 &gt;48,"B", "A")</f>
        <v>A</v>
      </c>
      <c r="U772" s="1">
        <v>747</v>
      </c>
      <c r="V772" s="1">
        <v>200311.25504923734</v>
      </c>
      <c r="W772" s="1">
        <v>-7074.4550492373528</v>
      </c>
    </row>
    <row r="773" spans="1:23" x14ac:dyDescent="0.25">
      <c r="A773">
        <v>772</v>
      </c>
      <c r="B773">
        <v>70</v>
      </c>
      <c r="C773" s="10">
        <v>102000</v>
      </c>
      <c r="D773" t="str">
        <f>IF('Age '!B773 &gt;48,"B", "A")</f>
        <v>B</v>
      </c>
      <c r="U773" s="1">
        <v>748</v>
      </c>
      <c r="V773" s="1">
        <v>50267.426452264626</v>
      </c>
      <c r="W773" s="1">
        <v>167516.17874773536</v>
      </c>
    </row>
    <row r="774" spans="1:23" x14ac:dyDescent="0.25">
      <c r="A774">
        <v>773</v>
      </c>
      <c r="B774">
        <v>45</v>
      </c>
      <c r="C774" s="10">
        <v>83609.8</v>
      </c>
      <c r="D774" t="str">
        <f>IF('Age '!B774 &gt;48,"B", "A")</f>
        <v>A</v>
      </c>
      <c r="U774" s="1">
        <v>749</v>
      </c>
      <c r="V774" s="1">
        <v>195309.79409600492</v>
      </c>
      <c r="W774" s="1">
        <v>8166.7659039950813</v>
      </c>
    </row>
    <row r="775" spans="1:23" x14ac:dyDescent="0.25">
      <c r="A775">
        <v>774</v>
      </c>
      <c r="B775">
        <v>63</v>
      </c>
      <c r="C775" s="10">
        <v>113503.84999999999</v>
      </c>
      <c r="D775" t="str">
        <f>IF('Age '!B775 &gt;48,"B", "A")</f>
        <v>B</v>
      </c>
      <c r="U775" s="1">
        <v>750</v>
      </c>
      <c r="V775" s="1">
        <v>131541.16694229151</v>
      </c>
      <c r="W775" s="1">
        <v>-51298.766942291521</v>
      </c>
    </row>
    <row r="776" spans="1:23" x14ac:dyDescent="0.25">
      <c r="A776">
        <v>775</v>
      </c>
      <c r="B776">
        <v>15</v>
      </c>
      <c r="C776" s="10">
        <v>391563.5</v>
      </c>
      <c r="D776" t="str">
        <f>IF('Age '!B776 &gt;48,"B", "A")</f>
        <v>A</v>
      </c>
      <c r="U776" s="1">
        <v>751</v>
      </c>
      <c r="V776" s="1">
        <v>87778.383601507783</v>
      </c>
      <c r="W776" s="1">
        <v>-12373.283601507792</v>
      </c>
    </row>
    <row r="777" spans="1:23" x14ac:dyDescent="0.25">
      <c r="A777">
        <v>776</v>
      </c>
      <c r="B777">
        <v>23</v>
      </c>
      <c r="C777" s="10">
        <v>132645.6</v>
      </c>
      <c r="D777" t="str">
        <f>IF('Age '!B777 &gt;48,"B", "A")</f>
        <v>A</v>
      </c>
      <c r="U777" s="1">
        <v>752</v>
      </c>
      <c r="V777" s="1">
        <v>204062.35076416167</v>
      </c>
      <c r="W777" s="1">
        <v>-43471.750764161668</v>
      </c>
    </row>
    <row r="778" spans="1:23" x14ac:dyDescent="0.25">
      <c r="A778">
        <v>777</v>
      </c>
      <c r="B778">
        <v>16</v>
      </c>
      <c r="C778" s="10">
        <v>221500</v>
      </c>
      <c r="D778" t="str">
        <f>IF('Age '!B778 &gt;48,"B", "A")</f>
        <v>A</v>
      </c>
      <c r="U778" s="1">
        <v>753</v>
      </c>
      <c r="V778" s="1">
        <v>196560.15933431304</v>
      </c>
      <c r="W778" s="1">
        <v>20439.840665686963</v>
      </c>
    </row>
    <row r="779" spans="1:23" x14ac:dyDescent="0.25">
      <c r="A779">
        <v>778</v>
      </c>
      <c r="B779">
        <v>47</v>
      </c>
      <c r="C779" s="10">
        <v>142500</v>
      </c>
      <c r="D779" t="str">
        <f>IF('Age '!B779 &gt;48,"B", "A")</f>
        <v>A</v>
      </c>
      <c r="U779" s="1">
        <v>754</v>
      </c>
      <c r="V779" s="1">
        <v>206563.08124077789</v>
      </c>
      <c r="W779" s="1">
        <v>68936.918759222113</v>
      </c>
    </row>
    <row r="780" spans="1:23" x14ac:dyDescent="0.25">
      <c r="A780">
        <v>779</v>
      </c>
      <c r="B780">
        <v>44</v>
      </c>
      <c r="C780" s="10">
        <v>142747.19999999998</v>
      </c>
      <c r="D780" t="str">
        <f>IF('Age '!B780 &gt;48,"B", "A")</f>
        <v>A</v>
      </c>
      <c r="U780" s="1">
        <v>755</v>
      </c>
      <c r="V780" s="1">
        <v>161549.93266168606</v>
      </c>
      <c r="W780" s="1">
        <v>-33817.132661686061</v>
      </c>
    </row>
    <row r="781" spans="1:23" x14ac:dyDescent="0.25">
      <c r="A781">
        <v>780</v>
      </c>
      <c r="B781">
        <v>44</v>
      </c>
      <c r="C781" s="10">
        <v>135000</v>
      </c>
      <c r="D781" t="str">
        <f>IF('Age '!B781 &gt;48,"B", "A")</f>
        <v>A</v>
      </c>
      <c r="U781" s="1">
        <v>756</v>
      </c>
      <c r="V781" s="1">
        <v>199060.88981092925</v>
      </c>
      <c r="W781" s="1">
        <v>-57817.88981092925</v>
      </c>
    </row>
    <row r="782" spans="1:23" x14ac:dyDescent="0.25">
      <c r="A782">
        <v>781</v>
      </c>
      <c r="B782">
        <v>26</v>
      </c>
      <c r="C782" s="10">
        <v>174468.8</v>
      </c>
      <c r="D782" t="str">
        <f>IF('Age '!B782 &gt;48,"B", "A")</f>
        <v>A</v>
      </c>
      <c r="U782" s="1">
        <v>757</v>
      </c>
      <c r="V782" s="1">
        <v>209063.8117173941</v>
      </c>
      <c r="W782" s="1">
        <v>-35478.211717394093</v>
      </c>
    </row>
    <row r="783" spans="1:23" x14ac:dyDescent="0.25">
      <c r="A783">
        <v>782</v>
      </c>
      <c r="B783">
        <v>29</v>
      </c>
      <c r="C783" s="10">
        <v>175900</v>
      </c>
      <c r="D783" t="str">
        <f>IF('Age '!B783 &gt;48,"B", "A")</f>
        <v>A</v>
      </c>
      <c r="U783" s="1">
        <v>758</v>
      </c>
      <c r="V783" s="1">
        <v>172803.21980645903</v>
      </c>
      <c r="W783" s="1">
        <v>-48638.759806459042</v>
      </c>
    </row>
    <row r="784" spans="1:23" x14ac:dyDescent="0.25">
      <c r="A784">
        <v>783</v>
      </c>
      <c r="B784">
        <v>20</v>
      </c>
      <c r="C784" s="10">
        <v>153197.47999999998</v>
      </c>
      <c r="D784" t="str">
        <f>IF('Age '!B784 &gt;48,"B", "A")</f>
        <v>A</v>
      </c>
      <c r="U784" s="1">
        <v>759</v>
      </c>
      <c r="V784" s="1">
        <v>199060.88981092925</v>
      </c>
      <c r="W784" s="1">
        <v>-39071.969810929237</v>
      </c>
    </row>
    <row r="785" spans="1:23" x14ac:dyDescent="0.25">
      <c r="A785">
        <v>784</v>
      </c>
      <c r="B785">
        <v>43</v>
      </c>
      <c r="C785" s="10">
        <v>135511.4</v>
      </c>
      <c r="D785" t="str">
        <f>IF('Age '!B785 &gt;48,"B", "A")</f>
        <v>A</v>
      </c>
      <c r="U785" s="1">
        <v>760</v>
      </c>
      <c r="V785" s="1">
        <v>194059.42885769682</v>
      </c>
      <c r="W785" s="1">
        <v>93417.571142303175</v>
      </c>
    </row>
    <row r="786" spans="1:23" x14ac:dyDescent="0.25">
      <c r="A786">
        <v>785</v>
      </c>
      <c r="B786">
        <v>107</v>
      </c>
      <c r="C786" s="10">
        <v>114150.40000000001</v>
      </c>
      <c r="D786" t="str">
        <f>IF('Age '!B786 &gt;48,"B", "A")</f>
        <v>B</v>
      </c>
      <c r="U786" s="1">
        <v>761</v>
      </c>
      <c r="V786" s="1">
        <v>149046.280278605</v>
      </c>
      <c r="W786" s="1">
        <v>-44649.280278605002</v>
      </c>
    </row>
    <row r="787" spans="1:23" x14ac:dyDescent="0.25">
      <c r="A787">
        <v>786</v>
      </c>
      <c r="B787">
        <v>54</v>
      </c>
      <c r="C787" s="10">
        <v>132236.19999999998</v>
      </c>
      <c r="D787" t="str">
        <f>IF('Age '!B787 &gt;48,"B", "A")</f>
        <v>B</v>
      </c>
      <c r="U787" s="1">
        <v>762</v>
      </c>
      <c r="V787" s="1">
        <v>105283.49693782128</v>
      </c>
      <c r="W787" s="1">
        <v>-23403.496937821285</v>
      </c>
    </row>
    <row r="788" spans="1:23" x14ac:dyDescent="0.25">
      <c r="A788">
        <v>787</v>
      </c>
      <c r="B788">
        <v>106</v>
      </c>
      <c r="C788" s="10">
        <v>108614.59999999999</v>
      </c>
      <c r="D788" t="str">
        <f>IF('Age '!B788 &gt;48,"B", "A")</f>
        <v>B</v>
      </c>
      <c r="U788" s="1">
        <v>763</v>
      </c>
      <c r="V788" s="1">
        <v>211564.54219401031</v>
      </c>
      <c r="W788" s="1">
        <v>-43407.262194010313</v>
      </c>
    </row>
    <row r="789" spans="1:23" x14ac:dyDescent="0.25">
      <c r="A789">
        <v>788</v>
      </c>
      <c r="B789">
        <v>17</v>
      </c>
      <c r="C789" s="10">
        <v>182066.19999999998</v>
      </c>
      <c r="D789" t="str">
        <f>IF('Age '!B789 &gt;48,"B", "A")</f>
        <v>A</v>
      </c>
      <c r="U789" s="1">
        <v>764</v>
      </c>
      <c r="V789" s="1">
        <v>199060.88981092925</v>
      </c>
      <c r="W789" s="1">
        <v>76874.710189070727</v>
      </c>
    </row>
    <row r="790" spans="1:23" x14ac:dyDescent="0.25">
      <c r="A790">
        <v>789</v>
      </c>
      <c r="B790">
        <v>67</v>
      </c>
      <c r="C790" s="10">
        <v>96225.22</v>
      </c>
      <c r="D790" t="str">
        <f>IF('Age '!B790 &gt;48,"B", "A")</f>
        <v>B</v>
      </c>
      <c r="U790" s="1">
        <v>765</v>
      </c>
      <c r="V790" s="1">
        <v>194059.42885769682</v>
      </c>
      <c r="W790" s="1">
        <v>75940.571142303175</v>
      </c>
    </row>
    <row r="791" spans="1:23" x14ac:dyDescent="0.25">
      <c r="A791">
        <v>790</v>
      </c>
      <c r="B791">
        <v>55</v>
      </c>
      <c r="C791" s="10">
        <v>185868.75</v>
      </c>
      <c r="D791" t="str">
        <f>IF('Age '!B791 &gt;48,"B", "A")</f>
        <v>B</v>
      </c>
      <c r="U791" s="1">
        <v>766</v>
      </c>
      <c r="V791" s="1">
        <v>210314.17695570219</v>
      </c>
      <c r="W791" s="1">
        <v>25238.740644297824</v>
      </c>
    </row>
    <row r="792" spans="1:23" x14ac:dyDescent="0.25">
      <c r="A792">
        <v>791</v>
      </c>
      <c r="B792">
        <v>16</v>
      </c>
      <c r="C792" s="10">
        <v>131171.76</v>
      </c>
      <c r="D792" t="str">
        <f>IF('Age '!B792 &gt;48,"B", "A")</f>
        <v>A</v>
      </c>
      <c r="U792" s="1">
        <v>767</v>
      </c>
      <c r="V792" s="1">
        <v>185306.87218954007</v>
      </c>
      <c r="W792" s="1">
        <v>-31761.772189540061</v>
      </c>
    </row>
    <row r="793" spans="1:23" x14ac:dyDescent="0.25">
      <c r="A793">
        <v>792</v>
      </c>
      <c r="B793">
        <v>45</v>
      </c>
      <c r="C793" s="10">
        <v>145522.84</v>
      </c>
      <c r="D793" t="str">
        <f>IF('Age '!B793 &gt;48,"B", "A")</f>
        <v>A</v>
      </c>
      <c r="U793" s="1">
        <v>768</v>
      </c>
      <c r="V793" s="1">
        <v>125289.34075075098</v>
      </c>
      <c r="W793" s="1">
        <v>17398.659249249016</v>
      </c>
    </row>
    <row r="794" spans="1:23" x14ac:dyDescent="0.25">
      <c r="A794">
        <v>793</v>
      </c>
      <c r="B794">
        <v>25</v>
      </c>
      <c r="C794" s="10">
        <v>267442.82699999999</v>
      </c>
      <c r="D794" t="str">
        <f>IF('Age '!B794 &gt;48,"B", "A")</f>
        <v>A</v>
      </c>
      <c r="U794" s="1">
        <v>769</v>
      </c>
      <c r="V794" s="1">
        <v>205312.71600246977</v>
      </c>
      <c r="W794" s="1">
        <v>11524.283997530234</v>
      </c>
    </row>
    <row r="795" spans="1:23" x14ac:dyDescent="0.25">
      <c r="A795">
        <v>794</v>
      </c>
      <c r="B795">
        <v>14</v>
      </c>
      <c r="C795" s="10">
        <v>223042.5</v>
      </c>
      <c r="D795" t="str">
        <f>IF('Age '!B795 &gt;48,"B", "A")</f>
        <v>A</v>
      </c>
      <c r="U795" s="1">
        <v>770</v>
      </c>
      <c r="V795" s="1">
        <v>204062.35076416167</v>
      </c>
      <c r="W795" s="1">
        <v>216330.84923583834</v>
      </c>
    </row>
    <row r="796" spans="1:23" x14ac:dyDescent="0.25">
      <c r="A796">
        <v>795</v>
      </c>
      <c r="B796">
        <v>27</v>
      </c>
      <c r="C796" s="10">
        <v>173455.1</v>
      </c>
      <c r="D796" t="str">
        <f>IF('Age '!B796 &gt;48,"B", "A")</f>
        <v>A</v>
      </c>
      <c r="U796" s="1">
        <v>771</v>
      </c>
      <c r="V796" s="1">
        <v>177804.68075969146</v>
      </c>
      <c r="W796" s="1">
        <v>-67348.560759691463</v>
      </c>
    </row>
    <row r="797" spans="1:23" x14ac:dyDescent="0.25">
      <c r="A797">
        <v>796</v>
      </c>
      <c r="B797">
        <v>41</v>
      </c>
      <c r="C797" s="10">
        <v>133619.4</v>
      </c>
      <c r="D797" t="str">
        <f>IF('Age '!B797 &gt;48,"B", "A")</f>
        <v>A</v>
      </c>
      <c r="U797" s="1">
        <v>772</v>
      </c>
      <c r="V797" s="1">
        <v>139043.35837214015</v>
      </c>
      <c r="W797" s="1">
        <v>-37043.358372140152</v>
      </c>
    </row>
    <row r="798" spans="1:23" x14ac:dyDescent="0.25">
      <c r="A798">
        <v>797</v>
      </c>
      <c r="B798">
        <v>44</v>
      </c>
      <c r="C798" s="10">
        <v>142251.54999999999</v>
      </c>
      <c r="D798" t="str">
        <f>IF('Age '!B798 &gt;48,"B", "A")</f>
        <v>A</v>
      </c>
      <c r="U798" s="1">
        <v>773</v>
      </c>
      <c r="V798" s="1">
        <v>170302.48932984279</v>
      </c>
      <c r="W798" s="1">
        <v>-86692.689329842789</v>
      </c>
    </row>
    <row r="799" spans="1:23" x14ac:dyDescent="0.25">
      <c r="A799">
        <v>798</v>
      </c>
      <c r="B799">
        <v>68</v>
      </c>
      <c r="C799" s="10">
        <v>98098</v>
      </c>
      <c r="D799" t="str">
        <f>IF('Age '!B799 &gt;48,"B", "A")</f>
        <v>B</v>
      </c>
      <c r="U799" s="1">
        <v>774</v>
      </c>
      <c r="V799" s="1">
        <v>147795.91504029691</v>
      </c>
      <c r="W799" s="1">
        <v>-34292.065040296919</v>
      </c>
    </row>
    <row r="800" spans="1:23" x14ac:dyDescent="0.25">
      <c r="A800">
        <v>799</v>
      </c>
      <c r="B800">
        <v>13</v>
      </c>
      <c r="C800" s="10">
        <v>397118</v>
      </c>
      <c r="D800" t="str">
        <f>IF('Age '!B800 &gt;48,"B", "A")</f>
        <v>A</v>
      </c>
      <c r="U800" s="1">
        <v>775</v>
      </c>
      <c r="V800" s="1">
        <v>207813.44647908601</v>
      </c>
      <c r="W800" s="1">
        <v>183750.05352091399</v>
      </c>
    </row>
    <row r="801" spans="1:23" x14ac:dyDescent="0.25">
      <c r="A801">
        <v>800</v>
      </c>
      <c r="B801">
        <v>84</v>
      </c>
      <c r="C801" s="10">
        <v>173477.5</v>
      </c>
      <c r="D801" t="str">
        <f>IF('Age '!B801 &gt;48,"B", "A")</f>
        <v>B</v>
      </c>
      <c r="U801" s="1">
        <v>776</v>
      </c>
      <c r="V801" s="1">
        <v>197810.52457262116</v>
      </c>
      <c r="W801" s="1">
        <v>-65164.924572621152</v>
      </c>
    </row>
    <row r="802" spans="1:23" x14ac:dyDescent="0.25">
      <c r="A802">
        <v>801</v>
      </c>
      <c r="B802">
        <v>24</v>
      </c>
      <c r="C802" s="10">
        <v>178360</v>
      </c>
      <c r="D802" t="str">
        <f>IF('Age '!B802 &gt;48,"B", "A")</f>
        <v>A</v>
      </c>
      <c r="U802" s="1">
        <v>777</v>
      </c>
      <c r="V802" s="1">
        <v>206563.08124077789</v>
      </c>
      <c r="W802" s="1">
        <v>14936.918759222113</v>
      </c>
    </row>
    <row r="803" spans="1:23" x14ac:dyDescent="0.25">
      <c r="A803">
        <v>802</v>
      </c>
      <c r="B803">
        <v>105</v>
      </c>
      <c r="C803" s="10">
        <v>108943.87</v>
      </c>
      <c r="D803" t="str">
        <f>IF('Age '!B803 &gt;48,"B", "A")</f>
        <v>B</v>
      </c>
      <c r="U803" s="1">
        <v>778</v>
      </c>
      <c r="V803" s="1">
        <v>167801.75885322661</v>
      </c>
      <c r="W803" s="1">
        <v>-25301.758853226609</v>
      </c>
    </row>
    <row r="804" spans="1:23" x14ac:dyDescent="0.25">
      <c r="A804">
        <v>803</v>
      </c>
      <c r="B804">
        <v>16</v>
      </c>
      <c r="C804" s="10">
        <v>168550.2</v>
      </c>
      <c r="D804" t="str">
        <f>IF('Age '!B804 &gt;48,"B", "A")</f>
        <v>A</v>
      </c>
      <c r="U804" s="1">
        <v>779</v>
      </c>
      <c r="V804" s="1">
        <v>171552.85456815091</v>
      </c>
      <c r="W804" s="1">
        <v>-28805.654568150931</v>
      </c>
    </row>
    <row r="805" spans="1:23" x14ac:dyDescent="0.25">
      <c r="A805">
        <v>804</v>
      </c>
      <c r="B805">
        <v>13</v>
      </c>
      <c r="C805" s="10">
        <v>477305.5404</v>
      </c>
      <c r="D805" t="str">
        <f>IF('Age '!B805 &gt;48,"B", "A")</f>
        <v>A</v>
      </c>
      <c r="U805" s="1">
        <v>780</v>
      </c>
      <c r="V805" s="1">
        <v>171552.85456815091</v>
      </c>
      <c r="W805" s="1">
        <v>-36552.854568150913</v>
      </c>
    </row>
    <row r="806" spans="1:23" x14ac:dyDescent="0.25">
      <c r="A806">
        <v>805</v>
      </c>
      <c r="B806">
        <v>67</v>
      </c>
      <c r="C806" s="10">
        <v>118000</v>
      </c>
      <c r="D806" t="str">
        <f>IF('Age '!B806 &gt;48,"B", "A")</f>
        <v>B</v>
      </c>
      <c r="U806" s="1">
        <v>781</v>
      </c>
      <c r="V806" s="1">
        <v>194059.42885769682</v>
      </c>
      <c r="W806" s="1">
        <v>-19590.628857696836</v>
      </c>
    </row>
    <row r="807" spans="1:23" x14ac:dyDescent="0.25">
      <c r="A807">
        <v>806</v>
      </c>
      <c r="B807">
        <v>13</v>
      </c>
      <c r="C807" s="10">
        <v>203045.024</v>
      </c>
      <c r="D807" t="str">
        <f>IF('Age '!B807 &gt;48,"B", "A")</f>
        <v>A</v>
      </c>
      <c r="U807" s="1">
        <v>782</v>
      </c>
      <c r="V807" s="1">
        <v>190308.33314277249</v>
      </c>
      <c r="W807" s="1">
        <v>-14408.333142772492</v>
      </c>
    </row>
    <row r="808" spans="1:23" x14ac:dyDescent="0.25">
      <c r="A808">
        <v>807</v>
      </c>
      <c r="B808">
        <v>54</v>
      </c>
      <c r="C808" s="10">
        <v>135500</v>
      </c>
      <c r="D808" t="str">
        <f>IF('Age '!B808 &gt;48,"B", "A")</f>
        <v>B</v>
      </c>
      <c r="U808" s="1">
        <v>783</v>
      </c>
      <c r="V808" s="1">
        <v>201561.62028754546</v>
      </c>
      <c r="W808" s="1">
        <v>-48364.140287545481</v>
      </c>
    </row>
    <row r="809" spans="1:23" x14ac:dyDescent="0.25">
      <c r="A809">
        <v>808</v>
      </c>
      <c r="B809">
        <v>98</v>
      </c>
      <c r="C809" s="10">
        <v>183001.8</v>
      </c>
      <c r="D809" t="str">
        <f>IF('Age '!B809 &gt;48,"B", "A")</f>
        <v>B</v>
      </c>
      <c r="U809" s="1">
        <v>784</v>
      </c>
      <c r="V809" s="1">
        <v>172803.21980645903</v>
      </c>
      <c r="W809" s="1">
        <v>-37291.81980645904</v>
      </c>
    </row>
    <row r="810" spans="1:23" x14ac:dyDescent="0.25">
      <c r="A810">
        <v>809</v>
      </c>
      <c r="B810">
        <v>55</v>
      </c>
      <c r="C810" s="10">
        <v>159950</v>
      </c>
      <c r="D810" t="str">
        <f>IF('Age '!B810 &gt;48,"B", "A")</f>
        <v>B</v>
      </c>
      <c r="U810" s="1">
        <v>785</v>
      </c>
      <c r="V810" s="1">
        <v>92779.844554740208</v>
      </c>
      <c r="W810" s="1">
        <v>21370.555445259801</v>
      </c>
    </row>
    <row r="811" spans="1:23" x14ac:dyDescent="0.25">
      <c r="A811">
        <v>810</v>
      </c>
      <c r="B811">
        <v>123</v>
      </c>
      <c r="C811" s="10">
        <v>86792.8</v>
      </c>
      <c r="D811" t="str">
        <f>IF('Age '!B811 &gt;48,"B", "A")</f>
        <v>B</v>
      </c>
      <c r="U811" s="1">
        <v>786</v>
      </c>
      <c r="V811" s="1">
        <v>159049.20218506985</v>
      </c>
      <c r="W811" s="1">
        <v>-26813.002185069869</v>
      </c>
    </row>
    <row r="812" spans="1:23" x14ac:dyDescent="0.25">
      <c r="A812">
        <v>811</v>
      </c>
      <c r="B812">
        <v>47</v>
      </c>
      <c r="C812" s="10">
        <v>181000</v>
      </c>
      <c r="D812" t="str">
        <f>IF('Age '!B812 &gt;48,"B", "A")</f>
        <v>A</v>
      </c>
      <c r="U812" s="1">
        <v>787</v>
      </c>
      <c r="V812" s="1">
        <v>94030.209793048329</v>
      </c>
      <c r="W812" s="1">
        <v>14584.390206951663</v>
      </c>
    </row>
    <row r="813" spans="1:23" x14ac:dyDescent="0.25">
      <c r="A813">
        <v>812</v>
      </c>
      <c r="B813">
        <v>17</v>
      </c>
      <c r="C813" s="10">
        <v>128865.1</v>
      </c>
      <c r="D813" t="str">
        <f>IF('Age '!B813 &gt;48,"B", "A")</f>
        <v>A</v>
      </c>
      <c r="U813" s="1">
        <v>788</v>
      </c>
      <c r="V813" s="1">
        <v>205312.71600246977</v>
      </c>
      <c r="W813" s="1">
        <v>-23246.516002469783</v>
      </c>
    </row>
    <row r="814" spans="1:23" x14ac:dyDescent="0.25">
      <c r="A814">
        <v>813</v>
      </c>
      <c r="B814">
        <v>69</v>
      </c>
      <c r="C814" s="10">
        <v>43752.930200000003</v>
      </c>
      <c r="D814" t="str">
        <f>IF('Age '!B814 &gt;48,"B", "A")</f>
        <v>B</v>
      </c>
      <c r="U814" s="1">
        <v>789</v>
      </c>
      <c r="V814" s="1">
        <v>142794.45408706449</v>
      </c>
      <c r="W814" s="1">
        <v>-46569.234087064484</v>
      </c>
    </row>
    <row r="815" spans="1:23" x14ac:dyDescent="0.25">
      <c r="A815">
        <v>814</v>
      </c>
      <c r="B815">
        <v>63</v>
      </c>
      <c r="C815" s="10">
        <v>156526.26999999999</v>
      </c>
      <c r="D815" t="str">
        <f>IF('Age '!B815 &gt;48,"B", "A")</f>
        <v>B</v>
      </c>
      <c r="U815" s="1">
        <v>790</v>
      </c>
      <c r="V815" s="1">
        <v>157798.83694676176</v>
      </c>
      <c r="W815" s="1">
        <v>28069.913053238241</v>
      </c>
    </row>
    <row r="816" spans="1:23" x14ac:dyDescent="0.25">
      <c r="A816">
        <v>815</v>
      </c>
      <c r="B816">
        <v>103</v>
      </c>
      <c r="C816" s="10">
        <v>116000</v>
      </c>
      <c r="D816" t="str">
        <f>IF('Age '!B816 &gt;48,"B", "A")</f>
        <v>B</v>
      </c>
      <c r="U816" s="1">
        <v>791</v>
      </c>
      <c r="V816" s="1">
        <v>206563.08124077789</v>
      </c>
      <c r="W816" s="1">
        <v>-75391.321240777877</v>
      </c>
    </row>
    <row r="817" spans="1:23" x14ac:dyDescent="0.25">
      <c r="A817">
        <v>816</v>
      </c>
      <c r="B817">
        <v>23</v>
      </c>
      <c r="C817" s="10">
        <v>175736.86</v>
      </c>
      <c r="D817" t="str">
        <f>IF('Age '!B817 &gt;48,"B", "A")</f>
        <v>A</v>
      </c>
      <c r="U817" s="1">
        <v>792</v>
      </c>
      <c r="V817" s="1">
        <v>170302.48932984279</v>
      </c>
      <c r="W817" s="1">
        <v>-24779.649329842796</v>
      </c>
    </row>
    <row r="818" spans="1:23" x14ac:dyDescent="0.25">
      <c r="A818">
        <v>817</v>
      </c>
      <c r="B818">
        <v>67</v>
      </c>
      <c r="C818" s="10">
        <v>137000</v>
      </c>
      <c r="D818" t="str">
        <f>IF('Age '!B818 &gt;48,"B", "A")</f>
        <v>B</v>
      </c>
      <c r="U818" s="1">
        <v>793</v>
      </c>
      <c r="V818" s="1">
        <v>195309.79409600492</v>
      </c>
      <c r="W818" s="1">
        <v>72133.032903995074</v>
      </c>
    </row>
    <row r="819" spans="1:23" x14ac:dyDescent="0.25">
      <c r="A819">
        <v>818</v>
      </c>
      <c r="B819">
        <v>19</v>
      </c>
      <c r="C819" s="10">
        <v>241677.80000000002</v>
      </c>
      <c r="D819" t="str">
        <f>IF('Age '!B819 &gt;48,"B", "A")</f>
        <v>A</v>
      </c>
      <c r="U819" s="1">
        <v>794</v>
      </c>
      <c r="V819" s="1">
        <v>209063.8117173941</v>
      </c>
      <c r="W819" s="1">
        <v>13978.688282605901</v>
      </c>
    </row>
    <row r="820" spans="1:23" x14ac:dyDescent="0.25">
      <c r="A820">
        <v>819</v>
      </c>
      <c r="B820">
        <v>50</v>
      </c>
      <c r="C820" s="10">
        <v>121117</v>
      </c>
      <c r="D820" t="str">
        <f>IF('Age '!B820 &gt;48,"B", "A")</f>
        <v>B</v>
      </c>
      <c r="U820" s="1">
        <v>795</v>
      </c>
      <c r="V820" s="1">
        <v>192809.06361938873</v>
      </c>
      <c r="W820" s="1">
        <v>-19353.963619388727</v>
      </c>
    </row>
    <row r="821" spans="1:23" x14ac:dyDescent="0.25">
      <c r="A821">
        <v>820</v>
      </c>
      <c r="B821">
        <v>12</v>
      </c>
      <c r="C821" s="10">
        <v>175033.60000000001</v>
      </c>
      <c r="D821" t="str">
        <f>IF('Age '!B821 &gt;48,"B", "A")</f>
        <v>A</v>
      </c>
      <c r="U821" s="1">
        <v>796</v>
      </c>
      <c r="V821" s="1">
        <v>175303.95028307522</v>
      </c>
      <c r="W821" s="1">
        <v>-41684.550283075223</v>
      </c>
    </row>
    <row r="822" spans="1:23" x14ac:dyDescent="0.25">
      <c r="A822">
        <v>821</v>
      </c>
      <c r="B822">
        <v>18</v>
      </c>
      <c r="C822" s="10">
        <v>163199.4</v>
      </c>
      <c r="D822" t="str">
        <f>IF('Age '!B822 &gt;48,"B", "A")</f>
        <v>A</v>
      </c>
      <c r="U822" s="1">
        <v>797</v>
      </c>
      <c r="V822" s="1">
        <v>171552.85456815091</v>
      </c>
      <c r="W822" s="1">
        <v>-29301.304568150925</v>
      </c>
    </row>
    <row r="823" spans="1:23" x14ac:dyDescent="0.25">
      <c r="A823">
        <v>822</v>
      </c>
      <c r="B823">
        <v>68</v>
      </c>
      <c r="C823" s="10">
        <v>76148.399999999994</v>
      </c>
      <c r="D823" t="str">
        <f>IF('Age '!B823 &gt;48,"B", "A")</f>
        <v>B</v>
      </c>
      <c r="U823" s="1">
        <v>798</v>
      </c>
      <c r="V823" s="1">
        <v>141544.08884875636</v>
      </c>
      <c r="W823" s="1">
        <v>-43446.088848756364</v>
      </c>
    </row>
    <row r="824" spans="1:23" x14ac:dyDescent="0.25">
      <c r="A824">
        <v>823</v>
      </c>
      <c r="B824">
        <v>18</v>
      </c>
      <c r="C824" s="10">
        <v>223042.5</v>
      </c>
      <c r="D824" t="str">
        <f>IF('Age '!B824 &gt;48,"B", "A")</f>
        <v>A</v>
      </c>
      <c r="U824" s="1">
        <v>799</v>
      </c>
      <c r="V824" s="1">
        <v>210314.17695570219</v>
      </c>
      <c r="W824" s="1">
        <v>186803.82304429781</v>
      </c>
    </row>
    <row r="825" spans="1:23" x14ac:dyDescent="0.25">
      <c r="A825">
        <v>824</v>
      </c>
      <c r="B825">
        <v>81</v>
      </c>
      <c r="C825" s="10">
        <v>114222.59999999999</v>
      </c>
      <c r="D825" t="str">
        <f>IF('Age '!B825 &gt;48,"B", "A")</f>
        <v>B</v>
      </c>
      <c r="U825" s="1">
        <v>800</v>
      </c>
      <c r="V825" s="1">
        <v>121538.24503582667</v>
      </c>
      <c r="W825" s="1">
        <v>51939.254964173335</v>
      </c>
    </row>
    <row r="826" spans="1:23" x14ac:dyDescent="0.25">
      <c r="A826">
        <v>825</v>
      </c>
      <c r="B826">
        <v>15</v>
      </c>
      <c r="C826" s="10">
        <v>232600</v>
      </c>
      <c r="D826" t="str">
        <f>IF('Age '!B826 &gt;48,"B", "A")</f>
        <v>A</v>
      </c>
      <c r="U826" s="1">
        <v>801</v>
      </c>
      <c r="V826" s="1">
        <v>196560.15933431304</v>
      </c>
      <c r="W826" s="1">
        <v>-18200.159334313037</v>
      </c>
    </row>
    <row r="827" spans="1:23" x14ac:dyDescent="0.25">
      <c r="A827">
        <v>826</v>
      </c>
      <c r="B827">
        <v>14</v>
      </c>
      <c r="C827" s="10">
        <v>343343</v>
      </c>
      <c r="D827" t="str">
        <f>IF('Age '!B827 &gt;48,"B", "A")</f>
        <v>A</v>
      </c>
      <c r="U827" s="1">
        <v>802</v>
      </c>
      <c r="V827" s="1">
        <v>95280.575031356449</v>
      </c>
      <c r="W827" s="1">
        <v>13663.294968643546</v>
      </c>
    </row>
    <row r="828" spans="1:23" x14ac:dyDescent="0.25">
      <c r="A828">
        <v>827</v>
      </c>
      <c r="B828">
        <v>97</v>
      </c>
      <c r="C828" s="10">
        <v>97652.1</v>
      </c>
      <c r="D828" t="str">
        <f>IF('Age '!B828 &gt;48,"B", "A")</f>
        <v>B</v>
      </c>
      <c r="U828" s="1">
        <v>803</v>
      </c>
      <c r="V828" s="1">
        <v>206563.08124077789</v>
      </c>
      <c r="W828" s="1">
        <v>-38012.881240777875</v>
      </c>
    </row>
    <row r="829" spans="1:23" x14ac:dyDescent="0.25">
      <c r="A829">
        <v>828</v>
      </c>
      <c r="B829">
        <v>20</v>
      </c>
      <c r="C829" s="10">
        <v>154753.19999999998</v>
      </c>
      <c r="D829" t="str">
        <f>IF('Age '!B829 &gt;48,"B", "A")</f>
        <v>A</v>
      </c>
      <c r="U829" s="1">
        <v>804</v>
      </c>
      <c r="V829" s="1">
        <v>210314.17695570219</v>
      </c>
      <c r="W829" s="1">
        <v>266991.36344429781</v>
      </c>
    </row>
    <row r="830" spans="1:23" x14ac:dyDescent="0.25">
      <c r="A830">
        <v>829</v>
      </c>
      <c r="B830">
        <v>54</v>
      </c>
      <c r="C830" s="10">
        <v>151478</v>
      </c>
      <c r="D830" t="str">
        <f>IF('Age '!B830 &gt;48,"B", "A")</f>
        <v>B</v>
      </c>
      <c r="U830" s="1">
        <v>805</v>
      </c>
      <c r="V830" s="1">
        <v>142794.45408706449</v>
      </c>
      <c r="W830" s="1">
        <v>-24794.454087064485</v>
      </c>
    </row>
    <row r="831" spans="1:23" x14ac:dyDescent="0.25">
      <c r="A831">
        <v>830</v>
      </c>
      <c r="B831">
        <v>16</v>
      </c>
      <c r="C831" s="10">
        <v>147400</v>
      </c>
      <c r="D831" t="str">
        <f>IF('Age '!B831 &gt;48,"B", "A")</f>
        <v>A</v>
      </c>
      <c r="U831" s="1">
        <v>806</v>
      </c>
      <c r="V831" s="1">
        <v>210314.17695570219</v>
      </c>
      <c r="W831" s="1">
        <v>-7269.1529557021859</v>
      </c>
    </row>
    <row r="832" spans="1:23" x14ac:dyDescent="0.25">
      <c r="A832">
        <v>831</v>
      </c>
      <c r="B832">
        <v>64</v>
      </c>
      <c r="C832" s="10">
        <v>148038.80000000002</v>
      </c>
      <c r="D832" t="str">
        <f>IF('Age '!B832 &gt;48,"B", "A")</f>
        <v>B</v>
      </c>
      <c r="U832" s="1">
        <v>807</v>
      </c>
      <c r="V832" s="1">
        <v>159049.20218506985</v>
      </c>
      <c r="W832" s="1">
        <v>-23549.202185069851</v>
      </c>
    </row>
    <row r="833" spans="1:23" x14ac:dyDescent="0.25">
      <c r="A833">
        <v>832</v>
      </c>
      <c r="B833">
        <v>16</v>
      </c>
      <c r="C833" s="10">
        <v>151000</v>
      </c>
      <c r="D833" t="str">
        <f>IF('Age '!B833 &gt;48,"B", "A")</f>
        <v>A</v>
      </c>
      <c r="U833" s="1">
        <v>808</v>
      </c>
      <c r="V833" s="1">
        <v>104033.13169951318</v>
      </c>
      <c r="W833" s="1">
        <v>78968.66830048681</v>
      </c>
    </row>
    <row r="834" spans="1:23" x14ac:dyDescent="0.25">
      <c r="A834">
        <v>833</v>
      </c>
      <c r="B834">
        <v>18</v>
      </c>
      <c r="C834" s="10">
        <v>185191.8</v>
      </c>
      <c r="D834" t="str">
        <f>IF('Age '!B834 &gt;48,"B", "A")</f>
        <v>A</v>
      </c>
      <c r="U834" s="1">
        <v>809</v>
      </c>
      <c r="V834" s="1">
        <v>157798.83694676176</v>
      </c>
      <c r="W834" s="1">
        <v>2151.1630532382405</v>
      </c>
    </row>
    <row r="835" spans="1:23" x14ac:dyDescent="0.25">
      <c r="A835">
        <v>834</v>
      </c>
      <c r="B835">
        <v>57</v>
      </c>
      <c r="C835" s="10">
        <v>136739.6</v>
      </c>
      <c r="D835" t="str">
        <f>IF('Age '!B835 &gt;48,"B", "A")</f>
        <v>B</v>
      </c>
      <c r="U835" s="1">
        <v>810</v>
      </c>
      <c r="V835" s="1">
        <v>72774.000741810509</v>
      </c>
      <c r="W835" s="1">
        <v>14018.799258189494</v>
      </c>
    </row>
    <row r="836" spans="1:23" x14ac:dyDescent="0.25">
      <c r="A836">
        <v>835</v>
      </c>
      <c r="B836">
        <v>60</v>
      </c>
      <c r="C836" s="10">
        <v>124807.41</v>
      </c>
      <c r="D836" t="str">
        <f>IF('Age '!B836 &gt;48,"B", "A")</f>
        <v>B</v>
      </c>
      <c r="U836" s="1">
        <v>811</v>
      </c>
      <c r="V836" s="1">
        <v>167801.75885322661</v>
      </c>
      <c r="W836" s="1">
        <v>13198.241146773391</v>
      </c>
    </row>
    <row r="837" spans="1:23" x14ac:dyDescent="0.25">
      <c r="A837">
        <v>836</v>
      </c>
      <c r="B837">
        <v>71</v>
      </c>
      <c r="C837" s="10">
        <v>100019.2</v>
      </c>
      <c r="D837" t="str">
        <f>IF('Age '!B837 &gt;48,"B", "A")</f>
        <v>B</v>
      </c>
      <c r="U837" s="1">
        <v>812</v>
      </c>
      <c r="V837" s="1">
        <v>205312.71600246977</v>
      </c>
      <c r="W837" s="1">
        <v>-76447.61600246976</v>
      </c>
    </row>
    <row r="838" spans="1:23" x14ac:dyDescent="0.25">
      <c r="A838">
        <v>837</v>
      </c>
      <c r="B838">
        <v>73</v>
      </c>
      <c r="C838" s="10">
        <v>152164.54999999999</v>
      </c>
      <c r="D838" t="str">
        <f>IF('Age '!B838 &gt;48,"B", "A")</f>
        <v>B</v>
      </c>
      <c r="U838" s="1">
        <v>813</v>
      </c>
      <c r="V838" s="1">
        <v>140293.72361044824</v>
      </c>
      <c r="W838" s="1">
        <v>-96540.793410448241</v>
      </c>
    </row>
    <row r="839" spans="1:23" x14ac:dyDescent="0.25">
      <c r="A839">
        <v>838</v>
      </c>
      <c r="B839">
        <v>48</v>
      </c>
      <c r="C839" s="10">
        <v>89180</v>
      </c>
      <c r="D839" t="str">
        <f>IF('Age '!B839 &gt;48,"B", "A")</f>
        <v>A</v>
      </c>
      <c r="U839" s="1">
        <v>814</v>
      </c>
      <c r="V839" s="1">
        <v>147795.91504029691</v>
      </c>
      <c r="W839" s="1">
        <v>8730.3549597030797</v>
      </c>
    </row>
    <row r="840" spans="1:23" x14ac:dyDescent="0.25">
      <c r="A840">
        <v>839</v>
      </c>
      <c r="B840">
        <v>26</v>
      </c>
      <c r="C840" s="10">
        <v>128419.20000000001</v>
      </c>
      <c r="D840" t="str">
        <f>IF('Age '!B840 &gt;48,"B", "A")</f>
        <v>A</v>
      </c>
      <c r="U840" s="1">
        <v>815</v>
      </c>
      <c r="V840" s="1">
        <v>97781.305507972647</v>
      </c>
      <c r="W840" s="1">
        <v>18218.694492027353</v>
      </c>
    </row>
    <row r="841" spans="1:23" x14ac:dyDescent="0.25">
      <c r="A841">
        <v>840</v>
      </c>
      <c r="B841">
        <v>75</v>
      </c>
      <c r="C841" s="10">
        <v>116379.90000000001</v>
      </c>
      <c r="D841" t="str">
        <f>IF('Age '!B841 &gt;48,"B", "A")</f>
        <v>B</v>
      </c>
      <c r="U841" s="1">
        <v>816</v>
      </c>
      <c r="V841" s="1">
        <v>197810.52457262116</v>
      </c>
      <c r="W841" s="1">
        <v>-22073.664572621172</v>
      </c>
    </row>
    <row r="842" spans="1:23" x14ac:dyDescent="0.25">
      <c r="A842">
        <v>841</v>
      </c>
      <c r="B842">
        <v>96</v>
      </c>
      <c r="C842" s="10">
        <v>124852</v>
      </c>
      <c r="D842" t="str">
        <f>IF('Age '!B842 &gt;48,"B", "A")</f>
        <v>B</v>
      </c>
      <c r="U842" s="1">
        <v>817</v>
      </c>
      <c r="V842" s="1">
        <v>142794.45408706449</v>
      </c>
      <c r="W842" s="1">
        <v>-5794.4540870644851</v>
      </c>
    </row>
    <row r="843" spans="1:23" x14ac:dyDescent="0.25">
      <c r="A843">
        <v>842</v>
      </c>
      <c r="B843">
        <v>117</v>
      </c>
      <c r="C843" s="10">
        <v>140458.5</v>
      </c>
      <c r="D843" t="str">
        <f>IF('Age '!B843 &gt;48,"B", "A")</f>
        <v>B</v>
      </c>
      <c r="U843" s="1">
        <v>818</v>
      </c>
      <c r="V843" s="1">
        <v>202811.98552585358</v>
      </c>
      <c r="W843" s="1">
        <v>38865.814474146435</v>
      </c>
    </row>
    <row r="844" spans="1:23" x14ac:dyDescent="0.25">
      <c r="A844">
        <v>843</v>
      </c>
      <c r="B844">
        <v>55</v>
      </c>
      <c r="C844" s="10">
        <v>155975.82</v>
      </c>
      <c r="D844" t="str">
        <f>IF('Age '!B844 &gt;48,"B", "A")</f>
        <v>B</v>
      </c>
      <c r="U844" s="1">
        <v>819</v>
      </c>
      <c r="V844" s="1">
        <v>164050.66313830228</v>
      </c>
      <c r="W844" s="1">
        <v>-42933.663138302276</v>
      </c>
    </row>
    <row r="845" spans="1:23" x14ac:dyDescent="0.25">
      <c r="A845">
        <v>844</v>
      </c>
      <c r="B845">
        <v>60</v>
      </c>
      <c r="C845" s="10">
        <v>139773.29999999999</v>
      </c>
      <c r="D845" t="str">
        <f>IF('Age '!B845 &gt;48,"B", "A")</f>
        <v>B</v>
      </c>
      <c r="U845" s="1">
        <v>820</v>
      </c>
      <c r="V845" s="1">
        <v>211564.54219401031</v>
      </c>
      <c r="W845" s="1">
        <v>-36530.942194010306</v>
      </c>
    </row>
    <row r="846" spans="1:23" x14ac:dyDescent="0.25">
      <c r="A846">
        <v>845</v>
      </c>
      <c r="B846">
        <v>106</v>
      </c>
      <c r="C846" s="10">
        <v>137248.02000000002</v>
      </c>
      <c r="D846" t="str">
        <f>IF('Age '!B846 &gt;48,"B", "A")</f>
        <v>B</v>
      </c>
      <c r="U846" s="1">
        <v>821</v>
      </c>
      <c r="V846" s="1">
        <v>204062.35076416167</v>
      </c>
      <c r="W846" s="1">
        <v>-40862.95076416168</v>
      </c>
    </row>
    <row r="847" spans="1:23" x14ac:dyDescent="0.25">
      <c r="A847">
        <v>846</v>
      </c>
      <c r="B847">
        <v>46</v>
      </c>
      <c r="C847" s="10">
        <v>169512.3</v>
      </c>
      <c r="D847" t="str">
        <f>IF('Age '!B847 &gt;48,"B", "A")</f>
        <v>A</v>
      </c>
      <c r="U847" s="1">
        <v>822</v>
      </c>
      <c r="V847" s="1">
        <v>141544.08884875636</v>
      </c>
      <c r="W847" s="1">
        <v>-65395.68884875637</v>
      </c>
    </row>
    <row r="848" spans="1:23" x14ac:dyDescent="0.25">
      <c r="A848">
        <v>847</v>
      </c>
      <c r="B848">
        <v>28</v>
      </c>
      <c r="C848" s="10">
        <v>174404.4</v>
      </c>
      <c r="D848" t="str">
        <f>IF('Age '!B848 &gt;48,"B", "A")</f>
        <v>A</v>
      </c>
      <c r="U848" s="1">
        <v>823</v>
      </c>
      <c r="V848" s="1">
        <v>204062.35076416167</v>
      </c>
      <c r="W848" s="1">
        <v>18980.149235838326</v>
      </c>
    </row>
    <row r="849" spans="1:23" x14ac:dyDescent="0.25">
      <c r="A849">
        <v>848</v>
      </c>
      <c r="B849">
        <v>49</v>
      </c>
      <c r="C849" s="10">
        <v>109309.8</v>
      </c>
      <c r="D849" t="str">
        <f>IF('Age '!B849 &gt;48,"B", "A")</f>
        <v>B</v>
      </c>
      <c r="U849" s="1">
        <v>824</v>
      </c>
      <c r="V849" s="1">
        <v>125289.34075075098</v>
      </c>
      <c r="W849" s="1">
        <v>-11066.740750750992</v>
      </c>
    </row>
    <row r="850" spans="1:23" x14ac:dyDescent="0.25">
      <c r="A850">
        <v>849</v>
      </c>
      <c r="B850">
        <v>113</v>
      </c>
      <c r="C850" s="10">
        <v>214032</v>
      </c>
      <c r="D850" t="str">
        <f>IF('Age '!B850 &gt;48,"B", "A")</f>
        <v>B</v>
      </c>
      <c r="U850" s="1">
        <v>825</v>
      </c>
      <c r="V850" s="1">
        <v>207813.44647908601</v>
      </c>
      <c r="W850" s="1">
        <v>24786.553520913993</v>
      </c>
    </row>
    <row r="851" spans="1:23" x14ac:dyDescent="0.25">
      <c r="A851">
        <v>850</v>
      </c>
      <c r="B851">
        <v>45</v>
      </c>
      <c r="C851" s="10">
        <v>185373.1</v>
      </c>
      <c r="D851" t="str">
        <f>IF('Age '!B851 &gt;48,"B", "A")</f>
        <v>A</v>
      </c>
      <c r="U851" s="1">
        <v>826</v>
      </c>
      <c r="V851" s="1">
        <v>209063.8117173941</v>
      </c>
      <c r="W851" s="1">
        <v>134279.1882826059</v>
      </c>
    </row>
    <row r="852" spans="1:23" x14ac:dyDescent="0.25">
      <c r="A852">
        <v>851</v>
      </c>
      <c r="B852">
        <v>18</v>
      </c>
      <c r="C852" s="10">
        <v>130355.95</v>
      </c>
      <c r="D852" t="str">
        <f>IF('Age '!B852 &gt;48,"B", "A")</f>
        <v>A</v>
      </c>
      <c r="U852" s="1">
        <v>827</v>
      </c>
      <c r="V852" s="1">
        <v>105283.49693782128</v>
      </c>
      <c r="W852" s="1">
        <v>-7631.3969378212787</v>
      </c>
    </row>
    <row r="853" spans="1:23" x14ac:dyDescent="0.25">
      <c r="A853">
        <v>852</v>
      </c>
      <c r="B853">
        <v>18</v>
      </c>
      <c r="C853" s="10">
        <v>215000</v>
      </c>
      <c r="D853" t="str">
        <f>IF('Age '!B853 &gt;48,"B", "A")</f>
        <v>A</v>
      </c>
      <c r="U853" s="1">
        <v>828</v>
      </c>
      <c r="V853" s="1">
        <v>201561.62028754546</v>
      </c>
      <c r="W853" s="1">
        <v>-46808.420287545479</v>
      </c>
    </row>
    <row r="854" spans="1:23" x14ac:dyDescent="0.25">
      <c r="A854">
        <v>853</v>
      </c>
      <c r="B854">
        <v>80</v>
      </c>
      <c r="C854" s="10">
        <v>162573.19999999998</v>
      </c>
      <c r="D854" t="str">
        <f>IF('Age '!B854 &gt;48,"B", "A")</f>
        <v>B</v>
      </c>
      <c r="U854" s="1">
        <v>829</v>
      </c>
      <c r="V854" s="1">
        <v>159049.20218506985</v>
      </c>
      <c r="W854" s="1">
        <v>-7571.2021850698511</v>
      </c>
    </row>
    <row r="855" spans="1:23" x14ac:dyDescent="0.25">
      <c r="A855">
        <v>854</v>
      </c>
      <c r="B855">
        <v>57</v>
      </c>
      <c r="C855" s="10">
        <v>129370.4</v>
      </c>
      <c r="D855" t="str">
        <f>IF('Age '!B855 &gt;48,"B", "A")</f>
        <v>B</v>
      </c>
      <c r="U855" s="1">
        <v>830</v>
      </c>
      <c r="V855" s="1">
        <v>206563.08124077789</v>
      </c>
      <c r="W855" s="1">
        <v>-59163.081240777887</v>
      </c>
    </row>
    <row r="856" spans="1:23" x14ac:dyDescent="0.25">
      <c r="A856">
        <v>855</v>
      </c>
      <c r="B856">
        <v>66</v>
      </c>
      <c r="C856" s="10">
        <v>170000</v>
      </c>
      <c r="D856" t="str">
        <f>IF('Age '!B856 &gt;48,"B", "A")</f>
        <v>B</v>
      </c>
      <c r="U856" s="1">
        <v>831</v>
      </c>
      <c r="V856" s="1">
        <v>146545.54980198879</v>
      </c>
      <c r="W856" s="1">
        <v>1493.2501980112283</v>
      </c>
    </row>
    <row r="857" spans="1:23" x14ac:dyDescent="0.25">
      <c r="A857">
        <v>856</v>
      </c>
      <c r="B857">
        <v>59</v>
      </c>
      <c r="C857" s="10">
        <v>99237.8</v>
      </c>
      <c r="D857" t="str">
        <f>IF('Age '!B857 &gt;48,"B", "A")</f>
        <v>B</v>
      </c>
      <c r="U857" s="1">
        <v>832</v>
      </c>
      <c r="V857" s="1">
        <v>206563.08124077789</v>
      </c>
      <c r="W857" s="1">
        <v>-55563.081240777887</v>
      </c>
    </row>
    <row r="858" spans="1:23" x14ac:dyDescent="0.25">
      <c r="A858">
        <v>857</v>
      </c>
      <c r="B858">
        <v>43</v>
      </c>
      <c r="C858" s="10">
        <v>131094.6</v>
      </c>
      <c r="D858" t="str">
        <f>IF('Age '!B858 &gt;48,"B", "A")</f>
        <v>A</v>
      </c>
      <c r="U858" s="1">
        <v>833</v>
      </c>
      <c r="V858" s="1">
        <v>204062.35076416167</v>
      </c>
      <c r="W858" s="1">
        <v>-18870.550764161686</v>
      </c>
    </row>
    <row r="859" spans="1:23" x14ac:dyDescent="0.25">
      <c r="A859">
        <v>858</v>
      </c>
      <c r="B859">
        <v>27</v>
      </c>
      <c r="C859" s="10">
        <v>142471.19999999998</v>
      </c>
      <c r="D859" t="str">
        <f>IF('Age '!B859 &gt;48,"B", "A")</f>
        <v>A</v>
      </c>
      <c r="U859" s="1">
        <v>834</v>
      </c>
      <c r="V859" s="1">
        <v>155298.10647014552</v>
      </c>
      <c r="W859" s="1">
        <v>-18558.506470145512</v>
      </c>
    </row>
    <row r="860" spans="1:23" x14ac:dyDescent="0.25">
      <c r="A860">
        <v>859</v>
      </c>
      <c r="B860">
        <v>45</v>
      </c>
      <c r="C860" s="10">
        <v>124457.59999999999</v>
      </c>
      <c r="D860" t="str">
        <f>IF('Age '!B860 &gt;48,"B", "A")</f>
        <v>A</v>
      </c>
      <c r="U860" s="1">
        <v>835</v>
      </c>
      <c r="V860" s="1">
        <v>151547.01075522121</v>
      </c>
      <c r="W860" s="1">
        <v>-26739.60075522121</v>
      </c>
    </row>
    <row r="861" spans="1:23" x14ac:dyDescent="0.25">
      <c r="A861">
        <v>860</v>
      </c>
      <c r="B861">
        <v>53</v>
      </c>
      <c r="C861" s="10">
        <v>250000</v>
      </c>
      <c r="D861" t="str">
        <f>IF('Age '!B861 &gt;48,"B", "A")</f>
        <v>B</v>
      </c>
      <c r="U861" s="1">
        <v>836</v>
      </c>
      <c r="V861" s="1">
        <v>137792.99313383206</v>
      </c>
      <c r="W861" s="1">
        <v>-37773.793133832063</v>
      </c>
    </row>
    <row r="862" spans="1:23" x14ac:dyDescent="0.25">
      <c r="A862">
        <v>861</v>
      </c>
      <c r="B862">
        <v>103</v>
      </c>
      <c r="C862" s="10">
        <v>188297.435</v>
      </c>
      <c r="D862" t="str">
        <f>IF('Age '!B862 &gt;48,"B", "A")</f>
        <v>B</v>
      </c>
      <c r="U862" s="1">
        <v>837</v>
      </c>
      <c r="V862" s="1">
        <v>135292.26265721582</v>
      </c>
      <c r="W862" s="1">
        <v>16872.28734278417</v>
      </c>
    </row>
    <row r="863" spans="1:23" x14ac:dyDescent="0.25">
      <c r="A863">
        <v>862</v>
      </c>
      <c r="B863">
        <v>56</v>
      </c>
      <c r="C863" s="10">
        <v>102754.09999999999</v>
      </c>
      <c r="D863" t="str">
        <f>IF('Age '!B863 &gt;48,"B", "A")</f>
        <v>B</v>
      </c>
      <c r="U863" s="1">
        <v>838</v>
      </c>
      <c r="V863" s="1">
        <v>166551.39361491849</v>
      </c>
      <c r="W863" s="1">
        <v>-77371.393614918488</v>
      </c>
    </row>
    <row r="864" spans="1:23" x14ac:dyDescent="0.25">
      <c r="A864">
        <v>863</v>
      </c>
      <c r="B864">
        <v>37</v>
      </c>
      <c r="C864" s="10">
        <v>118772.8</v>
      </c>
      <c r="D864" t="str">
        <f>IF('Age '!B864 &gt;48,"B", "A")</f>
        <v>A</v>
      </c>
      <c r="U864" s="1">
        <v>839</v>
      </c>
      <c r="V864" s="1">
        <v>194059.42885769682</v>
      </c>
      <c r="W864" s="1">
        <v>-65640.228857696813</v>
      </c>
    </row>
    <row r="865" spans="1:23" x14ac:dyDescent="0.25">
      <c r="A865">
        <v>864</v>
      </c>
      <c r="B865">
        <v>62</v>
      </c>
      <c r="C865" s="10">
        <v>108491</v>
      </c>
      <c r="D865" t="str">
        <f>IF('Age '!B865 &gt;48,"B", "A")</f>
        <v>B</v>
      </c>
      <c r="U865" s="1">
        <v>840</v>
      </c>
      <c r="V865" s="1">
        <v>132791.53218059964</v>
      </c>
      <c r="W865" s="1">
        <v>-16411.632180599627</v>
      </c>
    </row>
    <row r="866" spans="1:23" x14ac:dyDescent="0.25">
      <c r="A866">
        <v>865</v>
      </c>
      <c r="B866">
        <v>14</v>
      </c>
      <c r="C866" s="10">
        <v>223467.24400000001</v>
      </c>
      <c r="D866" t="str">
        <f>IF('Age '!B866 &gt;48,"B", "A")</f>
        <v>A</v>
      </c>
      <c r="U866" s="1">
        <v>841</v>
      </c>
      <c r="V866" s="1">
        <v>106533.86217612939</v>
      </c>
      <c r="W866" s="1">
        <v>18318.137823870609</v>
      </c>
    </row>
    <row r="867" spans="1:23" x14ac:dyDescent="0.25">
      <c r="A867">
        <v>866</v>
      </c>
      <c r="B867">
        <v>51</v>
      </c>
      <c r="C867" s="10">
        <v>121591.8</v>
      </c>
      <c r="D867" t="str">
        <f>IF('Age '!B867 &gt;48,"B", "A")</f>
        <v>B</v>
      </c>
      <c r="U867" s="1">
        <v>842</v>
      </c>
      <c r="V867" s="1">
        <v>80276.192171659175</v>
      </c>
      <c r="W867" s="1">
        <v>60182.307828340825</v>
      </c>
    </row>
    <row r="868" spans="1:23" x14ac:dyDescent="0.25">
      <c r="A868">
        <v>867</v>
      </c>
      <c r="B868">
        <v>15</v>
      </c>
      <c r="C868" s="10">
        <v>246734.56999999998</v>
      </c>
      <c r="D868" t="str">
        <f>IF('Age '!B868 &gt;48,"B", "A")</f>
        <v>A</v>
      </c>
      <c r="U868" s="1">
        <v>843</v>
      </c>
      <c r="V868" s="1">
        <v>157798.83694676176</v>
      </c>
      <c r="W868" s="1">
        <v>-1823.0169467617525</v>
      </c>
    </row>
    <row r="869" spans="1:23" x14ac:dyDescent="0.25">
      <c r="A869">
        <v>868</v>
      </c>
      <c r="B869">
        <v>60</v>
      </c>
      <c r="C869" s="10">
        <v>127877.7</v>
      </c>
      <c r="D869" t="str">
        <f>IF('Age '!B869 &gt;48,"B", "A")</f>
        <v>B</v>
      </c>
      <c r="U869" s="1">
        <v>844</v>
      </c>
      <c r="V869" s="1">
        <v>151547.01075522121</v>
      </c>
      <c r="W869" s="1">
        <v>-11773.710755221226</v>
      </c>
    </row>
    <row r="870" spans="1:23" x14ac:dyDescent="0.25">
      <c r="A870">
        <v>869</v>
      </c>
      <c r="B870">
        <v>73</v>
      </c>
      <c r="C870" s="10">
        <v>169000</v>
      </c>
      <c r="D870" t="str">
        <f>IF('Age '!B870 &gt;48,"B", "A")</f>
        <v>B</v>
      </c>
      <c r="U870" s="1">
        <v>845</v>
      </c>
      <c r="V870" s="1">
        <v>94030.209793048329</v>
      </c>
      <c r="W870" s="1">
        <v>43217.81020695169</v>
      </c>
    </row>
    <row r="871" spans="1:23" x14ac:dyDescent="0.25">
      <c r="A871">
        <v>870</v>
      </c>
      <c r="B871">
        <v>28</v>
      </c>
      <c r="C871" s="10">
        <v>184410.4</v>
      </c>
      <c r="D871" t="str">
        <f>IF('Age '!B871 &gt;48,"B", "A")</f>
        <v>A</v>
      </c>
      <c r="U871" s="1">
        <v>846</v>
      </c>
      <c r="V871" s="1">
        <v>169052.1240915347</v>
      </c>
      <c r="W871" s="1">
        <v>460.17590846528765</v>
      </c>
    </row>
    <row r="872" spans="1:23" x14ac:dyDescent="0.25">
      <c r="A872">
        <v>871</v>
      </c>
      <c r="B872">
        <v>59</v>
      </c>
      <c r="C872" s="10">
        <v>89658.599999999991</v>
      </c>
      <c r="D872" t="str">
        <f>IF('Age '!B872 &gt;48,"B", "A")</f>
        <v>B</v>
      </c>
      <c r="U872" s="1">
        <v>847</v>
      </c>
      <c r="V872" s="1">
        <v>191558.69838108061</v>
      </c>
      <c r="W872" s="1">
        <v>-17154.298381080618</v>
      </c>
    </row>
    <row r="873" spans="1:23" x14ac:dyDescent="0.25">
      <c r="A873">
        <v>872</v>
      </c>
      <c r="B873">
        <v>23</v>
      </c>
      <c r="C873" s="10">
        <v>156670.69999999998</v>
      </c>
      <c r="D873" t="str">
        <f>IF('Age '!B873 &gt;48,"B", "A")</f>
        <v>A</v>
      </c>
      <c r="U873" s="1">
        <v>848</v>
      </c>
      <c r="V873" s="1">
        <v>165301.02837661037</v>
      </c>
      <c r="W873" s="1">
        <v>-55991.228376610365</v>
      </c>
    </row>
    <row r="874" spans="1:23" x14ac:dyDescent="0.25">
      <c r="A874">
        <v>873</v>
      </c>
      <c r="B874">
        <v>68</v>
      </c>
      <c r="C874" s="10">
        <v>103448.8</v>
      </c>
      <c r="D874" t="str">
        <f>IF('Age '!B874 &gt;48,"B", "A")</f>
        <v>B</v>
      </c>
      <c r="U874" s="1">
        <v>849</v>
      </c>
      <c r="V874" s="1">
        <v>85277.6531248916</v>
      </c>
      <c r="W874" s="1">
        <v>128754.3468751084</v>
      </c>
    </row>
    <row r="875" spans="1:23" x14ac:dyDescent="0.25">
      <c r="A875">
        <v>874</v>
      </c>
      <c r="B875">
        <v>72</v>
      </c>
      <c r="C875" s="10">
        <v>108900.4</v>
      </c>
      <c r="D875" t="str">
        <f>IF('Age '!B875 &gt;48,"B", "A")</f>
        <v>B</v>
      </c>
      <c r="U875" s="1">
        <v>850</v>
      </c>
      <c r="V875" s="1">
        <v>170302.48932984279</v>
      </c>
      <c r="W875" s="1">
        <v>15070.610670157213</v>
      </c>
    </row>
    <row r="876" spans="1:23" x14ac:dyDescent="0.25">
      <c r="A876">
        <v>875</v>
      </c>
      <c r="B876">
        <v>80</v>
      </c>
      <c r="C876" s="10">
        <v>54450.2</v>
      </c>
      <c r="D876" t="str">
        <f>IF('Age '!B876 &gt;48,"B", "A")</f>
        <v>B</v>
      </c>
      <c r="U876" s="1">
        <v>851</v>
      </c>
      <c r="V876" s="1">
        <v>204062.35076416167</v>
      </c>
      <c r="W876" s="1">
        <v>-73706.400764161677</v>
      </c>
    </row>
    <row r="877" spans="1:23" x14ac:dyDescent="0.25">
      <c r="A877">
        <v>876</v>
      </c>
      <c r="B877">
        <v>14</v>
      </c>
      <c r="C877" s="10">
        <v>300836.7501</v>
      </c>
      <c r="D877" t="str">
        <f>IF('Age '!B877 &gt;48,"B", "A")</f>
        <v>A</v>
      </c>
      <c r="U877" s="1">
        <v>852</v>
      </c>
      <c r="V877" s="1">
        <v>204062.35076416167</v>
      </c>
      <c r="W877" s="1">
        <v>10937.649235838326</v>
      </c>
    </row>
    <row r="878" spans="1:23" x14ac:dyDescent="0.25">
      <c r="A878">
        <v>877</v>
      </c>
      <c r="B878">
        <v>58</v>
      </c>
      <c r="C878" s="10">
        <v>131099.42499999999</v>
      </c>
      <c r="D878" t="str">
        <f>IF('Age '!B878 &gt;48,"B", "A")</f>
        <v>B</v>
      </c>
      <c r="U878" s="1">
        <v>853</v>
      </c>
      <c r="V878" s="1">
        <v>126539.70598905909</v>
      </c>
      <c r="W878" s="1">
        <v>36033.494010940893</v>
      </c>
    </row>
    <row r="879" spans="1:23" x14ac:dyDescent="0.25">
      <c r="A879">
        <v>878</v>
      </c>
      <c r="B879">
        <v>17</v>
      </c>
      <c r="C879" s="10">
        <v>286580</v>
      </c>
      <c r="D879" t="str">
        <f>IF('Age '!B879 &gt;48,"B", "A")</f>
        <v>A</v>
      </c>
      <c r="U879" s="1">
        <v>854</v>
      </c>
      <c r="V879" s="1">
        <v>155298.10647014552</v>
      </c>
      <c r="W879" s="1">
        <v>-25927.706470145524</v>
      </c>
    </row>
    <row r="880" spans="1:23" x14ac:dyDescent="0.25">
      <c r="A880">
        <v>879</v>
      </c>
      <c r="B880">
        <v>60</v>
      </c>
      <c r="C880" s="10">
        <v>115647.2</v>
      </c>
      <c r="D880" t="str">
        <f>IF('Age '!B880 &gt;48,"B", "A")</f>
        <v>B</v>
      </c>
      <c r="U880" s="1">
        <v>855</v>
      </c>
      <c r="V880" s="1">
        <v>144044.81932537258</v>
      </c>
      <c r="W880" s="1">
        <v>25955.180674627423</v>
      </c>
    </row>
    <row r="881" spans="1:23" x14ac:dyDescent="0.25">
      <c r="A881">
        <v>880</v>
      </c>
      <c r="B881">
        <v>43</v>
      </c>
      <c r="C881" s="10">
        <v>111766.2</v>
      </c>
      <c r="D881" t="str">
        <f>IF('Age '!B881 &gt;48,"B", "A")</f>
        <v>A</v>
      </c>
      <c r="U881" s="1">
        <v>856</v>
      </c>
      <c r="V881" s="1">
        <v>152797.37599352933</v>
      </c>
      <c r="W881" s="1">
        <v>-53559.575993529332</v>
      </c>
    </row>
    <row r="882" spans="1:23" x14ac:dyDescent="0.25">
      <c r="A882">
        <v>881</v>
      </c>
      <c r="B882">
        <v>16</v>
      </c>
      <c r="C882" s="10">
        <v>155634.1</v>
      </c>
      <c r="D882" t="str">
        <f>IF('Age '!B882 &gt;48,"B", "A")</f>
        <v>A</v>
      </c>
      <c r="U882" s="1">
        <v>857</v>
      </c>
      <c r="V882" s="1">
        <v>172803.21980645903</v>
      </c>
      <c r="W882" s="1">
        <v>-41708.619806459028</v>
      </c>
    </row>
    <row r="883" spans="1:23" x14ac:dyDescent="0.25">
      <c r="A883">
        <v>882</v>
      </c>
      <c r="B883">
        <v>31</v>
      </c>
      <c r="C883" s="10">
        <v>185868.75</v>
      </c>
      <c r="D883" t="str">
        <f>IF('Age '!B883 &gt;48,"B", "A")</f>
        <v>A</v>
      </c>
      <c r="U883" s="1">
        <v>858</v>
      </c>
      <c r="V883" s="1">
        <v>192809.06361938873</v>
      </c>
      <c r="W883" s="1">
        <v>-50337.863619388751</v>
      </c>
    </row>
    <row r="884" spans="1:23" x14ac:dyDescent="0.25">
      <c r="A884">
        <v>883</v>
      </c>
      <c r="B884">
        <v>29</v>
      </c>
      <c r="C884" s="10">
        <v>145746.4</v>
      </c>
      <c r="D884" t="str">
        <f>IF('Age '!B884 &gt;48,"B", "A")</f>
        <v>A</v>
      </c>
      <c r="U884" s="1">
        <v>859</v>
      </c>
      <c r="V884" s="1">
        <v>170302.48932984279</v>
      </c>
      <c r="W884" s="1">
        <v>-45844.889329842801</v>
      </c>
    </row>
    <row r="885" spans="1:23" x14ac:dyDescent="0.25">
      <c r="A885">
        <v>884</v>
      </c>
      <c r="B885">
        <v>109</v>
      </c>
      <c r="C885" s="10">
        <v>118500</v>
      </c>
      <c r="D885" t="str">
        <f>IF('Age '!B885 &gt;48,"B", "A")</f>
        <v>B</v>
      </c>
      <c r="U885" s="1">
        <v>860</v>
      </c>
      <c r="V885" s="1">
        <v>160299.56742337794</v>
      </c>
      <c r="W885" s="1">
        <v>89700.432576622057</v>
      </c>
    </row>
    <row r="886" spans="1:23" x14ac:dyDescent="0.25">
      <c r="A886">
        <v>885</v>
      </c>
      <c r="B886">
        <v>54</v>
      </c>
      <c r="C886" s="10">
        <v>81880</v>
      </c>
      <c r="D886" t="str">
        <f>IF('Age '!B886 &gt;48,"B", "A")</f>
        <v>B</v>
      </c>
      <c r="U886" s="1">
        <v>861</v>
      </c>
      <c r="V886" s="1">
        <v>97781.305507972647</v>
      </c>
      <c r="W886" s="1">
        <v>90516.12949202735</v>
      </c>
    </row>
    <row r="887" spans="1:23" x14ac:dyDescent="0.25">
      <c r="A887">
        <v>886</v>
      </c>
      <c r="B887">
        <v>22</v>
      </c>
      <c r="C887" s="10">
        <v>293313.02</v>
      </c>
      <c r="D887" t="str">
        <f>IF('Age '!B887 &gt;48,"B", "A")</f>
        <v>A</v>
      </c>
      <c r="U887" s="1">
        <v>862</v>
      </c>
      <c r="V887" s="1">
        <v>156548.47170845364</v>
      </c>
      <c r="W887" s="1">
        <v>-53794.371708453647</v>
      </c>
    </row>
    <row r="888" spans="1:23" x14ac:dyDescent="0.25">
      <c r="A888">
        <v>887</v>
      </c>
      <c r="B888">
        <v>62</v>
      </c>
      <c r="C888" s="10">
        <v>145000</v>
      </c>
      <c r="D888" t="str">
        <f>IF('Age '!B888 &gt;48,"B", "A")</f>
        <v>B</v>
      </c>
      <c r="U888" s="1">
        <v>863</v>
      </c>
      <c r="V888" s="1">
        <v>180305.41123630764</v>
      </c>
      <c r="W888" s="1">
        <v>-61532.611236307639</v>
      </c>
    </row>
    <row r="889" spans="1:23" x14ac:dyDescent="0.25">
      <c r="A889">
        <v>888</v>
      </c>
      <c r="B889">
        <v>66</v>
      </c>
      <c r="C889" s="10">
        <v>120838.90000000001</v>
      </c>
      <c r="D889" t="str">
        <f>IF('Age '!B889 &gt;48,"B", "A")</f>
        <v>B</v>
      </c>
      <c r="U889" s="1">
        <v>864</v>
      </c>
      <c r="V889" s="1">
        <v>149046.280278605</v>
      </c>
      <c r="W889" s="1">
        <v>-40555.280278605002</v>
      </c>
    </row>
    <row r="890" spans="1:23" x14ac:dyDescent="0.25">
      <c r="A890">
        <v>889</v>
      </c>
      <c r="B890">
        <v>51</v>
      </c>
      <c r="C890" s="10">
        <v>265668.39999999997</v>
      </c>
      <c r="D890" t="str">
        <f>IF('Age '!B890 &gt;48,"B", "A")</f>
        <v>B</v>
      </c>
      <c r="U890" s="1">
        <v>865</v>
      </c>
      <c r="V890" s="1">
        <v>209063.8117173941</v>
      </c>
      <c r="W890" s="1">
        <v>14403.432282605907</v>
      </c>
    </row>
    <row r="891" spans="1:23" x14ac:dyDescent="0.25">
      <c r="A891">
        <v>890</v>
      </c>
      <c r="B891">
        <v>68</v>
      </c>
      <c r="C891" s="10">
        <v>122410.59999999999</v>
      </c>
      <c r="D891" t="str">
        <f>IF('Age '!B891 &gt;48,"B", "A")</f>
        <v>B</v>
      </c>
      <c r="U891" s="1">
        <v>866</v>
      </c>
      <c r="V891" s="1">
        <v>162800.29789999418</v>
      </c>
      <c r="W891" s="1">
        <v>-41208.497899994181</v>
      </c>
    </row>
    <row r="892" spans="1:23" x14ac:dyDescent="0.25">
      <c r="A892">
        <v>891</v>
      </c>
      <c r="B892">
        <v>72</v>
      </c>
      <c r="C892" s="10">
        <v>121830.76999999999</v>
      </c>
      <c r="D892" t="str">
        <f>IF('Age '!B892 &gt;48,"B", "A")</f>
        <v>B</v>
      </c>
      <c r="U892" s="1">
        <v>867</v>
      </c>
      <c r="V892" s="1">
        <v>207813.44647908601</v>
      </c>
      <c r="W892" s="1">
        <v>38921.12352091397</v>
      </c>
    </row>
    <row r="893" spans="1:23" x14ac:dyDescent="0.25">
      <c r="A893">
        <v>892</v>
      </c>
      <c r="B893">
        <v>43</v>
      </c>
      <c r="C893" s="10">
        <v>141243</v>
      </c>
      <c r="D893" t="str">
        <f>IF('Age '!B893 &gt;48,"B", "A")</f>
        <v>A</v>
      </c>
      <c r="U893" s="1">
        <v>868</v>
      </c>
      <c r="V893" s="1">
        <v>151547.01075522121</v>
      </c>
      <c r="W893" s="1">
        <v>-23669.310755221217</v>
      </c>
    </row>
    <row r="894" spans="1:23" x14ac:dyDescent="0.25">
      <c r="A894">
        <v>893</v>
      </c>
      <c r="B894">
        <v>58</v>
      </c>
      <c r="C894" s="10">
        <v>154500</v>
      </c>
      <c r="D894" t="str">
        <f>IF('Age '!B894 &gt;48,"B", "A")</f>
        <v>B</v>
      </c>
      <c r="U894" s="1">
        <v>869</v>
      </c>
      <c r="V894" s="1">
        <v>135292.26265721582</v>
      </c>
      <c r="W894" s="1">
        <v>33707.737342784181</v>
      </c>
    </row>
    <row r="895" spans="1:23" x14ac:dyDescent="0.25">
      <c r="A895">
        <v>894</v>
      </c>
      <c r="B895">
        <v>67</v>
      </c>
      <c r="C895" s="10">
        <v>147147</v>
      </c>
      <c r="D895" t="str">
        <f>IF('Age '!B895 &gt;48,"B", "A")</f>
        <v>B</v>
      </c>
      <c r="U895" s="1">
        <v>870</v>
      </c>
      <c r="V895" s="1">
        <v>191558.69838108061</v>
      </c>
      <c r="W895" s="1">
        <v>-7148.2983810806181</v>
      </c>
    </row>
    <row r="896" spans="1:23" x14ac:dyDescent="0.25">
      <c r="A896">
        <v>895</v>
      </c>
      <c r="B896">
        <v>42</v>
      </c>
      <c r="C896" s="10">
        <v>97320.930399999997</v>
      </c>
      <c r="D896" t="str">
        <f>IF('Age '!B896 &gt;48,"B", "A")</f>
        <v>A</v>
      </c>
      <c r="U896" s="1">
        <v>871</v>
      </c>
      <c r="V896" s="1">
        <v>152797.37599352933</v>
      </c>
      <c r="W896" s="1">
        <v>-63138.775993529343</v>
      </c>
    </row>
    <row r="897" spans="1:23" x14ac:dyDescent="0.25">
      <c r="A897">
        <v>896</v>
      </c>
      <c r="B897">
        <v>58</v>
      </c>
      <c r="C897" s="10">
        <v>124852</v>
      </c>
      <c r="D897" t="str">
        <f>IF('Age '!B897 &gt;48,"B", "A")</f>
        <v>B</v>
      </c>
      <c r="U897" s="1">
        <v>872</v>
      </c>
      <c r="V897" s="1">
        <v>197810.52457262116</v>
      </c>
      <c r="W897" s="1">
        <v>-41139.824572621175</v>
      </c>
    </row>
    <row r="898" spans="1:23" x14ac:dyDescent="0.25">
      <c r="A898">
        <v>897</v>
      </c>
      <c r="B898">
        <v>85</v>
      </c>
      <c r="C898" s="10">
        <v>106500</v>
      </c>
      <c r="D898" t="str">
        <f>IF('Age '!B898 &gt;48,"B", "A")</f>
        <v>B</v>
      </c>
      <c r="U898" s="1">
        <v>873</v>
      </c>
      <c r="V898" s="1">
        <v>141544.08884875636</v>
      </c>
      <c r="W898" s="1">
        <v>-38095.288848756361</v>
      </c>
    </row>
    <row r="899" spans="1:23" x14ac:dyDescent="0.25">
      <c r="A899">
        <v>898</v>
      </c>
      <c r="B899">
        <v>42</v>
      </c>
      <c r="C899" s="10">
        <v>117049.9164</v>
      </c>
      <c r="D899" t="str">
        <f>IF('Age '!B899 &gt;48,"B", "A")</f>
        <v>A</v>
      </c>
      <c r="U899" s="1">
        <v>874</v>
      </c>
      <c r="V899" s="1">
        <v>136542.62789552394</v>
      </c>
      <c r="W899" s="1">
        <v>-27642.227895523945</v>
      </c>
    </row>
    <row r="900" spans="1:23" x14ac:dyDescent="0.25">
      <c r="A900">
        <v>899</v>
      </c>
      <c r="B900">
        <v>12</v>
      </c>
      <c r="C900" s="10">
        <v>477948.77980000002</v>
      </c>
      <c r="D900" t="str">
        <f>IF('Age '!B900 &gt;48,"B", "A")</f>
        <v>A</v>
      </c>
      <c r="U900" s="1">
        <v>875</v>
      </c>
      <c r="V900" s="1">
        <v>126539.70598905909</v>
      </c>
      <c r="W900" s="1">
        <v>-72089.505989059093</v>
      </c>
    </row>
    <row r="901" spans="1:23" x14ac:dyDescent="0.25">
      <c r="A901">
        <v>900</v>
      </c>
      <c r="B901">
        <v>60</v>
      </c>
      <c r="C901" s="10">
        <v>135000</v>
      </c>
      <c r="D901" t="str">
        <f>IF('Age '!B901 &gt;48,"B", "A")</f>
        <v>B</v>
      </c>
      <c r="U901" s="1">
        <v>876</v>
      </c>
      <c r="V901" s="1">
        <v>209063.8117173941</v>
      </c>
      <c r="W901" s="1">
        <v>91772.938382605906</v>
      </c>
    </row>
    <row r="902" spans="1:23" x14ac:dyDescent="0.25">
      <c r="A902">
        <v>901</v>
      </c>
      <c r="B902">
        <v>50</v>
      </c>
      <c r="C902" s="10">
        <v>109043</v>
      </c>
      <c r="D902" t="str">
        <f>IF('Age '!B902 &gt;48,"B", "A")</f>
        <v>B</v>
      </c>
      <c r="U902" s="1">
        <v>877</v>
      </c>
      <c r="V902" s="1">
        <v>154047.74123183743</v>
      </c>
      <c r="W902" s="1">
        <v>-22948.316231837438</v>
      </c>
    </row>
    <row r="903" spans="1:23" x14ac:dyDescent="0.25">
      <c r="A903">
        <v>902</v>
      </c>
      <c r="B903">
        <v>64</v>
      </c>
      <c r="C903" s="10">
        <v>125276.4</v>
      </c>
      <c r="D903" t="str">
        <f>IF('Age '!B903 &gt;48,"B", "A")</f>
        <v>B</v>
      </c>
      <c r="U903" s="1">
        <v>878</v>
      </c>
      <c r="V903" s="1">
        <v>205312.71600246977</v>
      </c>
      <c r="W903" s="1">
        <v>81267.283997530234</v>
      </c>
    </row>
    <row r="904" spans="1:23" x14ac:dyDescent="0.25">
      <c r="A904">
        <v>903</v>
      </c>
      <c r="B904">
        <v>18</v>
      </c>
      <c r="C904" s="10">
        <v>180000</v>
      </c>
      <c r="D904" t="str">
        <f>IF('Age '!B904 &gt;48,"B", "A")</f>
        <v>A</v>
      </c>
      <c r="U904" s="1">
        <v>879</v>
      </c>
      <c r="V904" s="1">
        <v>151547.01075522121</v>
      </c>
      <c r="W904" s="1">
        <v>-35899.810755221217</v>
      </c>
    </row>
    <row r="905" spans="1:23" x14ac:dyDescent="0.25">
      <c r="A905">
        <v>904</v>
      </c>
      <c r="B905">
        <v>15</v>
      </c>
      <c r="C905" s="10">
        <v>240000</v>
      </c>
      <c r="D905" t="str">
        <f>IF('Age '!B905 &gt;48,"B", "A")</f>
        <v>A</v>
      </c>
      <c r="U905" s="1">
        <v>880</v>
      </c>
      <c r="V905" s="1">
        <v>172803.21980645903</v>
      </c>
      <c r="W905" s="1">
        <v>-61037.019806459037</v>
      </c>
    </row>
    <row r="906" spans="1:23" x14ac:dyDescent="0.25">
      <c r="A906">
        <v>905</v>
      </c>
      <c r="B906">
        <v>54</v>
      </c>
      <c r="C906" s="10">
        <v>124408.15</v>
      </c>
      <c r="D906" t="str">
        <f>IF('Age '!B906 &gt;48,"B", "A")</f>
        <v>B</v>
      </c>
      <c r="U906" s="1">
        <v>881</v>
      </c>
      <c r="V906" s="1">
        <v>206563.08124077789</v>
      </c>
      <c r="W906" s="1">
        <v>-50928.981240777881</v>
      </c>
    </row>
    <row r="907" spans="1:23" x14ac:dyDescent="0.25">
      <c r="A907">
        <v>906</v>
      </c>
      <c r="B907">
        <v>67</v>
      </c>
      <c r="C907" s="10">
        <v>100019.2</v>
      </c>
      <c r="D907" t="str">
        <f>IF('Age '!B907 &gt;48,"B", "A")</f>
        <v>B</v>
      </c>
      <c r="U907" s="1">
        <v>882</v>
      </c>
      <c r="V907" s="1">
        <v>187807.60266615631</v>
      </c>
      <c r="W907" s="1">
        <v>-1938.8526661563083</v>
      </c>
    </row>
    <row r="908" spans="1:23" x14ac:dyDescent="0.25">
      <c r="A908">
        <v>907</v>
      </c>
      <c r="B908">
        <v>15</v>
      </c>
      <c r="C908" s="10">
        <v>252781.5</v>
      </c>
      <c r="D908" t="str">
        <f>IF('Age '!B908 &gt;48,"B", "A")</f>
        <v>A</v>
      </c>
      <c r="U908" s="1">
        <v>883</v>
      </c>
      <c r="V908" s="1">
        <v>190308.33314277249</v>
      </c>
      <c r="W908" s="1">
        <v>-44561.933142772497</v>
      </c>
    </row>
    <row r="909" spans="1:23" x14ac:dyDescent="0.25">
      <c r="A909">
        <v>908</v>
      </c>
      <c r="B909">
        <v>85</v>
      </c>
      <c r="C909" s="10">
        <v>250000</v>
      </c>
      <c r="D909" t="str">
        <f>IF('Age '!B909 &gt;48,"B", "A")</f>
        <v>B</v>
      </c>
      <c r="U909" s="1">
        <v>884</v>
      </c>
      <c r="V909" s="1">
        <v>90279.114078124025</v>
      </c>
      <c r="W909" s="1">
        <v>28220.885921875975</v>
      </c>
    </row>
    <row r="910" spans="1:23" x14ac:dyDescent="0.25">
      <c r="A910">
        <v>909</v>
      </c>
      <c r="B910">
        <v>38</v>
      </c>
      <c r="C910" s="10">
        <v>131000</v>
      </c>
      <c r="D910" t="str">
        <f>IF('Age '!B910 &gt;48,"B", "A")</f>
        <v>A</v>
      </c>
      <c r="U910" s="1">
        <v>885</v>
      </c>
      <c r="V910" s="1">
        <v>159049.20218506985</v>
      </c>
      <c r="W910" s="1">
        <v>-77169.202185069851</v>
      </c>
    </row>
    <row r="911" spans="1:23" x14ac:dyDescent="0.25">
      <c r="A911">
        <v>910</v>
      </c>
      <c r="B911">
        <v>16</v>
      </c>
      <c r="C911" s="10">
        <v>142471.19999999998</v>
      </c>
      <c r="D911" t="str">
        <f>IF('Age '!B911 &gt;48,"B", "A")</f>
        <v>A</v>
      </c>
      <c r="U911" s="1">
        <v>886</v>
      </c>
      <c r="V911" s="1">
        <v>199060.88981092925</v>
      </c>
      <c r="W911" s="1">
        <v>94252.130189070769</v>
      </c>
    </row>
    <row r="912" spans="1:23" x14ac:dyDescent="0.25">
      <c r="A912">
        <v>911</v>
      </c>
      <c r="B912">
        <v>61</v>
      </c>
      <c r="C912" s="10">
        <v>120570.02</v>
      </c>
      <c r="D912" t="str">
        <f>IF('Age '!B912 &gt;48,"B", "A")</f>
        <v>B</v>
      </c>
      <c r="U912" s="1">
        <v>887</v>
      </c>
      <c r="V912" s="1">
        <v>149046.280278605</v>
      </c>
      <c r="W912" s="1">
        <v>-4046.2802786050015</v>
      </c>
    </row>
    <row r="913" spans="1:23" x14ac:dyDescent="0.25">
      <c r="A913">
        <v>912</v>
      </c>
      <c r="B913">
        <v>44</v>
      </c>
      <c r="C913" s="10">
        <v>117497.8</v>
      </c>
      <c r="D913" t="str">
        <f>IF('Age '!B913 &gt;48,"B", "A")</f>
        <v>A</v>
      </c>
      <c r="U913" s="1">
        <v>888</v>
      </c>
      <c r="V913" s="1">
        <v>144044.81932537258</v>
      </c>
      <c r="W913" s="1">
        <v>-23205.919325372568</v>
      </c>
    </row>
    <row r="914" spans="1:23" x14ac:dyDescent="0.25">
      <c r="A914">
        <v>913</v>
      </c>
      <c r="B914">
        <v>96</v>
      </c>
      <c r="C914" s="10">
        <v>88000</v>
      </c>
      <c r="D914" t="str">
        <f>IF('Age '!B914 &gt;48,"B", "A")</f>
        <v>B</v>
      </c>
      <c r="U914" s="1">
        <v>889</v>
      </c>
      <c r="V914" s="1">
        <v>162800.29789999418</v>
      </c>
      <c r="W914" s="1">
        <v>102868.10210000578</v>
      </c>
    </row>
    <row r="915" spans="1:23" x14ac:dyDescent="0.25">
      <c r="A915">
        <v>914</v>
      </c>
      <c r="B915">
        <v>72</v>
      </c>
      <c r="C915" s="10">
        <v>143738.5</v>
      </c>
      <c r="D915" t="str">
        <f>IF('Age '!B915 &gt;48,"B", "A")</f>
        <v>B</v>
      </c>
      <c r="U915" s="1">
        <v>890</v>
      </c>
      <c r="V915" s="1">
        <v>141544.08884875636</v>
      </c>
      <c r="W915" s="1">
        <v>-19133.488848756373</v>
      </c>
    </row>
    <row r="916" spans="1:23" x14ac:dyDescent="0.25">
      <c r="A916">
        <v>915</v>
      </c>
      <c r="B916">
        <v>12</v>
      </c>
      <c r="C916" s="10">
        <v>142252.58040000001</v>
      </c>
      <c r="D916" t="str">
        <f>IF('Age '!B916 &gt;48,"B", "A")</f>
        <v>A</v>
      </c>
      <c r="U916" s="1">
        <v>891</v>
      </c>
      <c r="V916" s="1">
        <v>136542.62789552394</v>
      </c>
      <c r="W916" s="1">
        <v>-14711.85789552395</v>
      </c>
    </row>
    <row r="917" spans="1:23" x14ac:dyDescent="0.25">
      <c r="A917">
        <v>916</v>
      </c>
      <c r="B917">
        <v>51</v>
      </c>
      <c r="C917" s="10">
        <v>74347.5</v>
      </c>
      <c r="D917" t="str">
        <f>IF('Age '!B917 &gt;48,"B", "A")</f>
        <v>B</v>
      </c>
      <c r="U917" s="1">
        <v>892</v>
      </c>
      <c r="V917" s="1">
        <v>172803.21980645903</v>
      </c>
      <c r="W917" s="1">
        <v>-31560.219806459034</v>
      </c>
    </row>
    <row r="918" spans="1:23" x14ac:dyDescent="0.25">
      <c r="A918">
        <v>917</v>
      </c>
      <c r="B918">
        <v>72</v>
      </c>
      <c r="C918" s="10">
        <v>35311</v>
      </c>
      <c r="D918" t="str">
        <f>IF('Age '!B918 &gt;48,"B", "A")</f>
        <v>B</v>
      </c>
      <c r="U918" s="1">
        <v>893</v>
      </c>
      <c r="V918" s="1">
        <v>154047.74123183743</v>
      </c>
      <c r="W918" s="1">
        <v>452.25876816257369</v>
      </c>
    </row>
    <row r="919" spans="1:23" x14ac:dyDescent="0.25">
      <c r="A919">
        <v>918</v>
      </c>
      <c r="B919">
        <v>65</v>
      </c>
      <c r="C919" s="10">
        <v>110538</v>
      </c>
      <c r="D919" t="str">
        <f>IF('Age '!B919 &gt;48,"B", "A")</f>
        <v>B</v>
      </c>
      <c r="U919" s="1">
        <v>894</v>
      </c>
      <c r="V919" s="1">
        <v>142794.45408706449</v>
      </c>
      <c r="W919" s="1">
        <v>4352.5459129355149</v>
      </c>
    </row>
    <row r="920" spans="1:23" x14ac:dyDescent="0.25">
      <c r="A920">
        <v>919</v>
      </c>
      <c r="B920">
        <v>30</v>
      </c>
      <c r="C920" s="10">
        <v>235929.4</v>
      </c>
      <c r="D920" t="str">
        <f>IF('Age '!B920 &gt;48,"B", "A")</f>
        <v>A</v>
      </c>
      <c r="U920" s="1">
        <v>895</v>
      </c>
      <c r="V920" s="1">
        <v>174053.58504476713</v>
      </c>
      <c r="W920" s="1">
        <v>-76732.654644767128</v>
      </c>
    </row>
    <row r="921" spans="1:23" x14ac:dyDescent="0.25">
      <c r="A921">
        <v>920</v>
      </c>
      <c r="B921">
        <v>63</v>
      </c>
      <c r="C921" s="10">
        <v>157402.70000000001</v>
      </c>
      <c r="D921" t="str">
        <f>IF('Age '!B921 &gt;48,"B", "A")</f>
        <v>B</v>
      </c>
      <c r="U921" s="1">
        <v>896</v>
      </c>
      <c r="V921" s="1">
        <v>154047.74123183743</v>
      </c>
      <c r="W921" s="1">
        <v>-29195.741231837426</v>
      </c>
    </row>
    <row r="922" spans="1:23" x14ac:dyDescent="0.25">
      <c r="A922">
        <v>921</v>
      </c>
      <c r="B922">
        <v>27</v>
      </c>
      <c r="C922" s="10">
        <v>199251.3</v>
      </c>
      <c r="D922" t="str">
        <f>IF('Age '!B922 &gt;48,"B", "A")</f>
        <v>A</v>
      </c>
      <c r="U922" s="1">
        <v>897</v>
      </c>
      <c r="V922" s="1">
        <v>120287.87979751856</v>
      </c>
      <c r="W922" s="1">
        <v>-13787.879797518559</v>
      </c>
    </row>
    <row r="923" spans="1:23" x14ac:dyDescent="0.25">
      <c r="A923">
        <v>922</v>
      </c>
      <c r="B923">
        <v>121</v>
      </c>
      <c r="C923" s="10">
        <v>130113.62000000001</v>
      </c>
      <c r="D923" t="str">
        <f>IF('Age '!B923 &gt;48,"B", "A")</f>
        <v>B</v>
      </c>
      <c r="U923" s="1">
        <v>898</v>
      </c>
      <c r="V923" s="1">
        <v>174053.58504476713</v>
      </c>
      <c r="W923" s="1">
        <v>-57003.668644767124</v>
      </c>
    </row>
    <row r="924" spans="1:23" x14ac:dyDescent="0.25">
      <c r="A924">
        <v>923</v>
      </c>
      <c r="B924">
        <v>16</v>
      </c>
      <c r="C924" s="10">
        <v>169990</v>
      </c>
      <c r="D924" t="str">
        <f>IF('Age '!B924 &gt;48,"B", "A")</f>
        <v>A</v>
      </c>
      <c r="U924" s="1">
        <v>899</v>
      </c>
      <c r="V924" s="1">
        <v>211564.54219401031</v>
      </c>
      <c r="W924" s="1">
        <v>266384.23760598968</v>
      </c>
    </row>
    <row r="925" spans="1:23" x14ac:dyDescent="0.25">
      <c r="A925">
        <v>924</v>
      </c>
      <c r="B925">
        <v>28</v>
      </c>
      <c r="C925" s="10">
        <v>172117.4</v>
      </c>
      <c r="D925" t="str">
        <f>IF('Age '!B925 &gt;48,"B", "A")</f>
        <v>A</v>
      </c>
      <c r="U925" s="1">
        <v>900</v>
      </c>
      <c r="V925" s="1">
        <v>151547.01075522121</v>
      </c>
      <c r="W925" s="1">
        <v>-16547.010755221214</v>
      </c>
    </row>
    <row r="926" spans="1:23" x14ac:dyDescent="0.25">
      <c r="A926">
        <v>925</v>
      </c>
      <c r="B926">
        <v>41</v>
      </c>
      <c r="C926" s="10">
        <v>207500</v>
      </c>
      <c r="D926" t="str">
        <f>IF('Age '!B926 &gt;48,"B", "A")</f>
        <v>A</v>
      </c>
      <c r="U926" s="1">
        <v>901</v>
      </c>
      <c r="V926" s="1">
        <v>164050.66313830228</v>
      </c>
      <c r="W926" s="1">
        <v>-55007.663138302276</v>
      </c>
    </row>
    <row r="927" spans="1:23" x14ac:dyDescent="0.25">
      <c r="A927">
        <v>926</v>
      </c>
      <c r="B927">
        <v>44</v>
      </c>
      <c r="C927" s="10">
        <v>156065</v>
      </c>
      <c r="D927" t="str">
        <f>IF('Age '!B927 &gt;48,"B", "A")</f>
        <v>A</v>
      </c>
      <c r="U927" s="1">
        <v>902</v>
      </c>
      <c r="V927" s="1">
        <v>146545.54980198879</v>
      </c>
      <c r="W927" s="1">
        <v>-21269.149801988795</v>
      </c>
    </row>
    <row r="928" spans="1:23" x14ac:dyDescent="0.25">
      <c r="A928">
        <v>927</v>
      </c>
      <c r="B928">
        <v>18</v>
      </c>
      <c r="C928" s="10">
        <v>282520.5</v>
      </c>
      <c r="D928" t="str">
        <f>IF('Age '!B928 &gt;48,"B", "A")</f>
        <v>A</v>
      </c>
      <c r="U928" s="1">
        <v>903</v>
      </c>
      <c r="V928" s="1">
        <v>204062.35076416167</v>
      </c>
      <c r="W928" s="1">
        <v>-24062.350764161674</v>
      </c>
    </row>
    <row r="929" spans="1:23" x14ac:dyDescent="0.25">
      <c r="A929">
        <v>928</v>
      </c>
      <c r="B929">
        <v>53</v>
      </c>
      <c r="C929" s="10">
        <v>156956.80000000002</v>
      </c>
      <c r="D929" t="str">
        <f>IF('Age '!B929 &gt;48,"B", "A")</f>
        <v>B</v>
      </c>
      <c r="U929" s="1">
        <v>904</v>
      </c>
      <c r="V929" s="1">
        <v>207813.44647908601</v>
      </c>
      <c r="W929" s="1">
        <v>32186.553520913993</v>
      </c>
    </row>
    <row r="930" spans="1:23" x14ac:dyDescent="0.25">
      <c r="A930">
        <v>929</v>
      </c>
      <c r="B930">
        <v>20</v>
      </c>
      <c r="C930" s="10">
        <v>193646.19999999998</v>
      </c>
      <c r="D930" t="str">
        <f>IF('Age '!B930 &gt;48,"B", "A")</f>
        <v>A</v>
      </c>
      <c r="U930" s="1">
        <v>905</v>
      </c>
      <c r="V930" s="1">
        <v>159049.20218506985</v>
      </c>
      <c r="W930" s="1">
        <v>-34641.052185069857</v>
      </c>
    </row>
    <row r="931" spans="1:23" x14ac:dyDescent="0.25">
      <c r="A931">
        <v>930</v>
      </c>
      <c r="B931">
        <v>24</v>
      </c>
      <c r="C931" s="10">
        <v>222000</v>
      </c>
      <c r="D931" t="str">
        <f>IF('Age '!B931 &gt;48,"B", "A")</f>
        <v>A</v>
      </c>
      <c r="U931" s="1">
        <v>906</v>
      </c>
      <c r="V931" s="1">
        <v>142794.45408706449</v>
      </c>
      <c r="W931" s="1">
        <v>-42775.254087064488</v>
      </c>
    </row>
    <row r="932" spans="1:23" x14ac:dyDescent="0.25">
      <c r="A932">
        <v>931</v>
      </c>
      <c r="B932">
        <v>14</v>
      </c>
      <c r="C932" s="10">
        <v>164578.79999999999</v>
      </c>
      <c r="D932" t="str">
        <f>IF('Age '!B932 &gt;48,"B", "A")</f>
        <v>A</v>
      </c>
      <c r="U932" s="1">
        <v>907</v>
      </c>
      <c r="V932" s="1">
        <v>207813.44647908601</v>
      </c>
      <c r="W932" s="1">
        <v>44968.053520913993</v>
      </c>
    </row>
    <row r="933" spans="1:23" x14ac:dyDescent="0.25">
      <c r="A933">
        <v>932</v>
      </c>
      <c r="B933">
        <v>56</v>
      </c>
      <c r="C933" s="10">
        <v>96209</v>
      </c>
      <c r="D933" t="str">
        <f>IF('Age '!B933 &gt;48,"B", "A")</f>
        <v>B</v>
      </c>
      <c r="U933" s="1">
        <v>908</v>
      </c>
      <c r="V933" s="1">
        <v>120287.87979751856</v>
      </c>
      <c r="W933" s="1">
        <v>129712.12020248144</v>
      </c>
    </row>
    <row r="934" spans="1:23" x14ac:dyDescent="0.25">
      <c r="A934">
        <v>933</v>
      </c>
      <c r="B934">
        <v>15</v>
      </c>
      <c r="C934" s="10">
        <v>317216</v>
      </c>
      <c r="D934" t="str">
        <f>IF('Age '!B934 &gt;48,"B", "A")</f>
        <v>A</v>
      </c>
      <c r="U934" s="1">
        <v>909</v>
      </c>
      <c r="V934" s="1">
        <v>179055.04599799955</v>
      </c>
      <c r="W934" s="1">
        <v>-48055.04599799955</v>
      </c>
    </row>
    <row r="935" spans="1:23" x14ac:dyDescent="0.25">
      <c r="A935">
        <v>934</v>
      </c>
      <c r="B935">
        <v>17</v>
      </c>
      <c r="C935" s="10">
        <v>155572</v>
      </c>
      <c r="D935" t="str">
        <f>IF('Age '!B935 &gt;48,"B", "A")</f>
        <v>A</v>
      </c>
      <c r="U935" s="1">
        <v>910</v>
      </c>
      <c r="V935" s="1">
        <v>206563.08124077789</v>
      </c>
      <c r="W935" s="1">
        <v>-64091.881240777904</v>
      </c>
    </row>
    <row r="936" spans="1:23" x14ac:dyDescent="0.25">
      <c r="A936">
        <v>935</v>
      </c>
      <c r="B936">
        <v>61</v>
      </c>
      <c r="C936" s="10">
        <v>215815.6</v>
      </c>
      <c r="D936" t="str">
        <f>IF('Age '!B936 &gt;48,"B", "A")</f>
        <v>B</v>
      </c>
      <c r="U936" s="1">
        <v>911</v>
      </c>
      <c r="V936" s="1">
        <v>150296.64551691309</v>
      </c>
      <c r="W936" s="1">
        <v>-29726.625516913089</v>
      </c>
    </row>
    <row r="937" spans="1:23" x14ac:dyDescent="0.25">
      <c r="A937">
        <v>936</v>
      </c>
      <c r="B937">
        <v>95</v>
      </c>
      <c r="C937" s="10">
        <v>79900</v>
      </c>
      <c r="D937" t="str">
        <f>IF('Age '!B937 &gt;48,"B", "A")</f>
        <v>B</v>
      </c>
      <c r="U937" s="1">
        <v>912</v>
      </c>
      <c r="V937" s="1">
        <v>171552.85456815091</v>
      </c>
      <c r="W937" s="1">
        <v>-54055.05456815091</v>
      </c>
    </row>
    <row r="938" spans="1:23" x14ac:dyDescent="0.25">
      <c r="A938">
        <v>937</v>
      </c>
      <c r="B938">
        <v>18</v>
      </c>
      <c r="C938" s="10">
        <v>151396.12</v>
      </c>
      <c r="D938" t="str">
        <f>IF('Age '!B938 &gt;48,"B", "A")</f>
        <v>A</v>
      </c>
      <c r="U938" s="1">
        <v>913</v>
      </c>
      <c r="V938" s="1">
        <v>106533.86217612939</v>
      </c>
      <c r="W938" s="1">
        <v>-18533.862176129391</v>
      </c>
    </row>
    <row r="939" spans="1:23" x14ac:dyDescent="0.25">
      <c r="A939">
        <v>938</v>
      </c>
      <c r="B939">
        <v>16</v>
      </c>
      <c r="C939" s="10">
        <v>207156.4</v>
      </c>
      <c r="D939" t="str">
        <f>IF('Age '!B939 &gt;48,"B", "A")</f>
        <v>A</v>
      </c>
      <c r="U939" s="1">
        <v>914</v>
      </c>
      <c r="V939" s="1">
        <v>136542.62789552394</v>
      </c>
      <c r="W939" s="1">
        <v>7195.8721044760605</v>
      </c>
    </row>
    <row r="940" spans="1:23" x14ac:dyDescent="0.25">
      <c r="A940">
        <v>939</v>
      </c>
      <c r="B940">
        <v>15</v>
      </c>
      <c r="C940" s="10">
        <v>239799</v>
      </c>
      <c r="D940" t="str">
        <f>IF('Age '!B940 &gt;48,"B", "A")</f>
        <v>A</v>
      </c>
      <c r="U940" s="1">
        <v>915</v>
      </c>
      <c r="V940" s="1">
        <v>211564.54219401031</v>
      </c>
      <c r="W940" s="1">
        <v>-69311.961794010305</v>
      </c>
    </row>
    <row r="941" spans="1:23" x14ac:dyDescent="0.25">
      <c r="A941">
        <v>940</v>
      </c>
      <c r="B941">
        <v>81</v>
      </c>
      <c r="C941" s="10">
        <v>190974.16</v>
      </c>
      <c r="D941" t="str">
        <f>IF('Age '!B941 &gt;48,"B", "A")</f>
        <v>B</v>
      </c>
      <c r="U941" s="1">
        <v>916</v>
      </c>
      <c r="V941" s="1">
        <v>162800.29789999418</v>
      </c>
      <c r="W941" s="1">
        <v>-88452.797899994184</v>
      </c>
    </row>
    <row r="942" spans="1:23" x14ac:dyDescent="0.25">
      <c r="A942">
        <v>941</v>
      </c>
      <c r="B942">
        <v>45</v>
      </c>
      <c r="C942" s="10">
        <v>150900</v>
      </c>
      <c r="D942" t="str">
        <f>IF('Age '!B942 &gt;48,"B", "A")</f>
        <v>A</v>
      </c>
      <c r="U942" s="1">
        <v>917</v>
      </c>
      <c r="V942" s="1">
        <v>136542.62789552394</v>
      </c>
      <c r="W942" s="1">
        <v>-101231.62789552394</v>
      </c>
    </row>
    <row r="943" spans="1:23" x14ac:dyDescent="0.25">
      <c r="A943">
        <v>942</v>
      </c>
      <c r="B943">
        <v>22</v>
      </c>
      <c r="C943" s="10">
        <v>175223.19999999998</v>
      </c>
      <c r="D943" t="str">
        <f>IF('Age '!B943 &gt;48,"B", "A")</f>
        <v>A</v>
      </c>
      <c r="U943" s="1">
        <v>918</v>
      </c>
      <c r="V943" s="1">
        <v>145295.18456368067</v>
      </c>
      <c r="W943" s="1">
        <v>-34757.184563680668</v>
      </c>
    </row>
    <row r="944" spans="1:23" x14ac:dyDescent="0.25">
      <c r="A944">
        <v>943</v>
      </c>
      <c r="B944">
        <v>44</v>
      </c>
      <c r="C944" s="10">
        <v>148695</v>
      </c>
      <c r="D944" t="str">
        <f>IF('Age '!B944 &gt;48,"B", "A")</f>
        <v>A</v>
      </c>
      <c r="U944" s="1">
        <v>919</v>
      </c>
      <c r="V944" s="1">
        <v>189057.9679044644</v>
      </c>
      <c r="W944" s="1">
        <v>46871.432095535594</v>
      </c>
    </row>
    <row r="945" spans="1:23" x14ac:dyDescent="0.25">
      <c r="A945">
        <v>944</v>
      </c>
      <c r="B945">
        <v>54</v>
      </c>
      <c r="C945" s="10">
        <v>141755.9</v>
      </c>
      <c r="D945" t="str">
        <f>IF('Age '!B945 &gt;48,"B", "A")</f>
        <v>B</v>
      </c>
      <c r="U945" s="1">
        <v>920</v>
      </c>
      <c r="V945" s="1">
        <v>147795.91504029691</v>
      </c>
      <c r="W945" s="1">
        <v>9606.7849597031018</v>
      </c>
    </row>
    <row r="946" spans="1:23" x14ac:dyDescent="0.25">
      <c r="A946">
        <v>945</v>
      </c>
      <c r="B946">
        <v>63</v>
      </c>
      <c r="C946" s="10">
        <v>112585</v>
      </c>
      <c r="D946" t="str">
        <f>IF('Age '!B946 &gt;48,"B", "A")</f>
        <v>B</v>
      </c>
      <c r="U946" s="1">
        <v>921</v>
      </c>
      <c r="V946" s="1">
        <v>192809.06361938873</v>
      </c>
      <c r="W946" s="1">
        <v>6442.2363806112553</v>
      </c>
    </row>
    <row r="947" spans="1:23" x14ac:dyDescent="0.25">
      <c r="A947">
        <v>946</v>
      </c>
      <c r="B947">
        <v>131</v>
      </c>
      <c r="C947" s="10">
        <v>102268.12</v>
      </c>
      <c r="D947" t="str">
        <f>IF('Age '!B947 &gt;48,"B", "A")</f>
        <v>B</v>
      </c>
      <c r="U947" s="1">
        <v>922</v>
      </c>
      <c r="V947" s="1">
        <v>75274.73121842675</v>
      </c>
      <c r="W947" s="1">
        <v>54838.88878157326</v>
      </c>
    </row>
    <row r="948" spans="1:23" x14ac:dyDescent="0.25">
      <c r="A948">
        <v>947</v>
      </c>
      <c r="B948">
        <v>62</v>
      </c>
      <c r="C948" s="10">
        <v>143000</v>
      </c>
      <c r="D948" t="str">
        <f>IF('Age '!B948 &gt;48,"B", "A")</f>
        <v>B</v>
      </c>
      <c r="U948" s="1">
        <v>923</v>
      </c>
      <c r="V948" s="1">
        <v>206563.08124077789</v>
      </c>
      <c r="W948" s="1">
        <v>-36573.081240777887</v>
      </c>
    </row>
    <row r="949" spans="1:23" x14ac:dyDescent="0.25">
      <c r="A949">
        <v>948</v>
      </c>
      <c r="B949">
        <v>19</v>
      </c>
      <c r="C949" s="10">
        <v>267651</v>
      </c>
      <c r="D949" t="str">
        <f>IF('Age '!B949 &gt;48,"B", "A")</f>
        <v>A</v>
      </c>
      <c r="U949" s="1">
        <v>924</v>
      </c>
      <c r="V949" s="1">
        <v>191558.69838108061</v>
      </c>
      <c r="W949" s="1">
        <v>-19441.298381080618</v>
      </c>
    </row>
    <row r="950" spans="1:23" x14ac:dyDescent="0.25">
      <c r="A950">
        <v>949</v>
      </c>
      <c r="B950">
        <v>19</v>
      </c>
      <c r="C950" s="10">
        <v>192500</v>
      </c>
      <c r="D950" t="str">
        <f>IF('Age '!B950 &gt;48,"B", "A")</f>
        <v>A</v>
      </c>
      <c r="U950" s="1">
        <v>925</v>
      </c>
      <c r="V950" s="1">
        <v>175303.95028307522</v>
      </c>
      <c r="W950" s="1">
        <v>32196.049716924783</v>
      </c>
    </row>
    <row r="951" spans="1:23" x14ac:dyDescent="0.25">
      <c r="A951">
        <v>950</v>
      </c>
      <c r="B951">
        <v>49</v>
      </c>
      <c r="C951" s="10">
        <v>154326.5</v>
      </c>
      <c r="D951" t="str">
        <f>IF('Age '!B951 &gt;48,"B", "A")</f>
        <v>B</v>
      </c>
      <c r="U951" s="1">
        <v>926</v>
      </c>
      <c r="V951" s="1">
        <v>171552.85456815091</v>
      </c>
      <c r="W951" s="1">
        <v>-15487.854568150913</v>
      </c>
    </row>
    <row r="952" spans="1:23" x14ac:dyDescent="0.25">
      <c r="A952">
        <v>951</v>
      </c>
      <c r="B952">
        <v>71</v>
      </c>
      <c r="C952" s="10">
        <v>127877.7</v>
      </c>
      <c r="D952" t="str">
        <f>IF('Age '!B952 &gt;48,"B", "A")</f>
        <v>B</v>
      </c>
      <c r="U952" s="1">
        <v>927</v>
      </c>
      <c r="V952" s="1">
        <v>204062.35076416167</v>
      </c>
      <c r="W952" s="1">
        <v>78458.149235838326</v>
      </c>
    </row>
    <row r="953" spans="1:23" x14ac:dyDescent="0.25">
      <c r="A953">
        <v>952</v>
      </c>
      <c r="B953">
        <v>56</v>
      </c>
      <c r="C953" s="10">
        <v>119900</v>
      </c>
      <c r="D953" t="str">
        <f>IF('Age '!B953 &gt;48,"B", "A")</f>
        <v>B</v>
      </c>
      <c r="U953" s="1">
        <v>928</v>
      </c>
      <c r="V953" s="1">
        <v>160299.56742337794</v>
      </c>
      <c r="W953" s="1">
        <v>-3342.7674233779253</v>
      </c>
    </row>
    <row r="954" spans="1:23" x14ac:dyDescent="0.25">
      <c r="A954">
        <v>953</v>
      </c>
      <c r="B954">
        <v>49</v>
      </c>
      <c r="C954" s="10">
        <v>109637.31999999999</v>
      </c>
      <c r="D954" t="str">
        <f>IF('Age '!B954 &gt;48,"B", "A")</f>
        <v>B</v>
      </c>
      <c r="U954" s="1">
        <v>929</v>
      </c>
      <c r="V954" s="1">
        <v>201561.62028754546</v>
      </c>
      <c r="W954" s="1">
        <v>-7915.4202875454794</v>
      </c>
    </row>
    <row r="955" spans="1:23" x14ac:dyDescent="0.25">
      <c r="A955">
        <v>954</v>
      </c>
      <c r="B955">
        <v>52</v>
      </c>
      <c r="C955" s="10">
        <v>153389.6</v>
      </c>
      <c r="D955" t="str">
        <f>IF('Age '!B955 &gt;48,"B", "A")</f>
        <v>B</v>
      </c>
      <c r="U955" s="1">
        <v>930</v>
      </c>
      <c r="V955" s="1">
        <v>196560.15933431304</v>
      </c>
      <c r="W955" s="1">
        <v>25439.840665686963</v>
      </c>
    </row>
    <row r="956" spans="1:23" x14ac:dyDescent="0.25">
      <c r="A956">
        <v>955</v>
      </c>
      <c r="B956">
        <v>46</v>
      </c>
      <c r="C956" s="10">
        <v>127500</v>
      </c>
      <c r="D956" t="str">
        <f>IF('Age '!B956 &gt;48,"B", "A")</f>
        <v>A</v>
      </c>
      <c r="U956" s="1">
        <v>931</v>
      </c>
      <c r="V956" s="1">
        <v>209063.8117173941</v>
      </c>
      <c r="W956" s="1">
        <v>-44485.011717394111</v>
      </c>
    </row>
    <row r="957" spans="1:23" x14ac:dyDescent="0.25">
      <c r="A957">
        <v>956</v>
      </c>
      <c r="B957">
        <v>75</v>
      </c>
      <c r="C957" s="10">
        <v>143738.5</v>
      </c>
      <c r="D957" t="str">
        <f>IF('Age '!B957 &gt;48,"B", "A")</f>
        <v>B</v>
      </c>
      <c r="U957" s="1">
        <v>932</v>
      </c>
      <c r="V957" s="1">
        <v>156548.47170845364</v>
      </c>
      <c r="W957" s="1">
        <v>-60339.471708453639</v>
      </c>
    </row>
    <row r="958" spans="1:23" x14ac:dyDescent="0.25">
      <c r="A958">
        <v>957</v>
      </c>
      <c r="B958">
        <v>41</v>
      </c>
      <c r="C958" s="10">
        <v>101531.2</v>
      </c>
      <c r="D958" t="str">
        <f>IF('Age '!B958 &gt;48,"B", "A")</f>
        <v>A</v>
      </c>
      <c r="U958" s="1">
        <v>933</v>
      </c>
      <c r="V958" s="1">
        <v>207813.44647908601</v>
      </c>
      <c r="W958" s="1">
        <v>109402.55352091399</v>
      </c>
    </row>
    <row r="959" spans="1:23" x14ac:dyDescent="0.25">
      <c r="A959">
        <v>958</v>
      </c>
      <c r="B959">
        <v>59</v>
      </c>
      <c r="C959" s="10">
        <v>130851.59999999999</v>
      </c>
      <c r="D959" t="str">
        <f>IF('Age '!B959 &gt;48,"B", "A")</f>
        <v>B</v>
      </c>
      <c r="U959" s="1">
        <v>934</v>
      </c>
      <c r="V959" s="1">
        <v>205312.71600246977</v>
      </c>
      <c r="W959" s="1">
        <v>-49740.716002469766</v>
      </c>
    </row>
    <row r="960" spans="1:23" x14ac:dyDescent="0.25">
      <c r="A960">
        <v>959</v>
      </c>
      <c r="B960">
        <v>18</v>
      </c>
      <c r="C960" s="10">
        <v>183390.5</v>
      </c>
      <c r="D960" t="str">
        <f>IF('Age '!B960 &gt;48,"B", "A")</f>
        <v>A</v>
      </c>
      <c r="U960" s="1">
        <v>935</v>
      </c>
      <c r="V960" s="1">
        <v>150296.64551691309</v>
      </c>
      <c r="W960" s="1">
        <v>65518.954483086913</v>
      </c>
    </row>
    <row r="961" spans="1:23" x14ac:dyDescent="0.25">
      <c r="A961">
        <v>960</v>
      </c>
      <c r="B961">
        <v>22</v>
      </c>
      <c r="C961" s="10">
        <v>121117</v>
      </c>
      <c r="D961" t="str">
        <f>IF('Age '!B961 &gt;48,"B", "A")</f>
        <v>A</v>
      </c>
      <c r="U961" s="1">
        <v>936</v>
      </c>
      <c r="V961" s="1">
        <v>107784.2274144375</v>
      </c>
      <c r="W961" s="1">
        <v>-27884.227414437497</v>
      </c>
    </row>
    <row r="962" spans="1:23" x14ac:dyDescent="0.25">
      <c r="A962">
        <v>961</v>
      </c>
      <c r="B962">
        <v>63</v>
      </c>
      <c r="C962" s="10">
        <v>91033.099999999991</v>
      </c>
      <c r="D962" t="str">
        <f>IF('Age '!B962 &gt;48,"B", "A")</f>
        <v>B</v>
      </c>
      <c r="U962" s="1">
        <v>937</v>
      </c>
      <c r="V962" s="1">
        <v>204062.35076416167</v>
      </c>
      <c r="W962" s="1">
        <v>-52666.230764161679</v>
      </c>
    </row>
    <row r="963" spans="1:23" x14ac:dyDescent="0.25">
      <c r="A963">
        <v>962</v>
      </c>
      <c r="B963">
        <v>44</v>
      </c>
      <c r="C963" s="10">
        <v>242569.60000000001</v>
      </c>
      <c r="D963" t="str">
        <f>IF('Age '!B963 &gt;48,"B", "A")</f>
        <v>A</v>
      </c>
      <c r="U963" s="1">
        <v>938</v>
      </c>
      <c r="V963" s="1">
        <v>206563.08124077789</v>
      </c>
      <c r="W963" s="1">
        <v>593.31875922210747</v>
      </c>
    </row>
    <row r="964" spans="1:23" x14ac:dyDescent="0.25">
      <c r="A964">
        <v>963</v>
      </c>
      <c r="B964">
        <v>45</v>
      </c>
      <c r="C964" s="10">
        <v>153651.5</v>
      </c>
      <c r="D964" t="str">
        <f>IF('Age '!B964 &gt;48,"B", "A")</f>
        <v>A</v>
      </c>
      <c r="U964" s="1">
        <v>939</v>
      </c>
      <c r="V964" s="1">
        <v>207813.44647908601</v>
      </c>
      <c r="W964" s="1">
        <v>31985.553520913993</v>
      </c>
    </row>
    <row r="965" spans="1:23" x14ac:dyDescent="0.25">
      <c r="A965">
        <v>964</v>
      </c>
      <c r="B965">
        <v>14</v>
      </c>
      <c r="C965" s="10">
        <v>195693.19999999998</v>
      </c>
      <c r="D965" t="str">
        <f>IF('Age '!B965 &gt;48,"B", "A")</f>
        <v>A</v>
      </c>
      <c r="U965" s="1">
        <v>940</v>
      </c>
      <c r="V965" s="1">
        <v>125289.34075075098</v>
      </c>
      <c r="W965" s="1">
        <v>65684.81924924902</v>
      </c>
    </row>
    <row r="966" spans="1:23" x14ac:dyDescent="0.25">
      <c r="A966">
        <v>965</v>
      </c>
      <c r="B966">
        <v>19</v>
      </c>
      <c r="C966" s="10">
        <v>167922.86</v>
      </c>
      <c r="D966" t="str">
        <f>IF('Age '!B966 &gt;48,"B", "A")</f>
        <v>A</v>
      </c>
      <c r="U966" s="1">
        <v>941</v>
      </c>
      <c r="V966" s="1">
        <v>170302.48932984279</v>
      </c>
      <c r="W966" s="1">
        <v>-19402.489329842792</v>
      </c>
    </row>
    <row r="967" spans="1:23" x14ac:dyDescent="0.25">
      <c r="A967">
        <v>966</v>
      </c>
      <c r="B967">
        <v>16</v>
      </c>
      <c r="C967" s="10">
        <v>177343.57</v>
      </c>
      <c r="D967" t="str">
        <f>IF('Age '!B967 &gt;48,"B", "A")</f>
        <v>A</v>
      </c>
      <c r="U967" s="1">
        <v>942</v>
      </c>
      <c r="V967" s="1">
        <v>199060.88981092925</v>
      </c>
      <c r="W967" s="1">
        <v>-23837.689810929267</v>
      </c>
    </row>
    <row r="968" spans="1:23" x14ac:dyDescent="0.25">
      <c r="A968">
        <v>967</v>
      </c>
      <c r="B968">
        <v>81</v>
      </c>
      <c r="C968" s="10">
        <v>131008</v>
      </c>
      <c r="D968" t="str">
        <f>IF('Age '!B968 &gt;48,"B", "A")</f>
        <v>B</v>
      </c>
      <c r="U968" s="1">
        <v>943</v>
      </c>
      <c r="V968" s="1">
        <v>171552.85456815091</v>
      </c>
      <c r="W968" s="1">
        <v>-22857.854568150913</v>
      </c>
    </row>
    <row r="969" spans="1:23" x14ac:dyDescent="0.25">
      <c r="A969">
        <v>968</v>
      </c>
      <c r="B969">
        <v>66</v>
      </c>
      <c r="C969" s="10">
        <v>120393</v>
      </c>
      <c r="D969" t="str">
        <f>IF('Age '!B969 &gt;48,"B", "A")</f>
        <v>B</v>
      </c>
      <c r="U969" s="1">
        <v>944</v>
      </c>
      <c r="V969" s="1">
        <v>159049.20218506985</v>
      </c>
      <c r="W969" s="1">
        <v>-17293.302185069857</v>
      </c>
    </row>
    <row r="970" spans="1:23" x14ac:dyDescent="0.25">
      <c r="A970">
        <v>969</v>
      </c>
      <c r="B970">
        <v>111</v>
      </c>
      <c r="C970" s="10">
        <v>31032.52</v>
      </c>
      <c r="D970" t="str">
        <f>IF('Age '!B970 &gt;48,"B", "A")</f>
        <v>B</v>
      </c>
      <c r="U970" s="1">
        <v>945</v>
      </c>
      <c r="V970" s="1">
        <v>147795.91504029691</v>
      </c>
      <c r="W970" s="1">
        <v>-35210.91504029691</v>
      </c>
    </row>
    <row r="971" spans="1:23" x14ac:dyDescent="0.25">
      <c r="A971">
        <v>970</v>
      </c>
      <c r="B971">
        <v>63</v>
      </c>
      <c r="C971" s="10">
        <v>140000</v>
      </c>
      <c r="D971" t="str">
        <f>IF('Age '!B971 &gt;48,"B", "A")</f>
        <v>B</v>
      </c>
      <c r="U971" s="1">
        <v>946</v>
      </c>
      <c r="V971" s="1">
        <v>62771.078835345659</v>
      </c>
      <c r="W971" s="1">
        <v>39497.041164654336</v>
      </c>
    </row>
    <row r="972" spans="1:23" x14ac:dyDescent="0.25">
      <c r="A972">
        <v>971</v>
      </c>
      <c r="B972">
        <v>72</v>
      </c>
      <c r="C972" s="10">
        <v>135000</v>
      </c>
      <c r="D972" t="str">
        <f>IF('Age '!B972 &gt;48,"B", "A")</f>
        <v>B</v>
      </c>
      <c r="U972" s="1">
        <v>947</v>
      </c>
      <c r="V972" s="1">
        <v>149046.280278605</v>
      </c>
      <c r="W972" s="1">
        <v>-6046.2802786050015</v>
      </c>
    </row>
    <row r="973" spans="1:23" x14ac:dyDescent="0.25">
      <c r="A973">
        <v>972</v>
      </c>
      <c r="B973">
        <v>18</v>
      </c>
      <c r="C973" s="10">
        <v>141652.4</v>
      </c>
      <c r="D973" t="str">
        <f>IF('Age '!B973 &gt;48,"B", "A")</f>
        <v>A</v>
      </c>
      <c r="U973" s="1">
        <v>948</v>
      </c>
      <c r="V973" s="1">
        <v>202811.98552585358</v>
      </c>
      <c r="W973" s="1">
        <v>64839.014474146417</v>
      </c>
    </row>
    <row r="974" spans="1:23" x14ac:dyDescent="0.25">
      <c r="A974">
        <v>973</v>
      </c>
      <c r="B974">
        <v>42</v>
      </c>
      <c r="C974" s="10">
        <v>77749.3</v>
      </c>
      <c r="D974" t="str">
        <f>IF('Age '!B974 &gt;48,"B", "A")</f>
        <v>A</v>
      </c>
      <c r="U974" s="1">
        <v>949</v>
      </c>
      <c r="V974" s="1">
        <v>202811.98552585358</v>
      </c>
      <c r="W974" s="1">
        <v>-10311.985525853583</v>
      </c>
    </row>
    <row r="975" spans="1:23" x14ac:dyDescent="0.25">
      <c r="A975">
        <v>974</v>
      </c>
      <c r="B975">
        <v>14</v>
      </c>
      <c r="C975" s="10">
        <v>162307.6</v>
      </c>
      <c r="D975" t="str">
        <f>IF('Age '!B975 &gt;48,"B", "A")</f>
        <v>A</v>
      </c>
      <c r="U975" s="1">
        <v>950</v>
      </c>
      <c r="V975" s="1">
        <v>165301.02837661037</v>
      </c>
      <c r="W975" s="1">
        <v>-10974.528376610368</v>
      </c>
    </row>
    <row r="976" spans="1:23" x14ac:dyDescent="0.25">
      <c r="A976">
        <v>975</v>
      </c>
      <c r="B976">
        <v>111</v>
      </c>
      <c r="C976" s="10">
        <v>137149</v>
      </c>
      <c r="D976" t="str">
        <f>IF('Age '!B976 &gt;48,"B", "A")</f>
        <v>B</v>
      </c>
      <c r="U976" s="1">
        <v>951</v>
      </c>
      <c r="V976" s="1">
        <v>137792.99313383206</v>
      </c>
      <c r="W976" s="1">
        <v>-9915.2931338320632</v>
      </c>
    </row>
    <row r="977" spans="1:23" x14ac:dyDescent="0.25">
      <c r="A977">
        <v>976</v>
      </c>
      <c r="B977">
        <v>21</v>
      </c>
      <c r="C977" s="10">
        <v>165000</v>
      </c>
      <c r="D977" t="str">
        <f>IF('Age '!B977 &gt;48,"B", "A")</f>
        <v>A</v>
      </c>
      <c r="U977" s="1">
        <v>952</v>
      </c>
      <c r="V977" s="1">
        <v>156548.47170845364</v>
      </c>
      <c r="W977" s="1">
        <v>-36648.471708453639</v>
      </c>
    </row>
    <row r="978" spans="1:23" x14ac:dyDescent="0.25">
      <c r="A978">
        <v>977</v>
      </c>
      <c r="B978">
        <v>98</v>
      </c>
      <c r="C978" s="10">
        <v>85500</v>
      </c>
      <c r="D978" t="str">
        <f>IF('Age '!B978 &gt;48,"B", "A")</f>
        <v>B</v>
      </c>
      <c r="U978" s="1">
        <v>953</v>
      </c>
      <c r="V978" s="1">
        <v>165301.02837661037</v>
      </c>
      <c r="W978" s="1">
        <v>-55663.708376610375</v>
      </c>
    </row>
    <row r="979" spans="1:23" x14ac:dyDescent="0.25">
      <c r="A979">
        <v>978</v>
      </c>
      <c r="B979">
        <v>15</v>
      </c>
      <c r="C979" s="10">
        <v>198160.87</v>
      </c>
      <c r="D979" t="str">
        <f>IF('Age '!B979 &gt;48,"B", "A")</f>
        <v>A</v>
      </c>
      <c r="U979" s="1">
        <v>954</v>
      </c>
      <c r="V979" s="1">
        <v>161549.93266168606</v>
      </c>
      <c r="W979" s="1">
        <v>-8160.3326616860577</v>
      </c>
    </row>
    <row r="980" spans="1:23" x14ac:dyDescent="0.25">
      <c r="A980">
        <v>979</v>
      </c>
      <c r="B980">
        <v>67</v>
      </c>
      <c r="C980" s="10">
        <v>109043</v>
      </c>
      <c r="D980" t="str">
        <f>IF('Age '!B980 &gt;48,"B", "A")</f>
        <v>B</v>
      </c>
      <c r="U980" s="1">
        <v>955</v>
      </c>
      <c r="V980" s="1">
        <v>169052.1240915347</v>
      </c>
      <c r="W980" s="1">
        <v>-41552.124091534701</v>
      </c>
    </row>
    <row r="981" spans="1:23" x14ac:dyDescent="0.25">
      <c r="A981">
        <v>980</v>
      </c>
      <c r="B981">
        <v>58</v>
      </c>
      <c r="C981" s="10">
        <v>113813.2</v>
      </c>
      <c r="D981" t="str">
        <f>IF('Age '!B981 &gt;48,"B", "A")</f>
        <v>B</v>
      </c>
      <c r="U981" s="1">
        <v>956</v>
      </c>
      <c r="V981" s="1">
        <v>132791.53218059964</v>
      </c>
      <c r="W981" s="1">
        <v>10946.967819400365</v>
      </c>
    </row>
    <row r="982" spans="1:23" x14ac:dyDescent="0.25">
      <c r="A982">
        <v>981</v>
      </c>
      <c r="B982">
        <v>60</v>
      </c>
      <c r="C982" s="10">
        <v>159097.12</v>
      </c>
      <c r="D982" t="str">
        <f>IF('Age '!B982 &gt;48,"B", "A")</f>
        <v>B</v>
      </c>
      <c r="U982" s="1">
        <v>957</v>
      </c>
      <c r="V982" s="1">
        <v>175303.95028307522</v>
      </c>
      <c r="W982" s="1">
        <v>-73772.75028307522</v>
      </c>
    </row>
    <row r="983" spans="1:23" x14ac:dyDescent="0.25">
      <c r="A983">
        <v>982</v>
      </c>
      <c r="B983">
        <v>23</v>
      </c>
      <c r="C983" s="10">
        <v>275116.79999999999</v>
      </c>
      <c r="D983" t="str">
        <f>IF('Age '!B983 &gt;48,"B", "A")</f>
        <v>A</v>
      </c>
      <c r="U983" s="1">
        <v>958</v>
      </c>
      <c r="V983" s="1">
        <v>152797.37599352933</v>
      </c>
      <c r="W983" s="1">
        <v>-21945.775993529343</v>
      </c>
    </row>
    <row r="984" spans="1:23" x14ac:dyDescent="0.25">
      <c r="A984">
        <v>983</v>
      </c>
      <c r="B984">
        <v>14</v>
      </c>
      <c r="C984" s="10">
        <v>142594.361</v>
      </c>
      <c r="D984" t="str">
        <f>IF('Age '!B984 &gt;48,"B", "A")</f>
        <v>A</v>
      </c>
      <c r="U984" s="1">
        <v>959</v>
      </c>
      <c r="V984" s="1">
        <v>204062.35076416167</v>
      </c>
      <c r="W984" s="1">
        <v>-20671.850764161674</v>
      </c>
    </row>
    <row r="985" spans="1:23" x14ac:dyDescent="0.25">
      <c r="A985">
        <v>984</v>
      </c>
      <c r="B985">
        <v>19</v>
      </c>
      <c r="C985" s="10">
        <v>228211.62</v>
      </c>
      <c r="D985" t="str">
        <f>IF('Age '!B985 &gt;48,"B", "A")</f>
        <v>A</v>
      </c>
      <c r="U985" s="1">
        <v>960</v>
      </c>
      <c r="V985" s="1">
        <v>199060.88981092925</v>
      </c>
      <c r="W985" s="1">
        <v>-77943.88981092925</v>
      </c>
    </row>
    <row r="986" spans="1:23" x14ac:dyDescent="0.25">
      <c r="A986">
        <v>985</v>
      </c>
      <c r="B986">
        <v>44</v>
      </c>
      <c r="C986" s="10">
        <v>103168.8</v>
      </c>
      <c r="D986" t="str">
        <f>IF('Age '!B986 &gt;48,"B", "A")</f>
        <v>A</v>
      </c>
      <c r="U986" s="1">
        <v>961</v>
      </c>
      <c r="V986" s="1">
        <v>147795.91504029691</v>
      </c>
      <c r="W986" s="1">
        <v>-56762.815040296919</v>
      </c>
    </row>
    <row r="987" spans="1:23" x14ac:dyDescent="0.25">
      <c r="A987">
        <v>986</v>
      </c>
      <c r="B987">
        <v>71</v>
      </c>
      <c r="C987" s="10">
        <v>111475</v>
      </c>
      <c r="D987" t="str">
        <f>IF('Age '!B987 &gt;48,"B", "A")</f>
        <v>B</v>
      </c>
      <c r="U987" s="1">
        <v>962</v>
      </c>
      <c r="V987" s="1">
        <v>171552.85456815091</v>
      </c>
      <c r="W987" s="1">
        <v>71016.745431849093</v>
      </c>
    </row>
    <row r="988" spans="1:23" x14ac:dyDescent="0.25">
      <c r="A988">
        <v>987</v>
      </c>
      <c r="B988">
        <v>111</v>
      </c>
      <c r="C988" s="10">
        <v>117000</v>
      </c>
      <c r="D988" t="str">
        <f>IF('Age '!B988 &gt;48,"B", "A")</f>
        <v>B</v>
      </c>
      <c r="U988" s="1">
        <v>963</v>
      </c>
      <c r="V988" s="1">
        <v>170302.48932984279</v>
      </c>
      <c r="W988" s="1">
        <v>-16650.989329842792</v>
      </c>
    </row>
    <row r="989" spans="1:23" x14ac:dyDescent="0.25">
      <c r="A989">
        <v>988</v>
      </c>
      <c r="B989">
        <v>12</v>
      </c>
      <c r="C989" s="10">
        <v>308803.02879999997</v>
      </c>
      <c r="D989" t="str">
        <f>IF('Age '!B989 &gt;48,"B", "A")</f>
        <v>A</v>
      </c>
      <c r="U989" s="1">
        <v>964</v>
      </c>
      <c r="V989" s="1">
        <v>209063.8117173941</v>
      </c>
      <c r="W989" s="1">
        <v>-13370.611717394117</v>
      </c>
    </row>
    <row r="990" spans="1:23" x14ac:dyDescent="0.25">
      <c r="A990">
        <v>989</v>
      </c>
      <c r="B990">
        <v>45</v>
      </c>
      <c r="C990" s="10">
        <v>193303.5</v>
      </c>
      <c r="D990" t="str">
        <f>IF('Age '!B990 &gt;48,"B", "A")</f>
        <v>A</v>
      </c>
      <c r="U990" s="1">
        <v>965</v>
      </c>
      <c r="V990" s="1">
        <v>202811.98552585358</v>
      </c>
      <c r="W990" s="1">
        <v>-34889.125525853597</v>
      </c>
    </row>
    <row r="991" spans="1:23" x14ac:dyDescent="0.25">
      <c r="A991">
        <v>990</v>
      </c>
      <c r="B991">
        <v>15</v>
      </c>
      <c r="C991" s="10">
        <v>197000</v>
      </c>
      <c r="D991" t="str">
        <f>IF('Age '!B991 &gt;48,"B", "A")</f>
        <v>A</v>
      </c>
      <c r="U991" s="1">
        <v>966</v>
      </c>
      <c r="V991" s="1">
        <v>206563.08124077789</v>
      </c>
      <c r="W991" s="1">
        <v>-29219.51124077788</v>
      </c>
    </row>
    <row r="992" spans="1:23" x14ac:dyDescent="0.25">
      <c r="A992">
        <v>991</v>
      </c>
      <c r="B992">
        <v>24</v>
      </c>
      <c r="C992" s="10">
        <v>348000</v>
      </c>
      <c r="D992" t="str">
        <f>IF('Age '!B992 &gt;48,"B", "A")</f>
        <v>A</v>
      </c>
      <c r="U992" s="1">
        <v>967</v>
      </c>
      <c r="V992" s="1">
        <v>125289.34075075098</v>
      </c>
      <c r="W992" s="1">
        <v>5718.6592492490163</v>
      </c>
    </row>
    <row r="993" spans="1:23" x14ac:dyDescent="0.25">
      <c r="A993">
        <v>992</v>
      </c>
      <c r="B993">
        <v>139</v>
      </c>
      <c r="C993" s="10">
        <v>137558.39999999999</v>
      </c>
      <c r="D993" t="str">
        <f>IF('Age '!B993 &gt;48,"B", "A")</f>
        <v>B</v>
      </c>
      <c r="U993" s="1">
        <v>968</v>
      </c>
      <c r="V993" s="1">
        <v>144044.81932537258</v>
      </c>
      <c r="W993" s="1">
        <v>-23651.819325372577</v>
      </c>
    </row>
    <row r="994" spans="1:23" x14ac:dyDescent="0.25">
      <c r="A994">
        <v>993</v>
      </c>
      <c r="B994">
        <v>57</v>
      </c>
      <c r="C994" s="10">
        <v>185373.1</v>
      </c>
      <c r="D994" t="str">
        <f>IF('Age '!B994 &gt;48,"B", "A")</f>
        <v>B</v>
      </c>
      <c r="U994" s="1">
        <v>969</v>
      </c>
      <c r="V994" s="1">
        <v>87778.383601507783</v>
      </c>
      <c r="W994" s="1">
        <v>-56745.863601507779</v>
      </c>
    </row>
    <row r="995" spans="1:23" x14ac:dyDescent="0.25">
      <c r="A995">
        <v>994</v>
      </c>
      <c r="B995">
        <v>16</v>
      </c>
      <c r="C995" s="10">
        <v>173900</v>
      </c>
      <c r="D995" t="str">
        <f>IF('Age '!B995 &gt;48,"B", "A")</f>
        <v>A</v>
      </c>
      <c r="U995" s="1">
        <v>970</v>
      </c>
      <c r="V995" s="1">
        <v>147795.91504029691</v>
      </c>
      <c r="W995" s="1">
        <v>-7795.9150402969099</v>
      </c>
    </row>
    <row r="996" spans="1:23" x14ac:dyDescent="0.25">
      <c r="A996">
        <v>995</v>
      </c>
      <c r="B996">
        <v>15</v>
      </c>
      <c r="C996" s="10">
        <v>276345</v>
      </c>
      <c r="D996" t="str">
        <f>IF('Age '!B996 &gt;48,"B", "A")</f>
        <v>A</v>
      </c>
      <c r="U996" s="1">
        <v>971</v>
      </c>
      <c r="V996" s="1">
        <v>136542.62789552394</v>
      </c>
      <c r="W996" s="1">
        <v>-1542.6278955239395</v>
      </c>
    </row>
    <row r="997" spans="1:23" x14ac:dyDescent="0.25">
      <c r="A997">
        <v>996</v>
      </c>
      <c r="B997">
        <v>75</v>
      </c>
      <c r="C997" s="10">
        <v>121600</v>
      </c>
      <c r="D997" t="str">
        <f>IF('Age '!B997 &gt;48,"B", "A")</f>
        <v>B</v>
      </c>
      <c r="U997" s="1">
        <v>972</v>
      </c>
      <c r="V997" s="1">
        <v>204062.35076416167</v>
      </c>
      <c r="W997" s="1">
        <v>-62409.95076416168</v>
      </c>
    </row>
    <row r="998" spans="1:23" x14ac:dyDescent="0.25">
      <c r="A998">
        <v>997</v>
      </c>
      <c r="B998">
        <v>60</v>
      </c>
      <c r="C998" s="10">
        <v>136500</v>
      </c>
      <c r="D998" t="str">
        <f>IF('Age '!B998 &gt;48,"B", "A")</f>
        <v>B</v>
      </c>
      <c r="U998" s="1">
        <v>973</v>
      </c>
      <c r="V998" s="1">
        <v>174053.58504476713</v>
      </c>
      <c r="W998" s="1">
        <v>-96304.285044767123</v>
      </c>
    </row>
    <row r="999" spans="1:23" x14ac:dyDescent="0.25">
      <c r="A999">
        <v>998</v>
      </c>
      <c r="B999">
        <v>51</v>
      </c>
      <c r="C999" s="10">
        <v>151478</v>
      </c>
      <c r="D999" t="str">
        <f>IF('Age '!B999 &gt;48,"B", "A")</f>
        <v>B</v>
      </c>
      <c r="U999" s="1">
        <v>974</v>
      </c>
      <c r="V999" s="1">
        <v>209063.8117173941</v>
      </c>
      <c r="W999" s="1">
        <v>-46756.211717394093</v>
      </c>
    </row>
    <row r="1000" spans="1:23" x14ac:dyDescent="0.25">
      <c r="A1000">
        <v>999</v>
      </c>
      <c r="B1000">
        <v>99</v>
      </c>
      <c r="C1000" s="10">
        <v>91000</v>
      </c>
      <c r="D1000" t="str">
        <f>IF('Age '!B1000 &gt;48,"B", "A")</f>
        <v>B</v>
      </c>
      <c r="U1000" s="1">
        <v>975</v>
      </c>
      <c r="V1000" s="1">
        <v>87778.383601507783</v>
      </c>
      <c r="W1000" s="1">
        <v>49370.616398492217</v>
      </c>
    </row>
    <row r="1001" spans="1:23" x14ac:dyDescent="0.25">
      <c r="A1001">
        <v>1000</v>
      </c>
      <c r="B1001">
        <v>15</v>
      </c>
      <c r="C1001" s="10">
        <v>160968.4</v>
      </c>
      <c r="D1001" t="str">
        <f>IF('Age '!B1001 &gt;48,"B", "A")</f>
        <v>A</v>
      </c>
      <c r="U1001" s="1">
        <v>976</v>
      </c>
      <c r="V1001" s="1">
        <v>200311.25504923734</v>
      </c>
      <c r="W1001" s="1">
        <v>-35311.255049237341</v>
      </c>
    </row>
    <row r="1002" spans="1:23" x14ac:dyDescent="0.25">
      <c r="A1002">
        <v>1001</v>
      </c>
      <c r="B1002">
        <v>69</v>
      </c>
      <c r="C1002" s="10">
        <v>67141.599999999991</v>
      </c>
      <c r="D1002" t="str">
        <f>IF('Age '!B1002 &gt;48,"B", "A")</f>
        <v>B</v>
      </c>
      <c r="U1002" s="1">
        <v>977</v>
      </c>
      <c r="V1002" s="1">
        <v>104033.13169951318</v>
      </c>
      <c r="W1002" s="1">
        <v>-18533.131699513178</v>
      </c>
    </row>
    <row r="1003" spans="1:23" x14ac:dyDescent="0.25">
      <c r="A1003">
        <v>1002</v>
      </c>
      <c r="B1003">
        <v>101</v>
      </c>
      <c r="C1003" s="10">
        <v>85251.8</v>
      </c>
      <c r="D1003" t="str">
        <f>IF('Age '!B1003 &gt;48,"B", "A")</f>
        <v>B</v>
      </c>
      <c r="U1003" s="1">
        <v>978</v>
      </c>
      <c r="V1003" s="1">
        <v>207813.44647908601</v>
      </c>
      <c r="W1003" s="1">
        <v>-9652.5764790860121</v>
      </c>
    </row>
    <row r="1004" spans="1:23" x14ac:dyDescent="0.25">
      <c r="A1004">
        <v>1003</v>
      </c>
      <c r="B1004">
        <v>15</v>
      </c>
      <c r="C1004" s="10">
        <v>206897.6</v>
      </c>
      <c r="D1004" t="str">
        <f>IF('Age '!B1004 &gt;48,"B", "A")</f>
        <v>A</v>
      </c>
      <c r="U1004" s="1">
        <v>979</v>
      </c>
      <c r="V1004" s="1">
        <v>142794.45408706449</v>
      </c>
      <c r="W1004" s="1">
        <v>-33751.454087064485</v>
      </c>
    </row>
    <row r="1005" spans="1:23" x14ac:dyDescent="0.25">
      <c r="A1005">
        <v>1004</v>
      </c>
      <c r="B1005">
        <v>45</v>
      </c>
      <c r="C1005" s="10">
        <v>135713.9265</v>
      </c>
      <c r="D1005" t="str">
        <f>IF('Age '!B1005 &gt;48,"B", "A")</f>
        <v>A</v>
      </c>
      <c r="U1005" s="1">
        <v>980</v>
      </c>
      <c r="V1005" s="1">
        <v>154047.74123183743</v>
      </c>
      <c r="W1005" s="1">
        <v>-40234.541231837429</v>
      </c>
    </row>
    <row r="1006" spans="1:23" x14ac:dyDescent="0.25">
      <c r="A1006">
        <v>1005</v>
      </c>
      <c r="B1006">
        <v>16</v>
      </c>
      <c r="C1006" s="10">
        <v>148202.79999999999</v>
      </c>
      <c r="D1006" t="str">
        <f>IF('Age '!B1006 &gt;48,"B", "A")</f>
        <v>A</v>
      </c>
      <c r="U1006" s="1">
        <v>981</v>
      </c>
      <c r="V1006" s="1">
        <v>151547.01075522121</v>
      </c>
      <c r="W1006" s="1">
        <v>7550.1092447787814</v>
      </c>
    </row>
    <row r="1007" spans="1:23" x14ac:dyDescent="0.25">
      <c r="A1007">
        <v>1006</v>
      </c>
      <c r="B1007">
        <v>44</v>
      </c>
      <c r="C1007" s="10">
        <v>133680.82</v>
      </c>
      <c r="D1007" t="str">
        <f>IF('Age '!B1007 &gt;48,"B", "A")</f>
        <v>A</v>
      </c>
      <c r="U1007" s="1">
        <v>982</v>
      </c>
      <c r="V1007" s="1">
        <v>197810.52457262116</v>
      </c>
      <c r="W1007" s="1">
        <v>77306.27542737883</v>
      </c>
    </row>
    <row r="1008" spans="1:23" x14ac:dyDescent="0.25">
      <c r="A1008">
        <v>1007</v>
      </c>
      <c r="B1008">
        <v>51</v>
      </c>
      <c r="C1008" s="10">
        <v>162077.54999999999</v>
      </c>
      <c r="D1008" t="str">
        <f>IF('Age '!B1008 &gt;48,"B", "A")</f>
        <v>B</v>
      </c>
      <c r="U1008" s="1">
        <v>983</v>
      </c>
      <c r="V1008" s="1">
        <v>209063.8117173941</v>
      </c>
      <c r="W1008" s="1">
        <v>-66469.450717394095</v>
      </c>
    </row>
    <row r="1009" spans="1:23" x14ac:dyDescent="0.25">
      <c r="A1009">
        <v>1008</v>
      </c>
      <c r="B1009">
        <v>51</v>
      </c>
      <c r="C1009" s="10">
        <v>72054.399999999994</v>
      </c>
      <c r="D1009" t="str">
        <f>IF('Age '!B1009 &gt;48,"B", "A")</f>
        <v>B</v>
      </c>
      <c r="U1009" s="1">
        <v>984</v>
      </c>
      <c r="V1009" s="1">
        <v>202811.98552585358</v>
      </c>
      <c r="W1009" s="1">
        <v>25399.634474146413</v>
      </c>
    </row>
    <row r="1010" spans="1:23" x14ac:dyDescent="0.25">
      <c r="A1010">
        <v>1009</v>
      </c>
      <c r="B1010">
        <v>17</v>
      </c>
      <c r="C1010" s="10">
        <v>196512</v>
      </c>
      <c r="D1010" t="str">
        <f>IF('Age '!B1010 &gt;48,"B", "A")</f>
        <v>A</v>
      </c>
      <c r="U1010" s="1">
        <v>985</v>
      </c>
      <c r="V1010" s="1">
        <v>171552.85456815091</v>
      </c>
      <c r="W1010" s="1">
        <v>-68384.05456815091</v>
      </c>
    </row>
    <row r="1011" spans="1:23" x14ac:dyDescent="0.25">
      <c r="A1011">
        <v>1010</v>
      </c>
      <c r="B1011">
        <v>95</v>
      </c>
      <c r="C1011" s="10">
        <v>102000</v>
      </c>
      <c r="D1011" t="str">
        <f>IF('Age '!B1011 &gt;48,"B", "A")</f>
        <v>B</v>
      </c>
      <c r="U1011" s="1">
        <v>986</v>
      </c>
      <c r="V1011" s="1">
        <v>137792.99313383206</v>
      </c>
      <c r="W1011" s="1">
        <v>-26317.99313383206</v>
      </c>
    </row>
    <row r="1012" spans="1:23" x14ac:dyDescent="0.25">
      <c r="A1012">
        <v>1011</v>
      </c>
      <c r="B1012">
        <v>73</v>
      </c>
      <c r="C1012" s="10">
        <v>120393</v>
      </c>
      <c r="D1012" t="str">
        <f>IF('Age '!B1012 &gt;48,"B", "A")</f>
        <v>B</v>
      </c>
      <c r="U1012" s="1">
        <v>987</v>
      </c>
      <c r="V1012" s="1">
        <v>87778.383601507783</v>
      </c>
      <c r="W1012" s="1">
        <v>29221.616398492217</v>
      </c>
    </row>
    <row r="1013" spans="1:23" x14ac:dyDescent="0.25">
      <c r="A1013">
        <v>1012</v>
      </c>
      <c r="B1013">
        <v>56</v>
      </c>
      <c r="C1013" s="10">
        <v>78140</v>
      </c>
      <c r="D1013" t="str">
        <f>IF('Age '!B1013 &gt;48,"B", "A")</f>
        <v>B</v>
      </c>
      <c r="U1013" s="1">
        <v>988</v>
      </c>
      <c r="V1013" s="1">
        <v>211564.54219401031</v>
      </c>
      <c r="W1013" s="1">
        <v>97238.486605989659</v>
      </c>
    </row>
    <row r="1014" spans="1:23" x14ac:dyDescent="0.25">
      <c r="A1014">
        <v>1013</v>
      </c>
      <c r="B1014">
        <v>98</v>
      </c>
      <c r="C1014" s="10">
        <v>163564.5</v>
      </c>
      <c r="D1014" t="str">
        <f>IF('Age '!B1014 &gt;48,"B", "A")</f>
        <v>B</v>
      </c>
      <c r="U1014" s="1">
        <v>989</v>
      </c>
      <c r="V1014" s="1">
        <v>170302.48932984279</v>
      </c>
      <c r="W1014" s="1">
        <v>23001.010670157208</v>
      </c>
    </row>
    <row r="1015" spans="1:23" x14ac:dyDescent="0.25">
      <c r="A1015">
        <v>1014</v>
      </c>
      <c r="B1015">
        <v>111</v>
      </c>
      <c r="C1015" s="10">
        <v>69598</v>
      </c>
      <c r="D1015" t="str">
        <f>IF('Age '!B1015 &gt;48,"B", "A")</f>
        <v>B</v>
      </c>
      <c r="U1015" s="1">
        <v>990</v>
      </c>
      <c r="V1015" s="1">
        <v>207813.44647908601</v>
      </c>
      <c r="W1015" s="1">
        <v>-10813.446479086007</v>
      </c>
    </row>
    <row r="1016" spans="1:23" x14ac:dyDescent="0.25">
      <c r="A1016">
        <v>1015</v>
      </c>
      <c r="B1016">
        <v>73</v>
      </c>
      <c r="C1016" s="10">
        <v>118162.95999999999</v>
      </c>
      <c r="D1016" t="str">
        <f>IF('Age '!B1016 &gt;48,"B", "A")</f>
        <v>B</v>
      </c>
      <c r="U1016" s="1">
        <v>991</v>
      </c>
      <c r="V1016" s="1">
        <v>196560.15933431304</v>
      </c>
      <c r="W1016" s="1">
        <v>151439.84066568696</v>
      </c>
    </row>
    <row r="1017" spans="1:23" x14ac:dyDescent="0.25">
      <c r="A1017">
        <v>1016</v>
      </c>
      <c r="B1017">
        <v>20</v>
      </c>
      <c r="C1017" s="10">
        <v>185867.6</v>
      </c>
      <c r="D1017" t="str">
        <f>IF('Age '!B1017 &gt;48,"B", "A")</f>
        <v>A</v>
      </c>
      <c r="U1017" s="1">
        <v>992</v>
      </c>
      <c r="V1017" s="1">
        <v>52768.15692888081</v>
      </c>
      <c r="W1017" s="1">
        <v>84790.243071119185</v>
      </c>
    </row>
    <row r="1018" spans="1:23" x14ac:dyDescent="0.25">
      <c r="A1018">
        <v>1017</v>
      </c>
      <c r="B1018">
        <v>25</v>
      </c>
      <c r="C1018" s="10">
        <v>166216.4</v>
      </c>
      <c r="D1018" t="str">
        <f>IF('Age '!B1018 &gt;48,"B", "A")</f>
        <v>A</v>
      </c>
      <c r="U1018" s="1">
        <v>993</v>
      </c>
      <c r="V1018" s="1">
        <v>155298.10647014552</v>
      </c>
      <c r="W1018" s="1">
        <v>30074.993529854488</v>
      </c>
    </row>
    <row r="1019" spans="1:23" x14ac:dyDescent="0.25">
      <c r="A1019">
        <v>1018</v>
      </c>
      <c r="B1019">
        <v>37</v>
      </c>
      <c r="C1019" s="10">
        <v>153525</v>
      </c>
      <c r="D1019" t="str">
        <f>IF('Age '!B1019 &gt;48,"B", "A")</f>
        <v>A</v>
      </c>
      <c r="U1019" s="1">
        <v>994</v>
      </c>
      <c r="V1019" s="1">
        <v>206563.08124077789</v>
      </c>
      <c r="W1019" s="1">
        <v>-32663.081240777887</v>
      </c>
    </row>
    <row r="1020" spans="1:23" x14ac:dyDescent="0.25">
      <c r="A1020">
        <v>1019</v>
      </c>
      <c r="B1020">
        <v>30</v>
      </c>
      <c r="C1020" s="10">
        <v>158608</v>
      </c>
      <c r="D1020" t="str">
        <f>IF('Age '!B1020 &gt;48,"B", "A")</f>
        <v>A</v>
      </c>
      <c r="U1020" s="1">
        <v>995</v>
      </c>
      <c r="V1020" s="1">
        <v>207813.44647908601</v>
      </c>
      <c r="W1020" s="1">
        <v>68531.553520913993</v>
      </c>
    </row>
    <row r="1021" spans="1:23" x14ac:dyDescent="0.25">
      <c r="A1021">
        <v>1020</v>
      </c>
      <c r="B1021">
        <v>16</v>
      </c>
      <c r="C1021" s="10">
        <v>213490</v>
      </c>
      <c r="D1021" t="str">
        <f>IF('Age '!B1021 &gt;48,"B", "A")</f>
        <v>A</v>
      </c>
      <c r="U1021" s="1">
        <v>996</v>
      </c>
      <c r="V1021" s="1">
        <v>132791.53218059964</v>
      </c>
      <c r="W1021" s="1">
        <v>-11191.532180599635</v>
      </c>
    </row>
    <row r="1022" spans="1:23" x14ac:dyDescent="0.25">
      <c r="A1022">
        <v>1021</v>
      </c>
      <c r="B1022">
        <v>16</v>
      </c>
      <c r="C1022" s="10">
        <v>156956.80000000002</v>
      </c>
      <c r="D1022" t="str">
        <f>IF('Age '!B1022 &gt;48,"B", "A")</f>
        <v>A</v>
      </c>
      <c r="U1022" s="1">
        <v>997</v>
      </c>
      <c r="V1022" s="1">
        <v>151547.01075522121</v>
      </c>
      <c r="W1022" s="1">
        <v>-15047.010755221214</v>
      </c>
    </row>
    <row r="1023" spans="1:23" x14ac:dyDescent="0.25">
      <c r="A1023">
        <v>1022</v>
      </c>
      <c r="B1023">
        <v>15</v>
      </c>
      <c r="C1023" s="10">
        <v>194000</v>
      </c>
      <c r="D1023" t="str">
        <f>IF('Age '!B1023 &gt;48,"B", "A")</f>
        <v>A</v>
      </c>
      <c r="U1023" s="1">
        <v>998</v>
      </c>
      <c r="V1023" s="1">
        <v>162800.29789999418</v>
      </c>
      <c r="W1023" s="1">
        <v>-11322.297899994184</v>
      </c>
    </row>
    <row r="1024" spans="1:23" x14ac:dyDescent="0.25">
      <c r="A1024">
        <v>1023</v>
      </c>
      <c r="B1024">
        <v>91</v>
      </c>
      <c r="C1024" s="10">
        <v>86243.099999999991</v>
      </c>
      <c r="D1024" t="str">
        <f>IF('Age '!B1024 &gt;48,"B", "A")</f>
        <v>B</v>
      </c>
      <c r="U1024" s="1">
        <v>999</v>
      </c>
      <c r="V1024" s="1">
        <v>102782.76646120507</v>
      </c>
      <c r="W1024" s="1">
        <v>-11782.766461205072</v>
      </c>
    </row>
    <row r="1025" spans="1:23" x14ac:dyDescent="0.25">
      <c r="A1025">
        <v>1024</v>
      </c>
      <c r="B1025">
        <v>16</v>
      </c>
      <c r="C1025" s="10">
        <v>170333.80000000002</v>
      </c>
      <c r="D1025" t="str">
        <f>IF('Age '!B1025 &gt;48,"B", "A")</f>
        <v>A</v>
      </c>
      <c r="U1025" s="1">
        <v>1000</v>
      </c>
      <c r="V1025" s="1">
        <v>207813.44647908601</v>
      </c>
      <c r="W1025" s="1">
        <v>-46845.046479086013</v>
      </c>
    </row>
    <row r="1026" spans="1:23" x14ac:dyDescent="0.25">
      <c r="A1026">
        <v>1025</v>
      </c>
      <c r="B1026">
        <v>45</v>
      </c>
      <c r="C1026" s="10">
        <v>255946.6</v>
      </c>
      <c r="D1026" t="str">
        <f>IF('Age '!B1026 &gt;48,"B", "A")</f>
        <v>A</v>
      </c>
      <c r="U1026" s="1">
        <v>1001</v>
      </c>
      <c r="V1026" s="1">
        <v>140293.72361044824</v>
      </c>
      <c r="W1026" s="1">
        <v>-73152.123610448252</v>
      </c>
    </row>
    <row r="1027" spans="1:23" x14ac:dyDescent="0.25">
      <c r="A1027">
        <v>1026</v>
      </c>
      <c r="B1027">
        <v>49</v>
      </c>
      <c r="C1027" s="10">
        <v>111521.25</v>
      </c>
      <c r="D1027" t="str">
        <f>IF('Age '!B1027 &gt;48,"B", "A")</f>
        <v>B</v>
      </c>
      <c r="U1027" s="1">
        <v>1002</v>
      </c>
      <c r="V1027" s="1">
        <v>100282.03598458886</v>
      </c>
      <c r="W1027" s="1">
        <v>-15030.235984588857</v>
      </c>
    </row>
    <row r="1028" spans="1:23" x14ac:dyDescent="0.25">
      <c r="A1028">
        <v>1027</v>
      </c>
      <c r="B1028">
        <v>61</v>
      </c>
      <c r="C1028" s="10">
        <v>130884.5</v>
      </c>
      <c r="D1028" t="str">
        <f>IF('Age '!B1028 &gt;48,"B", "A")</f>
        <v>B</v>
      </c>
      <c r="U1028" s="1">
        <v>1003</v>
      </c>
      <c r="V1028" s="1">
        <v>207813.44647908601</v>
      </c>
      <c r="W1028" s="1">
        <v>-915.84647908600164</v>
      </c>
    </row>
    <row r="1029" spans="1:23" x14ac:dyDescent="0.25">
      <c r="A1029">
        <v>1028</v>
      </c>
      <c r="B1029">
        <v>14</v>
      </c>
      <c r="C1029" s="10">
        <v>261366.0686</v>
      </c>
      <c r="D1029" t="str">
        <f>IF('Age '!B1029 &gt;48,"B", "A")</f>
        <v>A</v>
      </c>
      <c r="U1029" s="1">
        <v>1004</v>
      </c>
      <c r="V1029" s="1">
        <v>170302.48932984279</v>
      </c>
      <c r="W1029" s="1">
        <v>-34588.562829842791</v>
      </c>
    </row>
    <row r="1030" spans="1:23" x14ac:dyDescent="0.25">
      <c r="A1030">
        <v>1029</v>
      </c>
      <c r="B1030">
        <v>80</v>
      </c>
      <c r="C1030" s="10">
        <v>104086.5</v>
      </c>
      <c r="D1030" t="str">
        <f>IF('Age '!B1030 &gt;48,"B", "A")</f>
        <v>B</v>
      </c>
      <c r="U1030" s="1">
        <v>1005</v>
      </c>
      <c r="V1030" s="1">
        <v>206563.08124077789</v>
      </c>
      <c r="W1030" s="1">
        <v>-58360.281240777898</v>
      </c>
    </row>
    <row r="1031" spans="1:23" x14ac:dyDescent="0.25">
      <c r="A1031">
        <v>1030</v>
      </c>
      <c r="B1031">
        <v>49</v>
      </c>
      <c r="C1031" s="10">
        <v>118000</v>
      </c>
      <c r="D1031" t="str">
        <f>IF('Age '!B1031 &gt;48,"B", "A")</f>
        <v>B</v>
      </c>
      <c r="U1031" s="1">
        <v>1006</v>
      </c>
      <c r="V1031" s="1">
        <v>171552.85456815091</v>
      </c>
      <c r="W1031" s="1">
        <v>-37872.034568150906</v>
      </c>
    </row>
    <row r="1032" spans="1:23" x14ac:dyDescent="0.25">
      <c r="A1032">
        <v>1031</v>
      </c>
      <c r="B1032">
        <v>105</v>
      </c>
      <c r="C1032" s="10">
        <v>160000</v>
      </c>
      <c r="D1032" t="str">
        <f>IF('Age '!B1032 &gt;48,"B", "A")</f>
        <v>B</v>
      </c>
      <c r="U1032" s="1">
        <v>1007</v>
      </c>
      <c r="V1032" s="1">
        <v>162800.29789999418</v>
      </c>
      <c r="W1032" s="1">
        <v>-722.7478999941959</v>
      </c>
    </row>
    <row r="1033" spans="1:23" x14ac:dyDescent="0.25">
      <c r="A1033">
        <v>1032</v>
      </c>
      <c r="B1033">
        <v>101</v>
      </c>
      <c r="C1033" s="10">
        <v>161303.6</v>
      </c>
      <c r="D1033" t="str">
        <f>IF('Age '!B1033 &gt;48,"B", "A")</f>
        <v>B</v>
      </c>
      <c r="U1033" s="1">
        <v>1008</v>
      </c>
      <c r="V1033" s="1">
        <v>162800.29789999418</v>
      </c>
      <c r="W1033" s="1">
        <v>-90745.89789999419</v>
      </c>
    </row>
    <row r="1034" spans="1:23" x14ac:dyDescent="0.25">
      <c r="A1034">
        <v>1033</v>
      </c>
      <c r="B1034">
        <v>28</v>
      </c>
      <c r="C1034" s="10">
        <v>310000</v>
      </c>
      <c r="D1034" t="str">
        <f>IF('Age '!B1034 &gt;48,"B", "A")</f>
        <v>A</v>
      </c>
      <c r="U1034" s="1">
        <v>1009</v>
      </c>
      <c r="V1034" s="1">
        <v>205312.71600246977</v>
      </c>
      <c r="W1034" s="1">
        <v>-8800.716002469766</v>
      </c>
    </row>
    <row r="1035" spans="1:23" x14ac:dyDescent="0.25">
      <c r="A1035">
        <v>1034</v>
      </c>
      <c r="B1035">
        <v>19</v>
      </c>
      <c r="C1035" s="10">
        <v>230000</v>
      </c>
      <c r="D1035" t="str">
        <f>IF('Age '!B1035 &gt;48,"B", "A")</f>
        <v>A</v>
      </c>
      <c r="U1035" s="1">
        <v>1010</v>
      </c>
      <c r="V1035" s="1">
        <v>107784.2274144375</v>
      </c>
      <c r="W1035" s="1">
        <v>-5784.2274144374969</v>
      </c>
    </row>
    <row r="1036" spans="1:23" x14ac:dyDescent="0.25">
      <c r="A1036">
        <v>1035</v>
      </c>
      <c r="B1036">
        <v>83</v>
      </c>
      <c r="C1036" s="10">
        <v>118708.17499999999</v>
      </c>
      <c r="D1036" t="str">
        <f>IF('Age '!B1036 &gt;48,"B", "A")</f>
        <v>B</v>
      </c>
      <c r="U1036" s="1">
        <v>1011</v>
      </c>
      <c r="V1036" s="1">
        <v>135292.26265721582</v>
      </c>
      <c r="W1036" s="1">
        <v>-14899.262657215819</v>
      </c>
    </row>
    <row r="1037" spans="1:23" x14ac:dyDescent="0.25">
      <c r="A1037">
        <v>1036</v>
      </c>
      <c r="B1037">
        <v>64</v>
      </c>
      <c r="C1037" s="10">
        <v>68779.199999999997</v>
      </c>
      <c r="D1037" t="str">
        <f>IF('Age '!B1037 &gt;48,"B", "A")</f>
        <v>B</v>
      </c>
      <c r="U1037" s="1">
        <v>1012</v>
      </c>
      <c r="V1037" s="1">
        <v>156548.47170845364</v>
      </c>
      <c r="W1037" s="1">
        <v>-78408.471708453639</v>
      </c>
    </row>
    <row r="1038" spans="1:23" x14ac:dyDescent="0.25">
      <c r="A1038">
        <v>1037</v>
      </c>
      <c r="B1038">
        <v>14</v>
      </c>
      <c r="C1038" s="10">
        <v>258331.4</v>
      </c>
      <c r="D1038" t="str">
        <f>IF('Age '!B1038 &gt;48,"B", "A")</f>
        <v>A</v>
      </c>
      <c r="U1038" s="1">
        <v>1013</v>
      </c>
      <c r="V1038" s="1">
        <v>104033.13169951318</v>
      </c>
      <c r="W1038" s="1">
        <v>59531.368300486822</v>
      </c>
    </row>
    <row r="1039" spans="1:23" x14ac:dyDescent="0.25">
      <c r="A1039">
        <v>1038</v>
      </c>
      <c r="B1039">
        <v>20</v>
      </c>
      <c r="C1039" s="10">
        <v>255946.6</v>
      </c>
      <c r="D1039" t="str">
        <f>IF('Age '!B1039 &gt;48,"B", "A")</f>
        <v>A</v>
      </c>
      <c r="U1039" s="1">
        <v>1014</v>
      </c>
      <c r="V1039" s="1">
        <v>87778.383601507783</v>
      </c>
      <c r="W1039" s="1">
        <v>-18180.383601507783</v>
      </c>
    </row>
    <row r="1040" spans="1:23" x14ac:dyDescent="0.25">
      <c r="A1040">
        <v>1039</v>
      </c>
      <c r="B1040">
        <v>51</v>
      </c>
      <c r="C1040" s="10">
        <v>79423.599999999991</v>
      </c>
      <c r="D1040" t="str">
        <f>IF('Age '!B1040 &gt;48,"B", "A")</f>
        <v>B</v>
      </c>
      <c r="U1040" s="1">
        <v>1015</v>
      </c>
      <c r="V1040" s="1">
        <v>135292.26265721582</v>
      </c>
      <c r="W1040" s="1">
        <v>-17129.302657215827</v>
      </c>
    </row>
    <row r="1041" spans="1:23" x14ac:dyDescent="0.25">
      <c r="A1041">
        <v>1040</v>
      </c>
      <c r="B1041">
        <v>51</v>
      </c>
      <c r="C1041" s="10">
        <v>65504</v>
      </c>
      <c r="D1041" t="str">
        <f>IF('Age '!B1041 &gt;48,"B", "A")</f>
        <v>B</v>
      </c>
      <c r="U1041" s="1">
        <v>1016</v>
      </c>
      <c r="V1041" s="1">
        <v>201561.62028754546</v>
      </c>
      <c r="W1041" s="1">
        <v>-15694.020287545456</v>
      </c>
    </row>
    <row r="1042" spans="1:23" x14ac:dyDescent="0.25">
      <c r="A1042">
        <v>1041</v>
      </c>
      <c r="B1042">
        <v>64</v>
      </c>
      <c r="C1042" s="10">
        <v>155000</v>
      </c>
      <c r="D1042" t="str">
        <f>IF('Age '!B1042 &gt;48,"B", "A")</f>
        <v>B</v>
      </c>
      <c r="U1042" s="1">
        <v>1017</v>
      </c>
      <c r="V1042" s="1">
        <v>195309.79409600492</v>
      </c>
      <c r="W1042" s="1">
        <v>-29093.394096004922</v>
      </c>
    </row>
    <row r="1043" spans="1:23" x14ac:dyDescent="0.25">
      <c r="A1043">
        <v>1042</v>
      </c>
      <c r="B1043">
        <v>55</v>
      </c>
      <c r="C1043" s="10">
        <v>154281.4</v>
      </c>
      <c r="D1043" t="str">
        <f>IF('Age '!B1043 &gt;48,"B", "A")</f>
        <v>B</v>
      </c>
      <c r="U1043" s="1">
        <v>1018</v>
      </c>
      <c r="V1043" s="1">
        <v>180305.41123630764</v>
      </c>
      <c r="W1043" s="1">
        <v>-26780.411236307642</v>
      </c>
    </row>
    <row r="1044" spans="1:23" x14ac:dyDescent="0.25">
      <c r="A1044">
        <v>1043</v>
      </c>
      <c r="B1044">
        <v>16</v>
      </c>
      <c r="C1044" s="10">
        <v>160484.79999999999</v>
      </c>
      <c r="D1044" t="str">
        <f>IF('Age '!B1044 &gt;48,"B", "A")</f>
        <v>A</v>
      </c>
      <c r="U1044" s="1">
        <v>1019</v>
      </c>
      <c r="V1044" s="1">
        <v>189057.9679044644</v>
      </c>
      <c r="W1044" s="1">
        <v>-30449.9679044644</v>
      </c>
    </row>
    <row r="1045" spans="1:23" x14ac:dyDescent="0.25">
      <c r="A1045">
        <v>1044</v>
      </c>
      <c r="B1045">
        <v>31</v>
      </c>
      <c r="C1045" s="10">
        <v>233901.304</v>
      </c>
      <c r="D1045" t="str">
        <f>IF('Age '!B1045 &gt;48,"B", "A")</f>
        <v>A</v>
      </c>
      <c r="U1045" s="1">
        <v>1020</v>
      </c>
      <c r="V1045" s="1">
        <v>206563.08124077789</v>
      </c>
      <c r="W1045" s="1">
        <v>6926.9187592221133</v>
      </c>
    </row>
    <row r="1046" spans="1:23" x14ac:dyDescent="0.25">
      <c r="A1046">
        <v>1045</v>
      </c>
      <c r="B1046">
        <v>40</v>
      </c>
      <c r="C1046" s="10">
        <v>227626.4</v>
      </c>
      <c r="D1046" t="str">
        <f>IF('Age '!B1046 &gt;48,"B", "A")</f>
        <v>A</v>
      </c>
      <c r="U1046" s="1">
        <v>1021</v>
      </c>
      <c r="V1046" s="1">
        <v>206563.08124077789</v>
      </c>
      <c r="W1046" s="1">
        <v>-49606.281240777869</v>
      </c>
    </row>
    <row r="1047" spans="1:23" x14ac:dyDescent="0.25">
      <c r="A1047">
        <v>1046</v>
      </c>
      <c r="B1047">
        <v>66</v>
      </c>
      <c r="C1047" s="10">
        <v>114304.48</v>
      </c>
      <c r="D1047" t="str">
        <f>IF('Age '!B1047 &gt;48,"B", "A")</f>
        <v>B</v>
      </c>
      <c r="U1047" s="1">
        <v>1022</v>
      </c>
      <c r="V1047" s="1">
        <v>207813.44647908601</v>
      </c>
      <c r="W1047" s="1">
        <v>-13813.446479086007</v>
      </c>
    </row>
    <row r="1048" spans="1:23" x14ac:dyDescent="0.25">
      <c r="A1048">
        <v>1047</v>
      </c>
      <c r="B1048">
        <v>16</v>
      </c>
      <c r="C1048" s="10">
        <v>556581</v>
      </c>
      <c r="D1048" t="str">
        <f>IF('Age '!B1048 &gt;48,"B", "A")</f>
        <v>A</v>
      </c>
      <c r="U1048" s="1">
        <v>1023</v>
      </c>
      <c r="V1048" s="1">
        <v>112785.68836766992</v>
      </c>
      <c r="W1048" s="1">
        <v>-26542.58836766993</v>
      </c>
    </row>
    <row r="1049" spans="1:23" x14ac:dyDescent="0.25">
      <c r="A1049">
        <v>1048</v>
      </c>
      <c r="B1049">
        <v>27</v>
      </c>
      <c r="C1049" s="10">
        <v>129311</v>
      </c>
      <c r="D1049" t="str">
        <f>IF('Age '!B1049 &gt;48,"B", "A")</f>
        <v>A</v>
      </c>
      <c r="U1049" s="1">
        <v>1024</v>
      </c>
      <c r="V1049" s="1">
        <v>206563.08124077789</v>
      </c>
      <c r="W1049" s="1">
        <v>-36229.281240777869</v>
      </c>
    </row>
    <row r="1050" spans="1:23" x14ac:dyDescent="0.25">
      <c r="A1050">
        <v>1049</v>
      </c>
      <c r="B1050">
        <v>61</v>
      </c>
      <c r="C1050" s="10">
        <v>94162</v>
      </c>
      <c r="D1050" t="str">
        <f>IF('Age '!B1050 &gt;48,"B", "A")</f>
        <v>B</v>
      </c>
      <c r="U1050" s="1">
        <v>1025</v>
      </c>
      <c r="V1050" s="1">
        <v>170302.48932984279</v>
      </c>
      <c r="W1050" s="1">
        <v>85644.110670157213</v>
      </c>
    </row>
    <row r="1051" spans="1:23" x14ac:dyDescent="0.25">
      <c r="A1051">
        <v>1050</v>
      </c>
      <c r="B1051">
        <v>75</v>
      </c>
      <c r="C1051" s="10">
        <v>66340.86</v>
      </c>
      <c r="D1051" t="str">
        <f>IF('Age '!B1051 &gt;48,"B", "A")</f>
        <v>B</v>
      </c>
      <c r="U1051" s="1">
        <v>1026</v>
      </c>
      <c r="V1051" s="1">
        <v>165301.02837661037</v>
      </c>
      <c r="W1051" s="1">
        <v>-53779.778376610368</v>
      </c>
    </row>
    <row r="1052" spans="1:23" x14ac:dyDescent="0.25">
      <c r="A1052">
        <v>1051</v>
      </c>
      <c r="B1052">
        <v>14</v>
      </c>
      <c r="C1052" s="10">
        <v>174949.58049999998</v>
      </c>
      <c r="D1052" t="str">
        <f>IF('Age '!B1052 &gt;48,"B", "A")</f>
        <v>A</v>
      </c>
      <c r="U1052" s="1">
        <v>1027</v>
      </c>
      <c r="V1052" s="1">
        <v>150296.64551691309</v>
      </c>
      <c r="W1052" s="1">
        <v>-19412.145516913093</v>
      </c>
    </row>
    <row r="1053" spans="1:23" x14ac:dyDescent="0.25">
      <c r="A1053">
        <v>1052</v>
      </c>
      <c r="B1053">
        <v>14</v>
      </c>
      <c r="C1053" s="10">
        <v>198399.7733</v>
      </c>
      <c r="D1053" t="str">
        <f>IF('Age '!B1053 &gt;48,"B", "A")</f>
        <v>A</v>
      </c>
      <c r="U1053" s="1">
        <v>1028</v>
      </c>
      <c r="V1053" s="1">
        <v>209063.8117173941</v>
      </c>
      <c r="W1053" s="1">
        <v>52302.2568826059</v>
      </c>
    </row>
    <row r="1054" spans="1:23" x14ac:dyDescent="0.25">
      <c r="A1054">
        <v>1053</v>
      </c>
      <c r="B1054">
        <v>57</v>
      </c>
      <c r="C1054" s="10">
        <v>163564.5</v>
      </c>
      <c r="D1054" t="str">
        <f>IF('Age '!B1054 &gt;48,"B", "A")</f>
        <v>B</v>
      </c>
      <c r="U1054" s="1">
        <v>1029</v>
      </c>
      <c r="V1054" s="1">
        <v>126539.70598905909</v>
      </c>
      <c r="W1054" s="1">
        <v>-22453.20598905909</v>
      </c>
    </row>
    <row r="1055" spans="1:23" x14ac:dyDescent="0.25">
      <c r="A1055">
        <v>1054</v>
      </c>
      <c r="B1055">
        <v>64</v>
      </c>
      <c r="C1055" s="10">
        <v>112912.3</v>
      </c>
      <c r="D1055" t="str">
        <f>IF('Age '!B1055 &gt;48,"B", "A")</f>
        <v>B</v>
      </c>
      <c r="U1055" s="1">
        <v>1030</v>
      </c>
      <c r="V1055" s="1">
        <v>165301.02837661037</v>
      </c>
      <c r="W1055" s="1">
        <v>-47301.028376610368</v>
      </c>
    </row>
    <row r="1056" spans="1:23" x14ac:dyDescent="0.25">
      <c r="A1056">
        <v>1055</v>
      </c>
      <c r="B1056">
        <v>19</v>
      </c>
      <c r="C1056" s="10">
        <v>255000</v>
      </c>
      <c r="D1056" t="str">
        <f>IF('Age '!B1056 &gt;48,"B", "A")</f>
        <v>A</v>
      </c>
      <c r="U1056" s="1">
        <v>1031</v>
      </c>
      <c r="V1056" s="1">
        <v>95280.575031356449</v>
      </c>
      <c r="W1056" s="1">
        <v>64719.424968643551</v>
      </c>
    </row>
    <row r="1057" spans="1:23" x14ac:dyDescent="0.25">
      <c r="A1057">
        <v>1056</v>
      </c>
      <c r="B1057">
        <v>45</v>
      </c>
      <c r="C1057" s="10">
        <v>160524</v>
      </c>
      <c r="D1057" t="str">
        <f>IF('Age '!B1057 &gt;48,"B", "A")</f>
        <v>A</v>
      </c>
      <c r="U1057" s="1">
        <v>1032</v>
      </c>
      <c r="V1057" s="1">
        <v>100282.03598458886</v>
      </c>
      <c r="W1057" s="1">
        <v>61021.564015411146</v>
      </c>
    </row>
    <row r="1058" spans="1:23" x14ac:dyDescent="0.25">
      <c r="A1058">
        <v>1057</v>
      </c>
      <c r="B1058">
        <v>16</v>
      </c>
      <c r="C1058" s="10">
        <v>185850</v>
      </c>
      <c r="D1058" t="str">
        <f>IF('Age '!B1058 &gt;48,"B", "A")</f>
        <v>A</v>
      </c>
      <c r="U1058" s="1">
        <v>1033</v>
      </c>
      <c r="V1058" s="1">
        <v>191558.69838108061</v>
      </c>
      <c r="W1058" s="1">
        <v>118441.30161891939</v>
      </c>
    </row>
    <row r="1059" spans="1:23" x14ac:dyDescent="0.25">
      <c r="A1059">
        <v>1058</v>
      </c>
      <c r="B1059">
        <v>27</v>
      </c>
      <c r="C1059" s="10">
        <v>203062.39999999999</v>
      </c>
      <c r="D1059" t="str">
        <f>IF('Age '!B1059 &gt;48,"B", "A")</f>
        <v>A</v>
      </c>
      <c r="U1059" s="1">
        <v>1034</v>
      </c>
      <c r="V1059" s="1">
        <v>202811.98552585358</v>
      </c>
      <c r="W1059" s="1">
        <v>27188.014474146417</v>
      </c>
    </row>
    <row r="1060" spans="1:23" x14ac:dyDescent="0.25">
      <c r="A1060">
        <v>1059</v>
      </c>
      <c r="B1060">
        <v>13</v>
      </c>
      <c r="C1060" s="10">
        <v>274298</v>
      </c>
      <c r="D1060" t="str">
        <f>IF('Age '!B1060 &gt;48,"B", "A")</f>
        <v>A</v>
      </c>
      <c r="U1060" s="1">
        <v>1035</v>
      </c>
      <c r="V1060" s="1">
        <v>122788.61027413477</v>
      </c>
      <c r="W1060" s="1">
        <v>-4080.435274134783</v>
      </c>
    </row>
    <row r="1061" spans="1:23" x14ac:dyDescent="0.25">
      <c r="A1061">
        <v>1060</v>
      </c>
      <c r="B1061">
        <v>89</v>
      </c>
      <c r="C1061" s="10">
        <v>218086</v>
      </c>
      <c r="D1061" t="str">
        <f>IF('Age '!B1061 &gt;48,"B", "A")</f>
        <v>B</v>
      </c>
      <c r="U1061" s="1">
        <v>1036</v>
      </c>
      <c r="V1061" s="1">
        <v>146545.54980198879</v>
      </c>
      <c r="W1061" s="1">
        <v>-77766.349801988792</v>
      </c>
    </row>
    <row r="1062" spans="1:23" x14ac:dyDescent="0.25">
      <c r="A1062">
        <v>1061</v>
      </c>
      <c r="B1062">
        <v>20</v>
      </c>
      <c r="C1062" s="10">
        <v>166828.9</v>
      </c>
      <c r="D1062" t="str">
        <f>IF('Age '!B1062 &gt;48,"B", "A")</f>
        <v>A</v>
      </c>
      <c r="U1062" s="1">
        <v>1037</v>
      </c>
      <c r="V1062" s="1">
        <v>209063.8117173941</v>
      </c>
      <c r="W1062" s="1">
        <v>49267.588282605895</v>
      </c>
    </row>
    <row r="1063" spans="1:23" x14ac:dyDescent="0.25">
      <c r="A1063">
        <v>1062</v>
      </c>
      <c r="B1063">
        <v>86</v>
      </c>
      <c r="C1063" s="10">
        <v>72235.8</v>
      </c>
      <c r="D1063" t="str">
        <f>IF('Age '!B1063 &gt;48,"B", "A")</f>
        <v>B</v>
      </c>
      <c r="U1063" s="1">
        <v>1038</v>
      </c>
      <c r="V1063" s="1">
        <v>201561.62028754546</v>
      </c>
      <c r="W1063" s="1">
        <v>54384.979712454544</v>
      </c>
    </row>
    <row r="1064" spans="1:23" x14ac:dyDescent="0.25">
      <c r="A1064">
        <v>1063</v>
      </c>
      <c r="B1064">
        <v>121</v>
      </c>
      <c r="C1064" s="10">
        <v>89217</v>
      </c>
      <c r="D1064" t="str">
        <f>IF('Age '!B1064 &gt;48,"B", "A")</f>
        <v>B</v>
      </c>
      <c r="U1064" s="1">
        <v>1039</v>
      </c>
      <c r="V1064" s="1">
        <v>162800.29789999418</v>
      </c>
      <c r="W1064" s="1">
        <v>-83376.697899994193</v>
      </c>
    </row>
    <row r="1065" spans="1:23" x14ac:dyDescent="0.25">
      <c r="A1065">
        <v>1064</v>
      </c>
      <c r="B1065">
        <v>96</v>
      </c>
      <c r="C1065" s="10">
        <v>110500</v>
      </c>
      <c r="D1065" t="str">
        <f>IF('Age '!B1065 &gt;48,"B", "A")</f>
        <v>B</v>
      </c>
      <c r="U1065" s="1">
        <v>1040</v>
      </c>
      <c r="V1065" s="1">
        <v>162800.29789999418</v>
      </c>
      <c r="W1065" s="1">
        <v>-97296.297899994184</v>
      </c>
    </row>
    <row r="1066" spans="1:23" x14ac:dyDescent="0.25">
      <c r="A1066">
        <v>1065</v>
      </c>
      <c r="B1066">
        <v>55</v>
      </c>
      <c r="C1066" s="10">
        <v>126095.2</v>
      </c>
      <c r="D1066" t="str">
        <f>IF('Age '!B1066 &gt;48,"B", "A")</f>
        <v>B</v>
      </c>
      <c r="U1066" s="1">
        <v>1041</v>
      </c>
      <c r="V1066" s="1">
        <v>146545.54980198879</v>
      </c>
      <c r="W1066" s="1">
        <v>8454.4501980112109</v>
      </c>
    </row>
    <row r="1067" spans="1:23" x14ac:dyDescent="0.25">
      <c r="A1067">
        <v>1066</v>
      </c>
      <c r="B1067">
        <v>25</v>
      </c>
      <c r="C1067" s="10">
        <v>256299.19999999998</v>
      </c>
      <c r="D1067" t="str">
        <f>IF('Age '!B1067 &gt;48,"B", "A")</f>
        <v>A</v>
      </c>
      <c r="U1067" s="1">
        <v>1042</v>
      </c>
      <c r="V1067" s="1">
        <v>157798.83694676176</v>
      </c>
      <c r="W1067" s="1">
        <v>-3517.4369467617653</v>
      </c>
    </row>
    <row r="1068" spans="1:23" x14ac:dyDescent="0.25">
      <c r="A1068">
        <v>1067</v>
      </c>
      <c r="B1068">
        <v>28</v>
      </c>
      <c r="C1068" s="10">
        <v>145746.4</v>
      </c>
      <c r="D1068" t="str">
        <f>IF('Age '!B1068 &gt;48,"B", "A")</f>
        <v>A</v>
      </c>
      <c r="U1068" s="1">
        <v>1043</v>
      </c>
      <c r="V1068" s="1">
        <v>206563.08124077789</v>
      </c>
      <c r="W1068" s="1">
        <v>-46078.281240777898</v>
      </c>
    </row>
    <row r="1069" spans="1:23" x14ac:dyDescent="0.25">
      <c r="A1069">
        <v>1068</v>
      </c>
      <c r="B1069">
        <v>57</v>
      </c>
      <c r="C1069" s="10">
        <v>149733.22</v>
      </c>
      <c r="D1069" t="str">
        <f>IF('Age '!B1069 &gt;48,"B", "A")</f>
        <v>B</v>
      </c>
      <c r="U1069" s="1">
        <v>1044</v>
      </c>
      <c r="V1069" s="1">
        <v>187807.60266615631</v>
      </c>
      <c r="W1069" s="1">
        <v>46093.701333843695</v>
      </c>
    </row>
    <row r="1070" spans="1:23" x14ac:dyDescent="0.25">
      <c r="A1070">
        <v>1069</v>
      </c>
      <c r="B1070">
        <v>48</v>
      </c>
      <c r="C1070" s="10">
        <v>151400</v>
      </c>
      <c r="D1070" t="str">
        <f>IF('Age '!B1070 &gt;48,"B", "A")</f>
        <v>A</v>
      </c>
      <c r="U1070" s="1">
        <v>1045</v>
      </c>
      <c r="V1070" s="1">
        <v>176554.31552138334</v>
      </c>
      <c r="W1070" s="1">
        <v>51072.084478616656</v>
      </c>
    </row>
    <row r="1071" spans="1:23" x14ac:dyDescent="0.25">
      <c r="A1071">
        <v>1070</v>
      </c>
      <c r="B1071">
        <v>72</v>
      </c>
      <c r="C1071" s="10">
        <v>133825.5</v>
      </c>
      <c r="D1071" t="str">
        <f>IF('Age '!B1071 &gt;48,"B", "A")</f>
        <v>B</v>
      </c>
      <c r="U1071" s="1">
        <v>1046</v>
      </c>
      <c r="V1071" s="1">
        <v>144044.81932537258</v>
      </c>
      <c r="W1071" s="1">
        <v>-29740.339325372581</v>
      </c>
    </row>
    <row r="1072" spans="1:23" x14ac:dyDescent="0.25">
      <c r="A1072">
        <v>1071</v>
      </c>
      <c r="B1072">
        <v>65</v>
      </c>
      <c r="C1072" s="10">
        <v>133825.5</v>
      </c>
      <c r="D1072" t="str">
        <f>IF('Age '!B1072 &gt;48,"B", "A")</f>
        <v>B</v>
      </c>
      <c r="U1072" s="1">
        <v>1047</v>
      </c>
      <c r="V1072" s="1">
        <v>206563.08124077789</v>
      </c>
      <c r="W1072" s="1">
        <v>350017.91875922214</v>
      </c>
    </row>
    <row r="1073" spans="1:23" x14ac:dyDescent="0.25">
      <c r="A1073">
        <v>1072</v>
      </c>
      <c r="B1073">
        <v>53</v>
      </c>
      <c r="C1073" s="10">
        <v>126095.2</v>
      </c>
      <c r="D1073" t="str">
        <f>IF('Age '!B1073 &gt;48,"B", "A")</f>
        <v>B</v>
      </c>
      <c r="U1073" s="1">
        <v>1048</v>
      </c>
      <c r="V1073" s="1">
        <v>192809.06361938873</v>
      </c>
      <c r="W1073" s="1">
        <v>-63498.063619388733</v>
      </c>
    </row>
    <row r="1074" spans="1:23" x14ac:dyDescent="0.25">
      <c r="A1074">
        <v>1073</v>
      </c>
      <c r="B1074">
        <v>73</v>
      </c>
      <c r="C1074" s="10">
        <v>91500</v>
      </c>
      <c r="D1074" t="str">
        <f>IF('Age '!B1074 &gt;48,"B", "A")</f>
        <v>B</v>
      </c>
      <c r="U1074" s="1">
        <v>1049</v>
      </c>
      <c r="V1074" s="1">
        <v>150296.64551691309</v>
      </c>
      <c r="W1074" s="1">
        <v>-56134.645516913093</v>
      </c>
    </row>
    <row r="1075" spans="1:23" x14ac:dyDescent="0.25">
      <c r="A1075">
        <v>1074</v>
      </c>
      <c r="B1075">
        <v>44</v>
      </c>
      <c r="C1075" s="10">
        <v>130598.59999999999</v>
      </c>
      <c r="D1075" t="str">
        <f>IF('Age '!B1075 &gt;48,"B", "A")</f>
        <v>A</v>
      </c>
      <c r="U1075" s="1">
        <v>1050</v>
      </c>
      <c r="V1075" s="1">
        <v>132791.53218059964</v>
      </c>
      <c r="W1075" s="1">
        <v>-66450.672180599635</v>
      </c>
    </row>
    <row r="1076" spans="1:23" x14ac:dyDescent="0.25">
      <c r="A1076">
        <v>1075</v>
      </c>
      <c r="B1076">
        <v>15</v>
      </c>
      <c r="C1076" s="10">
        <v>192312.19999999998</v>
      </c>
      <c r="D1076" t="str">
        <f>IF('Age '!B1076 &gt;48,"B", "A")</f>
        <v>A</v>
      </c>
      <c r="U1076" s="1">
        <v>1051</v>
      </c>
      <c r="V1076" s="1">
        <v>209063.8117173941</v>
      </c>
      <c r="W1076" s="1">
        <v>-34114.231217394117</v>
      </c>
    </row>
    <row r="1077" spans="1:23" x14ac:dyDescent="0.25">
      <c r="A1077">
        <v>1076</v>
      </c>
      <c r="B1077">
        <v>81</v>
      </c>
      <c r="C1077" s="10">
        <v>217590.34999999998</v>
      </c>
      <c r="D1077" t="str">
        <f>IF('Age '!B1077 &gt;48,"B", "A")</f>
        <v>B</v>
      </c>
      <c r="U1077" s="1">
        <v>1052</v>
      </c>
      <c r="V1077" s="1">
        <v>209063.8117173941</v>
      </c>
      <c r="W1077" s="1">
        <v>-10664.038417394098</v>
      </c>
    </row>
    <row r="1078" spans="1:23" x14ac:dyDescent="0.25">
      <c r="A1078">
        <v>1077</v>
      </c>
      <c r="B1078">
        <v>85</v>
      </c>
      <c r="C1078" s="10">
        <v>170000</v>
      </c>
      <c r="D1078" t="str">
        <f>IF('Age '!B1078 &gt;48,"B", "A")</f>
        <v>B</v>
      </c>
      <c r="U1078" s="1">
        <v>1053</v>
      </c>
      <c r="V1078" s="1">
        <v>155298.10647014552</v>
      </c>
      <c r="W1078" s="1">
        <v>8266.393529854482</v>
      </c>
    </row>
    <row r="1079" spans="1:23" x14ac:dyDescent="0.25">
      <c r="A1079">
        <v>1078</v>
      </c>
      <c r="B1079">
        <v>52</v>
      </c>
      <c r="C1079" s="10">
        <v>138800</v>
      </c>
      <c r="D1079" t="str">
        <f>IF('Age '!B1079 &gt;48,"B", "A")</f>
        <v>B</v>
      </c>
      <c r="U1079" s="1">
        <v>1054</v>
      </c>
      <c r="V1079" s="1">
        <v>146545.54980198879</v>
      </c>
      <c r="W1079" s="1">
        <v>-33633.249801988786</v>
      </c>
    </row>
    <row r="1080" spans="1:23" x14ac:dyDescent="0.25">
      <c r="A1080">
        <v>1079</v>
      </c>
      <c r="B1080">
        <v>17</v>
      </c>
      <c r="C1080" s="10">
        <v>155900</v>
      </c>
      <c r="D1080" t="str">
        <f>IF('Age '!B1080 &gt;48,"B", "A")</f>
        <v>A</v>
      </c>
      <c r="U1080" s="1">
        <v>1055</v>
      </c>
      <c r="V1080" s="1">
        <v>202811.98552585358</v>
      </c>
      <c r="W1080" s="1">
        <v>52188.014474146417</v>
      </c>
    </row>
    <row r="1081" spans="1:23" x14ac:dyDescent="0.25">
      <c r="A1081">
        <v>1080</v>
      </c>
      <c r="B1081">
        <v>27</v>
      </c>
      <c r="C1081" s="10">
        <v>124903.79999999999</v>
      </c>
      <c r="D1081" t="str">
        <f>IF('Age '!B1081 &gt;48,"B", "A")</f>
        <v>A</v>
      </c>
      <c r="U1081" s="1">
        <v>1056</v>
      </c>
      <c r="V1081" s="1">
        <v>170302.48932984279</v>
      </c>
      <c r="W1081" s="1">
        <v>-9778.4893298427924</v>
      </c>
    </row>
    <row r="1082" spans="1:23" x14ac:dyDescent="0.25">
      <c r="A1082">
        <v>1081</v>
      </c>
      <c r="B1082">
        <v>50</v>
      </c>
      <c r="C1082" s="10">
        <v>129311</v>
      </c>
      <c r="D1082" t="str">
        <f>IF('Age '!B1082 &gt;48,"B", "A")</f>
        <v>B</v>
      </c>
      <c r="U1082" s="1">
        <v>1057</v>
      </c>
      <c r="V1082" s="1">
        <v>206563.08124077789</v>
      </c>
      <c r="W1082" s="1">
        <v>-20713.081240777887</v>
      </c>
    </row>
    <row r="1083" spans="1:23" x14ac:dyDescent="0.25">
      <c r="A1083">
        <v>1082</v>
      </c>
      <c r="B1083">
        <v>58</v>
      </c>
      <c r="C1083" s="10">
        <v>103926.2</v>
      </c>
      <c r="D1083" t="str">
        <f>IF('Age '!B1083 &gt;48,"B", "A")</f>
        <v>B</v>
      </c>
      <c r="U1083" s="1">
        <v>1058</v>
      </c>
      <c r="V1083" s="1">
        <v>192809.06361938873</v>
      </c>
      <c r="W1083" s="1">
        <v>10253.336380611261</v>
      </c>
    </row>
    <row r="1084" spans="1:23" x14ac:dyDescent="0.25">
      <c r="A1084">
        <v>1083</v>
      </c>
      <c r="B1084">
        <v>19</v>
      </c>
      <c r="C1084" s="10">
        <v>190329.60000000001</v>
      </c>
      <c r="D1084" t="str">
        <f>IF('Age '!B1084 &gt;48,"B", "A")</f>
        <v>A</v>
      </c>
      <c r="U1084" s="1">
        <v>1059</v>
      </c>
      <c r="V1084" s="1">
        <v>210314.17695570219</v>
      </c>
      <c r="W1084" s="1">
        <v>63983.823044297809</v>
      </c>
    </row>
    <row r="1085" spans="1:23" x14ac:dyDescent="0.25">
      <c r="A1085">
        <v>1084</v>
      </c>
      <c r="B1085">
        <v>57</v>
      </c>
      <c r="C1085" s="10">
        <v>160000</v>
      </c>
      <c r="D1085" t="str">
        <f>IF('Age '!B1085 &gt;48,"B", "A")</f>
        <v>B</v>
      </c>
      <c r="U1085" s="1">
        <v>1060</v>
      </c>
      <c r="V1085" s="1">
        <v>115286.41884428613</v>
      </c>
      <c r="W1085" s="1">
        <v>102799.58115571387</v>
      </c>
    </row>
    <row r="1086" spans="1:23" x14ac:dyDescent="0.25">
      <c r="A1086">
        <v>1085</v>
      </c>
      <c r="B1086">
        <v>26</v>
      </c>
      <c r="C1086" s="10">
        <v>187500</v>
      </c>
      <c r="D1086" t="str">
        <f>IF('Age '!B1086 &gt;48,"B", "A")</f>
        <v>A</v>
      </c>
      <c r="U1086" s="1">
        <v>1061</v>
      </c>
      <c r="V1086" s="1">
        <v>201561.62028754546</v>
      </c>
      <c r="W1086" s="1">
        <v>-34732.720287545468</v>
      </c>
    </row>
    <row r="1087" spans="1:23" x14ac:dyDescent="0.25">
      <c r="A1087">
        <v>1086</v>
      </c>
      <c r="B1087">
        <v>29</v>
      </c>
      <c r="C1087" s="10">
        <v>114865.8</v>
      </c>
      <c r="D1087" t="str">
        <f>IF('Age '!B1087 &gt;48,"B", "A")</f>
        <v>A</v>
      </c>
      <c r="U1087" s="1">
        <v>1062</v>
      </c>
      <c r="V1087" s="1">
        <v>119037.51455921045</v>
      </c>
      <c r="W1087" s="1">
        <v>-46801.71455921045</v>
      </c>
    </row>
    <row r="1088" spans="1:23" x14ac:dyDescent="0.25">
      <c r="A1088">
        <v>1087</v>
      </c>
      <c r="B1088">
        <v>48</v>
      </c>
      <c r="C1088" s="10">
        <v>65246.9</v>
      </c>
      <c r="D1088" t="str">
        <f>IF('Age '!B1088 &gt;48,"B", "A")</f>
        <v>A</v>
      </c>
      <c r="U1088" s="1">
        <v>1063</v>
      </c>
      <c r="V1088" s="1">
        <v>75274.73121842675</v>
      </c>
      <c r="W1088" s="1">
        <v>13942.26878157325</v>
      </c>
    </row>
    <row r="1089" spans="1:23" x14ac:dyDescent="0.25">
      <c r="A1089">
        <v>1088</v>
      </c>
      <c r="B1089">
        <v>16</v>
      </c>
      <c r="C1089" s="10">
        <v>206337.6</v>
      </c>
      <c r="D1089" t="str">
        <f>IF('Age '!B1089 &gt;48,"B", "A")</f>
        <v>A</v>
      </c>
      <c r="U1089" s="1">
        <v>1064</v>
      </c>
      <c r="V1089" s="1">
        <v>106533.86217612939</v>
      </c>
      <c r="W1089" s="1">
        <v>3966.1378238706093</v>
      </c>
    </row>
    <row r="1090" spans="1:23" x14ac:dyDescent="0.25">
      <c r="A1090">
        <v>1089</v>
      </c>
      <c r="B1090">
        <v>17</v>
      </c>
      <c r="C1090" s="10">
        <v>137500</v>
      </c>
      <c r="D1090" t="str">
        <f>IF('Age '!B1090 &gt;48,"B", "A")</f>
        <v>A</v>
      </c>
      <c r="U1090" s="1">
        <v>1065</v>
      </c>
      <c r="V1090" s="1">
        <v>157798.83694676176</v>
      </c>
      <c r="W1090" s="1">
        <v>-31703.636946761762</v>
      </c>
    </row>
    <row r="1091" spans="1:23" x14ac:dyDescent="0.25">
      <c r="A1091">
        <v>1090</v>
      </c>
      <c r="B1091">
        <v>16</v>
      </c>
      <c r="C1091" s="10">
        <v>197000</v>
      </c>
      <c r="D1091" t="str">
        <f>IF('Age '!B1091 &gt;48,"B", "A")</f>
        <v>A</v>
      </c>
      <c r="U1091" s="1">
        <v>1066</v>
      </c>
      <c r="V1091" s="1">
        <v>195309.79409600492</v>
      </c>
      <c r="W1091" s="1">
        <v>60989.405903995066</v>
      </c>
    </row>
    <row r="1092" spans="1:23" x14ac:dyDescent="0.25">
      <c r="A1092">
        <v>1091</v>
      </c>
      <c r="B1092">
        <v>71</v>
      </c>
      <c r="C1092" s="10">
        <v>76066.52</v>
      </c>
      <c r="D1092" t="str">
        <f>IF('Age '!B1092 &gt;48,"B", "A")</f>
        <v>B</v>
      </c>
      <c r="U1092" s="1">
        <v>1067</v>
      </c>
      <c r="V1092" s="1">
        <v>191558.69838108061</v>
      </c>
      <c r="W1092" s="1">
        <v>-45812.298381080618</v>
      </c>
    </row>
    <row r="1093" spans="1:23" x14ac:dyDescent="0.25">
      <c r="A1093">
        <v>1092</v>
      </c>
      <c r="B1093">
        <v>22</v>
      </c>
      <c r="C1093" s="10">
        <v>142688</v>
      </c>
      <c r="D1093" t="str">
        <f>IF('Age '!B1093 &gt;48,"B", "A")</f>
        <v>A</v>
      </c>
      <c r="U1093" s="1">
        <v>1068</v>
      </c>
      <c r="V1093" s="1">
        <v>155298.10647014552</v>
      </c>
      <c r="W1093" s="1">
        <v>-5564.8864701455168</v>
      </c>
    </row>
    <row r="1094" spans="1:23" x14ac:dyDescent="0.25">
      <c r="A1094">
        <v>1093</v>
      </c>
      <c r="B1094">
        <v>96</v>
      </c>
      <c r="C1094" s="10">
        <v>121730.70000000001</v>
      </c>
      <c r="D1094" t="str">
        <f>IF('Age '!B1094 &gt;48,"B", "A")</f>
        <v>B</v>
      </c>
      <c r="U1094" s="1">
        <v>1069</v>
      </c>
      <c r="V1094" s="1">
        <v>166551.39361491849</v>
      </c>
      <c r="W1094" s="1">
        <v>-15151.393614918488</v>
      </c>
    </row>
    <row r="1095" spans="1:23" x14ac:dyDescent="0.25">
      <c r="A1095">
        <v>1094</v>
      </c>
      <c r="B1095">
        <v>56</v>
      </c>
      <c r="C1095" s="10">
        <v>146000</v>
      </c>
      <c r="D1095" t="str">
        <f>IF('Age '!B1095 &gt;48,"B", "A")</f>
        <v>B</v>
      </c>
      <c r="U1095" s="1">
        <v>1070</v>
      </c>
      <c r="V1095" s="1">
        <v>136542.62789552394</v>
      </c>
      <c r="W1095" s="1">
        <v>-2717.1278955239395</v>
      </c>
    </row>
    <row r="1096" spans="1:23" x14ac:dyDescent="0.25">
      <c r="A1096">
        <v>1095</v>
      </c>
      <c r="B1096">
        <v>65</v>
      </c>
      <c r="C1096" s="10">
        <v>100800.59999999999</v>
      </c>
      <c r="D1096" t="str">
        <f>IF('Age '!B1096 &gt;48,"B", "A")</f>
        <v>B</v>
      </c>
      <c r="U1096" s="1">
        <v>1071</v>
      </c>
      <c r="V1096" s="1">
        <v>145295.18456368067</v>
      </c>
      <c r="W1096" s="1">
        <v>-11469.684563680668</v>
      </c>
    </row>
    <row r="1097" spans="1:23" x14ac:dyDescent="0.25">
      <c r="A1097">
        <v>1096</v>
      </c>
      <c r="B1097">
        <v>15</v>
      </c>
      <c r="C1097" s="10">
        <v>174897.0416</v>
      </c>
      <c r="D1097" t="str">
        <f>IF('Age '!B1097 &gt;48,"B", "A")</f>
        <v>A</v>
      </c>
      <c r="U1097" s="1">
        <v>1072</v>
      </c>
      <c r="V1097" s="1">
        <v>160299.56742337794</v>
      </c>
      <c r="W1097" s="1">
        <v>-34204.367423377946</v>
      </c>
    </row>
    <row r="1098" spans="1:23" x14ac:dyDescent="0.25">
      <c r="A1098">
        <v>1097</v>
      </c>
      <c r="B1098">
        <v>107</v>
      </c>
      <c r="C1098" s="10">
        <v>125895.09999999999</v>
      </c>
      <c r="D1098" t="str">
        <f>IF('Age '!B1098 &gt;48,"B", "A")</f>
        <v>B</v>
      </c>
      <c r="U1098" s="1">
        <v>1073</v>
      </c>
      <c r="V1098" s="1">
        <v>135292.26265721582</v>
      </c>
      <c r="W1098" s="1">
        <v>-43792.262657215819</v>
      </c>
    </row>
    <row r="1099" spans="1:23" x14ac:dyDescent="0.25">
      <c r="A1099">
        <v>1098</v>
      </c>
      <c r="B1099">
        <v>35</v>
      </c>
      <c r="C1099" s="10">
        <v>168521</v>
      </c>
      <c r="D1099" t="str">
        <f>IF('Age '!B1099 &gt;48,"B", "A")</f>
        <v>A</v>
      </c>
      <c r="U1099" s="1">
        <v>1074</v>
      </c>
      <c r="V1099" s="1">
        <v>171552.85456815091</v>
      </c>
      <c r="W1099" s="1">
        <v>-40954.254568150922</v>
      </c>
    </row>
    <row r="1100" spans="1:23" x14ac:dyDescent="0.25">
      <c r="A1100">
        <v>1099</v>
      </c>
      <c r="B1100">
        <v>85</v>
      </c>
      <c r="C1100" s="10">
        <v>104806.39999999999</v>
      </c>
      <c r="D1100" t="str">
        <f>IF('Age '!B1100 &gt;48,"B", "A")</f>
        <v>B</v>
      </c>
      <c r="U1100" s="1">
        <v>1075</v>
      </c>
      <c r="V1100" s="1">
        <v>207813.44647908601</v>
      </c>
      <c r="W1100" s="1">
        <v>-15501.246479086025</v>
      </c>
    </row>
    <row r="1101" spans="1:23" x14ac:dyDescent="0.25">
      <c r="A1101">
        <v>1100</v>
      </c>
      <c r="B1101">
        <v>43</v>
      </c>
      <c r="C1101" s="10">
        <v>128551.59999999999</v>
      </c>
      <c r="D1101" t="str">
        <f>IF('Age '!B1101 &gt;48,"B", "A")</f>
        <v>A</v>
      </c>
      <c r="U1101" s="1">
        <v>1076</v>
      </c>
      <c r="V1101" s="1">
        <v>125289.34075075098</v>
      </c>
      <c r="W1101" s="1">
        <v>92301.009249248993</v>
      </c>
    </row>
    <row r="1102" spans="1:23" x14ac:dyDescent="0.25">
      <c r="A1102">
        <v>1101</v>
      </c>
      <c r="B1102">
        <v>101</v>
      </c>
      <c r="C1102" s="10">
        <v>49128</v>
      </c>
      <c r="D1102" t="str">
        <f>IF('Age '!B1102 &gt;48,"B", "A")</f>
        <v>B</v>
      </c>
      <c r="U1102" s="1">
        <v>1077</v>
      </c>
      <c r="V1102" s="1">
        <v>120287.87979751856</v>
      </c>
      <c r="W1102" s="1">
        <v>49712.120202481441</v>
      </c>
    </row>
    <row r="1103" spans="1:23" x14ac:dyDescent="0.25">
      <c r="A1103">
        <v>1102</v>
      </c>
      <c r="B1103">
        <v>50</v>
      </c>
      <c r="C1103" s="10">
        <v>118460.34999999999</v>
      </c>
      <c r="D1103" t="str">
        <f>IF('Age '!B1103 &gt;48,"B", "A")</f>
        <v>B</v>
      </c>
      <c r="U1103" s="1">
        <v>1078</v>
      </c>
      <c r="V1103" s="1">
        <v>161549.93266168606</v>
      </c>
      <c r="W1103" s="1">
        <v>-22749.932661686064</v>
      </c>
    </row>
    <row r="1104" spans="1:23" x14ac:dyDescent="0.25">
      <c r="A1104">
        <v>1103</v>
      </c>
      <c r="B1104">
        <v>61</v>
      </c>
      <c r="C1104" s="10">
        <v>133825.5</v>
      </c>
      <c r="D1104" t="str">
        <f>IF('Age '!B1104 &gt;48,"B", "A")</f>
        <v>B</v>
      </c>
      <c r="U1104" s="1">
        <v>1079</v>
      </c>
      <c r="V1104" s="1">
        <v>205312.71600246977</v>
      </c>
      <c r="W1104" s="1">
        <v>-49412.716002469766</v>
      </c>
    </row>
    <row r="1105" spans="1:23" x14ac:dyDescent="0.25">
      <c r="A1105">
        <v>1104</v>
      </c>
      <c r="B1105">
        <v>62</v>
      </c>
      <c r="C1105" s="10">
        <v>159500</v>
      </c>
      <c r="D1105" t="str">
        <f>IF('Age '!B1105 &gt;48,"B", "A")</f>
        <v>B</v>
      </c>
      <c r="U1105" s="1">
        <v>1080</v>
      </c>
      <c r="V1105" s="1">
        <v>192809.06361938873</v>
      </c>
      <c r="W1105" s="1">
        <v>-67905.263619388745</v>
      </c>
    </row>
    <row r="1106" spans="1:23" x14ac:dyDescent="0.25">
      <c r="A1106">
        <v>1105</v>
      </c>
      <c r="B1106">
        <v>51</v>
      </c>
      <c r="C1106" s="10">
        <v>105077.8</v>
      </c>
      <c r="D1106" t="str">
        <f>IF('Age '!B1106 &gt;48,"B", "A")</f>
        <v>B</v>
      </c>
      <c r="U1106" s="1">
        <v>1081</v>
      </c>
      <c r="V1106" s="1">
        <v>164050.66313830228</v>
      </c>
      <c r="W1106" s="1">
        <v>-34739.663138302276</v>
      </c>
    </row>
    <row r="1107" spans="1:23" x14ac:dyDescent="0.25">
      <c r="A1107">
        <v>1106</v>
      </c>
      <c r="B1107">
        <v>27</v>
      </c>
      <c r="C1107" s="10">
        <v>253955</v>
      </c>
      <c r="D1107" t="str">
        <f>IF('Age '!B1107 &gt;48,"B", "A")</f>
        <v>A</v>
      </c>
      <c r="U1107" s="1">
        <v>1082</v>
      </c>
      <c r="V1107" s="1">
        <v>154047.74123183743</v>
      </c>
      <c r="W1107" s="1">
        <v>-50121.541231837429</v>
      </c>
    </row>
    <row r="1108" spans="1:23" x14ac:dyDescent="0.25">
      <c r="A1108">
        <v>1107</v>
      </c>
      <c r="B1108">
        <v>31</v>
      </c>
      <c r="C1108" s="10">
        <v>178334.87</v>
      </c>
      <c r="D1108" t="str">
        <f>IF('Age '!B1108 &gt;48,"B", "A")</f>
        <v>A</v>
      </c>
      <c r="U1108" s="1">
        <v>1083</v>
      </c>
      <c r="V1108" s="1">
        <v>202811.98552585358</v>
      </c>
      <c r="W1108" s="1">
        <v>-12482.385525853577</v>
      </c>
    </row>
    <row r="1109" spans="1:23" x14ac:dyDescent="0.25">
      <c r="A1109">
        <v>1108</v>
      </c>
      <c r="B1109">
        <v>15</v>
      </c>
      <c r="C1109" s="10">
        <v>274725</v>
      </c>
      <c r="D1109" t="str">
        <f>IF('Age '!B1109 &gt;48,"B", "A")</f>
        <v>A</v>
      </c>
      <c r="U1109" s="1">
        <v>1084</v>
      </c>
      <c r="V1109" s="1">
        <v>155298.10647014552</v>
      </c>
      <c r="W1109" s="1">
        <v>4701.893529854482</v>
      </c>
    </row>
    <row r="1110" spans="1:23" x14ac:dyDescent="0.25">
      <c r="A1110">
        <v>1109</v>
      </c>
      <c r="B1110">
        <v>21</v>
      </c>
      <c r="C1110" s="10">
        <v>179425.3</v>
      </c>
      <c r="D1110" t="str">
        <f>IF('Age '!B1110 &gt;48,"B", "A")</f>
        <v>A</v>
      </c>
      <c r="U1110" s="1">
        <v>1085</v>
      </c>
      <c r="V1110" s="1">
        <v>194059.42885769682</v>
      </c>
      <c r="W1110" s="1">
        <v>-6559.4288576968247</v>
      </c>
    </row>
    <row r="1111" spans="1:23" x14ac:dyDescent="0.25">
      <c r="A1111">
        <v>1110</v>
      </c>
      <c r="B1111">
        <v>17</v>
      </c>
      <c r="C1111" s="10">
        <v>229264</v>
      </c>
      <c r="D1111" t="str">
        <f>IF('Age '!B1111 &gt;48,"B", "A")</f>
        <v>A</v>
      </c>
      <c r="U1111" s="1">
        <v>1086</v>
      </c>
      <c r="V1111" s="1">
        <v>190308.33314277249</v>
      </c>
      <c r="W1111" s="1">
        <v>-75442.533142772489</v>
      </c>
    </row>
    <row r="1112" spans="1:23" x14ac:dyDescent="0.25">
      <c r="A1112">
        <v>1111</v>
      </c>
      <c r="B1112">
        <v>26</v>
      </c>
      <c r="C1112" s="10">
        <v>167658.4</v>
      </c>
      <c r="D1112" t="str">
        <f>IF('Age '!B1112 &gt;48,"B", "A")</f>
        <v>A</v>
      </c>
      <c r="U1112" s="1">
        <v>1087</v>
      </c>
      <c r="V1112" s="1">
        <v>166551.39361491849</v>
      </c>
      <c r="W1112" s="1">
        <v>-101304.49361491849</v>
      </c>
    </row>
    <row r="1113" spans="1:23" x14ac:dyDescent="0.25">
      <c r="A1113">
        <v>1112</v>
      </c>
      <c r="B1113">
        <v>45</v>
      </c>
      <c r="C1113" s="10">
        <v>182819</v>
      </c>
      <c r="D1113" t="str">
        <f>IF('Age '!B1113 &gt;48,"B", "A")</f>
        <v>A</v>
      </c>
      <c r="U1113" s="1">
        <v>1088</v>
      </c>
      <c r="V1113" s="1">
        <v>206563.08124077789</v>
      </c>
      <c r="W1113" s="1">
        <v>-225.48124077788088</v>
      </c>
    </row>
    <row r="1114" spans="1:23" x14ac:dyDescent="0.25">
      <c r="A1114">
        <v>1113</v>
      </c>
      <c r="B1114">
        <v>64</v>
      </c>
      <c r="C1114" s="10">
        <v>129900</v>
      </c>
      <c r="D1114" t="str">
        <f>IF('Age '!B1114 &gt;48,"B", "A")</f>
        <v>B</v>
      </c>
      <c r="U1114" s="1">
        <v>1089</v>
      </c>
      <c r="V1114" s="1">
        <v>205312.71600246977</v>
      </c>
      <c r="W1114" s="1">
        <v>-67812.716002469766</v>
      </c>
    </row>
    <row r="1115" spans="1:23" x14ac:dyDescent="0.25">
      <c r="A1115">
        <v>1114</v>
      </c>
      <c r="B1115">
        <v>68</v>
      </c>
      <c r="C1115" s="10">
        <v>133329.85</v>
      </c>
      <c r="D1115" t="str">
        <f>IF('Age '!B1115 &gt;48,"B", "A")</f>
        <v>B</v>
      </c>
      <c r="U1115" s="1">
        <v>1090</v>
      </c>
      <c r="V1115" s="1">
        <v>206563.08124077789</v>
      </c>
      <c r="W1115" s="1">
        <v>-9563.0812407778867</v>
      </c>
    </row>
    <row r="1116" spans="1:23" x14ac:dyDescent="0.25">
      <c r="A1116">
        <v>1115</v>
      </c>
      <c r="B1116">
        <v>67</v>
      </c>
      <c r="C1116" s="10">
        <v>117000</v>
      </c>
      <c r="D1116" t="str">
        <f>IF('Age '!B1116 &gt;48,"B", "A")</f>
        <v>B</v>
      </c>
      <c r="U1116" s="1">
        <v>1091</v>
      </c>
      <c r="V1116" s="1">
        <v>137792.99313383206</v>
      </c>
      <c r="W1116" s="1">
        <v>-61726.473133832056</v>
      </c>
    </row>
    <row r="1117" spans="1:23" x14ac:dyDescent="0.25">
      <c r="A1117">
        <v>1116</v>
      </c>
      <c r="B1117">
        <v>14</v>
      </c>
      <c r="C1117" s="10">
        <v>315233.39999999997</v>
      </c>
      <c r="D1117" t="str">
        <f>IF('Age '!B1117 &gt;48,"B", "A")</f>
        <v>A</v>
      </c>
      <c r="U1117" s="1">
        <v>1092</v>
      </c>
      <c r="V1117" s="1">
        <v>199060.88981092925</v>
      </c>
      <c r="W1117" s="1">
        <v>-56372.88981092925</v>
      </c>
    </row>
    <row r="1118" spans="1:23" x14ac:dyDescent="0.25">
      <c r="A1118">
        <v>1117</v>
      </c>
      <c r="B1118">
        <v>19</v>
      </c>
      <c r="C1118" s="10">
        <v>150741.07999999999</v>
      </c>
      <c r="D1118" t="str">
        <f>IF('Age '!B1118 &gt;48,"B", "A")</f>
        <v>A</v>
      </c>
      <c r="U1118" s="1">
        <v>1093</v>
      </c>
      <c r="V1118" s="1">
        <v>106533.86217612939</v>
      </c>
      <c r="W1118" s="1">
        <v>15196.837823870621</v>
      </c>
    </row>
    <row r="1119" spans="1:23" x14ac:dyDescent="0.25">
      <c r="A1119">
        <v>1118</v>
      </c>
      <c r="B1119">
        <v>54</v>
      </c>
      <c r="C1119" s="10">
        <v>115934</v>
      </c>
      <c r="D1119" t="str">
        <f>IF('Age '!B1119 &gt;48,"B", "A")</f>
        <v>B</v>
      </c>
      <c r="U1119" s="1">
        <v>1094</v>
      </c>
      <c r="V1119" s="1">
        <v>156548.47170845364</v>
      </c>
      <c r="W1119" s="1">
        <v>-10548.471708453639</v>
      </c>
    </row>
    <row r="1120" spans="1:23" x14ac:dyDescent="0.25">
      <c r="A1120">
        <v>1119</v>
      </c>
      <c r="B1120">
        <v>63</v>
      </c>
      <c r="C1120" s="10">
        <v>124852</v>
      </c>
      <c r="D1120" t="str">
        <f>IF('Age '!B1120 &gt;48,"B", "A")</f>
        <v>B</v>
      </c>
      <c r="U1120" s="1">
        <v>1095</v>
      </c>
      <c r="V1120" s="1">
        <v>145295.18456368067</v>
      </c>
      <c r="W1120" s="1">
        <v>-44494.584563680677</v>
      </c>
    </row>
    <row r="1121" spans="1:23" x14ac:dyDescent="0.25">
      <c r="A1121">
        <v>1120</v>
      </c>
      <c r="B1121">
        <v>62</v>
      </c>
      <c r="C1121" s="10">
        <v>133700</v>
      </c>
      <c r="D1121" t="str">
        <f>IF('Age '!B1121 &gt;48,"B", "A")</f>
        <v>B</v>
      </c>
      <c r="U1121" s="1">
        <v>1096</v>
      </c>
      <c r="V1121" s="1">
        <v>207813.44647908601</v>
      </c>
      <c r="W1121" s="1">
        <v>-32916.404879086011</v>
      </c>
    </row>
    <row r="1122" spans="1:23" x14ac:dyDescent="0.25">
      <c r="A1122">
        <v>1121</v>
      </c>
      <c r="B1122">
        <v>101</v>
      </c>
      <c r="C1122" s="10">
        <v>117369.92</v>
      </c>
      <c r="D1122" t="str">
        <f>IF('Age '!B1122 &gt;48,"B", "A")</f>
        <v>B</v>
      </c>
      <c r="U1122" s="1">
        <v>1097</v>
      </c>
      <c r="V1122" s="1">
        <v>92779.844554740208</v>
      </c>
      <c r="W1122" s="1">
        <v>33115.255445259783</v>
      </c>
    </row>
    <row r="1123" spans="1:23" x14ac:dyDescent="0.25">
      <c r="A1123">
        <v>1122</v>
      </c>
      <c r="B1123">
        <v>16</v>
      </c>
      <c r="C1123" s="10">
        <v>212900</v>
      </c>
      <c r="D1123" t="str">
        <f>IF('Age '!B1123 &gt;48,"B", "A")</f>
        <v>A</v>
      </c>
      <c r="U1123" s="1">
        <v>1098</v>
      </c>
      <c r="V1123" s="1">
        <v>182806.14171292388</v>
      </c>
      <c r="W1123" s="1">
        <v>-14285.141712923883</v>
      </c>
    </row>
    <row r="1124" spans="1:23" x14ac:dyDescent="0.25">
      <c r="A1124">
        <v>1123</v>
      </c>
      <c r="B1124">
        <v>65</v>
      </c>
      <c r="C1124" s="10">
        <v>91705.599999999991</v>
      </c>
      <c r="D1124" t="str">
        <f>IF('Age '!B1124 &gt;48,"B", "A")</f>
        <v>B</v>
      </c>
      <c r="U1124" s="1">
        <v>1099</v>
      </c>
      <c r="V1124" s="1">
        <v>120287.87979751856</v>
      </c>
      <c r="W1124" s="1">
        <v>-15481.479797518565</v>
      </c>
    </row>
    <row r="1125" spans="1:23" x14ac:dyDescent="0.25">
      <c r="A1125">
        <v>1124</v>
      </c>
      <c r="B1125">
        <v>74</v>
      </c>
      <c r="C1125" s="10">
        <v>96618.4</v>
      </c>
      <c r="D1125" t="str">
        <f>IF('Age '!B1125 &gt;48,"B", "A")</f>
        <v>B</v>
      </c>
      <c r="U1125" s="1">
        <v>1100</v>
      </c>
      <c r="V1125" s="1">
        <v>172803.21980645903</v>
      </c>
      <c r="W1125" s="1">
        <v>-44251.619806459043</v>
      </c>
    </row>
    <row r="1126" spans="1:23" x14ac:dyDescent="0.25">
      <c r="A1126">
        <v>1125</v>
      </c>
      <c r="B1126">
        <v>29</v>
      </c>
      <c r="C1126" s="10">
        <v>162474.07</v>
      </c>
      <c r="D1126" t="str">
        <f>IF('Age '!B1126 &gt;48,"B", "A")</f>
        <v>A</v>
      </c>
      <c r="U1126" s="1">
        <v>1101</v>
      </c>
      <c r="V1126" s="1">
        <v>100282.03598458886</v>
      </c>
      <c r="W1126" s="1">
        <v>-51154.03598458886</v>
      </c>
    </row>
    <row r="1127" spans="1:23" x14ac:dyDescent="0.25">
      <c r="A1127">
        <v>1126</v>
      </c>
      <c r="B1127">
        <v>66</v>
      </c>
      <c r="C1127" s="10">
        <v>94162</v>
      </c>
      <c r="D1127" t="str">
        <f>IF('Age '!B1127 &gt;48,"B", "A")</f>
        <v>B</v>
      </c>
      <c r="U1127" s="1">
        <v>1102</v>
      </c>
      <c r="V1127" s="1">
        <v>164050.66313830228</v>
      </c>
      <c r="W1127" s="1">
        <v>-45590.313138302285</v>
      </c>
    </row>
    <row r="1128" spans="1:23" x14ac:dyDescent="0.25">
      <c r="A1128">
        <v>1127</v>
      </c>
      <c r="B1128">
        <v>14</v>
      </c>
      <c r="C1128" s="10">
        <v>142471.19999999998</v>
      </c>
      <c r="D1128" t="str">
        <f>IF('Age '!B1128 &gt;48,"B", "A")</f>
        <v>A</v>
      </c>
      <c r="U1128" s="1">
        <v>1103</v>
      </c>
      <c r="V1128" s="1">
        <v>150296.64551691309</v>
      </c>
      <c r="W1128" s="1">
        <v>-16471.145516913093</v>
      </c>
    </row>
    <row r="1129" spans="1:23" x14ac:dyDescent="0.25">
      <c r="A1129">
        <v>1128</v>
      </c>
      <c r="B1129">
        <v>17</v>
      </c>
      <c r="C1129" s="10">
        <v>256746.69999999998</v>
      </c>
      <c r="D1129" t="str">
        <f>IF('Age '!B1129 &gt;48,"B", "A")</f>
        <v>A</v>
      </c>
      <c r="U1129" s="1">
        <v>1104</v>
      </c>
      <c r="V1129" s="1">
        <v>149046.280278605</v>
      </c>
      <c r="W1129" s="1">
        <v>10453.719721394998</v>
      </c>
    </row>
    <row r="1130" spans="1:23" x14ac:dyDescent="0.25">
      <c r="A1130">
        <v>1129</v>
      </c>
      <c r="B1130">
        <v>17</v>
      </c>
      <c r="C1130" s="10">
        <v>213129.5</v>
      </c>
      <c r="D1130" t="str">
        <f>IF('Age '!B1130 &gt;48,"B", "A")</f>
        <v>A</v>
      </c>
      <c r="U1130" s="1">
        <v>1105</v>
      </c>
      <c r="V1130" s="1">
        <v>162800.29789999418</v>
      </c>
      <c r="W1130" s="1">
        <v>-57722.497899994181</v>
      </c>
    </row>
    <row r="1131" spans="1:23" x14ac:dyDescent="0.25">
      <c r="A1131">
        <v>1130</v>
      </c>
      <c r="B1131">
        <v>41</v>
      </c>
      <c r="C1131" s="10">
        <v>138782</v>
      </c>
      <c r="D1131" t="str">
        <f>IF('Age '!B1131 &gt;48,"B", "A")</f>
        <v>A</v>
      </c>
      <c r="U1131" s="1">
        <v>1106</v>
      </c>
      <c r="V1131" s="1">
        <v>192809.06361938873</v>
      </c>
      <c r="W1131" s="1">
        <v>61145.936380611267</v>
      </c>
    </row>
    <row r="1132" spans="1:23" x14ac:dyDescent="0.25">
      <c r="A1132">
        <v>1131</v>
      </c>
      <c r="B1132">
        <v>93</v>
      </c>
      <c r="C1132" s="10">
        <v>110538</v>
      </c>
      <c r="D1132" t="str">
        <f>IF('Age '!B1132 &gt;48,"B", "A")</f>
        <v>B</v>
      </c>
      <c r="U1132" s="1">
        <v>1107</v>
      </c>
      <c r="V1132" s="1">
        <v>187807.60266615631</v>
      </c>
      <c r="W1132" s="1">
        <v>-9472.7326661563129</v>
      </c>
    </row>
    <row r="1133" spans="1:23" x14ac:dyDescent="0.25">
      <c r="A1133">
        <v>1132</v>
      </c>
      <c r="B1133">
        <v>30</v>
      </c>
      <c r="C1133" s="10">
        <v>92686.55</v>
      </c>
      <c r="D1133" t="str">
        <f>IF('Age '!B1133 &gt;48,"B", "A")</f>
        <v>A</v>
      </c>
      <c r="U1133" s="1">
        <v>1108</v>
      </c>
      <c r="V1133" s="1">
        <v>207813.44647908601</v>
      </c>
      <c r="W1133" s="1">
        <v>66911.553520913993</v>
      </c>
    </row>
    <row r="1134" spans="1:23" x14ac:dyDescent="0.25">
      <c r="A1134">
        <v>1133</v>
      </c>
      <c r="B1134">
        <v>141</v>
      </c>
      <c r="C1134" s="10">
        <v>116477.75</v>
      </c>
      <c r="D1134" t="str">
        <f>IF('Age '!B1134 &gt;48,"B", "A")</f>
        <v>B</v>
      </c>
      <c r="U1134" s="1">
        <v>1109</v>
      </c>
      <c r="V1134" s="1">
        <v>200311.25504923734</v>
      </c>
      <c r="W1134" s="1">
        <v>-20885.955049237353</v>
      </c>
    </row>
    <row r="1135" spans="1:23" x14ac:dyDescent="0.25">
      <c r="A1135">
        <v>1134</v>
      </c>
      <c r="B1135">
        <v>26</v>
      </c>
      <c r="C1135" s="10">
        <v>196102.6</v>
      </c>
      <c r="D1135" t="str">
        <f>IF('Age '!B1135 &gt;48,"B", "A")</f>
        <v>A</v>
      </c>
      <c r="U1135" s="1">
        <v>1110</v>
      </c>
      <c r="V1135" s="1">
        <v>205312.71600246977</v>
      </c>
      <c r="W1135" s="1">
        <v>23951.283997530234</v>
      </c>
    </row>
    <row r="1136" spans="1:23" x14ac:dyDescent="0.25">
      <c r="A1136">
        <v>1135</v>
      </c>
      <c r="B1136">
        <v>24</v>
      </c>
      <c r="C1136" s="10">
        <v>167529.69999999998</v>
      </c>
      <c r="D1136" t="str">
        <f>IF('Age '!B1136 &gt;48,"B", "A")</f>
        <v>A</v>
      </c>
      <c r="U1136" s="1">
        <v>1111</v>
      </c>
      <c r="V1136" s="1">
        <v>194059.42885769682</v>
      </c>
      <c r="W1136" s="1">
        <v>-26401.028857696831</v>
      </c>
    </row>
    <row r="1137" spans="1:23" x14ac:dyDescent="0.25">
      <c r="A1137">
        <v>1136</v>
      </c>
      <c r="B1137">
        <v>95</v>
      </c>
      <c r="C1137" s="10">
        <v>101112.59999999999</v>
      </c>
      <c r="D1137" t="str">
        <f>IF('Age '!B1137 &gt;48,"B", "A")</f>
        <v>B</v>
      </c>
      <c r="U1137" s="1">
        <v>1112</v>
      </c>
      <c r="V1137" s="1">
        <v>170302.48932984279</v>
      </c>
      <c r="W1137" s="1">
        <v>12516.510670157208</v>
      </c>
    </row>
    <row r="1138" spans="1:23" x14ac:dyDescent="0.25">
      <c r="A1138">
        <v>1137</v>
      </c>
      <c r="B1138">
        <v>71</v>
      </c>
      <c r="C1138" s="10">
        <v>106124.20000000001</v>
      </c>
      <c r="D1138" t="str">
        <f>IF('Age '!B1138 &gt;48,"B", "A")</f>
        <v>B</v>
      </c>
      <c r="U1138" s="1">
        <v>1113</v>
      </c>
      <c r="V1138" s="1">
        <v>146545.54980198879</v>
      </c>
      <c r="W1138" s="1">
        <v>-16645.549801988789</v>
      </c>
    </row>
    <row r="1139" spans="1:23" x14ac:dyDescent="0.25">
      <c r="A1139">
        <v>1138</v>
      </c>
      <c r="B1139">
        <v>146</v>
      </c>
      <c r="C1139" s="10">
        <v>73451.599999999991</v>
      </c>
      <c r="D1139" t="str">
        <f>IF('Age '!B1139 &gt;48,"B", "A")</f>
        <v>B</v>
      </c>
      <c r="U1139" s="1">
        <v>1114</v>
      </c>
      <c r="V1139" s="1">
        <v>141544.08884875636</v>
      </c>
      <c r="W1139" s="1">
        <v>-8214.2388487563585</v>
      </c>
    </row>
    <row r="1140" spans="1:23" x14ac:dyDescent="0.25">
      <c r="A1140">
        <v>1139</v>
      </c>
      <c r="B1140">
        <v>44</v>
      </c>
      <c r="C1140" s="10">
        <v>160484.79999999999</v>
      </c>
      <c r="D1140" t="str">
        <f>IF('Age '!B1140 &gt;48,"B", "A")</f>
        <v>A</v>
      </c>
      <c r="U1140" s="1">
        <v>1115</v>
      </c>
      <c r="V1140" s="1">
        <v>142794.45408706449</v>
      </c>
      <c r="W1140" s="1">
        <v>-25794.454087064485</v>
      </c>
    </row>
    <row r="1141" spans="1:23" x14ac:dyDescent="0.25">
      <c r="A1141">
        <v>1140</v>
      </c>
      <c r="B1141">
        <v>101</v>
      </c>
      <c r="C1141" s="10">
        <v>142747.19999999998</v>
      </c>
      <c r="D1141" t="str">
        <f>IF('Age '!B1141 &gt;48,"B", "A")</f>
        <v>B</v>
      </c>
      <c r="U1141" s="1">
        <v>1116</v>
      </c>
      <c r="V1141" s="1">
        <v>209063.8117173941</v>
      </c>
      <c r="W1141" s="1">
        <v>106169.58828260587</v>
      </c>
    </row>
    <row r="1142" spans="1:23" x14ac:dyDescent="0.25">
      <c r="A1142">
        <v>1141</v>
      </c>
      <c r="B1142">
        <v>70</v>
      </c>
      <c r="C1142" s="10">
        <v>123960.20000000001</v>
      </c>
      <c r="D1142" t="str">
        <f>IF('Age '!B1142 &gt;48,"B", "A")</f>
        <v>B</v>
      </c>
      <c r="U1142" s="1">
        <v>1117</v>
      </c>
      <c r="V1142" s="1">
        <v>202811.98552585358</v>
      </c>
      <c r="W1142" s="1">
        <v>-52070.905525853595</v>
      </c>
    </row>
    <row r="1143" spans="1:23" x14ac:dyDescent="0.25">
      <c r="A1143">
        <v>1142</v>
      </c>
      <c r="B1143">
        <v>45</v>
      </c>
      <c r="C1143" s="10">
        <v>161713</v>
      </c>
      <c r="D1143" t="str">
        <f>IF('Age '!B1143 &gt;48,"B", "A")</f>
        <v>A</v>
      </c>
      <c r="U1143" s="1">
        <v>1118</v>
      </c>
      <c r="V1143" s="1">
        <v>159049.20218506985</v>
      </c>
      <c r="W1143" s="1">
        <v>-43115.202185069851</v>
      </c>
    </row>
    <row r="1144" spans="1:23" x14ac:dyDescent="0.25">
      <c r="A1144">
        <v>1143</v>
      </c>
      <c r="B1144">
        <v>15</v>
      </c>
      <c r="C1144" s="10">
        <v>421173.63099999999</v>
      </c>
      <c r="D1144" t="str">
        <f>IF('Age '!B1144 &gt;48,"B", "A")</f>
        <v>A</v>
      </c>
      <c r="U1144" s="1">
        <v>1119</v>
      </c>
      <c r="V1144" s="1">
        <v>147795.91504029691</v>
      </c>
      <c r="W1144" s="1">
        <v>-22943.91504029691</v>
      </c>
    </row>
    <row r="1145" spans="1:23" x14ac:dyDescent="0.25">
      <c r="A1145">
        <v>1144</v>
      </c>
      <c r="B1145">
        <v>62</v>
      </c>
      <c r="C1145" s="10">
        <v>71344</v>
      </c>
      <c r="D1145" t="str">
        <f>IF('Age '!B1145 &gt;48,"B", "A")</f>
        <v>B</v>
      </c>
      <c r="U1145" s="1">
        <v>1120</v>
      </c>
      <c r="V1145" s="1">
        <v>149046.280278605</v>
      </c>
      <c r="W1145" s="1">
        <v>-15346.280278605002</v>
      </c>
    </row>
    <row r="1146" spans="1:23" x14ac:dyDescent="0.25">
      <c r="A1146">
        <v>1145</v>
      </c>
      <c r="B1146">
        <v>80</v>
      </c>
      <c r="C1146" s="10">
        <v>62512</v>
      </c>
      <c r="D1146" t="str">
        <f>IF('Age '!B1146 &gt;48,"B", "A")</f>
        <v>B</v>
      </c>
      <c r="U1146" s="1">
        <v>1121</v>
      </c>
      <c r="V1146" s="1">
        <v>100282.03598458886</v>
      </c>
      <c r="W1146" s="1">
        <v>17087.884015411139</v>
      </c>
    </row>
    <row r="1147" spans="1:23" x14ac:dyDescent="0.25">
      <c r="A1147">
        <v>1146</v>
      </c>
      <c r="B1147">
        <v>93</v>
      </c>
      <c r="C1147" s="10">
        <v>149000</v>
      </c>
      <c r="D1147" t="str">
        <f>IF('Age '!B1147 &gt;48,"B", "A")</f>
        <v>B</v>
      </c>
      <c r="U1147" s="1">
        <v>1122</v>
      </c>
      <c r="V1147" s="1">
        <v>206563.08124077789</v>
      </c>
      <c r="W1147" s="1">
        <v>6336.9187592221133</v>
      </c>
    </row>
    <row r="1148" spans="1:23" x14ac:dyDescent="0.25">
      <c r="A1148">
        <v>1147</v>
      </c>
      <c r="B1148">
        <v>36</v>
      </c>
      <c r="C1148" s="10">
        <v>180000</v>
      </c>
      <c r="D1148" t="str">
        <f>IF('Age '!B1148 &gt;48,"B", "A")</f>
        <v>A</v>
      </c>
      <c r="U1148" s="1">
        <v>1123</v>
      </c>
      <c r="V1148" s="1">
        <v>145295.18456368067</v>
      </c>
      <c r="W1148" s="1">
        <v>-53589.584563680677</v>
      </c>
    </row>
    <row r="1149" spans="1:23" x14ac:dyDescent="0.25">
      <c r="A1149">
        <v>1148</v>
      </c>
      <c r="B1149">
        <v>80</v>
      </c>
      <c r="C1149" s="10">
        <v>142880.6</v>
      </c>
      <c r="D1149" t="str">
        <f>IF('Age '!B1149 &gt;48,"B", "A")</f>
        <v>B</v>
      </c>
      <c r="U1149" s="1">
        <v>1124</v>
      </c>
      <c r="V1149" s="1">
        <v>134041.89741890773</v>
      </c>
      <c r="W1149" s="1">
        <v>-37423.497418907733</v>
      </c>
    </row>
    <row r="1150" spans="1:23" x14ac:dyDescent="0.25">
      <c r="A1150">
        <v>1149</v>
      </c>
      <c r="B1150">
        <v>95</v>
      </c>
      <c r="C1150" s="10">
        <v>104251.42</v>
      </c>
      <c r="D1150" t="str">
        <f>IF('Age '!B1150 &gt;48,"B", "A")</f>
        <v>B</v>
      </c>
      <c r="U1150" s="1">
        <v>1125</v>
      </c>
      <c r="V1150" s="1">
        <v>190308.33314277249</v>
      </c>
      <c r="W1150" s="1">
        <v>-27834.263142772485</v>
      </c>
    </row>
    <row r="1151" spans="1:23" x14ac:dyDescent="0.25">
      <c r="A1151">
        <v>1150</v>
      </c>
      <c r="B1151">
        <v>101</v>
      </c>
      <c r="C1151" s="10">
        <v>117088.4</v>
      </c>
      <c r="D1151" t="str">
        <f>IF('Age '!B1151 &gt;48,"B", "A")</f>
        <v>B</v>
      </c>
      <c r="U1151" s="1">
        <v>1126</v>
      </c>
      <c r="V1151" s="1">
        <v>144044.81932537258</v>
      </c>
      <c r="W1151" s="1">
        <v>-49882.819325372577</v>
      </c>
    </row>
    <row r="1152" spans="1:23" x14ac:dyDescent="0.25">
      <c r="A1152">
        <v>1151</v>
      </c>
      <c r="B1152">
        <v>71</v>
      </c>
      <c r="C1152" s="10">
        <v>122921.2</v>
      </c>
      <c r="D1152" t="str">
        <f>IF('Age '!B1152 &gt;48,"B", "A")</f>
        <v>B</v>
      </c>
      <c r="U1152" s="1">
        <v>1127</v>
      </c>
      <c r="V1152" s="1">
        <v>209063.8117173941</v>
      </c>
      <c r="W1152" s="1">
        <v>-66592.611717394117</v>
      </c>
    </row>
    <row r="1153" spans="1:23" x14ac:dyDescent="0.25">
      <c r="A1153">
        <v>1152</v>
      </c>
      <c r="B1153">
        <v>62</v>
      </c>
      <c r="C1153" s="10">
        <v>149900</v>
      </c>
      <c r="D1153" t="str">
        <f>IF('Age '!B1153 &gt;48,"B", "A")</f>
        <v>B</v>
      </c>
      <c r="U1153" s="1">
        <v>1128</v>
      </c>
      <c r="V1153" s="1">
        <v>205312.71600246977</v>
      </c>
      <c r="W1153" s="1">
        <v>51433.983997530217</v>
      </c>
    </row>
    <row r="1154" spans="1:23" x14ac:dyDescent="0.25">
      <c r="A1154">
        <v>1153</v>
      </c>
      <c r="B1154">
        <v>65</v>
      </c>
      <c r="C1154" s="10">
        <v>230000</v>
      </c>
      <c r="D1154" t="str">
        <f>IF('Age '!B1154 &gt;48,"B", "A")</f>
        <v>B</v>
      </c>
      <c r="U1154" s="1">
        <v>1129</v>
      </c>
      <c r="V1154" s="1">
        <v>205312.71600246977</v>
      </c>
      <c r="W1154" s="1">
        <v>7816.783997530234</v>
      </c>
    </row>
    <row r="1155" spans="1:23" x14ac:dyDescent="0.25">
      <c r="A1155">
        <v>1154</v>
      </c>
      <c r="B1155">
        <v>91</v>
      </c>
      <c r="C1155" s="10">
        <v>107461.90000000001</v>
      </c>
      <c r="D1155" t="str">
        <f>IF('Age '!B1155 &gt;48,"B", "A")</f>
        <v>B</v>
      </c>
      <c r="U1155" s="1">
        <v>1130</v>
      </c>
      <c r="V1155" s="1">
        <v>175303.95028307522</v>
      </c>
      <c r="W1155" s="1">
        <v>-36521.950283075217</v>
      </c>
    </row>
    <row r="1156" spans="1:23" x14ac:dyDescent="0.25">
      <c r="A1156">
        <v>1155</v>
      </c>
      <c r="B1156">
        <v>56</v>
      </c>
      <c r="C1156" s="10">
        <v>179965.24000000002</v>
      </c>
      <c r="D1156" t="str">
        <f>IF('Age '!B1156 &gt;48,"B", "A")</f>
        <v>B</v>
      </c>
      <c r="U1156" s="1">
        <v>1131</v>
      </c>
      <c r="V1156" s="1">
        <v>110284.95789105371</v>
      </c>
      <c r="W1156" s="1">
        <v>253.04210894629068</v>
      </c>
    </row>
    <row r="1157" spans="1:23" x14ac:dyDescent="0.25">
      <c r="A1157">
        <v>1156</v>
      </c>
      <c r="B1157">
        <v>45</v>
      </c>
      <c r="C1157" s="10">
        <v>216103.4</v>
      </c>
      <c r="D1157" t="str">
        <f>IF('Age '!B1157 &gt;48,"B", "A")</f>
        <v>A</v>
      </c>
      <c r="U1157" s="1">
        <v>1132</v>
      </c>
      <c r="V1157" s="1">
        <v>189057.9679044644</v>
      </c>
      <c r="W1157" s="1">
        <v>-96371.417904464397</v>
      </c>
    </row>
    <row r="1158" spans="1:23" x14ac:dyDescent="0.25">
      <c r="A1158">
        <v>1157</v>
      </c>
      <c r="B1158">
        <v>56</v>
      </c>
      <c r="C1158" s="10">
        <v>160434.82</v>
      </c>
      <c r="D1158" t="str">
        <f>IF('Age '!B1158 &gt;48,"B", "A")</f>
        <v>B</v>
      </c>
      <c r="U1158" s="1">
        <v>1133</v>
      </c>
      <c r="V1158" s="1">
        <v>50267.426452264626</v>
      </c>
      <c r="W1158" s="1">
        <v>66210.323547735374</v>
      </c>
    </row>
    <row r="1159" spans="1:23" x14ac:dyDescent="0.25">
      <c r="A1159">
        <v>1158</v>
      </c>
      <c r="B1159">
        <v>14</v>
      </c>
      <c r="C1159" s="10">
        <v>188324</v>
      </c>
      <c r="D1159" t="str">
        <f>IF('Age '!B1159 &gt;48,"B", "A")</f>
        <v>A</v>
      </c>
      <c r="U1159" s="1">
        <v>1134</v>
      </c>
      <c r="V1159" s="1">
        <v>194059.42885769682</v>
      </c>
      <c r="W1159" s="1">
        <v>2043.1711423031811</v>
      </c>
    </row>
    <row r="1160" spans="1:23" x14ac:dyDescent="0.25">
      <c r="A1160">
        <v>1159</v>
      </c>
      <c r="B1160">
        <v>14</v>
      </c>
      <c r="C1160" s="10">
        <v>209687.15040000001</v>
      </c>
      <c r="D1160" t="str">
        <f>IF('Age '!B1160 &gt;48,"B", "A")</f>
        <v>A</v>
      </c>
      <c r="U1160" s="1">
        <v>1135</v>
      </c>
      <c r="V1160" s="1">
        <v>196560.15933431304</v>
      </c>
      <c r="W1160" s="1">
        <v>-29030.459334313055</v>
      </c>
    </row>
    <row r="1161" spans="1:23" x14ac:dyDescent="0.25">
      <c r="A1161">
        <v>1160</v>
      </c>
      <c r="B1161">
        <v>47</v>
      </c>
      <c r="C1161" s="10">
        <v>164983</v>
      </c>
      <c r="D1161" t="str">
        <f>IF('Age '!B1161 &gt;48,"B", "A")</f>
        <v>A</v>
      </c>
      <c r="U1161" s="1">
        <v>1136</v>
      </c>
      <c r="V1161" s="1">
        <v>107784.2274144375</v>
      </c>
      <c r="W1161" s="1">
        <v>-6671.6274144375056</v>
      </c>
    </row>
    <row r="1162" spans="1:23" x14ac:dyDescent="0.25">
      <c r="A1162">
        <v>1161</v>
      </c>
      <c r="B1162">
        <v>43</v>
      </c>
      <c r="C1162" s="10">
        <v>114084.4</v>
      </c>
      <c r="D1162" t="str">
        <f>IF('Age '!B1162 &gt;48,"B", "A")</f>
        <v>A</v>
      </c>
      <c r="U1162" s="1">
        <v>1137</v>
      </c>
      <c r="V1162" s="1">
        <v>137792.99313383206</v>
      </c>
      <c r="W1162" s="1">
        <v>-31668.793133832049</v>
      </c>
    </row>
    <row r="1163" spans="1:23" x14ac:dyDescent="0.25">
      <c r="A1163">
        <v>1162</v>
      </c>
      <c r="B1163">
        <v>67</v>
      </c>
      <c r="C1163" s="10">
        <v>199763.20000000001</v>
      </c>
      <c r="D1163" t="str">
        <f>IF('Age '!B1163 &gt;48,"B", "A")</f>
        <v>B</v>
      </c>
      <c r="U1163" s="1">
        <v>1138</v>
      </c>
      <c r="V1163" s="1">
        <v>44015.600260724081</v>
      </c>
      <c r="W1163" s="1">
        <v>29435.999739275911</v>
      </c>
    </row>
    <row r="1164" spans="1:23" x14ac:dyDescent="0.25">
      <c r="A1164">
        <v>1163</v>
      </c>
      <c r="B1164">
        <v>53</v>
      </c>
      <c r="C1164" s="10">
        <v>127877.7</v>
      </c>
      <c r="D1164" t="str">
        <f>IF('Age '!B1164 &gt;48,"B", "A")</f>
        <v>B</v>
      </c>
      <c r="U1164" s="1">
        <v>1139</v>
      </c>
      <c r="V1164" s="1">
        <v>171552.85456815091</v>
      </c>
      <c r="W1164" s="1">
        <v>-11068.054568150925</v>
      </c>
    </row>
    <row r="1165" spans="1:23" x14ac:dyDescent="0.25">
      <c r="A1165">
        <v>1164</v>
      </c>
      <c r="B1165">
        <v>52</v>
      </c>
      <c r="C1165" s="10">
        <v>97169.636200000008</v>
      </c>
      <c r="D1165" t="str">
        <f>IF('Age '!B1165 &gt;48,"B", "A")</f>
        <v>B</v>
      </c>
      <c r="U1165" s="1">
        <v>1140</v>
      </c>
      <c r="V1165" s="1">
        <v>100282.03598458886</v>
      </c>
      <c r="W1165" s="1">
        <v>42465.164015411123</v>
      </c>
    </row>
    <row r="1166" spans="1:23" x14ac:dyDescent="0.25">
      <c r="A1166">
        <v>1165</v>
      </c>
      <c r="B1166">
        <v>43</v>
      </c>
      <c r="C1166" s="10">
        <v>192312.19999999998</v>
      </c>
      <c r="D1166" t="str">
        <f>IF('Age '!B1166 &gt;48,"B", "A")</f>
        <v>A</v>
      </c>
      <c r="U1166" s="1">
        <v>1141</v>
      </c>
      <c r="V1166" s="1">
        <v>139043.35837214015</v>
      </c>
      <c r="W1166" s="1">
        <v>-15083.15837214014</v>
      </c>
    </row>
    <row r="1167" spans="1:23" x14ac:dyDescent="0.25">
      <c r="A1167">
        <v>1166</v>
      </c>
      <c r="B1167">
        <v>12</v>
      </c>
      <c r="C1167" s="10">
        <v>190919.59599999999</v>
      </c>
      <c r="D1167" t="str">
        <f>IF('Age '!B1167 &gt;48,"B", "A")</f>
        <v>A</v>
      </c>
      <c r="U1167" s="1">
        <v>1142</v>
      </c>
      <c r="V1167" s="1">
        <v>170302.48932984279</v>
      </c>
      <c r="W1167" s="1">
        <v>-8589.4893298427924</v>
      </c>
    </row>
    <row r="1168" spans="1:23" x14ac:dyDescent="0.25">
      <c r="A1168">
        <v>1167</v>
      </c>
      <c r="B1168">
        <v>13</v>
      </c>
      <c r="C1168" s="10">
        <v>191716.49</v>
      </c>
      <c r="D1168" t="str">
        <f>IF('Age '!B1168 &gt;48,"B", "A")</f>
        <v>A</v>
      </c>
      <c r="U1168" s="1">
        <v>1143</v>
      </c>
      <c r="V1168" s="1">
        <v>207813.44647908601</v>
      </c>
      <c r="W1168" s="1">
        <v>213360.18452091399</v>
      </c>
    </row>
    <row r="1169" spans="1:23" x14ac:dyDescent="0.25">
      <c r="A1169">
        <v>1168</v>
      </c>
      <c r="B1169">
        <v>21</v>
      </c>
      <c r="C1169" s="10">
        <v>173000</v>
      </c>
      <c r="D1169" t="str">
        <f>IF('Age '!B1169 &gt;48,"B", "A")</f>
        <v>A</v>
      </c>
      <c r="U1169" s="1">
        <v>1144</v>
      </c>
      <c r="V1169" s="1">
        <v>149046.280278605</v>
      </c>
      <c r="W1169" s="1">
        <v>-77702.280278605002</v>
      </c>
    </row>
    <row r="1170" spans="1:23" x14ac:dyDescent="0.25">
      <c r="A1170">
        <v>1169</v>
      </c>
      <c r="B1170">
        <v>86</v>
      </c>
      <c r="C1170" s="10">
        <v>209573</v>
      </c>
      <c r="D1170" t="str">
        <f>IF('Age '!B1170 &gt;48,"B", "A")</f>
        <v>B</v>
      </c>
      <c r="U1170" s="1">
        <v>1145</v>
      </c>
      <c r="V1170" s="1">
        <v>126539.70598905909</v>
      </c>
      <c r="W1170" s="1">
        <v>-64027.70598905909</v>
      </c>
    </row>
    <row r="1171" spans="1:23" x14ac:dyDescent="0.25">
      <c r="A1171">
        <v>1170</v>
      </c>
      <c r="B1171">
        <v>26</v>
      </c>
      <c r="C1171" s="10">
        <v>625000</v>
      </c>
      <c r="D1171" t="str">
        <f>IF('Age '!B1171 &gt;48,"B", "A")</f>
        <v>A</v>
      </c>
      <c r="U1171" s="1">
        <v>1146</v>
      </c>
      <c r="V1171" s="1">
        <v>110284.95789105371</v>
      </c>
      <c r="W1171" s="1">
        <v>38715.042108946291</v>
      </c>
    </row>
    <row r="1172" spans="1:23" x14ac:dyDescent="0.25">
      <c r="A1172">
        <v>1171</v>
      </c>
      <c r="B1172">
        <v>44</v>
      </c>
      <c r="C1172" s="10">
        <v>152497.80000000002</v>
      </c>
      <c r="D1172" t="str">
        <f>IF('Age '!B1172 &gt;48,"B", "A")</f>
        <v>A</v>
      </c>
      <c r="U1172" s="1">
        <v>1147</v>
      </c>
      <c r="V1172" s="1">
        <v>181555.77647461576</v>
      </c>
      <c r="W1172" s="1">
        <v>-1555.7764746157627</v>
      </c>
    </row>
    <row r="1173" spans="1:23" x14ac:dyDescent="0.25">
      <c r="A1173">
        <v>1172</v>
      </c>
      <c r="B1173">
        <v>63</v>
      </c>
      <c r="C1173" s="10">
        <v>145363.4</v>
      </c>
      <c r="D1173" t="str">
        <f>IF('Age '!B1173 &gt;48,"B", "A")</f>
        <v>B</v>
      </c>
      <c r="U1173" s="1">
        <v>1148</v>
      </c>
      <c r="V1173" s="1">
        <v>126539.70598905909</v>
      </c>
      <c r="W1173" s="1">
        <v>16340.894010940916</v>
      </c>
    </row>
    <row r="1174" spans="1:23" x14ac:dyDescent="0.25">
      <c r="A1174">
        <v>1173</v>
      </c>
      <c r="B1174">
        <v>15</v>
      </c>
      <c r="C1174" s="10">
        <v>153300.42000000001</v>
      </c>
      <c r="D1174" t="str">
        <f>IF('Age '!B1174 &gt;48,"B", "A")</f>
        <v>A</v>
      </c>
      <c r="U1174" s="1">
        <v>1149</v>
      </c>
      <c r="V1174" s="1">
        <v>107784.2274144375</v>
      </c>
      <c r="W1174" s="1">
        <v>-3532.8074144374987</v>
      </c>
    </row>
    <row r="1175" spans="1:23" x14ac:dyDescent="0.25">
      <c r="A1175">
        <v>1174</v>
      </c>
      <c r="B1175">
        <v>75</v>
      </c>
      <c r="C1175" s="10">
        <v>198755.65</v>
      </c>
      <c r="D1175" t="str">
        <f>IF('Age '!B1175 &gt;48,"B", "A")</f>
        <v>B</v>
      </c>
      <c r="U1175" s="1">
        <v>1150</v>
      </c>
      <c r="V1175" s="1">
        <v>100282.03598458886</v>
      </c>
      <c r="W1175" s="1">
        <v>16806.364015411134</v>
      </c>
    </row>
    <row r="1176" spans="1:23" x14ac:dyDescent="0.25">
      <c r="A1176">
        <v>1175</v>
      </c>
      <c r="B1176">
        <v>89</v>
      </c>
      <c r="C1176" s="10">
        <v>239000</v>
      </c>
      <c r="D1176" t="str">
        <f>IF('Age '!B1176 &gt;48,"B", "A")</f>
        <v>B</v>
      </c>
      <c r="U1176" s="1">
        <v>1151</v>
      </c>
      <c r="V1176" s="1">
        <v>137792.99313383206</v>
      </c>
      <c r="W1176" s="1">
        <v>-14871.793133832063</v>
      </c>
    </row>
    <row r="1177" spans="1:23" x14ac:dyDescent="0.25">
      <c r="A1177">
        <v>1176</v>
      </c>
      <c r="B1177">
        <v>29</v>
      </c>
      <c r="C1177" s="10">
        <v>282520.5</v>
      </c>
      <c r="D1177" t="str">
        <f>IF('Age '!B1177 &gt;48,"B", "A")</f>
        <v>A</v>
      </c>
      <c r="U1177" s="1">
        <v>1152</v>
      </c>
      <c r="V1177" s="1">
        <v>149046.280278605</v>
      </c>
      <c r="W1177" s="1">
        <v>853.71972139499849</v>
      </c>
    </row>
    <row r="1178" spans="1:23" x14ac:dyDescent="0.25">
      <c r="A1178">
        <v>1177</v>
      </c>
      <c r="B1178">
        <v>37</v>
      </c>
      <c r="C1178" s="10">
        <v>106570.1</v>
      </c>
      <c r="D1178" t="str">
        <f>IF('Age '!B1178 &gt;48,"B", "A")</f>
        <v>A</v>
      </c>
      <c r="U1178" s="1">
        <v>1153</v>
      </c>
      <c r="V1178" s="1">
        <v>145295.18456368067</v>
      </c>
      <c r="W1178" s="1">
        <v>84704.815436319332</v>
      </c>
    </row>
    <row r="1179" spans="1:23" x14ac:dyDescent="0.25">
      <c r="A1179">
        <v>1178</v>
      </c>
      <c r="B1179">
        <v>95</v>
      </c>
      <c r="C1179" s="10">
        <v>94162</v>
      </c>
      <c r="D1179" t="str">
        <f>IF('Age '!B1179 &gt;48,"B", "A")</f>
        <v>B</v>
      </c>
      <c r="U1179" s="1">
        <v>1154</v>
      </c>
      <c r="V1179" s="1">
        <v>112785.68836766992</v>
      </c>
      <c r="W1179" s="1">
        <v>-5323.788367669913</v>
      </c>
    </row>
    <row r="1180" spans="1:23" x14ac:dyDescent="0.25">
      <c r="A1180">
        <v>1179</v>
      </c>
      <c r="B1180">
        <v>100</v>
      </c>
      <c r="C1180" s="10">
        <v>126832.12</v>
      </c>
      <c r="D1180" t="str">
        <f>IF('Age '!B1180 &gt;48,"B", "A")</f>
        <v>B</v>
      </c>
      <c r="U1180" s="1">
        <v>1155</v>
      </c>
      <c r="V1180" s="1">
        <v>156548.47170845364</v>
      </c>
      <c r="W1180" s="1">
        <v>23416.768291546381</v>
      </c>
    </row>
    <row r="1181" spans="1:23" x14ac:dyDescent="0.25">
      <c r="A1181">
        <v>1180</v>
      </c>
      <c r="B1181">
        <v>67</v>
      </c>
      <c r="C1181" s="10">
        <v>93000</v>
      </c>
      <c r="D1181" t="str">
        <f>IF('Age '!B1181 &gt;48,"B", "A")</f>
        <v>B</v>
      </c>
      <c r="U1181" s="1">
        <v>1156</v>
      </c>
      <c r="V1181" s="1">
        <v>170302.48932984279</v>
      </c>
      <c r="W1181" s="1">
        <v>45800.910670157202</v>
      </c>
    </row>
    <row r="1182" spans="1:23" x14ac:dyDescent="0.25">
      <c r="A1182">
        <v>1181</v>
      </c>
      <c r="B1182">
        <v>31</v>
      </c>
      <c r="C1182" s="10">
        <v>250000</v>
      </c>
      <c r="D1182" t="str">
        <f>IF('Age '!B1182 &gt;48,"B", "A")</f>
        <v>A</v>
      </c>
      <c r="U1182" s="1">
        <v>1157</v>
      </c>
      <c r="V1182" s="1">
        <v>156548.47170845364</v>
      </c>
      <c r="W1182" s="1">
        <v>3886.3482915463683</v>
      </c>
    </row>
    <row r="1183" spans="1:23" x14ac:dyDescent="0.25">
      <c r="A1183">
        <v>1182</v>
      </c>
      <c r="B1183">
        <v>13</v>
      </c>
      <c r="C1183" s="10">
        <v>350031.5</v>
      </c>
      <c r="D1183" t="str">
        <f>IF('Age '!B1183 &gt;48,"B", "A")</f>
        <v>A</v>
      </c>
      <c r="U1183" s="1">
        <v>1158</v>
      </c>
      <c r="V1183" s="1">
        <v>209063.8117173941</v>
      </c>
      <c r="W1183" s="1">
        <v>-20739.811717394099</v>
      </c>
    </row>
    <row r="1184" spans="1:23" x14ac:dyDescent="0.25">
      <c r="A1184">
        <v>1183</v>
      </c>
      <c r="B1184">
        <v>25</v>
      </c>
      <c r="C1184" s="10">
        <v>738518.5</v>
      </c>
      <c r="D1184" t="str">
        <f>IF('Age '!B1184 &gt;48,"B", "A")</f>
        <v>A</v>
      </c>
      <c r="U1184" s="1">
        <v>1159</v>
      </c>
      <c r="V1184" s="1">
        <v>209063.8117173941</v>
      </c>
      <c r="W1184" s="1">
        <v>623.33868260591407</v>
      </c>
    </row>
    <row r="1185" spans="1:23" x14ac:dyDescent="0.25">
      <c r="A1185">
        <v>1184</v>
      </c>
      <c r="B1185">
        <v>101</v>
      </c>
      <c r="C1185" s="10">
        <v>120000</v>
      </c>
      <c r="D1185" t="str">
        <f>IF('Age '!B1185 &gt;48,"B", "A")</f>
        <v>B</v>
      </c>
      <c r="U1185" s="1">
        <v>1160</v>
      </c>
      <c r="V1185" s="1">
        <v>167801.75885322661</v>
      </c>
      <c r="W1185" s="1">
        <v>-2818.7588532266091</v>
      </c>
    </row>
    <row r="1186" spans="1:23" x14ac:dyDescent="0.25">
      <c r="A1186">
        <v>1185</v>
      </c>
      <c r="B1186">
        <v>58</v>
      </c>
      <c r="C1186" s="10">
        <v>185075.71</v>
      </c>
      <c r="D1186" t="str">
        <f>IF('Age '!B1186 &gt;48,"B", "A")</f>
        <v>B</v>
      </c>
      <c r="U1186" s="1">
        <v>1161</v>
      </c>
      <c r="V1186" s="1">
        <v>172803.21980645903</v>
      </c>
      <c r="W1186" s="1">
        <v>-58718.81980645904</v>
      </c>
    </row>
    <row r="1187" spans="1:23" x14ac:dyDescent="0.25">
      <c r="A1187">
        <v>1186</v>
      </c>
      <c r="B1187">
        <v>97</v>
      </c>
      <c r="C1187" s="10">
        <v>104900</v>
      </c>
      <c r="D1187" t="str">
        <f>IF('Age '!B1187 &gt;48,"B", "A")</f>
        <v>B</v>
      </c>
      <c r="U1187" s="1">
        <v>1162</v>
      </c>
      <c r="V1187" s="1">
        <v>142794.45408706449</v>
      </c>
      <c r="W1187" s="1">
        <v>56968.745912935527</v>
      </c>
    </row>
    <row r="1188" spans="1:23" x14ac:dyDescent="0.25">
      <c r="A1188">
        <v>1187</v>
      </c>
      <c r="B1188">
        <v>121</v>
      </c>
      <c r="C1188" s="10">
        <v>77786</v>
      </c>
      <c r="D1188" t="str">
        <f>IF('Age '!B1188 &gt;48,"B", "A")</f>
        <v>B</v>
      </c>
      <c r="U1188" s="1">
        <v>1163</v>
      </c>
      <c r="V1188" s="1">
        <v>160299.56742337794</v>
      </c>
      <c r="W1188" s="1">
        <v>-32421.867423377946</v>
      </c>
    </row>
    <row r="1189" spans="1:23" x14ac:dyDescent="0.25">
      <c r="A1189">
        <v>1188</v>
      </c>
      <c r="B1189">
        <v>27</v>
      </c>
      <c r="C1189" s="10">
        <v>262000</v>
      </c>
      <c r="D1189" t="str">
        <f>IF('Age '!B1189 &gt;48,"B", "A")</f>
        <v>A</v>
      </c>
      <c r="U1189" s="1">
        <v>1164</v>
      </c>
      <c r="V1189" s="1">
        <v>161549.93266168606</v>
      </c>
      <c r="W1189" s="1">
        <v>-64380.296461686055</v>
      </c>
    </row>
    <row r="1190" spans="1:23" x14ac:dyDescent="0.25">
      <c r="A1190">
        <v>1189</v>
      </c>
      <c r="B1190">
        <v>19</v>
      </c>
      <c r="C1190" s="10">
        <v>159666</v>
      </c>
      <c r="D1190" t="str">
        <f>IF('Age '!B1190 &gt;48,"B", "A")</f>
        <v>A</v>
      </c>
      <c r="U1190" s="1">
        <v>1165</v>
      </c>
      <c r="V1190" s="1">
        <v>172803.21980645903</v>
      </c>
      <c r="W1190" s="1">
        <v>19508.980193540949</v>
      </c>
    </row>
    <row r="1191" spans="1:23" x14ac:dyDescent="0.25">
      <c r="A1191">
        <v>1190</v>
      </c>
      <c r="B1191">
        <v>22</v>
      </c>
      <c r="C1191" s="10">
        <v>147684.6</v>
      </c>
      <c r="D1191" t="str">
        <f>IF('Age '!B1191 &gt;48,"B", "A")</f>
        <v>A</v>
      </c>
      <c r="U1191" s="1">
        <v>1166</v>
      </c>
      <c r="V1191" s="1">
        <v>211564.54219401031</v>
      </c>
      <c r="W1191" s="1">
        <v>-20644.946194010321</v>
      </c>
    </row>
    <row r="1192" spans="1:23" x14ac:dyDescent="0.25">
      <c r="A1192">
        <v>1191</v>
      </c>
      <c r="B1192">
        <v>60</v>
      </c>
      <c r="C1192" s="10">
        <v>166538.4</v>
      </c>
      <c r="D1192" t="str">
        <f>IF('Age '!B1192 &gt;48,"B", "A")</f>
        <v>B</v>
      </c>
      <c r="U1192" s="1">
        <v>1167</v>
      </c>
      <c r="V1192" s="1">
        <v>210314.17695570219</v>
      </c>
      <c r="W1192" s="1">
        <v>-18597.6869557022</v>
      </c>
    </row>
    <row r="1193" spans="1:23" x14ac:dyDescent="0.25">
      <c r="A1193">
        <v>1192</v>
      </c>
      <c r="B1193">
        <v>22</v>
      </c>
      <c r="C1193" s="10">
        <v>172486.19999999998</v>
      </c>
      <c r="D1193" t="str">
        <f>IF('Age '!B1193 &gt;48,"B", "A")</f>
        <v>A</v>
      </c>
      <c r="U1193" s="1">
        <v>1168</v>
      </c>
      <c r="V1193" s="1">
        <v>200311.25504923734</v>
      </c>
      <c r="W1193" s="1">
        <v>-27311.255049237341</v>
      </c>
    </row>
    <row r="1194" spans="1:23" x14ac:dyDescent="0.25">
      <c r="A1194">
        <v>1193</v>
      </c>
      <c r="B1194">
        <v>96</v>
      </c>
      <c r="C1194" s="10">
        <v>123912.5</v>
      </c>
      <c r="D1194" t="str">
        <f>IF('Age '!B1194 &gt;48,"B", "A")</f>
        <v>B</v>
      </c>
      <c r="U1194" s="1">
        <v>1169</v>
      </c>
      <c r="V1194" s="1">
        <v>119037.51455921045</v>
      </c>
      <c r="W1194" s="1">
        <v>90535.485440789547</v>
      </c>
    </row>
    <row r="1195" spans="1:23" x14ac:dyDescent="0.25">
      <c r="A1195">
        <v>1194</v>
      </c>
      <c r="B1195">
        <v>22</v>
      </c>
      <c r="C1195" s="10">
        <v>135102</v>
      </c>
      <c r="D1195" t="str">
        <f>IF('Age '!B1195 &gt;48,"B", "A")</f>
        <v>A</v>
      </c>
      <c r="U1195" s="1">
        <v>1170</v>
      </c>
      <c r="V1195" s="1">
        <v>194059.42885769682</v>
      </c>
      <c r="W1195" s="1">
        <v>430940.57114230318</v>
      </c>
    </row>
    <row r="1196" spans="1:23" x14ac:dyDescent="0.25">
      <c r="A1196">
        <v>1195</v>
      </c>
      <c r="B1196">
        <v>52</v>
      </c>
      <c r="C1196" s="10">
        <v>123461.2</v>
      </c>
      <c r="D1196" t="str">
        <f>IF('Age '!B1196 &gt;48,"B", "A")</f>
        <v>B</v>
      </c>
      <c r="U1196" s="1">
        <v>1171</v>
      </c>
      <c r="V1196" s="1">
        <v>171552.85456815091</v>
      </c>
      <c r="W1196" s="1">
        <v>-19055.054568150896</v>
      </c>
    </row>
    <row r="1197" spans="1:23" x14ac:dyDescent="0.25">
      <c r="A1197">
        <v>1196</v>
      </c>
      <c r="B1197">
        <v>16</v>
      </c>
      <c r="C1197" s="10">
        <v>156956.80000000002</v>
      </c>
      <c r="D1197" t="str">
        <f>IF('Age '!B1197 &gt;48,"B", "A")</f>
        <v>A</v>
      </c>
      <c r="U1197" s="1">
        <v>1172</v>
      </c>
      <c r="V1197" s="1">
        <v>147795.91504029691</v>
      </c>
      <c r="W1197" s="1">
        <v>-2432.5150402969157</v>
      </c>
    </row>
    <row r="1198" spans="1:23" x14ac:dyDescent="0.25">
      <c r="A1198">
        <v>1197</v>
      </c>
      <c r="B1198">
        <v>15</v>
      </c>
      <c r="C1198" s="10">
        <v>219210</v>
      </c>
      <c r="D1198" t="str">
        <f>IF('Age '!B1198 &gt;48,"B", "A")</f>
        <v>A</v>
      </c>
      <c r="U1198" s="1">
        <v>1173</v>
      </c>
      <c r="V1198" s="1">
        <v>207813.44647908601</v>
      </c>
      <c r="W1198" s="1">
        <v>-54513.026479085995</v>
      </c>
    </row>
    <row r="1199" spans="1:23" x14ac:dyDescent="0.25">
      <c r="A1199">
        <v>1198</v>
      </c>
      <c r="B1199">
        <v>105</v>
      </c>
      <c r="C1199" s="10">
        <v>144000</v>
      </c>
      <c r="D1199" t="str">
        <f>IF('Age '!B1199 &gt;48,"B", "A")</f>
        <v>B</v>
      </c>
      <c r="U1199" s="1">
        <v>1174</v>
      </c>
      <c r="V1199" s="1">
        <v>132791.53218059964</v>
      </c>
      <c r="W1199" s="1">
        <v>65964.117819400359</v>
      </c>
    </row>
    <row r="1200" spans="1:23" x14ac:dyDescent="0.25">
      <c r="A1200">
        <v>1199</v>
      </c>
      <c r="B1200">
        <v>20</v>
      </c>
      <c r="C1200" s="10">
        <v>145746.4</v>
      </c>
      <c r="D1200" t="str">
        <f>IF('Age '!B1200 &gt;48,"B", "A")</f>
        <v>A</v>
      </c>
      <c r="U1200" s="1">
        <v>1175</v>
      </c>
      <c r="V1200" s="1">
        <v>115286.41884428613</v>
      </c>
      <c r="W1200" s="1">
        <v>123713.58115571387</v>
      </c>
    </row>
    <row r="1201" spans="1:23" x14ac:dyDescent="0.25">
      <c r="A1201">
        <v>1200</v>
      </c>
      <c r="B1201">
        <v>58</v>
      </c>
      <c r="C1201" s="10">
        <v>148000</v>
      </c>
      <c r="D1201" t="str">
        <f>IF('Age '!B1201 &gt;48,"B", "A")</f>
        <v>B</v>
      </c>
      <c r="U1201" s="1">
        <v>1176</v>
      </c>
      <c r="V1201" s="1">
        <v>190308.33314277249</v>
      </c>
      <c r="W1201" s="1">
        <v>92212.166857227508</v>
      </c>
    </row>
    <row r="1202" spans="1:23" x14ac:dyDescent="0.25">
      <c r="A1202">
        <v>1201</v>
      </c>
      <c r="B1202">
        <v>51</v>
      </c>
      <c r="C1202" s="10">
        <v>116050</v>
      </c>
      <c r="D1202" t="str">
        <f>IF('Age '!B1202 &gt;48,"B", "A")</f>
        <v>B</v>
      </c>
      <c r="U1202" s="1">
        <v>1177</v>
      </c>
      <c r="V1202" s="1">
        <v>180305.41123630764</v>
      </c>
      <c r="W1202" s="1">
        <v>-73735.311236307636</v>
      </c>
    </row>
    <row r="1203" spans="1:23" x14ac:dyDescent="0.25">
      <c r="A1203">
        <v>1202</v>
      </c>
      <c r="B1203">
        <v>23</v>
      </c>
      <c r="C1203" s="10">
        <v>162040.51999999999</v>
      </c>
      <c r="D1203" t="str">
        <f>IF('Age '!B1203 &gt;48,"B", "A")</f>
        <v>A</v>
      </c>
      <c r="U1203" s="1">
        <v>1178</v>
      </c>
      <c r="V1203" s="1">
        <v>107784.2274144375</v>
      </c>
      <c r="W1203" s="1">
        <v>-13622.227414437497</v>
      </c>
    </row>
    <row r="1204" spans="1:23" x14ac:dyDescent="0.25">
      <c r="A1204">
        <v>1203</v>
      </c>
      <c r="B1204">
        <v>96</v>
      </c>
      <c r="C1204" s="10">
        <v>95799.599999999991</v>
      </c>
      <c r="D1204" t="str">
        <f>IF('Age '!B1204 &gt;48,"B", "A")</f>
        <v>B</v>
      </c>
      <c r="U1204" s="1">
        <v>1179</v>
      </c>
      <c r="V1204" s="1">
        <v>101532.40122289697</v>
      </c>
      <c r="W1204" s="1">
        <v>25299.718777103029</v>
      </c>
    </row>
    <row r="1205" spans="1:23" x14ac:dyDescent="0.25">
      <c r="A1205">
        <v>1204</v>
      </c>
      <c r="B1205">
        <v>21</v>
      </c>
      <c r="C1205" s="10">
        <v>174404.4</v>
      </c>
      <c r="D1205" t="str">
        <f>IF('Age '!B1205 &gt;48,"B", "A")</f>
        <v>A</v>
      </c>
      <c r="U1205" s="1">
        <v>1180</v>
      </c>
      <c r="V1205" s="1">
        <v>142794.45408706449</v>
      </c>
      <c r="W1205" s="1">
        <v>-49794.454087064485</v>
      </c>
    </row>
    <row r="1206" spans="1:23" x14ac:dyDescent="0.25">
      <c r="A1206">
        <v>1205</v>
      </c>
      <c r="B1206">
        <v>46</v>
      </c>
      <c r="C1206" s="10">
        <v>153500</v>
      </c>
      <c r="D1206" t="str">
        <f>IF('Age '!B1206 &gt;48,"B", "A")</f>
        <v>A</v>
      </c>
      <c r="U1206" s="1">
        <v>1181</v>
      </c>
      <c r="V1206" s="1">
        <v>187807.60266615631</v>
      </c>
      <c r="W1206" s="1">
        <v>62192.397333843692</v>
      </c>
    </row>
    <row r="1207" spans="1:23" x14ac:dyDescent="0.25">
      <c r="A1207">
        <v>1206</v>
      </c>
      <c r="B1207">
        <v>31</v>
      </c>
      <c r="C1207" s="10">
        <v>222631.72</v>
      </c>
      <c r="D1207" t="str">
        <f>IF('Age '!B1207 &gt;48,"B", "A")</f>
        <v>A</v>
      </c>
      <c r="U1207" s="1">
        <v>1182</v>
      </c>
      <c r="V1207" s="1">
        <v>210314.17695570219</v>
      </c>
      <c r="W1207" s="1">
        <v>139717.32304429781</v>
      </c>
    </row>
    <row r="1208" spans="1:23" x14ac:dyDescent="0.25">
      <c r="A1208">
        <v>1207</v>
      </c>
      <c r="B1208">
        <v>55</v>
      </c>
      <c r="C1208" s="10">
        <v>107000</v>
      </c>
      <c r="D1208" t="str">
        <f>IF('Age '!B1208 &gt;48,"B", "A")</f>
        <v>B</v>
      </c>
      <c r="U1208" s="1">
        <v>1183</v>
      </c>
      <c r="V1208" s="1">
        <v>195309.79409600492</v>
      </c>
      <c r="W1208" s="1">
        <v>543208.70590399508</v>
      </c>
    </row>
    <row r="1209" spans="1:23" x14ac:dyDescent="0.25">
      <c r="A1209">
        <v>1208</v>
      </c>
      <c r="B1209">
        <v>18</v>
      </c>
      <c r="C1209" s="10">
        <v>200000</v>
      </c>
      <c r="D1209" t="str">
        <f>IF('Age '!B1209 &gt;48,"B", "A")</f>
        <v>A</v>
      </c>
      <c r="U1209" s="1">
        <v>1184</v>
      </c>
      <c r="V1209" s="1">
        <v>100282.03598458886</v>
      </c>
      <c r="W1209" s="1">
        <v>19717.96401541114</v>
      </c>
    </row>
    <row r="1210" spans="1:23" x14ac:dyDescent="0.25">
      <c r="A1210">
        <v>1209</v>
      </c>
      <c r="B1210">
        <v>59</v>
      </c>
      <c r="C1210" s="10">
        <v>124852</v>
      </c>
      <c r="D1210" t="str">
        <f>IF('Age '!B1210 &gt;48,"B", "A")</f>
        <v>B</v>
      </c>
      <c r="U1210" s="1">
        <v>1185</v>
      </c>
      <c r="V1210" s="1">
        <v>154047.74123183743</v>
      </c>
      <c r="W1210" s="1">
        <v>31027.968768162566</v>
      </c>
    </row>
    <row r="1211" spans="1:23" x14ac:dyDescent="0.25">
      <c r="A1211">
        <v>1210</v>
      </c>
      <c r="B1211">
        <v>15</v>
      </c>
      <c r="C1211" s="10">
        <v>290000</v>
      </c>
      <c r="D1211" t="str">
        <f>IF('Age '!B1211 &gt;48,"B", "A")</f>
        <v>A</v>
      </c>
      <c r="U1211" s="1">
        <v>1186</v>
      </c>
      <c r="V1211" s="1">
        <v>105283.49693782128</v>
      </c>
      <c r="W1211" s="1">
        <v>-383.49693782128452</v>
      </c>
    </row>
    <row r="1212" spans="1:23" x14ac:dyDescent="0.25">
      <c r="A1212">
        <v>1211</v>
      </c>
      <c r="B1212">
        <v>29</v>
      </c>
      <c r="C1212" s="10">
        <v>147684.6</v>
      </c>
      <c r="D1212" t="str">
        <f>IF('Age '!B1212 &gt;48,"B", "A")</f>
        <v>A</v>
      </c>
      <c r="U1212" s="1">
        <v>1187</v>
      </c>
      <c r="V1212" s="1">
        <v>75274.73121842675</v>
      </c>
      <c r="W1212" s="1">
        <v>2511.2687815732497</v>
      </c>
    </row>
    <row r="1213" spans="1:23" x14ac:dyDescent="0.25">
      <c r="A1213">
        <v>1212</v>
      </c>
      <c r="B1213">
        <v>33</v>
      </c>
      <c r="C1213" s="10">
        <v>128149.59999999999</v>
      </c>
      <c r="D1213" t="str">
        <f>IF('Age '!B1213 &gt;48,"B", "A")</f>
        <v>A</v>
      </c>
      <c r="U1213" s="1">
        <v>1188</v>
      </c>
      <c r="V1213" s="1">
        <v>192809.06361938873</v>
      </c>
      <c r="W1213" s="1">
        <v>69190.936380611267</v>
      </c>
    </row>
    <row r="1214" spans="1:23" x14ac:dyDescent="0.25">
      <c r="A1214">
        <v>1213</v>
      </c>
      <c r="B1214">
        <v>80</v>
      </c>
      <c r="C1214" s="10">
        <v>92524.4</v>
      </c>
      <c r="D1214" t="str">
        <f>IF('Age '!B1214 &gt;48,"B", "A")</f>
        <v>B</v>
      </c>
      <c r="U1214" s="1">
        <v>1189</v>
      </c>
      <c r="V1214" s="1">
        <v>202811.98552585358</v>
      </c>
      <c r="W1214" s="1">
        <v>-43145.985525853583</v>
      </c>
    </row>
    <row r="1215" spans="1:23" x14ac:dyDescent="0.25">
      <c r="A1215">
        <v>1214</v>
      </c>
      <c r="B1215">
        <v>56</v>
      </c>
      <c r="C1215" s="10">
        <v>145000</v>
      </c>
      <c r="D1215" t="str">
        <f>IF('Age '!B1215 &gt;48,"B", "A")</f>
        <v>B</v>
      </c>
      <c r="U1215" s="1">
        <v>1190</v>
      </c>
      <c r="V1215" s="1">
        <v>199060.88981092925</v>
      </c>
      <c r="W1215" s="1">
        <v>-51376.289810929244</v>
      </c>
    </row>
    <row r="1216" spans="1:23" x14ac:dyDescent="0.25">
      <c r="A1216">
        <v>1215</v>
      </c>
      <c r="B1216">
        <v>59</v>
      </c>
      <c r="C1216" s="10">
        <v>134500</v>
      </c>
      <c r="D1216" t="str">
        <f>IF('Age '!B1216 &gt;48,"B", "A")</f>
        <v>B</v>
      </c>
      <c r="U1216" s="1">
        <v>1191</v>
      </c>
      <c r="V1216" s="1">
        <v>151547.01075522121</v>
      </c>
      <c r="W1216" s="1">
        <v>14991.38924477878</v>
      </c>
    </row>
    <row r="1217" spans="1:23" x14ac:dyDescent="0.25">
      <c r="A1217">
        <v>1216</v>
      </c>
      <c r="B1217">
        <v>55</v>
      </c>
      <c r="C1217" s="10">
        <v>123912.5</v>
      </c>
      <c r="D1217" t="str">
        <f>IF('Age '!B1217 &gt;48,"B", "A")</f>
        <v>B</v>
      </c>
      <c r="U1217" s="1">
        <v>1192</v>
      </c>
      <c r="V1217" s="1">
        <v>199060.88981092925</v>
      </c>
      <c r="W1217" s="1">
        <v>-26574.689810929267</v>
      </c>
    </row>
    <row r="1218" spans="1:23" x14ac:dyDescent="0.25">
      <c r="A1218">
        <v>1217</v>
      </c>
      <c r="B1218">
        <v>43</v>
      </c>
      <c r="C1218" s="10">
        <v>87516.800000000003</v>
      </c>
      <c r="D1218" t="str">
        <f>IF('Age '!B1218 &gt;48,"B", "A")</f>
        <v>A</v>
      </c>
      <c r="U1218" s="1">
        <v>1193</v>
      </c>
      <c r="V1218" s="1">
        <v>106533.86217612939</v>
      </c>
      <c r="W1218" s="1">
        <v>17378.637823870609</v>
      </c>
    </row>
    <row r="1219" spans="1:23" x14ac:dyDescent="0.25">
      <c r="A1219">
        <v>1218</v>
      </c>
      <c r="B1219">
        <v>12</v>
      </c>
      <c r="C1219" s="10">
        <v>187878.57279999999</v>
      </c>
      <c r="D1219" t="str">
        <f>IF('Age '!B1219 &gt;48,"B", "A")</f>
        <v>A</v>
      </c>
      <c r="U1219" s="1">
        <v>1194</v>
      </c>
      <c r="V1219" s="1">
        <v>199060.88981092925</v>
      </c>
      <c r="W1219" s="1">
        <v>-63958.88981092925</v>
      </c>
    </row>
    <row r="1220" spans="1:23" x14ac:dyDescent="0.25">
      <c r="A1220">
        <v>1219</v>
      </c>
      <c r="B1220">
        <v>74</v>
      </c>
      <c r="C1220" s="10">
        <v>80500</v>
      </c>
      <c r="D1220" t="str">
        <f>IF('Age '!B1220 &gt;48,"B", "A")</f>
        <v>B</v>
      </c>
      <c r="U1220" s="1">
        <v>1195</v>
      </c>
      <c r="V1220" s="1">
        <v>161549.93266168606</v>
      </c>
      <c r="W1220" s="1">
        <v>-38088.732661686066</v>
      </c>
    </row>
    <row r="1221" spans="1:23" x14ac:dyDescent="0.25">
      <c r="A1221">
        <v>1220</v>
      </c>
      <c r="B1221">
        <v>50</v>
      </c>
      <c r="C1221" s="10">
        <v>91500</v>
      </c>
      <c r="D1221" t="str">
        <f>IF('Age '!B1221 &gt;48,"B", "A")</f>
        <v>B</v>
      </c>
      <c r="U1221" s="1">
        <v>1196</v>
      </c>
      <c r="V1221" s="1">
        <v>206563.08124077789</v>
      </c>
      <c r="W1221" s="1">
        <v>-49606.281240777869</v>
      </c>
    </row>
    <row r="1222" spans="1:23" x14ac:dyDescent="0.25">
      <c r="A1222">
        <v>1221</v>
      </c>
      <c r="B1222">
        <v>57</v>
      </c>
      <c r="C1222" s="10">
        <v>115000</v>
      </c>
      <c r="D1222" t="str">
        <f>IF('Age '!B1222 &gt;48,"B", "A")</f>
        <v>B</v>
      </c>
      <c r="U1222" s="1">
        <v>1197</v>
      </c>
      <c r="V1222" s="1">
        <v>207813.44647908601</v>
      </c>
      <c r="W1222" s="1">
        <v>11396.553520913993</v>
      </c>
    </row>
    <row r="1223" spans="1:23" x14ac:dyDescent="0.25">
      <c r="A1223">
        <v>1222</v>
      </c>
      <c r="B1223">
        <v>53</v>
      </c>
      <c r="C1223" s="10">
        <v>119501.20000000001</v>
      </c>
      <c r="D1223" t="str">
        <f>IF('Age '!B1223 &gt;48,"B", "A")</f>
        <v>B</v>
      </c>
      <c r="U1223" s="1">
        <v>1198</v>
      </c>
      <c r="V1223" s="1">
        <v>95280.575031356449</v>
      </c>
      <c r="W1223" s="1">
        <v>48719.424968643551</v>
      </c>
    </row>
    <row r="1224" spans="1:23" x14ac:dyDescent="0.25">
      <c r="A1224">
        <v>1223</v>
      </c>
      <c r="B1224">
        <v>72</v>
      </c>
      <c r="C1224" s="10">
        <v>141755.9</v>
      </c>
      <c r="D1224" t="str">
        <f>IF('Age '!B1224 &gt;48,"B", "A")</f>
        <v>B</v>
      </c>
      <c r="U1224" s="1">
        <v>1199</v>
      </c>
      <c r="V1224" s="1">
        <v>201561.62028754546</v>
      </c>
      <c r="W1224" s="1">
        <v>-55815.220287545468</v>
      </c>
    </row>
    <row r="1225" spans="1:23" x14ac:dyDescent="0.25">
      <c r="A1225">
        <v>1224</v>
      </c>
      <c r="B1225">
        <v>70</v>
      </c>
      <c r="C1225" s="10">
        <v>137900</v>
      </c>
      <c r="D1225" t="str">
        <f>IF('Age '!B1225 &gt;48,"B", "A")</f>
        <v>B</v>
      </c>
      <c r="U1225" s="1">
        <v>1200</v>
      </c>
      <c r="V1225" s="1">
        <v>154047.74123183743</v>
      </c>
      <c r="W1225" s="1">
        <v>-6047.7412318374263</v>
      </c>
    </row>
    <row r="1226" spans="1:23" x14ac:dyDescent="0.25">
      <c r="A1226">
        <v>1225</v>
      </c>
      <c r="B1226">
        <v>17</v>
      </c>
      <c r="C1226" s="10">
        <v>164091.20000000001</v>
      </c>
      <c r="D1226" t="str">
        <f>IF('Age '!B1226 &gt;48,"B", "A")</f>
        <v>A</v>
      </c>
      <c r="U1226" s="1">
        <v>1201</v>
      </c>
      <c r="V1226" s="1">
        <v>162800.29789999418</v>
      </c>
      <c r="W1226" s="1">
        <v>-46750.297899994184</v>
      </c>
    </row>
    <row r="1227" spans="1:23" x14ac:dyDescent="0.25">
      <c r="A1227">
        <v>1226</v>
      </c>
      <c r="B1227">
        <v>63</v>
      </c>
      <c r="C1227" s="10">
        <v>143738.5</v>
      </c>
      <c r="D1227" t="str">
        <f>IF('Age '!B1227 &gt;48,"B", "A")</f>
        <v>B</v>
      </c>
      <c r="U1227" s="1">
        <v>1202</v>
      </c>
      <c r="V1227" s="1">
        <v>197810.52457262116</v>
      </c>
      <c r="W1227" s="1">
        <v>-35770.004572621168</v>
      </c>
    </row>
    <row r="1228" spans="1:23" x14ac:dyDescent="0.25">
      <c r="A1228">
        <v>1227</v>
      </c>
      <c r="B1228">
        <v>14</v>
      </c>
      <c r="C1228" s="10">
        <v>190845.2</v>
      </c>
      <c r="D1228" t="str">
        <f>IF('Age '!B1228 &gt;48,"B", "A")</f>
        <v>A</v>
      </c>
      <c r="U1228" s="1">
        <v>1203</v>
      </c>
      <c r="V1228" s="1">
        <v>106533.86217612939</v>
      </c>
      <c r="W1228" s="1">
        <v>-10734.262176129399</v>
      </c>
    </row>
    <row r="1229" spans="1:23" x14ac:dyDescent="0.25">
      <c r="A1229">
        <v>1228</v>
      </c>
      <c r="B1229">
        <v>56</v>
      </c>
      <c r="C1229" s="10">
        <v>131094.6</v>
      </c>
      <c r="D1229" t="str">
        <f>IF('Age '!B1229 &gt;48,"B", "A")</f>
        <v>B</v>
      </c>
      <c r="U1229" s="1">
        <v>1204</v>
      </c>
      <c r="V1229" s="1">
        <v>200311.25504923734</v>
      </c>
      <c r="W1229" s="1">
        <v>-25906.855049237347</v>
      </c>
    </row>
    <row r="1230" spans="1:23" x14ac:dyDescent="0.25">
      <c r="A1230">
        <v>1229</v>
      </c>
      <c r="B1230">
        <v>13</v>
      </c>
      <c r="C1230" s="10">
        <v>327552.7892</v>
      </c>
      <c r="D1230" t="str">
        <f>IF('Age '!B1230 &gt;48,"B", "A")</f>
        <v>A</v>
      </c>
      <c r="U1230" s="1">
        <v>1205</v>
      </c>
      <c r="V1230" s="1">
        <v>169052.1240915347</v>
      </c>
      <c r="W1230" s="1">
        <v>-15552.124091534701</v>
      </c>
    </row>
    <row r="1231" spans="1:23" x14ac:dyDescent="0.25">
      <c r="A1231">
        <v>1230</v>
      </c>
      <c r="B1231">
        <v>61</v>
      </c>
      <c r="C1231" s="10">
        <v>113258.6</v>
      </c>
      <c r="D1231" t="str">
        <f>IF('Age '!B1231 &gt;48,"B", "A")</f>
        <v>B</v>
      </c>
      <c r="U1231" s="1">
        <v>1206</v>
      </c>
      <c r="V1231" s="1">
        <v>187807.60266615631</v>
      </c>
      <c r="W1231" s="1">
        <v>34824.117333843693</v>
      </c>
    </row>
    <row r="1232" spans="1:23" x14ac:dyDescent="0.25">
      <c r="A1232">
        <v>1231</v>
      </c>
      <c r="B1232">
        <v>44</v>
      </c>
      <c r="C1232" s="10">
        <v>188347</v>
      </c>
      <c r="D1232" t="str">
        <f>IF('Age '!B1232 &gt;48,"B", "A")</f>
        <v>A</v>
      </c>
      <c r="U1232" s="1">
        <v>1207</v>
      </c>
      <c r="V1232" s="1">
        <v>157798.83694676176</v>
      </c>
      <c r="W1232" s="1">
        <v>-50798.836946761759</v>
      </c>
    </row>
    <row r="1233" spans="1:23" x14ac:dyDescent="0.25">
      <c r="A1233">
        <v>1232</v>
      </c>
      <c r="B1233">
        <v>59</v>
      </c>
      <c r="C1233" s="10">
        <v>132500</v>
      </c>
      <c r="D1233" t="str">
        <f>IF('Age '!B1233 &gt;48,"B", "A")</f>
        <v>B</v>
      </c>
      <c r="U1233" s="1">
        <v>1208</v>
      </c>
      <c r="V1233" s="1">
        <v>204062.35076416167</v>
      </c>
      <c r="W1233" s="1">
        <v>-4062.3507641616743</v>
      </c>
    </row>
    <row r="1234" spans="1:23" x14ac:dyDescent="0.25">
      <c r="A1234">
        <v>1233</v>
      </c>
      <c r="B1234">
        <v>59</v>
      </c>
      <c r="C1234" s="10">
        <v>100914.34</v>
      </c>
      <c r="D1234" t="str">
        <f>IF('Age '!B1234 &gt;48,"B", "A")</f>
        <v>B</v>
      </c>
      <c r="U1234" s="1">
        <v>1209</v>
      </c>
      <c r="V1234" s="1">
        <v>152797.37599352933</v>
      </c>
      <c r="W1234" s="1">
        <v>-27945.375993529335</v>
      </c>
    </row>
    <row r="1235" spans="1:23" x14ac:dyDescent="0.25">
      <c r="A1235">
        <v>1234</v>
      </c>
      <c r="B1235">
        <v>62</v>
      </c>
      <c r="C1235" s="10">
        <v>110958.8</v>
      </c>
      <c r="D1235" t="str">
        <f>IF('Age '!B1235 &gt;48,"B", "A")</f>
        <v>B</v>
      </c>
      <c r="U1235" s="1">
        <v>1210</v>
      </c>
      <c r="V1235" s="1">
        <v>207813.44647908601</v>
      </c>
      <c r="W1235" s="1">
        <v>82186.553520913993</v>
      </c>
    </row>
    <row r="1236" spans="1:23" x14ac:dyDescent="0.25">
      <c r="A1236">
        <v>1235</v>
      </c>
      <c r="B1236">
        <v>110</v>
      </c>
      <c r="C1236" s="10">
        <v>115934</v>
      </c>
      <c r="D1236" t="str">
        <f>IF('Age '!B1236 &gt;48,"B", "A")</f>
        <v>B</v>
      </c>
      <c r="U1236" s="1">
        <v>1211</v>
      </c>
      <c r="V1236" s="1">
        <v>190308.33314277249</v>
      </c>
      <c r="W1236" s="1">
        <v>-42623.733142772486</v>
      </c>
    </row>
    <row r="1237" spans="1:23" x14ac:dyDescent="0.25">
      <c r="A1237">
        <v>1236</v>
      </c>
      <c r="B1237">
        <v>107</v>
      </c>
      <c r="C1237" s="10">
        <v>138887</v>
      </c>
      <c r="D1237" t="str">
        <f>IF('Age '!B1237 &gt;48,"B", "A")</f>
        <v>B</v>
      </c>
      <c r="U1237" s="1">
        <v>1212</v>
      </c>
      <c r="V1237" s="1">
        <v>185306.87218954007</v>
      </c>
      <c r="W1237" s="1">
        <v>-57157.272189540075</v>
      </c>
    </row>
    <row r="1238" spans="1:23" x14ac:dyDescent="0.25">
      <c r="A1238">
        <v>1237</v>
      </c>
      <c r="B1238">
        <v>18</v>
      </c>
      <c r="C1238" s="10">
        <v>137135.70000000001</v>
      </c>
      <c r="D1238" t="str">
        <f>IF('Age '!B1238 &gt;48,"B", "A")</f>
        <v>A</v>
      </c>
      <c r="U1238" s="1">
        <v>1213</v>
      </c>
      <c r="V1238" s="1">
        <v>126539.70598905909</v>
      </c>
      <c r="W1238" s="1">
        <v>-34015.305989059096</v>
      </c>
    </row>
    <row r="1239" spans="1:23" x14ac:dyDescent="0.25">
      <c r="A1239">
        <v>1238</v>
      </c>
      <c r="B1239">
        <v>17</v>
      </c>
      <c r="C1239" s="10">
        <v>195000</v>
      </c>
      <c r="D1239" t="str">
        <f>IF('Age '!B1239 &gt;48,"B", "A")</f>
        <v>A</v>
      </c>
      <c r="U1239" s="1">
        <v>1214</v>
      </c>
      <c r="V1239" s="1">
        <v>156548.47170845364</v>
      </c>
      <c r="W1239" s="1">
        <v>-11548.471708453639</v>
      </c>
    </row>
    <row r="1240" spans="1:23" x14ac:dyDescent="0.25">
      <c r="A1240">
        <v>1239</v>
      </c>
      <c r="B1240">
        <v>16</v>
      </c>
      <c r="C1240" s="10">
        <v>142500</v>
      </c>
      <c r="D1240" t="str">
        <f>IF('Age '!B1240 &gt;48,"B", "A")</f>
        <v>A</v>
      </c>
      <c r="U1240" s="1">
        <v>1215</v>
      </c>
      <c r="V1240" s="1">
        <v>152797.37599352933</v>
      </c>
      <c r="W1240" s="1">
        <v>-18297.375993529335</v>
      </c>
    </row>
    <row r="1241" spans="1:23" x14ac:dyDescent="0.25">
      <c r="A1241">
        <v>1240</v>
      </c>
      <c r="B1241">
        <v>15</v>
      </c>
      <c r="C1241" s="10">
        <v>263586.67</v>
      </c>
      <c r="D1241" t="str">
        <f>IF('Age '!B1241 &gt;48,"B", "A")</f>
        <v>A</v>
      </c>
      <c r="U1241" s="1">
        <v>1216</v>
      </c>
      <c r="V1241" s="1">
        <v>157798.83694676176</v>
      </c>
      <c r="W1241" s="1">
        <v>-33886.336946761759</v>
      </c>
    </row>
    <row r="1242" spans="1:23" x14ac:dyDescent="0.25">
      <c r="A1242">
        <v>1241</v>
      </c>
      <c r="B1242">
        <v>18</v>
      </c>
      <c r="C1242" s="10">
        <v>200565.82</v>
      </c>
      <c r="D1242" t="str">
        <f>IF('Age '!B1242 &gt;48,"B", "A")</f>
        <v>A</v>
      </c>
      <c r="U1242" s="1">
        <v>1217</v>
      </c>
      <c r="V1242" s="1">
        <v>172803.21980645903</v>
      </c>
      <c r="W1242" s="1">
        <v>-85286.419806459031</v>
      </c>
    </row>
    <row r="1243" spans="1:23" x14ac:dyDescent="0.25">
      <c r="A1243">
        <v>1242</v>
      </c>
      <c r="B1243">
        <v>14</v>
      </c>
      <c r="C1243" s="10">
        <v>246167.54639999999</v>
      </c>
      <c r="D1243" t="str">
        <f>IF('Age '!B1243 &gt;48,"B", "A")</f>
        <v>A</v>
      </c>
      <c r="U1243" s="1">
        <v>1218</v>
      </c>
      <c r="V1243" s="1">
        <v>211564.54219401031</v>
      </c>
      <c r="W1243" s="1">
        <v>-23685.969394010317</v>
      </c>
    </row>
    <row r="1244" spans="1:23" x14ac:dyDescent="0.25">
      <c r="A1244">
        <v>1243</v>
      </c>
      <c r="B1244">
        <v>47</v>
      </c>
      <c r="C1244" s="10">
        <v>132838</v>
      </c>
      <c r="D1244" t="str">
        <f>IF('Age '!B1244 &gt;48,"B", "A")</f>
        <v>A</v>
      </c>
      <c r="U1244" s="1">
        <v>1219</v>
      </c>
      <c r="V1244" s="1">
        <v>134041.89741890773</v>
      </c>
      <c r="W1244" s="1">
        <v>-53541.897418907727</v>
      </c>
    </row>
    <row r="1245" spans="1:23" x14ac:dyDescent="0.25">
      <c r="A1245">
        <v>1244</v>
      </c>
      <c r="B1245">
        <v>15</v>
      </c>
      <c r="C1245" s="10">
        <v>465000</v>
      </c>
      <c r="D1245" t="str">
        <f>IF('Age '!B1245 &gt;48,"B", "A")</f>
        <v>A</v>
      </c>
      <c r="U1245" s="1">
        <v>1220</v>
      </c>
      <c r="V1245" s="1">
        <v>164050.66313830228</v>
      </c>
      <c r="W1245" s="1">
        <v>-72550.663138302276</v>
      </c>
    </row>
    <row r="1246" spans="1:23" x14ac:dyDescent="0.25">
      <c r="A1246">
        <v>1245</v>
      </c>
      <c r="B1246">
        <v>92</v>
      </c>
      <c r="C1246" s="10">
        <v>230000</v>
      </c>
      <c r="D1246" t="str">
        <f>IF('Age '!B1246 &gt;48,"B", "A")</f>
        <v>B</v>
      </c>
      <c r="U1246" s="1">
        <v>1221</v>
      </c>
      <c r="V1246" s="1">
        <v>155298.10647014552</v>
      </c>
      <c r="W1246" s="1">
        <v>-40298.106470145518</v>
      </c>
    </row>
    <row r="1247" spans="1:23" x14ac:dyDescent="0.25">
      <c r="A1247">
        <v>1246</v>
      </c>
      <c r="B1247">
        <v>37</v>
      </c>
      <c r="C1247" s="10">
        <v>176451.4</v>
      </c>
      <c r="D1247" t="str">
        <f>IF('Age '!B1247 &gt;48,"B", "A")</f>
        <v>A</v>
      </c>
      <c r="U1247" s="1">
        <v>1222</v>
      </c>
      <c r="V1247" s="1">
        <v>160299.56742337794</v>
      </c>
      <c r="W1247" s="1">
        <v>-40798.367423377931</v>
      </c>
    </row>
    <row r="1248" spans="1:23" x14ac:dyDescent="0.25">
      <c r="A1248">
        <v>1247</v>
      </c>
      <c r="B1248">
        <v>16</v>
      </c>
      <c r="C1248" s="10">
        <v>186500</v>
      </c>
      <c r="D1248" t="str">
        <f>IF('Age '!B1248 &gt;48,"B", "A")</f>
        <v>A</v>
      </c>
      <c r="U1248" s="1">
        <v>1223</v>
      </c>
      <c r="V1248" s="1">
        <v>136542.62789552394</v>
      </c>
      <c r="W1248" s="1">
        <v>5213.2721044760547</v>
      </c>
    </row>
    <row r="1249" spans="1:23" x14ac:dyDescent="0.25">
      <c r="A1249">
        <v>1248</v>
      </c>
      <c r="B1249">
        <v>45</v>
      </c>
      <c r="C1249" s="10">
        <v>132759.85999999999</v>
      </c>
      <c r="D1249" t="str">
        <f>IF('Age '!B1249 &gt;48,"B", "A")</f>
        <v>A</v>
      </c>
      <c r="U1249" s="1">
        <v>1224</v>
      </c>
      <c r="V1249" s="1">
        <v>139043.35837214015</v>
      </c>
      <c r="W1249" s="1">
        <v>-1143.3583721401519</v>
      </c>
    </row>
    <row r="1250" spans="1:23" x14ac:dyDescent="0.25">
      <c r="A1250">
        <v>1249</v>
      </c>
      <c r="B1250">
        <v>104</v>
      </c>
      <c r="C1250" s="10">
        <v>115488.1</v>
      </c>
      <c r="D1250" t="str">
        <f>IF('Age '!B1250 &gt;48,"B", "A")</f>
        <v>B</v>
      </c>
      <c r="U1250" s="1">
        <v>1225</v>
      </c>
      <c r="V1250" s="1">
        <v>205312.71600246977</v>
      </c>
      <c r="W1250" s="1">
        <v>-41221.516002469754</v>
      </c>
    </row>
    <row r="1251" spans="1:23" x14ac:dyDescent="0.25">
      <c r="A1251">
        <v>1250</v>
      </c>
      <c r="B1251">
        <v>71</v>
      </c>
      <c r="C1251" s="10">
        <v>117964.7</v>
      </c>
      <c r="D1251" t="str">
        <f>IF('Age '!B1251 &gt;48,"B", "A")</f>
        <v>B</v>
      </c>
      <c r="U1251" s="1">
        <v>1226</v>
      </c>
      <c r="V1251" s="1">
        <v>147795.91504029691</v>
      </c>
      <c r="W1251" s="1">
        <v>-4057.4150402969099</v>
      </c>
    </row>
    <row r="1252" spans="1:23" x14ac:dyDescent="0.25">
      <c r="A1252">
        <v>1251</v>
      </c>
      <c r="B1252">
        <v>53</v>
      </c>
      <c r="C1252" s="10">
        <v>190661.6</v>
      </c>
      <c r="D1252" t="str">
        <f>IF('Age '!B1252 &gt;48,"B", "A")</f>
        <v>B</v>
      </c>
      <c r="U1252" s="1">
        <v>1227</v>
      </c>
      <c r="V1252" s="1">
        <v>209063.8117173941</v>
      </c>
      <c r="W1252" s="1">
        <v>-18218.611717394087</v>
      </c>
    </row>
    <row r="1253" spans="1:23" x14ac:dyDescent="0.25">
      <c r="A1253">
        <v>1252</v>
      </c>
      <c r="B1253">
        <v>18</v>
      </c>
      <c r="C1253" s="10">
        <v>171750</v>
      </c>
      <c r="D1253" t="str">
        <f>IF('Age '!B1253 &gt;48,"B", "A")</f>
        <v>A</v>
      </c>
      <c r="U1253" s="1">
        <v>1228</v>
      </c>
      <c r="V1253" s="1">
        <v>156548.47170845364</v>
      </c>
      <c r="W1253" s="1">
        <v>-25453.871708453633</v>
      </c>
    </row>
    <row r="1254" spans="1:23" x14ac:dyDescent="0.25">
      <c r="A1254">
        <v>1253</v>
      </c>
      <c r="B1254">
        <v>53</v>
      </c>
      <c r="C1254" s="10">
        <v>106444</v>
      </c>
      <c r="D1254" t="str">
        <f>IF('Age '!B1254 &gt;48,"B", "A")</f>
        <v>B</v>
      </c>
      <c r="U1254" s="1">
        <v>1229</v>
      </c>
      <c r="V1254" s="1">
        <v>210314.17695570219</v>
      </c>
      <c r="W1254" s="1">
        <v>117238.61224429781</v>
      </c>
    </row>
    <row r="1255" spans="1:23" x14ac:dyDescent="0.25">
      <c r="A1255">
        <v>1254</v>
      </c>
      <c r="B1255">
        <v>47</v>
      </c>
      <c r="C1255" s="10">
        <v>291442.2</v>
      </c>
      <c r="D1255" t="str">
        <f>IF('Age '!B1255 &gt;48,"B", "A")</f>
        <v>A</v>
      </c>
      <c r="U1255" s="1">
        <v>1230</v>
      </c>
      <c r="V1255" s="1">
        <v>150296.64551691309</v>
      </c>
      <c r="W1255" s="1">
        <v>-37038.045516913087</v>
      </c>
    </row>
    <row r="1256" spans="1:23" x14ac:dyDescent="0.25">
      <c r="A1256">
        <v>1255</v>
      </c>
      <c r="B1256">
        <v>18</v>
      </c>
      <c r="C1256" s="10">
        <v>147503.72</v>
      </c>
      <c r="D1256" t="str">
        <f>IF('Age '!B1256 &gt;48,"B", "A")</f>
        <v>A</v>
      </c>
      <c r="U1256" s="1">
        <v>1231</v>
      </c>
      <c r="V1256" s="1">
        <v>171552.85456815091</v>
      </c>
      <c r="W1256" s="1">
        <v>16794.145431849087</v>
      </c>
    </row>
    <row r="1257" spans="1:23" x14ac:dyDescent="0.25">
      <c r="A1257">
        <v>1256</v>
      </c>
      <c r="B1257">
        <v>90</v>
      </c>
      <c r="C1257" s="10">
        <v>126390.75</v>
      </c>
      <c r="D1257" t="str">
        <f>IF('Age '!B1257 &gt;48,"B", "A")</f>
        <v>B</v>
      </c>
      <c r="U1257" s="1">
        <v>1232</v>
      </c>
      <c r="V1257" s="1">
        <v>152797.37599352933</v>
      </c>
      <c r="W1257" s="1">
        <v>-20297.375993529335</v>
      </c>
    </row>
    <row r="1258" spans="1:23" x14ac:dyDescent="0.25">
      <c r="A1258">
        <v>1257</v>
      </c>
      <c r="B1258">
        <v>27</v>
      </c>
      <c r="C1258" s="10">
        <v>268877.7</v>
      </c>
      <c r="D1258" t="str">
        <f>IF('Age '!B1258 &gt;48,"B", "A")</f>
        <v>A</v>
      </c>
      <c r="U1258" s="1">
        <v>1233</v>
      </c>
      <c r="V1258" s="1">
        <v>152797.37599352933</v>
      </c>
      <c r="W1258" s="1">
        <v>-51883.035993529338</v>
      </c>
    </row>
    <row r="1259" spans="1:23" x14ac:dyDescent="0.25">
      <c r="A1259">
        <v>1258</v>
      </c>
      <c r="B1259">
        <v>99</v>
      </c>
      <c r="C1259" s="10">
        <v>81798.12</v>
      </c>
      <c r="D1259" t="str">
        <f>IF('Age '!B1259 &gt;48,"B", "A")</f>
        <v>B</v>
      </c>
      <c r="U1259" s="1">
        <v>1234</v>
      </c>
      <c r="V1259" s="1">
        <v>149046.280278605</v>
      </c>
      <c r="W1259" s="1">
        <v>-38087.480278604999</v>
      </c>
    </row>
    <row r="1260" spans="1:23" x14ac:dyDescent="0.25">
      <c r="A1260">
        <v>1259</v>
      </c>
      <c r="B1260">
        <v>16</v>
      </c>
      <c r="C1260" s="10">
        <v>169442</v>
      </c>
      <c r="D1260" t="str">
        <f>IF('Age '!B1260 &gt;48,"B", "A")</f>
        <v>A</v>
      </c>
      <c r="U1260" s="1">
        <v>1235</v>
      </c>
      <c r="V1260" s="1">
        <v>89028.748839815904</v>
      </c>
      <c r="W1260" s="1">
        <v>26905.251160184096</v>
      </c>
    </row>
    <row r="1261" spans="1:23" x14ac:dyDescent="0.25">
      <c r="A1261">
        <v>1260</v>
      </c>
      <c r="B1261">
        <v>52</v>
      </c>
      <c r="C1261" s="10">
        <v>134661.80000000002</v>
      </c>
      <c r="D1261" t="str">
        <f>IF('Age '!B1261 &gt;48,"B", "A")</f>
        <v>B</v>
      </c>
      <c r="U1261" s="1">
        <v>1236</v>
      </c>
      <c r="V1261" s="1">
        <v>92779.844554740208</v>
      </c>
      <c r="W1261" s="1">
        <v>46107.155445259792</v>
      </c>
    </row>
    <row r="1262" spans="1:23" x14ac:dyDescent="0.25">
      <c r="A1262">
        <v>1261</v>
      </c>
      <c r="B1262">
        <v>22</v>
      </c>
      <c r="C1262" s="10">
        <v>148202.79999999999</v>
      </c>
      <c r="D1262" t="str">
        <f>IF('Age '!B1262 &gt;48,"B", "A")</f>
        <v>A</v>
      </c>
      <c r="U1262" s="1">
        <v>1237</v>
      </c>
      <c r="V1262" s="1">
        <v>204062.35076416167</v>
      </c>
      <c r="W1262" s="1">
        <v>-66926.650764161663</v>
      </c>
    </row>
    <row r="1263" spans="1:23" x14ac:dyDescent="0.25">
      <c r="A1263">
        <v>1262</v>
      </c>
      <c r="B1263">
        <v>65</v>
      </c>
      <c r="C1263" s="10">
        <v>105543.31999999999</v>
      </c>
      <c r="D1263" t="str">
        <f>IF('Age '!B1263 &gt;48,"B", "A")</f>
        <v>B</v>
      </c>
      <c r="U1263" s="1">
        <v>1238</v>
      </c>
      <c r="V1263" s="1">
        <v>205312.71600246977</v>
      </c>
      <c r="W1263" s="1">
        <v>-10312.716002469766</v>
      </c>
    </row>
    <row r="1264" spans="1:23" x14ac:dyDescent="0.25">
      <c r="A1264">
        <v>1263</v>
      </c>
      <c r="B1264">
        <v>64</v>
      </c>
      <c r="C1264" s="10">
        <v>132236.19999999998</v>
      </c>
      <c r="D1264" t="str">
        <f>IF('Age '!B1264 &gt;48,"B", "A")</f>
        <v>B</v>
      </c>
      <c r="U1264" s="1">
        <v>1239</v>
      </c>
      <c r="V1264" s="1">
        <v>206563.08124077789</v>
      </c>
      <c r="W1264" s="1">
        <v>-64063.081240777887</v>
      </c>
    </row>
    <row r="1265" spans="1:23" x14ac:dyDescent="0.25">
      <c r="A1265">
        <v>1264</v>
      </c>
      <c r="B1265">
        <v>102</v>
      </c>
      <c r="C1265" s="10">
        <v>178929.65</v>
      </c>
      <c r="D1265" t="str">
        <f>IF('Age '!B1265 &gt;48,"B", "A")</f>
        <v>B</v>
      </c>
      <c r="U1265" s="1">
        <v>1240</v>
      </c>
      <c r="V1265" s="1">
        <v>207813.44647908601</v>
      </c>
      <c r="W1265" s="1">
        <v>55773.223520913976</v>
      </c>
    </row>
    <row r="1266" spans="1:23" x14ac:dyDescent="0.25">
      <c r="A1266">
        <v>1265</v>
      </c>
      <c r="B1266">
        <v>23</v>
      </c>
      <c r="C1266" s="10">
        <v>161415.80000000002</v>
      </c>
      <c r="D1266" t="str">
        <f>IF('Age '!B1266 &gt;48,"B", "A")</f>
        <v>A</v>
      </c>
      <c r="U1266" s="1">
        <v>1241</v>
      </c>
      <c r="V1266" s="1">
        <v>204062.35076416167</v>
      </c>
      <c r="W1266" s="1">
        <v>-3496.5307641616673</v>
      </c>
    </row>
    <row r="1267" spans="1:23" x14ac:dyDescent="0.25">
      <c r="A1267">
        <v>1266</v>
      </c>
      <c r="B1267">
        <v>22</v>
      </c>
      <c r="C1267" s="10">
        <v>183900</v>
      </c>
      <c r="D1267" t="str">
        <f>IF('Age '!B1267 &gt;48,"B", "A")</f>
        <v>A</v>
      </c>
      <c r="U1267" s="1">
        <v>1242</v>
      </c>
      <c r="V1267" s="1">
        <v>209063.8117173941</v>
      </c>
      <c r="W1267" s="1">
        <v>37103.734682605893</v>
      </c>
    </row>
    <row r="1268" spans="1:23" x14ac:dyDescent="0.25">
      <c r="A1268">
        <v>1267</v>
      </c>
      <c r="B1268">
        <v>111</v>
      </c>
      <c r="C1268" s="10">
        <v>120938.59999999999</v>
      </c>
      <c r="D1268" t="str">
        <f>IF('Age '!B1268 &gt;48,"B", "A")</f>
        <v>B</v>
      </c>
      <c r="U1268" s="1">
        <v>1243</v>
      </c>
      <c r="V1268" s="1">
        <v>167801.75885322661</v>
      </c>
      <c r="W1268" s="1">
        <v>-34963.758853226609</v>
      </c>
    </row>
    <row r="1269" spans="1:23" x14ac:dyDescent="0.25">
      <c r="A1269">
        <v>1268</v>
      </c>
      <c r="B1269">
        <v>13</v>
      </c>
      <c r="C1269" s="10">
        <v>295759.89999999997</v>
      </c>
      <c r="D1269" t="str">
        <f>IF('Age '!B1269 &gt;48,"B", "A")</f>
        <v>A</v>
      </c>
      <c r="U1269" s="1">
        <v>1244</v>
      </c>
      <c r="V1269" s="1">
        <v>207813.44647908601</v>
      </c>
      <c r="W1269" s="1">
        <v>257186.55352091399</v>
      </c>
    </row>
    <row r="1270" spans="1:23" x14ac:dyDescent="0.25">
      <c r="A1270">
        <v>1269</v>
      </c>
      <c r="B1270">
        <v>86</v>
      </c>
      <c r="C1270" s="10">
        <v>339775.8</v>
      </c>
      <c r="D1270" t="str">
        <f>IF('Age '!B1270 &gt;48,"B", "A")</f>
        <v>B</v>
      </c>
      <c r="U1270" s="1">
        <v>1245</v>
      </c>
      <c r="V1270" s="1">
        <v>111535.32312936182</v>
      </c>
      <c r="W1270" s="1">
        <v>118464.67687063818</v>
      </c>
    </row>
    <row r="1271" spans="1:23" x14ac:dyDescent="0.25">
      <c r="A1271">
        <v>1270</v>
      </c>
      <c r="B1271">
        <v>63</v>
      </c>
      <c r="C1271" s="10">
        <v>142747.19999999998</v>
      </c>
      <c r="D1271" t="str">
        <f>IF('Age '!B1271 &gt;48,"B", "A")</f>
        <v>B</v>
      </c>
      <c r="U1271" s="1">
        <v>1246</v>
      </c>
      <c r="V1271" s="1">
        <v>180305.41123630764</v>
      </c>
      <c r="W1271" s="1">
        <v>-3854.0112363076478</v>
      </c>
    </row>
    <row r="1272" spans="1:23" x14ac:dyDescent="0.25">
      <c r="A1272">
        <v>1271</v>
      </c>
      <c r="B1272">
        <v>42</v>
      </c>
      <c r="C1272" s="10">
        <v>203164</v>
      </c>
      <c r="D1272" t="str">
        <f>IF('Age '!B1272 &gt;48,"B", "A")</f>
        <v>A</v>
      </c>
      <c r="U1272" s="1">
        <v>1247</v>
      </c>
      <c r="V1272" s="1">
        <v>206563.08124077789</v>
      </c>
      <c r="W1272" s="1">
        <v>-20063.081240777887</v>
      </c>
    </row>
    <row r="1273" spans="1:23" x14ac:dyDescent="0.25">
      <c r="A1273">
        <v>1272</v>
      </c>
      <c r="B1273">
        <v>53</v>
      </c>
      <c r="C1273" s="10">
        <v>152092.1</v>
      </c>
      <c r="D1273" t="str">
        <f>IF('Age '!B1273 &gt;48,"B", "A")</f>
        <v>B</v>
      </c>
      <c r="U1273" s="1">
        <v>1248</v>
      </c>
      <c r="V1273" s="1">
        <v>170302.48932984279</v>
      </c>
      <c r="W1273" s="1">
        <v>-37542.629329842806</v>
      </c>
    </row>
    <row r="1274" spans="1:23" x14ac:dyDescent="0.25">
      <c r="A1274">
        <v>1273</v>
      </c>
      <c r="B1274">
        <v>56</v>
      </c>
      <c r="C1274" s="10">
        <v>137000</v>
      </c>
      <c r="D1274" t="str">
        <f>IF('Age '!B1274 &gt;48,"B", "A")</f>
        <v>B</v>
      </c>
      <c r="U1274" s="1">
        <v>1249</v>
      </c>
      <c r="V1274" s="1">
        <v>96530.940269664541</v>
      </c>
      <c r="W1274" s="1">
        <v>18957.159730335465</v>
      </c>
    </row>
    <row r="1275" spans="1:23" x14ac:dyDescent="0.25">
      <c r="A1275">
        <v>1274</v>
      </c>
      <c r="B1275">
        <v>62</v>
      </c>
      <c r="C1275" s="10">
        <v>157848.6</v>
      </c>
      <c r="D1275" t="str">
        <f>IF('Age '!B1275 &gt;48,"B", "A")</f>
        <v>B</v>
      </c>
      <c r="U1275" s="1">
        <v>1250</v>
      </c>
      <c r="V1275" s="1">
        <v>137792.99313383206</v>
      </c>
      <c r="W1275" s="1">
        <v>-19828.293133832063</v>
      </c>
    </row>
    <row r="1276" spans="1:23" x14ac:dyDescent="0.25">
      <c r="A1276">
        <v>1275</v>
      </c>
      <c r="B1276">
        <v>111</v>
      </c>
      <c r="C1276" s="10">
        <v>137790.69999999998</v>
      </c>
      <c r="D1276" t="str">
        <f>IF('Age '!B1276 &gt;48,"B", "A")</f>
        <v>B</v>
      </c>
      <c r="U1276" s="1">
        <v>1251</v>
      </c>
      <c r="V1276" s="1">
        <v>160299.56742337794</v>
      </c>
      <c r="W1276" s="1">
        <v>30362.032576622063</v>
      </c>
    </row>
    <row r="1277" spans="1:23" x14ac:dyDescent="0.25">
      <c r="A1277">
        <v>1276</v>
      </c>
      <c r="B1277">
        <v>73</v>
      </c>
      <c r="C1277" s="10">
        <v>135808.1</v>
      </c>
      <c r="D1277" t="str">
        <f>IF('Age '!B1277 &gt;48,"B", "A")</f>
        <v>B</v>
      </c>
      <c r="U1277" s="1">
        <v>1252</v>
      </c>
      <c r="V1277" s="1">
        <v>204062.35076416167</v>
      </c>
      <c r="W1277" s="1">
        <v>-32312.350764161674</v>
      </c>
    </row>
    <row r="1278" spans="1:23" x14ac:dyDescent="0.25">
      <c r="A1278">
        <v>1277</v>
      </c>
      <c r="B1278">
        <v>49</v>
      </c>
      <c r="C1278" s="10">
        <v>132645.6</v>
      </c>
      <c r="D1278" t="str">
        <f>IF('Age '!B1278 &gt;48,"B", "A")</f>
        <v>B</v>
      </c>
      <c r="U1278" s="1">
        <v>1253</v>
      </c>
      <c r="V1278" s="1">
        <v>160299.56742337794</v>
      </c>
      <c r="W1278" s="1">
        <v>-53855.567423377943</v>
      </c>
    </row>
    <row r="1279" spans="1:23" x14ac:dyDescent="0.25">
      <c r="A1279">
        <v>1278</v>
      </c>
      <c r="B1279">
        <v>54</v>
      </c>
      <c r="C1279" s="10">
        <v>162040.51999999999</v>
      </c>
      <c r="D1279" t="str">
        <f>IF('Age '!B1279 &gt;48,"B", "A")</f>
        <v>B</v>
      </c>
      <c r="U1279" s="1">
        <v>1254</v>
      </c>
      <c r="V1279" s="1">
        <v>167801.75885322661</v>
      </c>
      <c r="W1279" s="1">
        <v>123640.4411467734</v>
      </c>
    </row>
    <row r="1280" spans="1:23" x14ac:dyDescent="0.25">
      <c r="A1280">
        <v>1279</v>
      </c>
      <c r="B1280">
        <v>19</v>
      </c>
      <c r="C1280" s="10">
        <v>211356.6</v>
      </c>
      <c r="D1280" t="str">
        <f>IF('Age '!B1280 &gt;48,"B", "A")</f>
        <v>A</v>
      </c>
      <c r="U1280" s="1">
        <v>1255</v>
      </c>
      <c r="V1280" s="1">
        <v>204062.35076416167</v>
      </c>
      <c r="W1280" s="1">
        <v>-56558.630764161673</v>
      </c>
    </row>
    <row r="1281" spans="1:23" x14ac:dyDescent="0.25">
      <c r="A1281">
        <v>1280</v>
      </c>
      <c r="B1281">
        <v>101</v>
      </c>
      <c r="C1281" s="10">
        <v>53447.76</v>
      </c>
      <c r="D1281" t="str">
        <f>IF('Age '!B1281 &gt;48,"B", "A")</f>
        <v>B</v>
      </c>
      <c r="U1281" s="1">
        <v>1256</v>
      </c>
      <c r="V1281" s="1">
        <v>114036.05360597803</v>
      </c>
      <c r="W1281" s="1">
        <v>12354.696394021972</v>
      </c>
    </row>
    <row r="1282" spans="1:23" x14ac:dyDescent="0.25">
      <c r="A1282">
        <v>1281</v>
      </c>
      <c r="B1282">
        <v>19</v>
      </c>
      <c r="C1282" s="10">
        <v>185867.6</v>
      </c>
      <c r="D1282" t="str">
        <f>IF('Age '!B1282 &gt;48,"B", "A")</f>
        <v>A</v>
      </c>
      <c r="U1282" s="1">
        <v>1257</v>
      </c>
      <c r="V1282" s="1">
        <v>192809.06361938873</v>
      </c>
      <c r="W1282" s="1">
        <v>76068.636380611279</v>
      </c>
    </row>
    <row r="1283" spans="1:23" x14ac:dyDescent="0.25">
      <c r="A1283">
        <v>1282</v>
      </c>
      <c r="B1283">
        <v>31</v>
      </c>
      <c r="C1283" s="10">
        <v>180000</v>
      </c>
      <c r="D1283" t="str">
        <f>IF('Age '!B1283 &gt;48,"B", "A")</f>
        <v>A</v>
      </c>
      <c r="U1283" s="1">
        <v>1258</v>
      </c>
      <c r="V1283" s="1">
        <v>102782.76646120507</v>
      </c>
      <c r="W1283" s="1">
        <v>-20984.646461205077</v>
      </c>
    </row>
    <row r="1284" spans="1:23" x14ac:dyDescent="0.25">
      <c r="A1284">
        <v>1283</v>
      </c>
      <c r="B1284">
        <v>44</v>
      </c>
      <c r="C1284" s="10">
        <v>123229.4</v>
      </c>
      <c r="D1284" t="str">
        <f>IF('Age '!B1284 &gt;48,"B", "A")</f>
        <v>A</v>
      </c>
      <c r="U1284" s="1">
        <v>1259</v>
      </c>
      <c r="V1284" s="1">
        <v>206563.08124077789</v>
      </c>
      <c r="W1284" s="1">
        <v>-37121.081240777887</v>
      </c>
    </row>
    <row r="1285" spans="1:23" x14ac:dyDescent="0.25">
      <c r="A1285">
        <v>1284</v>
      </c>
      <c r="B1285">
        <v>50</v>
      </c>
      <c r="C1285" s="10">
        <v>108614.59999999999</v>
      </c>
      <c r="D1285" t="str">
        <f>IF('Age '!B1285 &gt;48,"B", "A")</f>
        <v>B</v>
      </c>
      <c r="U1285" s="1">
        <v>1260</v>
      </c>
      <c r="V1285" s="1">
        <v>161549.93266168606</v>
      </c>
      <c r="W1285" s="1">
        <v>-26888.132661686046</v>
      </c>
    </row>
    <row r="1286" spans="1:23" x14ac:dyDescent="0.25">
      <c r="A1286">
        <v>1285</v>
      </c>
      <c r="B1286">
        <v>102</v>
      </c>
      <c r="C1286" s="10">
        <v>132056.6</v>
      </c>
      <c r="D1286" t="str">
        <f>IF('Age '!B1286 &gt;48,"B", "A")</f>
        <v>B</v>
      </c>
      <c r="U1286" s="1">
        <v>1261</v>
      </c>
      <c r="V1286" s="1">
        <v>199060.88981092925</v>
      </c>
      <c r="W1286" s="1">
        <v>-50858.089810929261</v>
      </c>
    </row>
    <row r="1287" spans="1:23" x14ac:dyDescent="0.25">
      <c r="A1287">
        <v>1286</v>
      </c>
      <c r="B1287">
        <v>82</v>
      </c>
      <c r="C1287" s="10">
        <v>108491</v>
      </c>
      <c r="D1287" t="str">
        <f>IF('Age '!B1287 &gt;48,"B", "A")</f>
        <v>B</v>
      </c>
      <c r="U1287" s="1">
        <v>1262</v>
      </c>
      <c r="V1287" s="1">
        <v>145295.18456368067</v>
      </c>
      <c r="W1287" s="1">
        <v>-39751.864563680676</v>
      </c>
    </row>
    <row r="1288" spans="1:23" x14ac:dyDescent="0.25">
      <c r="A1288">
        <v>1287</v>
      </c>
      <c r="B1288">
        <v>58</v>
      </c>
      <c r="C1288" s="10">
        <v>111740.2</v>
      </c>
      <c r="D1288" t="str">
        <f>IF('Age '!B1288 &gt;48,"B", "A")</f>
        <v>B</v>
      </c>
      <c r="U1288" s="1">
        <v>1263</v>
      </c>
      <c r="V1288" s="1">
        <v>146545.54980198879</v>
      </c>
      <c r="W1288" s="1">
        <v>-14309.349801988807</v>
      </c>
    </row>
    <row r="1289" spans="1:23" x14ac:dyDescent="0.25">
      <c r="A1289">
        <v>1288</v>
      </c>
      <c r="B1289">
        <v>57</v>
      </c>
      <c r="C1289" s="10">
        <v>190000</v>
      </c>
      <c r="D1289" t="str">
        <f>IF('Age '!B1289 &gt;48,"B", "A")</f>
        <v>B</v>
      </c>
      <c r="U1289" s="1">
        <v>1264</v>
      </c>
      <c r="V1289" s="1">
        <v>99031.670746280754</v>
      </c>
      <c r="W1289" s="1">
        <v>79897.979253719241</v>
      </c>
    </row>
    <row r="1290" spans="1:23" x14ac:dyDescent="0.25">
      <c r="A1290">
        <v>1289</v>
      </c>
      <c r="B1290">
        <v>21</v>
      </c>
      <c r="C1290" s="10">
        <v>227626.4</v>
      </c>
      <c r="D1290" t="str">
        <f>IF('Age '!B1290 &gt;48,"B", "A")</f>
        <v>A</v>
      </c>
      <c r="U1290" s="1">
        <v>1265</v>
      </c>
      <c r="V1290" s="1">
        <v>197810.52457262116</v>
      </c>
      <c r="W1290" s="1">
        <v>-36394.72457262114</v>
      </c>
    </row>
    <row r="1291" spans="1:23" x14ac:dyDescent="0.25">
      <c r="A1291">
        <v>1290</v>
      </c>
      <c r="B1291">
        <v>15</v>
      </c>
      <c r="C1291" s="10">
        <v>281000</v>
      </c>
      <c r="D1291" t="str">
        <f>IF('Age '!B1291 &gt;48,"B", "A")</f>
        <v>A</v>
      </c>
      <c r="U1291" s="1">
        <v>1266</v>
      </c>
      <c r="V1291" s="1">
        <v>199060.88981092925</v>
      </c>
      <c r="W1291" s="1">
        <v>-15160.88981092925</v>
      </c>
    </row>
    <row r="1292" spans="1:23" x14ac:dyDescent="0.25">
      <c r="A1292">
        <v>1291</v>
      </c>
      <c r="B1292">
        <v>57</v>
      </c>
      <c r="C1292" s="10">
        <v>141042.69999999998</v>
      </c>
      <c r="D1292" t="str">
        <f>IF('Age '!B1292 &gt;48,"B", "A")</f>
        <v>B</v>
      </c>
      <c r="U1292" s="1">
        <v>1267</v>
      </c>
      <c r="V1292" s="1">
        <v>87778.383601507783</v>
      </c>
      <c r="W1292" s="1">
        <v>33160.216398492208</v>
      </c>
    </row>
    <row r="1293" spans="1:23" x14ac:dyDescent="0.25">
      <c r="A1293">
        <v>1292</v>
      </c>
      <c r="B1293">
        <v>49</v>
      </c>
      <c r="C1293" s="10">
        <v>97846.599999999991</v>
      </c>
      <c r="D1293" t="str">
        <f>IF('Age '!B1293 &gt;48,"B", "A")</f>
        <v>B</v>
      </c>
      <c r="U1293" s="1">
        <v>1268</v>
      </c>
      <c r="V1293" s="1">
        <v>210314.17695570219</v>
      </c>
      <c r="W1293" s="1">
        <v>85445.723044297774</v>
      </c>
    </row>
    <row r="1294" spans="1:23" x14ac:dyDescent="0.25">
      <c r="A1294">
        <v>1293</v>
      </c>
      <c r="B1294">
        <v>129</v>
      </c>
      <c r="C1294" s="10">
        <v>88021</v>
      </c>
      <c r="D1294" t="str">
        <f>IF('Age '!B1294 &gt;48,"B", "A")</f>
        <v>B</v>
      </c>
      <c r="U1294" s="1">
        <v>1269</v>
      </c>
      <c r="V1294" s="1">
        <v>119037.51455921045</v>
      </c>
      <c r="W1294" s="1">
        <v>220738.28544078954</v>
      </c>
    </row>
    <row r="1295" spans="1:23" x14ac:dyDescent="0.25">
      <c r="A1295">
        <v>1294</v>
      </c>
      <c r="B1295">
        <v>45</v>
      </c>
      <c r="C1295" s="10">
        <v>162900</v>
      </c>
      <c r="D1295" t="str">
        <f>IF('Age '!B1295 &gt;48,"B", "A")</f>
        <v>A</v>
      </c>
      <c r="U1295" s="1">
        <v>1270</v>
      </c>
      <c r="V1295" s="1">
        <v>147795.91504029691</v>
      </c>
      <c r="W1295" s="1">
        <v>-5048.7150402969273</v>
      </c>
    </row>
    <row r="1296" spans="1:23" x14ac:dyDescent="0.25">
      <c r="A1296">
        <v>1295</v>
      </c>
      <c r="B1296">
        <v>66</v>
      </c>
      <c r="C1296" s="10">
        <v>115000</v>
      </c>
      <c r="D1296" t="str">
        <f>IF('Age '!B1296 &gt;48,"B", "A")</f>
        <v>B</v>
      </c>
      <c r="U1296" s="1">
        <v>1271</v>
      </c>
      <c r="V1296" s="1">
        <v>174053.58504476713</v>
      </c>
      <c r="W1296" s="1">
        <v>29110.414955232874</v>
      </c>
    </row>
    <row r="1297" spans="1:23" x14ac:dyDescent="0.25">
      <c r="A1297">
        <v>1296</v>
      </c>
      <c r="B1297">
        <v>53</v>
      </c>
      <c r="C1297" s="10">
        <v>138500</v>
      </c>
      <c r="D1297" t="str">
        <f>IF('Age '!B1297 &gt;48,"B", "A")</f>
        <v>B</v>
      </c>
      <c r="U1297" s="1">
        <v>1272</v>
      </c>
      <c r="V1297" s="1">
        <v>160299.56742337794</v>
      </c>
      <c r="W1297" s="1">
        <v>-8207.4674233779369</v>
      </c>
    </row>
    <row r="1298" spans="1:23" x14ac:dyDescent="0.25">
      <c r="A1298">
        <v>1297</v>
      </c>
      <c r="B1298">
        <v>58</v>
      </c>
      <c r="C1298" s="10">
        <v>138229</v>
      </c>
      <c r="D1298" t="str">
        <f>IF('Age '!B1298 &gt;48,"B", "A")</f>
        <v>B</v>
      </c>
      <c r="U1298" s="1">
        <v>1273</v>
      </c>
      <c r="V1298" s="1">
        <v>156548.47170845364</v>
      </c>
      <c r="W1298" s="1">
        <v>-19548.471708453639</v>
      </c>
    </row>
    <row r="1299" spans="1:23" x14ac:dyDescent="0.25">
      <c r="A1299">
        <v>1298</v>
      </c>
      <c r="B1299">
        <v>16</v>
      </c>
      <c r="C1299" s="10">
        <v>140000</v>
      </c>
      <c r="D1299" t="str">
        <f>IF('Age '!B1299 &gt;48,"B", "A")</f>
        <v>A</v>
      </c>
      <c r="U1299" s="1">
        <v>1274</v>
      </c>
      <c r="V1299" s="1">
        <v>149046.280278605</v>
      </c>
      <c r="W1299" s="1">
        <v>8802.3197213950043</v>
      </c>
    </row>
    <row r="1300" spans="1:23" x14ac:dyDescent="0.25">
      <c r="A1300">
        <v>1299</v>
      </c>
      <c r="B1300">
        <v>13</v>
      </c>
      <c r="C1300" s="10">
        <v>142688</v>
      </c>
      <c r="D1300" t="str">
        <f>IF('Age '!B1300 &gt;48,"B", "A")</f>
        <v>A</v>
      </c>
      <c r="U1300" s="1">
        <v>1275</v>
      </c>
      <c r="V1300" s="1">
        <v>87778.383601507783</v>
      </c>
      <c r="W1300" s="1">
        <v>50012.316398492199</v>
      </c>
    </row>
    <row r="1301" spans="1:23" x14ac:dyDescent="0.25">
      <c r="A1301">
        <v>1300</v>
      </c>
      <c r="B1301">
        <v>62</v>
      </c>
      <c r="C1301" s="10">
        <v>120335.59999999999</v>
      </c>
      <c r="D1301" t="str">
        <f>IF('Age '!B1301 &gt;48,"B", "A")</f>
        <v>B</v>
      </c>
      <c r="U1301" s="1">
        <v>1276</v>
      </c>
      <c r="V1301" s="1">
        <v>135292.26265721582</v>
      </c>
      <c r="W1301" s="1">
        <v>515.83734278418706</v>
      </c>
    </row>
    <row r="1302" spans="1:23" x14ac:dyDescent="0.25">
      <c r="A1302">
        <v>1301</v>
      </c>
      <c r="B1302">
        <v>22</v>
      </c>
      <c r="C1302" s="10">
        <v>184230</v>
      </c>
      <c r="D1302" t="str">
        <f>IF('Age '!B1302 &gt;48,"B", "A")</f>
        <v>A</v>
      </c>
      <c r="U1302" s="1">
        <v>1277</v>
      </c>
      <c r="V1302" s="1">
        <v>165301.02837661037</v>
      </c>
      <c r="W1302" s="1">
        <v>-32655.428376610362</v>
      </c>
    </row>
    <row r="1303" spans="1:23" x14ac:dyDescent="0.25">
      <c r="A1303">
        <v>1302</v>
      </c>
      <c r="B1303">
        <v>79</v>
      </c>
      <c r="C1303" s="10">
        <v>145337</v>
      </c>
      <c r="D1303" t="str">
        <f>IF('Age '!B1303 &gt;48,"B", "A")</f>
        <v>B</v>
      </c>
      <c r="U1303" s="1">
        <v>1278</v>
      </c>
      <c r="V1303" s="1">
        <v>159049.20218506985</v>
      </c>
      <c r="W1303" s="1">
        <v>2991.3178149301384</v>
      </c>
    </row>
    <row r="1304" spans="1:23" x14ac:dyDescent="0.25">
      <c r="A1304">
        <v>1303</v>
      </c>
      <c r="B1304">
        <v>27</v>
      </c>
      <c r="C1304" s="10">
        <v>290000</v>
      </c>
      <c r="D1304" t="str">
        <f>IF('Age '!B1304 &gt;48,"B", "A")</f>
        <v>A</v>
      </c>
      <c r="U1304" s="1">
        <v>1279</v>
      </c>
      <c r="V1304" s="1">
        <v>202811.98552585358</v>
      </c>
      <c r="W1304" s="1">
        <v>8544.6144741464232</v>
      </c>
    </row>
    <row r="1305" spans="1:23" x14ac:dyDescent="0.25">
      <c r="A1305">
        <v>1304</v>
      </c>
      <c r="B1305">
        <v>16</v>
      </c>
      <c r="C1305" s="10">
        <v>232000</v>
      </c>
      <c r="D1305" t="str">
        <f>IF('Age '!B1305 &gt;48,"B", "A")</f>
        <v>A</v>
      </c>
      <c r="U1305" s="1">
        <v>1280</v>
      </c>
      <c r="V1305" s="1">
        <v>100282.03598458886</v>
      </c>
      <c r="W1305" s="1">
        <v>-46834.275984588858</v>
      </c>
    </row>
    <row r="1306" spans="1:23" x14ac:dyDescent="0.25">
      <c r="A1306">
        <v>1305</v>
      </c>
      <c r="B1306">
        <v>17</v>
      </c>
      <c r="C1306" s="10">
        <v>130000</v>
      </c>
      <c r="D1306" t="str">
        <f>IF('Age '!B1306 &gt;48,"B", "A")</f>
        <v>A</v>
      </c>
      <c r="U1306" s="1">
        <v>1281</v>
      </c>
      <c r="V1306" s="1">
        <v>202811.98552585358</v>
      </c>
      <c r="W1306" s="1">
        <v>-16944.385525853577</v>
      </c>
    </row>
    <row r="1307" spans="1:23" x14ac:dyDescent="0.25">
      <c r="A1307">
        <v>1306</v>
      </c>
      <c r="B1307">
        <v>15</v>
      </c>
      <c r="C1307" s="10">
        <v>266110</v>
      </c>
      <c r="D1307" t="str">
        <f>IF('Age '!B1307 &gt;48,"B", "A")</f>
        <v>A</v>
      </c>
      <c r="U1307" s="1">
        <v>1282</v>
      </c>
      <c r="V1307" s="1">
        <v>187807.60266615631</v>
      </c>
      <c r="W1307" s="1">
        <v>-7807.6026661563083</v>
      </c>
    </row>
    <row r="1308" spans="1:23" x14ac:dyDescent="0.25">
      <c r="A1308">
        <v>1307</v>
      </c>
      <c r="B1308">
        <v>16</v>
      </c>
      <c r="C1308" s="10">
        <v>202500</v>
      </c>
      <c r="D1308" t="str">
        <f>IF('Age '!B1308 &gt;48,"B", "A")</f>
        <v>A</v>
      </c>
      <c r="U1308" s="1">
        <v>1283</v>
      </c>
      <c r="V1308" s="1">
        <v>171552.85456815091</v>
      </c>
      <c r="W1308" s="1">
        <v>-48323.454568150919</v>
      </c>
    </row>
    <row r="1309" spans="1:23" x14ac:dyDescent="0.25">
      <c r="A1309">
        <v>1308</v>
      </c>
      <c r="B1309">
        <v>27</v>
      </c>
      <c r="C1309" s="10">
        <v>112994.4</v>
      </c>
      <c r="D1309" t="str">
        <f>IF('Age '!B1309 &gt;48,"B", "A")</f>
        <v>A</v>
      </c>
      <c r="U1309" s="1">
        <v>1284</v>
      </c>
      <c r="V1309" s="1">
        <v>164050.66313830228</v>
      </c>
      <c r="W1309" s="1">
        <v>-55436.063138302285</v>
      </c>
    </row>
    <row r="1310" spans="1:23" x14ac:dyDescent="0.25">
      <c r="A1310">
        <v>1309</v>
      </c>
      <c r="B1310">
        <v>73</v>
      </c>
      <c r="C1310" s="10">
        <v>131094.6</v>
      </c>
      <c r="D1310" t="str">
        <f>IF('Age '!B1310 &gt;48,"B", "A")</f>
        <v>B</v>
      </c>
      <c r="U1310" s="1">
        <v>1285</v>
      </c>
      <c r="V1310" s="1">
        <v>99031.670746280754</v>
      </c>
      <c r="W1310" s="1">
        <v>33024.929253719252</v>
      </c>
    </row>
    <row r="1311" spans="1:23" x14ac:dyDescent="0.25">
      <c r="A1311">
        <v>1310</v>
      </c>
      <c r="B1311">
        <v>30</v>
      </c>
      <c r="C1311" s="10">
        <v>159810.56</v>
      </c>
      <c r="D1311" t="str">
        <f>IF('Age '!B1311 &gt;48,"B", "A")</f>
        <v>A</v>
      </c>
      <c r="U1311" s="1">
        <v>1286</v>
      </c>
      <c r="V1311" s="1">
        <v>124038.97551244288</v>
      </c>
      <c r="W1311" s="1">
        <v>-15547.975512442878</v>
      </c>
    </row>
    <row r="1312" spans="1:23" x14ac:dyDescent="0.25">
      <c r="A1312">
        <v>1311</v>
      </c>
      <c r="B1312">
        <v>62</v>
      </c>
      <c r="C1312" s="10">
        <v>261769</v>
      </c>
      <c r="D1312" t="str">
        <f>IF('Age '!B1312 &gt;48,"B", "A")</f>
        <v>B</v>
      </c>
      <c r="U1312" s="1">
        <v>1287</v>
      </c>
      <c r="V1312" s="1">
        <v>154047.74123183743</v>
      </c>
      <c r="W1312" s="1">
        <v>-42307.541231837429</v>
      </c>
    </row>
    <row r="1313" spans="1:23" x14ac:dyDescent="0.25">
      <c r="A1313">
        <v>1312</v>
      </c>
      <c r="B1313">
        <v>16</v>
      </c>
      <c r="C1313" s="10">
        <v>201233.9</v>
      </c>
      <c r="D1313" t="str">
        <f>IF('Age '!B1313 &gt;48,"B", "A")</f>
        <v>A</v>
      </c>
      <c r="U1313" s="1">
        <v>1288</v>
      </c>
      <c r="V1313" s="1">
        <v>155298.10647014552</v>
      </c>
      <c r="W1313" s="1">
        <v>34701.893529854482</v>
      </c>
    </row>
    <row r="1314" spans="1:23" x14ac:dyDescent="0.25">
      <c r="A1314">
        <v>1313</v>
      </c>
      <c r="B1314">
        <v>31</v>
      </c>
      <c r="C1314" s="10">
        <v>299372.59999999998</v>
      </c>
      <c r="D1314" t="str">
        <f>IF('Age '!B1314 &gt;48,"B", "A")</f>
        <v>A</v>
      </c>
      <c r="U1314" s="1">
        <v>1289</v>
      </c>
      <c r="V1314" s="1">
        <v>200311.25504923734</v>
      </c>
      <c r="W1314" s="1">
        <v>27315.144950762653</v>
      </c>
    </row>
    <row r="1315" spans="1:23" x14ac:dyDescent="0.25">
      <c r="A1315">
        <v>1314</v>
      </c>
      <c r="B1315">
        <v>22</v>
      </c>
      <c r="C1315" s="10">
        <v>260337.47519999999</v>
      </c>
      <c r="D1315" t="str">
        <f>IF('Age '!B1315 &gt;48,"B", "A")</f>
        <v>A</v>
      </c>
      <c r="U1315" s="1">
        <v>1290</v>
      </c>
      <c r="V1315" s="1">
        <v>207813.44647908601</v>
      </c>
      <c r="W1315" s="1">
        <v>73186.553520913993</v>
      </c>
    </row>
    <row r="1316" spans="1:23" x14ac:dyDescent="0.25">
      <c r="A1316">
        <v>1315</v>
      </c>
      <c r="B1316">
        <v>67</v>
      </c>
      <c r="C1316" s="10">
        <v>117964.7</v>
      </c>
      <c r="D1316" t="str">
        <f>IF('Age '!B1316 &gt;48,"B", "A")</f>
        <v>B</v>
      </c>
      <c r="U1316" s="1">
        <v>1291</v>
      </c>
      <c r="V1316" s="1">
        <v>155298.10647014552</v>
      </c>
      <c r="W1316" s="1">
        <v>-14255.406470145535</v>
      </c>
    </row>
    <row r="1317" spans="1:23" x14ac:dyDescent="0.25">
      <c r="A1317">
        <v>1316</v>
      </c>
      <c r="B1317">
        <v>52</v>
      </c>
      <c r="C1317" s="10">
        <v>184513.42</v>
      </c>
      <c r="D1317" t="str">
        <f>IF('Age '!B1317 &gt;48,"B", "A")</f>
        <v>B</v>
      </c>
      <c r="U1317" s="1">
        <v>1292</v>
      </c>
      <c r="V1317" s="1">
        <v>165301.02837661037</v>
      </c>
      <c r="W1317" s="1">
        <v>-67454.428376610376</v>
      </c>
    </row>
    <row r="1318" spans="1:23" x14ac:dyDescent="0.25">
      <c r="A1318">
        <v>1317</v>
      </c>
      <c r="B1318">
        <v>13</v>
      </c>
      <c r="C1318" s="10">
        <v>241949.6684</v>
      </c>
      <c r="D1318" t="str">
        <f>IF('Age '!B1318 &gt;48,"B", "A")</f>
        <v>A</v>
      </c>
      <c r="U1318" s="1">
        <v>1293</v>
      </c>
      <c r="V1318" s="1">
        <v>65271.809311961901</v>
      </c>
      <c r="W1318" s="1">
        <v>22749.190688038099</v>
      </c>
    </row>
    <row r="1319" spans="1:23" x14ac:dyDescent="0.25">
      <c r="A1319">
        <v>1318</v>
      </c>
      <c r="B1319">
        <v>15</v>
      </c>
      <c r="C1319" s="10">
        <v>207082.56999999998</v>
      </c>
      <c r="D1319" t="str">
        <f>IF('Age '!B1319 &gt;48,"B", "A")</f>
        <v>A</v>
      </c>
      <c r="U1319" s="1">
        <v>1294</v>
      </c>
      <c r="V1319" s="1">
        <v>170302.48932984279</v>
      </c>
      <c r="W1319" s="1">
        <v>-7402.4893298427924</v>
      </c>
    </row>
    <row r="1320" spans="1:23" x14ac:dyDescent="0.25">
      <c r="A1320">
        <v>1319</v>
      </c>
      <c r="B1320">
        <v>20</v>
      </c>
      <c r="C1320" s="10">
        <v>275000</v>
      </c>
      <c r="D1320" t="str">
        <f>IF('Age '!B1320 &gt;48,"B", "A")</f>
        <v>A</v>
      </c>
      <c r="U1320" s="1">
        <v>1295</v>
      </c>
      <c r="V1320" s="1">
        <v>144044.81932537258</v>
      </c>
      <c r="W1320" s="1">
        <v>-29044.819325372577</v>
      </c>
    </row>
    <row r="1321" spans="1:23" x14ac:dyDescent="0.25">
      <c r="A1321">
        <v>1320</v>
      </c>
      <c r="B1321">
        <v>67</v>
      </c>
      <c r="C1321" s="10">
        <v>110034.29999999999</v>
      </c>
      <c r="D1321" t="str">
        <f>IF('Age '!B1321 &gt;48,"B", "A")</f>
        <v>B</v>
      </c>
      <c r="U1321" s="1">
        <v>1296</v>
      </c>
      <c r="V1321" s="1">
        <v>160299.56742337794</v>
      </c>
      <c r="W1321" s="1">
        <v>-21799.567423377943</v>
      </c>
    </row>
    <row r="1322" spans="1:23" x14ac:dyDescent="0.25">
      <c r="A1322">
        <v>1321</v>
      </c>
      <c r="B1322">
        <v>64</v>
      </c>
      <c r="C1322" s="10">
        <v>128142.2</v>
      </c>
      <c r="D1322" t="str">
        <f>IF('Age '!B1322 &gt;48,"B", "A")</f>
        <v>B</v>
      </c>
      <c r="U1322" s="1">
        <v>1297</v>
      </c>
      <c r="V1322" s="1">
        <v>154047.74123183743</v>
      </c>
      <c r="W1322" s="1">
        <v>-15818.741231837426</v>
      </c>
    </row>
    <row r="1323" spans="1:23" x14ac:dyDescent="0.25">
      <c r="A1323">
        <v>1322</v>
      </c>
      <c r="B1323">
        <v>72</v>
      </c>
      <c r="C1323" s="10">
        <v>64655.5</v>
      </c>
      <c r="D1323" t="str">
        <f>IF('Age '!B1323 &gt;48,"B", "A")</f>
        <v>B</v>
      </c>
      <c r="U1323" s="1">
        <v>1298</v>
      </c>
      <c r="V1323" s="1">
        <v>206563.08124077789</v>
      </c>
      <c r="W1323" s="1">
        <v>-66563.081240777887</v>
      </c>
    </row>
    <row r="1324" spans="1:23" x14ac:dyDescent="0.25">
      <c r="A1324">
        <v>1323</v>
      </c>
      <c r="B1324">
        <v>29</v>
      </c>
      <c r="C1324" s="10">
        <v>148466</v>
      </c>
      <c r="D1324" t="str">
        <f>IF('Age '!B1324 &gt;48,"B", "A")</f>
        <v>A</v>
      </c>
      <c r="U1324" s="1">
        <v>1299</v>
      </c>
      <c r="V1324" s="1">
        <v>210314.17695570219</v>
      </c>
      <c r="W1324" s="1">
        <v>-67626.176955702191</v>
      </c>
    </row>
    <row r="1325" spans="1:23" x14ac:dyDescent="0.25">
      <c r="A1325">
        <v>1324</v>
      </c>
      <c r="B1325">
        <v>81</v>
      </c>
      <c r="C1325" s="10">
        <v>67551</v>
      </c>
      <c r="D1325" t="str">
        <f>IF('Age '!B1325 &gt;48,"B", "A")</f>
        <v>B</v>
      </c>
      <c r="U1325" s="1">
        <v>1300</v>
      </c>
      <c r="V1325" s="1">
        <v>149046.280278605</v>
      </c>
      <c r="W1325" s="1">
        <v>-28710.68027860501</v>
      </c>
    </row>
    <row r="1326" spans="1:23" x14ac:dyDescent="0.25">
      <c r="A1326">
        <v>1325</v>
      </c>
      <c r="B1326">
        <v>15</v>
      </c>
      <c r="C1326" s="10">
        <v>145721.1</v>
      </c>
      <c r="D1326" t="str">
        <f>IF('Age '!B1326 &gt;48,"B", "A")</f>
        <v>A</v>
      </c>
      <c r="U1326" s="1">
        <v>1301</v>
      </c>
      <c r="V1326" s="1">
        <v>199060.88981092925</v>
      </c>
      <c r="W1326" s="1">
        <v>-14830.88981092925</v>
      </c>
    </row>
    <row r="1327" spans="1:23" x14ac:dyDescent="0.25">
      <c r="A1327">
        <v>1326</v>
      </c>
      <c r="B1327">
        <v>99</v>
      </c>
      <c r="C1327" s="10">
        <v>49049</v>
      </c>
      <c r="D1327" t="str">
        <f>IF('Age '!B1327 &gt;48,"B", "A")</f>
        <v>B</v>
      </c>
      <c r="U1327" s="1">
        <v>1302</v>
      </c>
      <c r="V1327" s="1">
        <v>127790.0712273672</v>
      </c>
      <c r="W1327" s="1">
        <v>17546.928772632804</v>
      </c>
    </row>
    <row r="1328" spans="1:23" x14ac:dyDescent="0.25">
      <c r="A1328">
        <v>1327</v>
      </c>
      <c r="B1328">
        <v>90</v>
      </c>
      <c r="C1328" s="10">
        <v>78312.7</v>
      </c>
      <c r="D1328" t="str">
        <f>IF('Age '!B1328 &gt;48,"B", "A")</f>
        <v>B</v>
      </c>
      <c r="U1328" s="1">
        <v>1303</v>
      </c>
      <c r="V1328" s="1">
        <v>192809.06361938873</v>
      </c>
      <c r="W1328" s="1">
        <v>97190.936380611267</v>
      </c>
    </row>
    <row r="1329" spans="1:23" x14ac:dyDescent="0.25">
      <c r="A1329">
        <v>1328</v>
      </c>
      <c r="B1329">
        <v>39</v>
      </c>
      <c r="C1329" s="10">
        <v>116379.90000000001</v>
      </c>
      <c r="D1329" t="str">
        <f>IF('Age '!B1329 &gt;48,"B", "A")</f>
        <v>A</v>
      </c>
      <c r="U1329" s="1">
        <v>1304</v>
      </c>
      <c r="V1329" s="1">
        <v>206563.08124077789</v>
      </c>
      <c r="W1329" s="1">
        <v>25436.918759222113</v>
      </c>
    </row>
    <row r="1330" spans="1:23" x14ac:dyDescent="0.25">
      <c r="A1330">
        <v>1329</v>
      </c>
      <c r="B1330">
        <v>101</v>
      </c>
      <c r="C1330" s="10">
        <v>228300.80000000002</v>
      </c>
      <c r="D1330" t="str">
        <f>IF('Age '!B1330 &gt;48,"B", "A")</f>
        <v>B</v>
      </c>
      <c r="U1330" s="1">
        <v>1305</v>
      </c>
      <c r="V1330" s="1">
        <v>205312.71600246977</v>
      </c>
      <c r="W1330" s="1">
        <v>-75312.716002469766</v>
      </c>
    </row>
    <row r="1331" spans="1:23" x14ac:dyDescent="0.25">
      <c r="A1331">
        <v>1330</v>
      </c>
      <c r="B1331">
        <v>23</v>
      </c>
      <c r="C1331" s="10">
        <v>176500</v>
      </c>
      <c r="D1331" t="str">
        <f>IF('Age '!B1331 &gt;48,"B", "A")</f>
        <v>A</v>
      </c>
      <c r="U1331" s="1">
        <v>1306</v>
      </c>
      <c r="V1331" s="1">
        <v>207813.44647908601</v>
      </c>
      <c r="W1331" s="1">
        <v>58296.553520913993</v>
      </c>
    </row>
    <row r="1332" spans="1:23" x14ac:dyDescent="0.25">
      <c r="A1332">
        <v>1331</v>
      </c>
      <c r="B1332">
        <v>15</v>
      </c>
      <c r="C1332" s="10">
        <v>225025.09999999998</v>
      </c>
      <c r="D1332" t="str">
        <f>IF('Age '!B1332 &gt;48,"B", "A")</f>
        <v>A</v>
      </c>
      <c r="U1332" s="1">
        <v>1307</v>
      </c>
      <c r="V1332" s="1">
        <v>206563.08124077789</v>
      </c>
      <c r="W1332" s="1">
        <v>-4063.0812407778867</v>
      </c>
    </row>
    <row r="1333" spans="1:23" x14ac:dyDescent="0.25">
      <c r="A1333">
        <v>1332</v>
      </c>
      <c r="B1333">
        <v>45</v>
      </c>
      <c r="C1333" s="10">
        <v>132500</v>
      </c>
      <c r="D1333" t="str">
        <f>IF('Age '!B1333 &gt;48,"B", "A")</f>
        <v>A</v>
      </c>
      <c r="U1333" s="1">
        <v>1308</v>
      </c>
      <c r="V1333" s="1">
        <v>192809.06361938873</v>
      </c>
      <c r="W1333" s="1">
        <v>-79814.663619388739</v>
      </c>
    </row>
    <row r="1334" spans="1:23" x14ac:dyDescent="0.25">
      <c r="A1334">
        <v>1333</v>
      </c>
      <c r="B1334">
        <v>83</v>
      </c>
      <c r="C1334" s="10">
        <v>81880</v>
      </c>
      <c r="D1334" t="str">
        <f>IF('Age '!B1334 &gt;48,"B", "A")</f>
        <v>B</v>
      </c>
      <c r="U1334" s="1">
        <v>1309</v>
      </c>
      <c r="V1334" s="1">
        <v>135292.26265721582</v>
      </c>
      <c r="W1334" s="1">
        <v>-4197.6626572158129</v>
      </c>
    </row>
    <row r="1335" spans="1:23" x14ac:dyDescent="0.25">
      <c r="A1335">
        <v>1334</v>
      </c>
      <c r="B1335">
        <v>83</v>
      </c>
      <c r="C1335" s="10">
        <v>125500</v>
      </c>
      <c r="D1335" t="str">
        <f>IF('Age '!B1335 &gt;48,"B", "A")</f>
        <v>B</v>
      </c>
      <c r="U1335" s="1">
        <v>1310</v>
      </c>
      <c r="V1335" s="1">
        <v>189057.9679044644</v>
      </c>
      <c r="W1335" s="1">
        <v>-29247.407904464402</v>
      </c>
    </row>
    <row r="1336" spans="1:23" x14ac:dyDescent="0.25">
      <c r="A1336">
        <v>1335</v>
      </c>
      <c r="B1336">
        <v>51</v>
      </c>
      <c r="C1336" s="10">
        <v>102350</v>
      </c>
      <c r="D1336" t="str">
        <f>IF('Age '!B1336 &gt;48,"B", "A")</f>
        <v>B</v>
      </c>
      <c r="U1336" s="1">
        <v>1311</v>
      </c>
      <c r="V1336" s="1">
        <v>149046.280278605</v>
      </c>
      <c r="W1336" s="1">
        <v>112722.719721395</v>
      </c>
    </row>
    <row r="1337" spans="1:23" x14ac:dyDescent="0.25">
      <c r="A1337">
        <v>1336</v>
      </c>
      <c r="B1337">
        <v>44</v>
      </c>
      <c r="C1337" s="10">
        <v>137476.51999999999</v>
      </c>
      <c r="D1337" t="str">
        <f>IF('Age '!B1337 &gt;48,"B", "A")</f>
        <v>A</v>
      </c>
      <c r="U1337" s="1">
        <v>1312</v>
      </c>
      <c r="V1337" s="1">
        <v>206563.08124077789</v>
      </c>
      <c r="W1337" s="1">
        <v>-5329.1812407778925</v>
      </c>
    </row>
    <row r="1338" spans="1:23" x14ac:dyDescent="0.25">
      <c r="A1338">
        <v>1337</v>
      </c>
      <c r="B1338">
        <v>48</v>
      </c>
      <c r="C1338" s="10">
        <v>120393</v>
      </c>
      <c r="D1338" t="str">
        <f>IF('Age '!B1338 &gt;48,"B", "A")</f>
        <v>A</v>
      </c>
      <c r="U1338" s="1">
        <v>1313</v>
      </c>
      <c r="V1338" s="1">
        <v>187807.60266615631</v>
      </c>
      <c r="W1338" s="1">
        <v>111564.99733384367</v>
      </c>
    </row>
    <row r="1339" spans="1:23" x14ac:dyDescent="0.25">
      <c r="A1339">
        <v>1338</v>
      </c>
      <c r="B1339">
        <v>80</v>
      </c>
      <c r="C1339" s="10">
        <v>52500</v>
      </c>
      <c r="D1339" t="str">
        <f>IF('Age '!B1339 &gt;48,"B", "A")</f>
        <v>B</v>
      </c>
      <c r="U1339" s="1">
        <v>1314</v>
      </c>
      <c r="V1339" s="1">
        <v>199060.88981092925</v>
      </c>
      <c r="W1339" s="1">
        <v>61276.585389070737</v>
      </c>
    </row>
    <row r="1340" spans="1:23" x14ac:dyDescent="0.25">
      <c r="A1340">
        <v>1339</v>
      </c>
      <c r="B1340">
        <v>19</v>
      </c>
      <c r="C1340" s="10">
        <v>200000</v>
      </c>
      <c r="D1340" t="str">
        <f>IF('Age '!B1340 &gt;48,"B", "A")</f>
        <v>A</v>
      </c>
      <c r="U1340" s="1">
        <v>1315</v>
      </c>
      <c r="V1340" s="1">
        <v>142794.45408706449</v>
      </c>
      <c r="W1340" s="1">
        <v>-24829.754087064488</v>
      </c>
    </row>
    <row r="1341" spans="1:23" x14ac:dyDescent="0.25">
      <c r="A1341">
        <v>1340</v>
      </c>
      <c r="B1341">
        <v>49</v>
      </c>
      <c r="C1341" s="10">
        <v>128500</v>
      </c>
      <c r="D1341" t="str">
        <f>IF('Age '!B1341 &gt;48,"B", "A")</f>
        <v>B</v>
      </c>
      <c r="U1341" s="1">
        <v>1316</v>
      </c>
      <c r="V1341" s="1">
        <v>161549.93266168606</v>
      </c>
      <c r="W1341" s="1">
        <v>22963.487338313949</v>
      </c>
    </row>
    <row r="1342" spans="1:23" x14ac:dyDescent="0.25">
      <c r="A1342">
        <v>1341</v>
      </c>
      <c r="B1342">
        <v>50</v>
      </c>
      <c r="C1342" s="10">
        <v>121929.9</v>
      </c>
      <c r="D1342" t="str">
        <f>IF('Age '!B1342 &gt;48,"B", "A")</f>
        <v>B</v>
      </c>
      <c r="U1342" s="1">
        <v>1317</v>
      </c>
      <c r="V1342" s="1">
        <v>210314.17695570219</v>
      </c>
      <c r="W1342" s="1">
        <v>31635.491444297804</v>
      </c>
    </row>
    <row r="1343" spans="1:23" x14ac:dyDescent="0.25">
      <c r="A1343">
        <v>1342</v>
      </c>
      <c r="B1343">
        <v>18</v>
      </c>
      <c r="C1343" s="10">
        <v>138229</v>
      </c>
      <c r="D1343" t="str">
        <f>IF('Age '!B1343 &gt;48,"B", "A")</f>
        <v>A</v>
      </c>
      <c r="U1343" s="1">
        <v>1318</v>
      </c>
      <c r="V1343" s="1">
        <v>207813.44647908601</v>
      </c>
      <c r="W1343" s="1">
        <v>-730.87647908602958</v>
      </c>
    </row>
    <row r="1344" spans="1:23" x14ac:dyDescent="0.25">
      <c r="A1344">
        <v>1343</v>
      </c>
      <c r="B1344">
        <v>19</v>
      </c>
      <c r="C1344" s="10">
        <v>226512.05</v>
      </c>
      <c r="D1344" t="str">
        <f>IF('Age '!B1344 &gt;48,"B", "A")</f>
        <v>A</v>
      </c>
      <c r="U1344" s="1">
        <v>1319</v>
      </c>
      <c r="V1344" s="1">
        <v>201561.62028754546</v>
      </c>
      <c r="W1344" s="1">
        <v>73438.379712454538</v>
      </c>
    </row>
    <row r="1345" spans="1:23" x14ac:dyDescent="0.25">
      <c r="A1345">
        <v>1344</v>
      </c>
      <c r="B1345">
        <v>93</v>
      </c>
      <c r="C1345" s="10">
        <v>144927.6</v>
      </c>
      <c r="D1345" t="str">
        <f>IF('Age '!B1345 &gt;48,"B", "A")</f>
        <v>B</v>
      </c>
      <c r="U1345" s="1">
        <v>1320</v>
      </c>
      <c r="V1345" s="1">
        <v>142794.45408706449</v>
      </c>
      <c r="W1345" s="1">
        <v>-32760.154087064497</v>
      </c>
    </row>
    <row r="1346" spans="1:23" x14ac:dyDescent="0.25">
      <c r="A1346">
        <v>1345</v>
      </c>
      <c r="B1346">
        <v>15</v>
      </c>
      <c r="C1346" s="10">
        <v>154479.23549999998</v>
      </c>
      <c r="D1346" t="str">
        <f>IF('Age '!B1346 &gt;48,"B", "A")</f>
        <v>A</v>
      </c>
      <c r="U1346" s="1">
        <v>1321</v>
      </c>
      <c r="V1346" s="1">
        <v>146545.54980198879</v>
      </c>
      <c r="W1346" s="1">
        <v>-18403.349801988792</v>
      </c>
    </row>
    <row r="1347" spans="1:23" x14ac:dyDescent="0.25">
      <c r="A1347">
        <v>1346</v>
      </c>
      <c r="B1347">
        <v>101</v>
      </c>
      <c r="C1347" s="10">
        <v>107556.04999999999</v>
      </c>
      <c r="D1347" t="str">
        <f>IF('Age '!B1347 &gt;48,"B", "A")</f>
        <v>B</v>
      </c>
      <c r="U1347" s="1">
        <v>1322</v>
      </c>
      <c r="V1347" s="1">
        <v>136542.62789552394</v>
      </c>
      <c r="W1347" s="1">
        <v>-71887.12789552394</v>
      </c>
    </row>
    <row r="1348" spans="1:23" x14ac:dyDescent="0.25">
      <c r="A1348">
        <v>1347</v>
      </c>
      <c r="B1348">
        <v>53</v>
      </c>
      <c r="C1348" s="10">
        <v>262500</v>
      </c>
      <c r="D1348" t="str">
        <f>IF('Age '!B1348 &gt;48,"B", "A")</f>
        <v>B</v>
      </c>
      <c r="U1348" s="1">
        <v>1323</v>
      </c>
      <c r="V1348" s="1">
        <v>190308.33314277249</v>
      </c>
      <c r="W1348" s="1">
        <v>-41842.333142772492</v>
      </c>
    </row>
    <row r="1349" spans="1:23" x14ac:dyDescent="0.25">
      <c r="A1349">
        <v>1348</v>
      </c>
      <c r="B1349">
        <v>15</v>
      </c>
      <c r="C1349" s="10">
        <v>280996.87189999997</v>
      </c>
      <c r="D1349" t="str">
        <f>IF('Age '!B1349 &gt;48,"B", "A")</f>
        <v>A</v>
      </c>
      <c r="U1349" s="1">
        <v>1324</v>
      </c>
      <c r="V1349" s="1">
        <v>125289.34075075098</v>
      </c>
      <c r="W1349" s="1">
        <v>-57738.340750750984</v>
      </c>
    </row>
    <row r="1350" spans="1:23" x14ac:dyDescent="0.25">
      <c r="A1350">
        <v>1349</v>
      </c>
      <c r="B1350">
        <v>23</v>
      </c>
      <c r="C1350" s="10">
        <v>213129.5</v>
      </c>
      <c r="D1350" t="str">
        <f>IF('Age '!B1350 &gt;48,"B", "A")</f>
        <v>A</v>
      </c>
      <c r="U1350" s="1">
        <v>1325</v>
      </c>
      <c r="V1350" s="1">
        <v>207813.44647908601</v>
      </c>
      <c r="W1350" s="1">
        <v>-62092.346479086002</v>
      </c>
    </row>
    <row r="1351" spans="1:23" x14ac:dyDescent="0.25">
      <c r="A1351">
        <v>1350</v>
      </c>
      <c r="B1351">
        <v>149</v>
      </c>
      <c r="C1351" s="10">
        <v>108799.6</v>
      </c>
      <c r="D1351" t="str">
        <f>IF('Age '!B1351 &gt;48,"B", "A")</f>
        <v>B</v>
      </c>
      <c r="U1351" s="1">
        <v>1326</v>
      </c>
      <c r="V1351" s="1">
        <v>102782.76646120507</v>
      </c>
      <c r="W1351" s="1">
        <v>-53733.766461205072</v>
      </c>
    </row>
    <row r="1352" spans="1:23" x14ac:dyDescent="0.25">
      <c r="A1352">
        <v>1351</v>
      </c>
      <c r="B1352">
        <v>52</v>
      </c>
      <c r="C1352" s="10">
        <v>163760</v>
      </c>
      <c r="D1352" t="str">
        <f>IF('Age '!B1352 &gt;48,"B", "A")</f>
        <v>B</v>
      </c>
      <c r="U1352" s="1">
        <v>1327</v>
      </c>
      <c r="V1352" s="1">
        <v>114036.05360597803</v>
      </c>
      <c r="W1352" s="1">
        <v>-35723.353605978031</v>
      </c>
    </row>
    <row r="1353" spans="1:23" x14ac:dyDescent="0.25">
      <c r="A1353">
        <v>1352</v>
      </c>
      <c r="B1353">
        <v>59</v>
      </c>
      <c r="C1353" s="10">
        <v>152497.80000000002</v>
      </c>
      <c r="D1353" t="str">
        <f>IF('Age '!B1353 &gt;48,"B", "A")</f>
        <v>B</v>
      </c>
      <c r="U1353" s="1">
        <v>1328</v>
      </c>
      <c r="V1353" s="1">
        <v>177804.68075969146</v>
      </c>
      <c r="W1353" s="1">
        <v>-61424.78075969145</v>
      </c>
    </row>
    <row r="1354" spans="1:23" x14ac:dyDescent="0.25">
      <c r="A1354">
        <v>1353</v>
      </c>
      <c r="B1354">
        <v>84</v>
      </c>
      <c r="C1354" s="10">
        <v>110456.12</v>
      </c>
      <c r="D1354" t="str">
        <f>IF('Age '!B1354 &gt;48,"B", "A")</f>
        <v>B</v>
      </c>
      <c r="U1354" s="1">
        <v>1329</v>
      </c>
      <c r="V1354" s="1">
        <v>100282.03598458886</v>
      </c>
      <c r="W1354" s="1">
        <v>128018.76401541116</v>
      </c>
    </row>
    <row r="1355" spans="1:23" x14ac:dyDescent="0.25">
      <c r="A1355">
        <v>1354</v>
      </c>
      <c r="B1355">
        <v>26</v>
      </c>
      <c r="C1355" s="10">
        <v>320374</v>
      </c>
      <c r="D1355" t="str">
        <f>IF('Age '!B1355 &gt;48,"B", "A")</f>
        <v>A</v>
      </c>
      <c r="U1355" s="1">
        <v>1330</v>
      </c>
      <c r="V1355" s="1">
        <v>197810.52457262116</v>
      </c>
      <c r="W1355" s="1">
        <v>-21310.524572621158</v>
      </c>
    </row>
    <row r="1356" spans="1:23" x14ac:dyDescent="0.25">
      <c r="A1356">
        <v>1355</v>
      </c>
      <c r="B1356">
        <v>21</v>
      </c>
      <c r="C1356" s="10">
        <v>209573</v>
      </c>
      <c r="D1356" t="str">
        <f>IF('Age '!B1356 &gt;48,"B", "A")</f>
        <v>A</v>
      </c>
      <c r="U1356" s="1">
        <v>1331</v>
      </c>
      <c r="V1356" s="1">
        <v>207813.44647908601</v>
      </c>
      <c r="W1356" s="1">
        <v>17211.653520913969</v>
      </c>
    </row>
    <row r="1357" spans="1:23" x14ac:dyDescent="0.25">
      <c r="A1357">
        <v>1356</v>
      </c>
      <c r="B1357">
        <v>53</v>
      </c>
      <c r="C1357" s="10">
        <v>170000</v>
      </c>
      <c r="D1357" t="str">
        <f>IF('Age '!B1357 &gt;48,"B", "A")</f>
        <v>B</v>
      </c>
      <c r="U1357" s="1">
        <v>1332</v>
      </c>
      <c r="V1357" s="1">
        <v>170302.48932984279</v>
      </c>
      <c r="W1357" s="1">
        <v>-37802.489329842792</v>
      </c>
    </row>
    <row r="1358" spans="1:23" x14ac:dyDescent="0.25">
      <c r="A1358">
        <v>1357</v>
      </c>
      <c r="B1358">
        <v>55</v>
      </c>
      <c r="C1358" s="10">
        <v>98098</v>
      </c>
      <c r="D1358" t="str">
        <f>IF('Age '!B1358 &gt;48,"B", "A")</f>
        <v>B</v>
      </c>
      <c r="U1358" s="1">
        <v>1333</v>
      </c>
      <c r="V1358" s="1">
        <v>122788.61027413477</v>
      </c>
      <c r="W1358" s="1">
        <v>-40908.610274134771</v>
      </c>
    </row>
    <row r="1359" spans="1:23" x14ac:dyDescent="0.25">
      <c r="A1359">
        <v>1358</v>
      </c>
      <c r="B1359">
        <v>50</v>
      </c>
      <c r="C1359" s="10">
        <v>117131.86</v>
      </c>
      <c r="D1359" t="str">
        <f>IF('Age '!B1359 &gt;48,"B", "A")</f>
        <v>B</v>
      </c>
      <c r="U1359" s="1">
        <v>1334</v>
      </c>
      <c r="V1359" s="1">
        <v>122788.61027413477</v>
      </c>
      <c r="W1359" s="1">
        <v>2711.3897258652287</v>
      </c>
    </row>
    <row r="1360" spans="1:23" x14ac:dyDescent="0.25">
      <c r="A1360">
        <v>1359</v>
      </c>
      <c r="B1360">
        <v>21</v>
      </c>
      <c r="C1360" s="10">
        <v>138698.5</v>
      </c>
      <c r="D1360" t="str">
        <f>IF('Age '!B1360 &gt;48,"B", "A")</f>
        <v>A</v>
      </c>
      <c r="U1360" s="1">
        <v>1335</v>
      </c>
      <c r="V1360" s="1">
        <v>162800.29789999418</v>
      </c>
      <c r="W1360" s="1">
        <v>-60450.297899994184</v>
      </c>
    </row>
    <row r="1361" spans="1:23" x14ac:dyDescent="0.25">
      <c r="A1361">
        <v>1360</v>
      </c>
      <c r="B1361">
        <v>17</v>
      </c>
      <c r="C1361" s="10">
        <v>315000</v>
      </c>
      <c r="D1361" t="str">
        <f>IF('Age '!B1361 &gt;48,"B", "A")</f>
        <v>A</v>
      </c>
      <c r="U1361" s="1">
        <v>1336</v>
      </c>
      <c r="V1361" s="1">
        <v>171552.85456815091</v>
      </c>
      <c r="W1361" s="1">
        <v>-34076.334568150924</v>
      </c>
    </row>
    <row r="1362" spans="1:23" x14ac:dyDescent="0.25">
      <c r="A1362">
        <v>1361</v>
      </c>
      <c r="B1362">
        <v>100</v>
      </c>
      <c r="C1362" s="10">
        <v>168550.2</v>
      </c>
      <c r="D1362" t="str">
        <f>IF('Age '!B1362 &gt;48,"B", "A")</f>
        <v>B</v>
      </c>
      <c r="U1362" s="1">
        <v>1337</v>
      </c>
      <c r="V1362" s="1">
        <v>166551.39361491849</v>
      </c>
      <c r="W1362" s="1">
        <v>-46158.393614918488</v>
      </c>
    </row>
    <row r="1363" spans="1:23" x14ac:dyDescent="0.25">
      <c r="A1363">
        <v>1362</v>
      </c>
      <c r="B1363">
        <v>16</v>
      </c>
      <c r="C1363" s="10">
        <v>212888</v>
      </c>
      <c r="D1363" t="str">
        <f>IF('Age '!B1363 &gt;48,"B", "A")</f>
        <v>A</v>
      </c>
      <c r="U1363" s="1">
        <v>1338</v>
      </c>
      <c r="V1363" s="1">
        <v>126539.70598905909</v>
      </c>
      <c r="W1363" s="1">
        <v>-74039.70598905909</v>
      </c>
    </row>
    <row r="1364" spans="1:23" x14ac:dyDescent="0.25">
      <c r="A1364">
        <v>1363</v>
      </c>
      <c r="B1364">
        <v>101</v>
      </c>
      <c r="C1364" s="10">
        <v>85892.12</v>
      </c>
      <c r="D1364" t="str">
        <f>IF('Age '!B1364 &gt;48,"B", "A")</f>
        <v>B</v>
      </c>
      <c r="U1364" s="1">
        <v>1339</v>
      </c>
      <c r="V1364" s="1">
        <v>202811.98552585358</v>
      </c>
      <c r="W1364" s="1">
        <v>-2811.9855258535827</v>
      </c>
    </row>
    <row r="1365" spans="1:23" x14ac:dyDescent="0.25">
      <c r="A1365">
        <v>1364</v>
      </c>
      <c r="B1365">
        <v>15</v>
      </c>
      <c r="C1365" s="10">
        <v>155566.69159999999</v>
      </c>
      <c r="D1365" t="str">
        <f>IF('Age '!B1365 &gt;48,"B", "A")</f>
        <v>A</v>
      </c>
      <c r="U1365" s="1">
        <v>1340</v>
      </c>
      <c r="V1365" s="1">
        <v>165301.02837661037</v>
      </c>
      <c r="W1365" s="1">
        <v>-36801.028376610368</v>
      </c>
    </row>
    <row r="1366" spans="1:23" x14ac:dyDescent="0.25">
      <c r="A1366">
        <v>1365</v>
      </c>
      <c r="B1366">
        <v>16</v>
      </c>
      <c r="C1366" s="10">
        <v>144152</v>
      </c>
      <c r="D1366" t="str">
        <f>IF('Age '!B1366 &gt;48,"B", "A")</f>
        <v>A</v>
      </c>
      <c r="U1366" s="1">
        <v>1341</v>
      </c>
      <c r="V1366" s="1">
        <v>164050.66313830228</v>
      </c>
      <c r="W1366" s="1">
        <v>-42120.763138302282</v>
      </c>
    </row>
    <row r="1367" spans="1:23" x14ac:dyDescent="0.25">
      <c r="A1367">
        <v>1366</v>
      </c>
      <c r="B1367">
        <v>21</v>
      </c>
      <c r="C1367" s="10">
        <v>168782.4</v>
      </c>
      <c r="D1367" t="str">
        <f>IF('Age '!B1367 &gt;48,"B", "A")</f>
        <v>A</v>
      </c>
      <c r="U1367" s="1">
        <v>1342</v>
      </c>
      <c r="V1367" s="1">
        <v>204062.35076416167</v>
      </c>
      <c r="W1367" s="1">
        <v>-65833.350764161674</v>
      </c>
    </row>
    <row r="1368" spans="1:23" x14ac:dyDescent="0.25">
      <c r="A1368">
        <v>1367</v>
      </c>
      <c r="B1368">
        <v>22</v>
      </c>
      <c r="C1368" s="10">
        <v>172117.4</v>
      </c>
      <c r="D1368" t="str">
        <f>IF('Age '!B1368 &gt;48,"B", "A")</f>
        <v>A</v>
      </c>
      <c r="U1368" s="1">
        <v>1343</v>
      </c>
      <c r="V1368" s="1">
        <v>202811.98552585358</v>
      </c>
      <c r="W1368" s="1">
        <v>23700.064474146406</v>
      </c>
    </row>
    <row r="1369" spans="1:23" x14ac:dyDescent="0.25">
      <c r="A1369">
        <v>1368</v>
      </c>
      <c r="B1369">
        <v>44</v>
      </c>
      <c r="C1369" s="10">
        <v>127000</v>
      </c>
      <c r="D1369" t="str">
        <f>IF('Age '!B1369 &gt;48,"B", "A")</f>
        <v>A</v>
      </c>
      <c r="U1369" s="1">
        <v>1344</v>
      </c>
      <c r="V1369" s="1">
        <v>110284.95789105371</v>
      </c>
      <c r="W1369" s="1">
        <v>34642.642108946297</v>
      </c>
    </row>
    <row r="1370" spans="1:23" x14ac:dyDescent="0.25">
      <c r="A1370">
        <v>1369</v>
      </c>
      <c r="B1370">
        <v>18</v>
      </c>
      <c r="C1370" s="10">
        <v>117907.2</v>
      </c>
      <c r="D1370" t="str">
        <f>IF('Age '!B1370 &gt;48,"B", "A")</f>
        <v>A</v>
      </c>
      <c r="U1370" s="1">
        <v>1345</v>
      </c>
      <c r="V1370" s="1">
        <v>207813.44647908601</v>
      </c>
      <c r="W1370" s="1">
        <v>-53334.210979086027</v>
      </c>
    </row>
    <row r="1371" spans="1:23" x14ac:dyDescent="0.25">
      <c r="A1371">
        <v>1370</v>
      </c>
      <c r="B1371">
        <v>18</v>
      </c>
      <c r="C1371" s="10">
        <v>181284.8</v>
      </c>
      <c r="D1371" t="str">
        <f>IF('Age '!B1371 &gt;48,"B", "A")</f>
        <v>A</v>
      </c>
      <c r="U1371" s="1">
        <v>1346</v>
      </c>
      <c r="V1371" s="1">
        <v>100282.03598458886</v>
      </c>
      <c r="W1371" s="1">
        <v>7274.0140154111286</v>
      </c>
    </row>
    <row r="1372" spans="1:23" x14ac:dyDescent="0.25">
      <c r="A1372">
        <v>1371</v>
      </c>
      <c r="B1372">
        <v>101</v>
      </c>
      <c r="C1372" s="10">
        <v>85974</v>
      </c>
      <c r="D1372" t="str">
        <f>IF('Age '!B1372 &gt;48,"B", "A")</f>
        <v>B</v>
      </c>
      <c r="U1372" s="1">
        <v>1347</v>
      </c>
      <c r="V1372" s="1">
        <v>160299.56742337794</v>
      </c>
      <c r="W1372" s="1">
        <v>102200.43257662206</v>
      </c>
    </row>
    <row r="1373" spans="1:23" x14ac:dyDescent="0.25">
      <c r="A1373">
        <v>1372</v>
      </c>
      <c r="B1373">
        <v>66</v>
      </c>
      <c r="C1373" s="10">
        <v>147592.9</v>
      </c>
      <c r="D1373" t="str">
        <f>IF('Age '!B1373 &gt;48,"B", "A")</f>
        <v>B</v>
      </c>
      <c r="U1373" s="1">
        <v>1348</v>
      </c>
      <c r="V1373" s="1">
        <v>207813.44647908601</v>
      </c>
      <c r="W1373" s="1">
        <v>73183.425420913962</v>
      </c>
    </row>
    <row r="1374" spans="1:23" x14ac:dyDescent="0.25">
      <c r="A1374">
        <v>1373</v>
      </c>
      <c r="B1374">
        <v>23</v>
      </c>
      <c r="C1374" s="10">
        <v>274300</v>
      </c>
      <c r="D1374" t="str">
        <f>IF('Age '!B1374 &gt;48,"B", "A")</f>
        <v>A</v>
      </c>
      <c r="U1374" s="1">
        <v>1349</v>
      </c>
      <c r="V1374" s="1">
        <v>197810.52457262116</v>
      </c>
      <c r="W1374" s="1">
        <v>15318.975427378842</v>
      </c>
    </row>
    <row r="1375" spans="1:23" x14ac:dyDescent="0.25">
      <c r="A1375">
        <v>1374</v>
      </c>
      <c r="B1375">
        <v>20</v>
      </c>
      <c r="C1375" s="10">
        <v>462441.44999999995</v>
      </c>
      <c r="D1375" t="str">
        <f>IF('Age '!B1375 &gt;48,"B", "A")</f>
        <v>A</v>
      </c>
      <c r="U1375" s="1">
        <v>1350</v>
      </c>
      <c r="V1375" s="1">
        <v>40264.504545799777</v>
      </c>
      <c r="W1375" s="1">
        <v>68535.095454200229</v>
      </c>
    </row>
    <row r="1376" spans="1:23" x14ac:dyDescent="0.25">
      <c r="A1376">
        <v>1375</v>
      </c>
      <c r="B1376">
        <v>16</v>
      </c>
      <c r="C1376" s="10">
        <v>222950</v>
      </c>
      <c r="D1376" t="str">
        <f>IF('Age '!B1376 &gt;48,"B", "A")</f>
        <v>A</v>
      </c>
      <c r="U1376" s="1">
        <v>1351</v>
      </c>
      <c r="V1376" s="1">
        <v>161549.93266168606</v>
      </c>
      <c r="W1376" s="1">
        <v>2210.0673383139365</v>
      </c>
    </row>
    <row r="1377" spans="1:23" x14ac:dyDescent="0.25">
      <c r="A1377">
        <v>1376</v>
      </c>
      <c r="B1377">
        <v>14</v>
      </c>
      <c r="C1377" s="10">
        <v>236920.69999999998</v>
      </c>
      <c r="D1377" t="str">
        <f>IF('Age '!B1377 &gt;48,"B", "A")</f>
        <v>A</v>
      </c>
      <c r="U1377" s="1">
        <v>1352</v>
      </c>
      <c r="V1377" s="1">
        <v>152797.37599352933</v>
      </c>
      <c r="W1377" s="1">
        <v>-299.5759935293172</v>
      </c>
    </row>
    <row r="1378" spans="1:23" x14ac:dyDescent="0.25">
      <c r="A1378">
        <v>1377</v>
      </c>
      <c r="B1378">
        <v>91</v>
      </c>
      <c r="C1378" s="10">
        <v>81153.8</v>
      </c>
      <c r="D1378" t="str">
        <f>IF('Age '!B1378 &gt;48,"B", "A")</f>
        <v>B</v>
      </c>
      <c r="U1378" s="1">
        <v>1353</v>
      </c>
      <c r="V1378" s="1">
        <v>121538.24503582667</v>
      </c>
      <c r="W1378" s="1">
        <v>-11082.12503582667</v>
      </c>
    </row>
    <row r="1379" spans="1:23" x14ac:dyDescent="0.25">
      <c r="A1379">
        <v>1378</v>
      </c>
      <c r="B1379">
        <v>80</v>
      </c>
      <c r="C1379" s="10">
        <v>95799.599999999991</v>
      </c>
      <c r="D1379" t="str">
        <f>IF('Age '!B1379 &gt;48,"B", "A")</f>
        <v>B</v>
      </c>
      <c r="U1379" s="1">
        <v>1354</v>
      </c>
      <c r="V1379" s="1">
        <v>194059.42885769682</v>
      </c>
      <c r="W1379" s="1">
        <v>126314.57114230318</v>
      </c>
    </row>
    <row r="1380" spans="1:23" x14ac:dyDescent="0.25">
      <c r="A1380">
        <v>1379</v>
      </c>
      <c r="B1380">
        <v>48</v>
      </c>
      <c r="C1380" s="10">
        <v>83000</v>
      </c>
      <c r="D1380" t="str">
        <f>IF('Age '!B1380 &gt;48,"B", "A")</f>
        <v>A</v>
      </c>
      <c r="U1380" s="1">
        <v>1355</v>
      </c>
      <c r="V1380" s="1">
        <v>200311.25504923734</v>
      </c>
      <c r="W1380" s="1">
        <v>9261.7449507626588</v>
      </c>
    </row>
    <row r="1381" spans="1:23" x14ac:dyDescent="0.25">
      <c r="A1381">
        <v>1380</v>
      </c>
      <c r="B1381">
        <v>15</v>
      </c>
      <c r="C1381" s="10">
        <v>149376.5</v>
      </c>
      <c r="D1381" t="str">
        <f>IF('Age '!B1381 &gt;48,"B", "A")</f>
        <v>A</v>
      </c>
      <c r="U1381" s="1">
        <v>1356</v>
      </c>
      <c r="V1381" s="1">
        <v>160299.56742337794</v>
      </c>
      <c r="W1381" s="1">
        <v>9700.4325766220572</v>
      </c>
    </row>
    <row r="1382" spans="1:23" x14ac:dyDescent="0.25">
      <c r="A1382">
        <v>1381</v>
      </c>
      <c r="B1382">
        <v>107</v>
      </c>
      <c r="C1382" s="10">
        <v>45711.9</v>
      </c>
      <c r="D1382" t="str">
        <f>IF('Age '!B1382 &gt;48,"B", "A")</f>
        <v>B</v>
      </c>
      <c r="U1382" s="1">
        <v>1357</v>
      </c>
      <c r="V1382" s="1">
        <v>157798.83694676176</v>
      </c>
      <c r="W1382" s="1">
        <v>-59700.836946761759</v>
      </c>
    </row>
    <row r="1383" spans="1:23" x14ac:dyDescent="0.25">
      <c r="A1383">
        <v>1382</v>
      </c>
      <c r="B1383">
        <v>51</v>
      </c>
      <c r="C1383" s="10">
        <v>211802.5</v>
      </c>
      <c r="D1383" t="str">
        <f>IF('Age '!B1383 &gt;48,"B", "A")</f>
        <v>B</v>
      </c>
      <c r="U1383" s="1">
        <v>1358</v>
      </c>
      <c r="V1383" s="1">
        <v>164050.66313830228</v>
      </c>
      <c r="W1383" s="1">
        <v>-46918.803138302275</v>
      </c>
    </row>
    <row r="1384" spans="1:23" x14ac:dyDescent="0.25">
      <c r="A1384">
        <v>1383</v>
      </c>
      <c r="B1384">
        <v>101</v>
      </c>
      <c r="C1384" s="10">
        <v>157000</v>
      </c>
      <c r="D1384" t="str">
        <f>IF('Age '!B1384 &gt;48,"B", "A")</f>
        <v>B</v>
      </c>
      <c r="U1384" s="1">
        <v>1359</v>
      </c>
      <c r="V1384" s="1">
        <v>200311.25504923734</v>
      </c>
      <c r="W1384" s="1">
        <v>-61612.755049237341</v>
      </c>
    </row>
    <row r="1385" spans="1:23" x14ac:dyDescent="0.25">
      <c r="A1385">
        <v>1384</v>
      </c>
      <c r="B1385">
        <v>103</v>
      </c>
      <c r="C1385" s="10">
        <v>111025.59999999999</v>
      </c>
      <c r="D1385" t="str">
        <f>IF('Age '!B1385 &gt;48,"B", "A")</f>
        <v>B</v>
      </c>
      <c r="U1385" s="1">
        <v>1360</v>
      </c>
      <c r="V1385" s="1">
        <v>205312.71600246977</v>
      </c>
      <c r="W1385" s="1">
        <v>109687.28399753023</v>
      </c>
    </row>
    <row r="1386" spans="1:23" x14ac:dyDescent="0.25">
      <c r="A1386">
        <v>1385</v>
      </c>
      <c r="B1386">
        <v>82</v>
      </c>
      <c r="C1386" s="10">
        <v>85974</v>
      </c>
      <c r="D1386" t="str">
        <f>IF('Age '!B1386 &gt;48,"B", "A")</f>
        <v>B</v>
      </c>
      <c r="U1386" s="1">
        <v>1361</v>
      </c>
      <c r="V1386" s="1">
        <v>101532.40122289697</v>
      </c>
      <c r="W1386" s="1">
        <v>67017.798777103046</v>
      </c>
    </row>
    <row r="1387" spans="1:23" x14ac:dyDescent="0.25">
      <c r="A1387">
        <v>1386</v>
      </c>
      <c r="B1387">
        <v>99</v>
      </c>
      <c r="C1387" s="10">
        <v>98065.7</v>
      </c>
      <c r="D1387" t="str">
        <f>IF('Age '!B1387 &gt;48,"B", "A")</f>
        <v>B</v>
      </c>
      <c r="U1387" s="1">
        <v>1362</v>
      </c>
      <c r="V1387" s="1">
        <v>206563.08124077789</v>
      </c>
      <c r="W1387" s="1">
        <v>6324.9187592221133</v>
      </c>
    </row>
    <row r="1388" spans="1:23" x14ac:dyDescent="0.25">
      <c r="A1388">
        <v>1387</v>
      </c>
      <c r="B1388">
        <v>43</v>
      </c>
      <c r="C1388" s="10">
        <v>250000</v>
      </c>
      <c r="D1388" t="str">
        <f>IF('Age '!B1388 &gt;48,"B", "A")</f>
        <v>A</v>
      </c>
      <c r="U1388" s="1">
        <v>1363</v>
      </c>
      <c r="V1388" s="1">
        <v>100282.03598458886</v>
      </c>
      <c r="W1388" s="1">
        <v>-14389.915984588864</v>
      </c>
    </row>
    <row r="1389" spans="1:23" x14ac:dyDescent="0.25">
      <c r="A1389">
        <v>1388</v>
      </c>
      <c r="B1389">
        <v>105</v>
      </c>
      <c r="C1389" s="10">
        <v>134816.79999999999</v>
      </c>
      <c r="D1389" t="str">
        <f>IF('Age '!B1389 &gt;48,"B", "A")</f>
        <v>B</v>
      </c>
      <c r="U1389" s="1">
        <v>1364</v>
      </c>
      <c r="V1389" s="1">
        <v>207813.44647908601</v>
      </c>
      <c r="W1389" s="1">
        <v>-52246.754879086016</v>
      </c>
    </row>
    <row r="1390" spans="1:23" x14ac:dyDescent="0.25">
      <c r="A1390">
        <v>1389</v>
      </c>
      <c r="B1390">
        <v>15</v>
      </c>
      <c r="C1390" s="10">
        <v>309097</v>
      </c>
      <c r="D1390" t="str">
        <f>IF('Age '!B1390 &gt;48,"B", "A")</f>
        <v>A</v>
      </c>
      <c r="U1390" s="1">
        <v>1365</v>
      </c>
      <c r="V1390" s="1">
        <v>206563.08124077789</v>
      </c>
      <c r="W1390" s="1">
        <v>-62411.081240777887</v>
      </c>
    </row>
    <row r="1391" spans="1:23" x14ac:dyDescent="0.25">
      <c r="A1391">
        <v>1390</v>
      </c>
      <c r="B1391">
        <v>80</v>
      </c>
      <c r="C1391" s="10">
        <v>129860.29999999999</v>
      </c>
      <c r="D1391" t="str">
        <f>IF('Age '!B1391 &gt;48,"B", "A")</f>
        <v>B</v>
      </c>
      <c r="U1391" s="1">
        <v>1366</v>
      </c>
      <c r="V1391" s="1">
        <v>200311.25504923734</v>
      </c>
      <c r="W1391" s="1">
        <v>-31528.855049237347</v>
      </c>
    </row>
    <row r="1392" spans="1:23" x14ac:dyDescent="0.25">
      <c r="A1392">
        <v>1391</v>
      </c>
      <c r="B1392">
        <v>21</v>
      </c>
      <c r="C1392" s="10">
        <v>235000</v>
      </c>
      <c r="D1392" t="str">
        <f>IF('Age '!B1392 &gt;48,"B", "A")</f>
        <v>A</v>
      </c>
      <c r="U1392" s="1">
        <v>1367</v>
      </c>
      <c r="V1392" s="1">
        <v>199060.88981092925</v>
      </c>
      <c r="W1392" s="1">
        <v>-26943.489810929255</v>
      </c>
    </row>
    <row r="1393" spans="1:23" x14ac:dyDescent="0.25">
      <c r="A1393">
        <v>1392</v>
      </c>
      <c r="B1393">
        <v>54</v>
      </c>
      <c r="C1393" s="10">
        <v>101531.2</v>
      </c>
      <c r="D1393" t="str">
        <f>IF('Age '!B1393 &gt;48,"B", "A")</f>
        <v>B</v>
      </c>
      <c r="U1393" s="1">
        <v>1368</v>
      </c>
      <c r="V1393" s="1">
        <v>171552.85456815091</v>
      </c>
      <c r="W1393" s="1">
        <v>-44552.854568150913</v>
      </c>
    </row>
    <row r="1394" spans="1:23" x14ac:dyDescent="0.25">
      <c r="A1394">
        <v>1393</v>
      </c>
      <c r="B1394">
        <v>54</v>
      </c>
      <c r="C1394" s="10">
        <v>123000</v>
      </c>
      <c r="D1394" t="str">
        <f>IF('Age '!B1394 &gt;48,"B", "A")</f>
        <v>B</v>
      </c>
      <c r="U1394" s="1">
        <v>1369</v>
      </c>
      <c r="V1394" s="1">
        <v>204062.35076416167</v>
      </c>
      <c r="W1394" s="1">
        <v>-86155.150764161677</v>
      </c>
    </row>
    <row r="1395" spans="1:23" x14ac:dyDescent="0.25">
      <c r="A1395">
        <v>1394</v>
      </c>
      <c r="B1395">
        <v>116</v>
      </c>
      <c r="C1395" s="10">
        <v>145363.4</v>
      </c>
      <c r="D1395" t="str">
        <f>IF('Age '!B1395 &gt;48,"B", "A")</f>
        <v>B</v>
      </c>
      <c r="U1395" s="1">
        <v>1370</v>
      </c>
      <c r="V1395" s="1">
        <v>204062.35076416167</v>
      </c>
      <c r="W1395" s="1">
        <v>-22777.550764161686</v>
      </c>
    </row>
    <row r="1396" spans="1:23" x14ac:dyDescent="0.25">
      <c r="A1396">
        <v>1395</v>
      </c>
      <c r="B1396">
        <v>15</v>
      </c>
      <c r="C1396" s="10">
        <v>246578</v>
      </c>
      <c r="D1396" t="str">
        <f>IF('Age '!B1396 &gt;48,"B", "A")</f>
        <v>A</v>
      </c>
      <c r="U1396" s="1">
        <v>1371</v>
      </c>
      <c r="V1396" s="1">
        <v>100282.03598458886</v>
      </c>
      <c r="W1396" s="1">
        <v>-14308.03598458886</v>
      </c>
    </row>
    <row r="1397" spans="1:23" x14ac:dyDescent="0.25">
      <c r="A1397">
        <v>1396</v>
      </c>
      <c r="B1397">
        <v>16</v>
      </c>
      <c r="C1397" s="10">
        <v>278766.44689999998</v>
      </c>
      <c r="D1397" t="str">
        <f>IF('Age '!B1397 &gt;48,"B", "A")</f>
        <v>A</v>
      </c>
      <c r="U1397" s="1">
        <v>1372</v>
      </c>
      <c r="V1397" s="1">
        <v>144044.81932537258</v>
      </c>
      <c r="W1397" s="1">
        <v>3548.0806746274175</v>
      </c>
    </row>
    <row r="1398" spans="1:23" x14ac:dyDescent="0.25">
      <c r="A1398">
        <v>1397</v>
      </c>
      <c r="B1398">
        <v>73</v>
      </c>
      <c r="C1398" s="10">
        <v>125024</v>
      </c>
      <c r="D1398" t="str">
        <f>IF('Age '!B1398 &gt;48,"B", "A")</f>
        <v>B</v>
      </c>
      <c r="U1398" s="1">
        <v>1373</v>
      </c>
      <c r="V1398" s="1">
        <v>197810.52457262116</v>
      </c>
      <c r="W1398" s="1">
        <v>76489.475427378842</v>
      </c>
    </row>
    <row r="1399" spans="1:23" x14ac:dyDescent="0.25">
      <c r="A1399">
        <v>1398</v>
      </c>
      <c r="B1399">
        <v>101</v>
      </c>
      <c r="C1399" s="10">
        <v>136303.75</v>
      </c>
      <c r="D1399" t="str">
        <f>IF('Age '!B1399 &gt;48,"B", "A")</f>
        <v>B</v>
      </c>
      <c r="U1399" s="1">
        <v>1374</v>
      </c>
      <c r="V1399" s="1">
        <v>201561.62028754546</v>
      </c>
      <c r="W1399" s="1">
        <v>260879.82971245449</v>
      </c>
    </row>
    <row r="1400" spans="1:23" x14ac:dyDescent="0.25">
      <c r="A1400">
        <v>1399</v>
      </c>
      <c r="B1400">
        <v>71</v>
      </c>
      <c r="C1400" s="10">
        <v>112994.4</v>
      </c>
      <c r="D1400" t="str">
        <f>IF('Age '!B1400 &gt;48,"B", "A")</f>
        <v>B</v>
      </c>
      <c r="U1400" s="1">
        <v>1375</v>
      </c>
      <c r="V1400" s="1">
        <v>206563.08124077789</v>
      </c>
      <c r="W1400" s="1">
        <v>16386.918759222113</v>
      </c>
    </row>
    <row r="1401" spans="1:23" x14ac:dyDescent="0.25">
      <c r="A1401">
        <v>1400</v>
      </c>
      <c r="B1401">
        <v>96</v>
      </c>
      <c r="C1401" s="10">
        <v>112544.06</v>
      </c>
      <c r="D1401" t="str">
        <f>IF('Age '!B1401 &gt;48,"B", "A")</f>
        <v>B</v>
      </c>
      <c r="U1401" s="1">
        <v>1376</v>
      </c>
      <c r="V1401" s="1">
        <v>209063.8117173941</v>
      </c>
      <c r="W1401" s="1">
        <v>27856.888282605883</v>
      </c>
    </row>
    <row r="1402" spans="1:23" x14ac:dyDescent="0.25">
      <c r="A1402">
        <v>1401</v>
      </c>
      <c r="B1402">
        <v>92</v>
      </c>
      <c r="C1402" s="10">
        <v>107016</v>
      </c>
      <c r="D1402" t="str">
        <f>IF('Age '!B1402 &gt;48,"B", "A")</f>
        <v>B</v>
      </c>
      <c r="U1402" s="1">
        <v>1377</v>
      </c>
      <c r="V1402" s="1">
        <v>112785.68836766992</v>
      </c>
      <c r="W1402" s="1">
        <v>-31631.888367669919</v>
      </c>
    </row>
    <row r="1403" spans="1:23" x14ac:dyDescent="0.25">
      <c r="A1403">
        <v>1402</v>
      </c>
      <c r="B1403">
        <v>17</v>
      </c>
      <c r="C1403" s="10">
        <v>172117.4</v>
      </c>
      <c r="D1403" t="str">
        <f>IF('Age '!B1403 &gt;48,"B", "A")</f>
        <v>A</v>
      </c>
      <c r="U1403" s="1">
        <v>1378</v>
      </c>
      <c r="V1403" s="1">
        <v>126539.70598905909</v>
      </c>
      <c r="W1403" s="1">
        <v>-30740.105989059099</v>
      </c>
    </row>
    <row r="1404" spans="1:23" x14ac:dyDescent="0.25">
      <c r="A1404">
        <v>1403</v>
      </c>
      <c r="B1404">
        <v>15</v>
      </c>
      <c r="C1404" s="10">
        <v>193879</v>
      </c>
      <c r="D1404" t="str">
        <f>IF('Age '!B1404 &gt;48,"B", "A")</f>
        <v>A</v>
      </c>
      <c r="U1404" s="1">
        <v>1379</v>
      </c>
      <c r="V1404" s="1">
        <v>166551.39361491849</v>
      </c>
      <c r="W1404" s="1">
        <v>-83551.393614918488</v>
      </c>
    </row>
    <row r="1405" spans="1:23" x14ac:dyDescent="0.25">
      <c r="A1405">
        <v>1404</v>
      </c>
      <c r="B1405">
        <v>14</v>
      </c>
      <c r="C1405" s="10">
        <v>280460.57860000001</v>
      </c>
      <c r="D1405" t="str">
        <f>IF('Age '!B1405 &gt;48,"B", "A")</f>
        <v>A</v>
      </c>
      <c r="U1405" s="1">
        <v>1380</v>
      </c>
      <c r="V1405" s="1">
        <v>207813.44647908601</v>
      </c>
      <c r="W1405" s="1">
        <v>-58436.946479086007</v>
      </c>
    </row>
    <row r="1406" spans="1:23" x14ac:dyDescent="0.25">
      <c r="A1406">
        <v>1405</v>
      </c>
      <c r="B1406">
        <v>106</v>
      </c>
      <c r="C1406" s="10">
        <v>105000</v>
      </c>
      <c r="D1406" t="str">
        <f>IF('Age '!B1406 &gt;48,"B", "A")</f>
        <v>B</v>
      </c>
      <c r="U1406" s="1">
        <v>1381</v>
      </c>
      <c r="V1406" s="1">
        <v>92779.844554740208</v>
      </c>
      <c r="W1406" s="1">
        <v>-47067.944554740207</v>
      </c>
    </row>
    <row r="1407" spans="1:23" x14ac:dyDescent="0.25">
      <c r="A1407">
        <v>1406</v>
      </c>
      <c r="B1407">
        <v>17</v>
      </c>
      <c r="C1407" s="10">
        <v>245245</v>
      </c>
      <c r="D1407" t="str">
        <f>IF('Age '!B1407 &gt;48,"B", "A")</f>
        <v>A</v>
      </c>
      <c r="U1407" s="1">
        <v>1382</v>
      </c>
      <c r="V1407" s="1">
        <v>162800.29789999418</v>
      </c>
      <c r="W1407" s="1">
        <v>49002.202100005816</v>
      </c>
    </row>
    <row r="1408" spans="1:23" x14ac:dyDescent="0.25">
      <c r="A1408">
        <v>1407</v>
      </c>
      <c r="B1408">
        <v>49</v>
      </c>
      <c r="C1408" s="10">
        <v>108900.4</v>
      </c>
      <c r="D1408" t="str">
        <f>IF('Age '!B1408 &gt;48,"B", "A")</f>
        <v>B</v>
      </c>
      <c r="U1408" s="1">
        <v>1383</v>
      </c>
      <c r="V1408" s="1">
        <v>100282.03598458886</v>
      </c>
      <c r="W1408" s="1">
        <v>56717.96401541114</v>
      </c>
    </row>
    <row r="1409" spans="1:23" x14ac:dyDescent="0.25">
      <c r="A1409">
        <v>1408</v>
      </c>
      <c r="B1409">
        <v>36</v>
      </c>
      <c r="C1409" s="10">
        <v>91705.599999999991</v>
      </c>
      <c r="D1409" t="str">
        <f>IF('Age '!B1409 &gt;48,"B", "A")</f>
        <v>A</v>
      </c>
      <c r="U1409" s="1">
        <v>1384</v>
      </c>
      <c r="V1409" s="1">
        <v>97781.305507972647</v>
      </c>
      <c r="W1409" s="1">
        <v>13244.294492027344</v>
      </c>
    </row>
    <row r="1410" spans="1:23" x14ac:dyDescent="0.25">
      <c r="A1410">
        <v>1409</v>
      </c>
      <c r="B1410">
        <v>111</v>
      </c>
      <c r="C1410" s="10">
        <v>98065.7</v>
      </c>
      <c r="D1410" t="str">
        <f>IF('Age '!B1410 &gt;48,"B", "A")</f>
        <v>B</v>
      </c>
      <c r="U1410" s="1">
        <v>1385</v>
      </c>
      <c r="V1410" s="1">
        <v>124038.97551244288</v>
      </c>
      <c r="W1410" s="1">
        <v>-38064.975512442878</v>
      </c>
    </row>
    <row r="1411" spans="1:23" x14ac:dyDescent="0.25">
      <c r="A1411">
        <v>1410</v>
      </c>
      <c r="B1411">
        <v>35</v>
      </c>
      <c r="C1411" s="10">
        <v>191737</v>
      </c>
      <c r="D1411" t="str">
        <f>IF('Age '!B1411 &gt;48,"B", "A")</f>
        <v>A</v>
      </c>
      <c r="U1411" s="1">
        <v>1386</v>
      </c>
      <c r="V1411" s="1">
        <v>102782.76646120507</v>
      </c>
      <c r="W1411" s="1">
        <v>-4717.066461205075</v>
      </c>
    </row>
    <row r="1412" spans="1:23" x14ac:dyDescent="0.25">
      <c r="A1412">
        <v>1411</v>
      </c>
      <c r="B1412">
        <v>20</v>
      </c>
      <c r="C1412" s="10">
        <v>188324</v>
      </c>
      <c r="D1412" t="str">
        <f>IF('Age '!B1412 &gt;48,"B", "A")</f>
        <v>A</v>
      </c>
      <c r="U1412" s="1">
        <v>1387</v>
      </c>
      <c r="V1412" s="1">
        <v>172803.21980645903</v>
      </c>
      <c r="W1412" s="1">
        <v>77196.780193540966</v>
      </c>
    </row>
    <row r="1413" spans="1:23" x14ac:dyDescent="0.25">
      <c r="A1413">
        <v>1412</v>
      </c>
      <c r="B1413">
        <v>71</v>
      </c>
      <c r="C1413" s="10">
        <v>114632</v>
      </c>
      <c r="D1413" t="str">
        <f>IF('Age '!B1413 &gt;48,"B", "A")</f>
        <v>B</v>
      </c>
      <c r="U1413" s="1">
        <v>1388</v>
      </c>
      <c r="V1413" s="1">
        <v>95280.575031356449</v>
      </c>
      <c r="W1413" s="1">
        <v>39536.224968643539</v>
      </c>
    </row>
    <row r="1414" spans="1:23" x14ac:dyDescent="0.25">
      <c r="A1414">
        <v>1413</v>
      </c>
      <c r="B1414">
        <v>72</v>
      </c>
      <c r="C1414" s="10">
        <v>73692</v>
      </c>
      <c r="D1414" t="str">
        <f>IF('Age '!B1414 &gt;48,"B", "A")</f>
        <v>B</v>
      </c>
      <c r="U1414" s="1">
        <v>1389</v>
      </c>
      <c r="V1414" s="1">
        <v>207813.44647908601</v>
      </c>
      <c r="W1414" s="1">
        <v>101283.55352091399</v>
      </c>
    </row>
    <row r="1415" spans="1:23" x14ac:dyDescent="0.25">
      <c r="A1415">
        <v>1414</v>
      </c>
      <c r="B1415">
        <v>16</v>
      </c>
      <c r="C1415" s="10">
        <v>210431.6</v>
      </c>
      <c r="D1415" t="str">
        <f>IF('Age '!B1415 &gt;48,"B", "A")</f>
        <v>A</v>
      </c>
      <c r="U1415" s="1">
        <v>1390</v>
      </c>
      <c r="V1415" s="1">
        <v>126539.70598905909</v>
      </c>
      <c r="W1415" s="1">
        <v>3320.5940109408984</v>
      </c>
    </row>
    <row r="1416" spans="1:23" x14ac:dyDescent="0.25">
      <c r="A1416">
        <v>1415</v>
      </c>
      <c r="B1416">
        <v>98</v>
      </c>
      <c r="C1416" s="10">
        <v>184602.6</v>
      </c>
      <c r="D1416" t="str">
        <f>IF('Age '!B1416 &gt;48,"B", "A")</f>
        <v>B</v>
      </c>
      <c r="U1416" s="1">
        <v>1391</v>
      </c>
      <c r="V1416" s="1">
        <v>200311.25504923734</v>
      </c>
      <c r="W1416" s="1">
        <v>34688.744950762659</v>
      </c>
    </row>
    <row r="1417" spans="1:23" x14ac:dyDescent="0.25">
      <c r="A1417">
        <v>1416</v>
      </c>
      <c r="B1417">
        <v>14</v>
      </c>
      <c r="C1417" s="10">
        <v>144026.91999999998</v>
      </c>
      <c r="D1417" t="str">
        <f>IF('Age '!B1417 &gt;48,"B", "A")</f>
        <v>A</v>
      </c>
      <c r="U1417" s="1">
        <v>1392</v>
      </c>
      <c r="V1417" s="1">
        <v>159049.20218506985</v>
      </c>
      <c r="W1417" s="1">
        <v>-57518.002185069854</v>
      </c>
    </row>
    <row r="1418" spans="1:23" x14ac:dyDescent="0.25">
      <c r="A1418">
        <v>1417</v>
      </c>
      <c r="B1418">
        <v>136</v>
      </c>
      <c r="C1418" s="10">
        <v>95721.5</v>
      </c>
      <c r="D1418" t="str">
        <f>IF('Age '!B1418 &gt;48,"B", "A")</f>
        <v>B</v>
      </c>
      <c r="U1418" s="1">
        <v>1393</v>
      </c>
      <c r="V1418" s="1">
        <v>159049.20218506985</v>
      </c>
      <c r="W1418" s="1">
        <v>-36049.202185069851</v>
      </c>
    </row>
    <row r="1419" spans="1:23" x14ac:dyDescent="0.25">
      <c r="A1419">
        <v>1418</v>
      </c>
      <c r="B1419">
        <v>23</v>
      </c>
      <c r="C1419" s="10">
        <v>278392</v>
      </c>
      <c r="D1419" t="str">
        <f>IF('Age '!B1419 &gt;48,"B", "A")</f>
        <v>A</v>
      </c>
      <c r="U1419" s="1">
        <v>1394</v>
      </c>
      <c r="V1419" s="1">
        <v>81526.557409967267</v>
      </c>
      <c r="W1419" s="1">
        <v>63836.842590032727</v>
      </c>
    </row>
    <row r="1420" spans="1:23" x14ac:dyDescent="0.25">
      <c r="A1420">
        <v>1419</v>
      </c>
      <c r="B1420">
        <v>58</v>
      </c>
      <c r="C1420" s="10">
        <v>110583.20000000001</v>
      </c>
      <c r="D1420" t="str">
        <f>IF('Age '!B1420 &gt;48,"B", "A")</f>
        <v>B</v>
      </c>
      <c r="U1420" s="1">
        <v>1395</v>
      </c>
      <c r="V1420" s="1">
        <v>207813.44647908601</v>
      </c>
      <c r="W1420" s="1">
        <v>38764.553520913993</v>
      </c>
    </row>
    <row r="1421" spans="1:23" x14ac:dyDescent="0.25">
      <c r="A1421">
        <v>1420</v>
      </c>
      <c r="B1421">
        <v>52</v>
      </c>
      <c r="C1421" s="10">
        <v>223000</v>
      </c>
      <c r="D1421" t="str">
        <f>IF('Age '!B1421 &gt;48,"B", "A")</f>
        <v>B</v>
      </c>
      <c r="U1421" s="1">
        <v>1396</v>
      </c>
      <c r="V1421" s="1">
        <v>206563.08124077789</v>
      </c>
      <c r="W1421" s="1">
        <v>72203.365659222094</v>
      </c>
    </row>
    <row r="1422" spans="1:23" x14ac:dyDescent="0.25">
      <c r="A1422">
        <v>1421</v>
      </c>
      <c r="B1422">
        <v>53</v>
      </c>
      <c r="C1422" s="10">
        <v>179900</v>
      </c>
      <c r="D1422" t="str">
        <f>IF('Age '!B1422 &gt;48,"B", "A")</f>
        <v>B</v>
      </c>
      <c r="U1422" s="1">
        <v>1397</v>
      </c>
      <c r="V1422" s="1">
        <v>135292.26265721582</v>
      </c>
      <c r="W1422" s="1">
        <v>-10268.262657215819</v>
      </c>
    </row>
    <row r="1423" spans="1:23" x14ac:dyDescent="0.25">
      <c r="A1423">
        <v>1422</v>
      </c>
      <c r="B1423">
        <v>44</v>
      </c>
      <c r="C1423" s="10">
        <v>99628.5</v>
      </c>
      <c r="D1423" t="str">
        <f>IF('Age '!B1423 &gt;48,"B", "A")</f>
        <v>A</v>
      </c>
      <c r="U1423" s="1">
        <v>1398</v>
      </c>
      <c r="V1423" s="1">
        <v>100282.03598458886</v>
      </c>
      <c r="W1423" s="1">
        <v>36021.71401541114</v>
      </c>
    </row>
    <row r="1424" spans="1:23" x14ac:dyDescent="0.25">
      <c r="A1424">
        <v>1423</v>
      </c>
      <c r="B1424">
        <v>18</v>
      </c>
      <c r="C1424" s="10">
        <v>121730.70000000001</v>
      </c>
      <c r="D1424" t="str">
        <f>IF('Age '!B1424 &gt;48,"B", "A")</f>
        <v>A</v>
      </c>
      <c r="U1424" s="1">
        <v>1399</v>
      </c>
      <c r="V1424" s="1">
        <v>137792.99313383206</v>
      </c>
      <c r="W1424" s="1">
        <v>-24798.593133832066</v>
      </c>
    </row>
    <row r="1425" spans="1:23" x14ac:dyDescent="0.25">
      <c r="A1425">
        <v>1424</v>
      </c>
      <c r="B1425">
        <v>55</v>
      </c>
      <c r="C1425" s="10">
        <v>274970</v>
      </c>
      <c r="D1425" t="str">
        <f>IF('Age '!B1425 &gt;48,"B", "A")</f>
        <v>B</v>
      </c>
      <c r="U1425" s="1">
        <v>1400</v>
      </c>
      <c r="V1425" s="1">
        <v>106533.86217612939</v>
      </c>
      <c r="W1425" s="1">
        <v>6010.197823870607</v>
      </c>
    </row>
    <row r="1426" spans="1:23" x14ac:dyDescent="0.25">
      <c r="A1426">
        <v>1425</v>
      </c>
      <c r="B1426">
        <v>63</v>
      </c>
      <c r="C1426" s="10">
        <v>142747.19999999998</v>
      </c>
      <c r="D1426" t="str">
        <f>IF('Age '!B1426 &gt;48,"B", "A")</f>
        <v>B</v>
      </c>
      <c r="U1426" s="1">
        <v>1401</v>
      </c>
      <c r="V1426" s="1">
        <v>111535.32312936182</v>
      </c>
      <c r="W1426" s="1">
        <v>-4519.3231293618155</v>
      </c>
    </row>
    <row r="1427" spans="1:23" x14ac:dyDescent="0.25">
      <c r="A1427">
        <v>1426</v>
      </c>
      <c r="B1427">
        <v>62</v>
      </c>
      <c r="C1427" s="10">
        <v>126635.6</v>
      </c>
      <c r="D1427" t="str">
        <f>IF('Age '!B1427 &gt;48,"B", "A")</f>
        <v>B</v>
      </c>
      <c r="U1427" s="1">
        <v>1402</v>
      </c>
      <c r="V1427" s="1">
        <v>205312.71600246977</v>
      </c>
      <c r="W1427" s="1">
        <v>-33195.316002469772</v>
      </c>
    </row>
    <row r="1428" spans="1:23" x14ac:dyDescent="0.25">
      <c r="A1428">
        <v>1427</v>
      </c>
      <c r="B1428">
        <v>27</v>
      </c>
      <c r="C1428" s="10">
        <v>241677.80000000002</v>
      </c>
      <c r="D1428" t="str">
        <f>IF('Age '!B1428 &gt;48,"B", "A")</f>
        <v>A</v>
      </c>
      <c r="U1428" s="1">
        <v>1403</v>
      </c>
      <c r="V1428" s="1">
        <v>207813.44647908601</v>
      </c>
      <c r="W1428" s="1">
        <v>-13934.446479086007</v>
      </c>
    </row>
    <row r="1429" spans="1:23" x14ac:dyDescent="0.25">
      <c r="A1429">
        <v>1428</v>
      </c>
      <c r="B1429">
        <v>76</v>
      </c>
      <c r="C1429" s="10">
        <v>124852</v>
      </c>
      <c r="D1429" t="str">
        <f>IF('Age '!B1429 &gt;48,"B", "A")</f>
        <v>B</v>
      </c>
      <c r="U1429" s="1">
        <v>1404</v>
      </c>
      <c r="V1429" s="1">
        <v>209063.8117173941</v>
      </c>
      <c r="W1429" s="1">
        <v>71396.766882605909</v>
      </c>
    </row>
    <row r="1430" spans="1:23" x14ac:dyDescent="0.25">
      <c r="A1430">
        <v>1429</v>
      </c>
      <c r="B1430">
        <v>81</v>
      </c>
      <c r="C1430" s="10">
        <v>92986.599999999991</v>
      </c>
      <c r="D1430" t="str">
        <f>IF('Age '!B1430 &gt;48,"B", "A")</f>
        <v>B</v>
      </c>
      <c r="U1430" s="1">
        <v>1405</v>
      </c>
      <c r="V1430" s="1">
        <v>94030.209793048329</v>
      </c>
      <c r="W1430" s="1">
        <v>10969.790206951671</v>
      </c>
    </row>
    <row r="1431" spans="1:23" x14ac:dyDescent="0.25">
      <c r="A1431">
        <v>1430</v>
      </c>
      <c r="B1431">
        <v>40</v>
      </c>
      <c r="C1431" s="10">
        <v>181308.77</v>
      </c>
      <c r="D1431" t="str">
        <f>IF('Age '!B1431 &gt;48,"B", "A")</f>
        <v>A</v>
      </c>
      <c r="U1431" s="1">
        <v>1406</v>
      </c>
      <c r="V1431" s="1">
        <v>205312.71600246977</v>
      </c>
      <c r="W1431" s="1">
        <v>39932.283997530234</v>
      </c>
    </row>
    <row r="1432" spans="1:23" x14ac:dyDescent="0.25">
      <c r="A1432">
        <v>1431</v>
      </c>
      <c r="B1432">
        <v>16</v>
      </c>
      <c r="C1432" s="10">
        <v>192140</v>
      </c>
      <c r="D1432" t="str">
        <f>IF('Age '!B1432 &gt;48,"B", "A")</f>
        <v>A</v>
      </c>
      <c r="U1432" s="1">
        <v>1407</v>
      </c>
      <c r="V1432" s="1">
        <v>165301.02837661037</v>
      </c>
      <c r="W1432" s="1">
        <v>-56400.628376610373</v>
      </c>
    </row>
    <row r="1433" spans="1:23" x14ac:dyDescent="0.25">
      <c r="A1433">
        <v>1432</v>
      </c>
      <c r="B1433">
        <v>45</v>
      </c>
      <c r="C1433" s="10">
        <v>117702.5</v>
      </c>
      <c r="D1433" t="str">
        <f>IF('Age '!B1433 &gt;48,"B", "A")</f>
        <v>A</v>
      </c>
      <c r="U1433" s="1">
        <v>1408</v>
      </c>
      <c r="V1433" s="1">
        <v>181555.77647461576</v>
      </c>
      <c r="W1433" s="1">
        <v>-89850.176474615771</v>
      </c>
    </row>
    <row r="1434" spans="1:23" x14ac:dyDescent="0.25">
      <c r="A1434">
        <v>1433</v>
      </c>
      <c r="B1434">
        <v>94</v>
      </c>
      <c r="C1434" s="10">
        <v>63938.85</v>
      </c>
      <c r="D1434" t="str">
        <f>IF('Age '!B1434 &gt;48,"B", "A")</f>
        <v>B</v>
      </c>
      <c r="U1434" s="1">
        <v>1409</v>
      </c>
      <c r="V1434" s="1">
        <v>87778.383601507783</v>
      </c>
      <c r="W1434" s="1">
        <v>10287.316398492214</v>
      </c>
    </row>
    <row r="1435" spans="1:23" x14ac:dyDescent="0.25">
      <c r="A1435">
        <v>1434</v>
      </c>
      <c r="B1435">
        <v>21</v>
      </c>
      <c r="C1435" s="10">
        <v>166320.70000000001</v>
      </c>
      <c r="D1435" t="str">
        <f>IF('Age '!B1435 &gt;48,"B", "A")</f>
        <v>A</v>
      </c>
      <c r="U1435" s="1">
        <v>1410</v>
      </c>
      <c r="V1435" s="1">
        <v>182806.14171292388</v>
      </c>
      <c r="W1435" s="1">
        <v>8930.8582870761165</v>
      </c>
    </row>
    <row r="1436" spans="1:23" x14ac:dyDescent="0.25">
      <c r="A1436">
        <v>1435</v>
      </c>
      <c r="B1436">
        <v>44</v>
      </c>
      <c r="C1436" s="10">
        <v>160000</v>
      </c>
      <c r="D1436" t="str">
        <f>IF('Age '!B1436 &gt;48,"B", "A")</f>
        <v>A</v>
      </c>
      <c r="U1436" s="1">
        <v>1411</v>
      </c>
      <c r="V1436" s="1">
        <v>201561.62028754546</v>
      </c>
      <c r="W1436" s="1">
        <v>-13237.620287545462</v>
      </c>
    </row>
    <row r="1437" spans="1:23" x14ac:dyDescent="0.25">
      <c r="A1437">
        <v>1436</v>
      </c>
      <c r="B1437">
        <v>59</v>
      </c>
      <c r="C1437" s="10">
        <v>155173.20000000001</v>
      </c>
      <c r="D1437" t="str">
        <f>IF('Age '!B1437 &gt;48,"B", "A")</f>
        <v>B</v>
      </c>
      <c r="U1437" s="1">
        <v>1412</v>
      </c>
      <c r="V1437" s="1">
        <v>137792.99313383206</v>
      </c>
      <c r="W1437" s="1">
        <v>-23160.99313383206</v>
      </c>
    </row>
    <row r="1438" spans="1:23" x14ac:dyDescent="0.25">
      <c r="A1438">
        <v>1437</v>
      </c>
      <c r="B1438">
        <v>50</v>
      </c>
      <c r="C1438" s="10">
        <v>119451.65</v>
      </c>
      <c r="D1438" t="str">
        <f>IF('Age '!B1438 &gt;48,"B", "A")</f>
        <v>B</v>
      </c>
      <c r="U1438" s="1">
        <v>1413</v>
      </c>
      <c r="V1438" s="1">
        <v>136542.62789552394</v>
      </c>
      <c r="W1438" s="1">
        <v>-62850.62789552394</v>
      </c>
    </row>
    <row r="1439" spans="1:23" x14ac:dyDescent="0.25">
      <c r="A1439">
        <v>1438</v>
      </c>
      <c r="B1439">
        <v>13</v>
      </c>
      <c r="C1439" s="10">
        <v>351919.44060000003</v>
      </c>
      <c r="D1439" t="str">
        <f>IF('Age '!B1439 &gt;48,"B", "A")</f>
        <v>A</v>
      </c>
      <c r="U1439" s="1">
        <v>1414</v>
      </c>
      <c r="V1439" s="1">
        <v>206563.08124077789</v>
      </c>
      <c r="W1439" s="1">
        <v>3868.5187592221191</v>
      </c>
    </row>
    <row r="1440" spans="1:23" x14ac:dyDescent="0.25">
      <c r="A1440">
        <v>1439</v>
      </c>
      <c r="B1440">
        <v>64</v>
      </c>
      <c r="C1440" s="10">
        <v>116975.58</v>
      </c>
      <c r="D1440" t="str">
        <f>IF('Age '!B1440 &gt;48,"B", "A")</f>
        <v>B</v>
      </c>
      <c r="U1440" s="1">
        <v>1415</v>
      </c>
      <c r="V1440" s="1">
        <v>104033.13169951318</v>
      </c>
      <c r="W1440" s="1">
        <v>80569.468300486828</v>
      </c>
    </row>
    <row r="1441" spans="1:23" x14ac:dyDescent="0.25">
      <c r="A1441">
        <v>1440</v>
      </c>
      <c r="B1441">
        <v>42</v>
      </c>
      <c r="C1441" s="10">
        <v>195286.1</v>
      </c>
      <c r="D1441" t="str">
        <f>IF('Age '!B1441 &gt;48,"B", "A")</f>
        <v>A</v>
      </c>
      <c r="U1441" s="1">
        <v>1416</v>
      </c>
      <c r="V1441" s="1">
        <v>209063.8117173941</v>
      </c>
      <c r="W1441" s="1">
        <v>-65036.891717394115</v>
      </c>
    </row>
    <row r="1442" spans="1:23" x14ac:dyDescent="0.25">
      <c r="A1442">
        <v>1441</v>
      </c>
      <c r="B1442">
        <v>99</v>
      </c>
      <c r="C1442" s="10">
        <v>170333.80000000002</v>
      </c>
      <c r="D1442" t="str">
        <f>IF('Age '!B1442 &gt;48,"B", "A")</f>
        <v>B</v>
      </c>
      <c r="U1442" s="1">
        <v>1417</v>
      </c>
      <c r="V1442" s="1">
        <v>56519.252643805143</v>
      </c>
      <c r="W1442" s="1">
        <v>39202.247356194857</v>
      </c>
    </row>
    <row r="1443" spans="1:23" x14ac:dyDescent="0.25">
      <c r="A1443">
        <v>1442</v>
      </c>
      <c r="B1443">
        <v>17</v>
      </c>
      <c r="C1443" s="10">
        <v>133145.74000000002</v>
      </c>
      <c r="D1443" t="str">
        <f>IF('Age '!B1443 &gt;48,"B", "A")</f>
        <v>A</v>
      </c>
      <c r="U1443" s="1">
        <v>1418</v>
      </c>
      <c r="V1443" s="1">
        <v>197810.52457262116</v>
      </c>
      <c r="W1443" s="1">
        <v>80581.475427378842</v>
      </c>
    </row>
    <row r="1444" spans="1:23" x14ac:dyDescent="0.25">
      <c r="A1444">
        <v>1443</v>
      </c>
      <c r="B1444">
        <v>13</v>
      </c>
      <c r="C1444" s="10">
        <v>253828</v>
      </c>
      <c r="D1444" t="str">
        <f>IF('Age '!B1444 &gt;48,"B", "A")</f>
        <v>A</v>
      </c>
      <c r="U1444" s="1">
        <v>1419</v>
      </c>
      <c r="V1444" s="1">
        <v>154047.74123183743</v>
      </c>
      <c r="W1444" s="1">
        <v>-43464.541231837415</v>
      </c>
    </row>
    <row r="1445" spans="1:23" x14ac:dyDescent="0.25">
      <c r="A1445">
        <v>1444</v>
      </c>
      <c r="B1445">
        <v>105</v>
      </c>
      <c r="C1445" s="10">
        <v>99074.8</v>
      </c>
      <c r="D1445" t="str">
        <f>IF('Age '!B1445 &gt;48,"B", "A")</f>
        <v>B</v>
      </c>
      <c r="U1445" s="1">
        <v>1420</v>
      </c>
      <c r="V1445" s="1">
        <v>161549.93266168606</v>
      </c>
      <c r="W1445" s="1">
        <v>61450.067338313936</v>
      </c>
    </row>
    <row r="1446" spans="1:23" x14ac:dyDescent="0.25">
      <c r="A1446">
        <v>1445</v>
      </c>
      <c r="B1446">
        <v>17</v>
      </c>
      <c r="C1446" s="10">
        <v>178037.47999999998</v>
      </c>
      <c r="D1446" t="str">
        <f>IF('Age '!B1446 &gt;48,"B", "A")</f>
        <v>A</v>
      </c>
      <c r="U1446" s="1">
        <v>1421</v>
      </c>
      <c r="V1446" s="1">
        <v>160299.56742337794</v>
      </c>
      <c r="W1446" s="1">
        <v>19600.432576622057</v>
      </c>
    </row>
    <row r="1447" spans="1:23" x14ac:dyDescent="0.25">
      <c r="A1447">
        <v>1446</v>
      </c>
      <c r="B1447">
        <v>55</v>
      </c>
      <c r="C1447" s="10">
        <v>127877.7</v>
      </c>
      <c r="D1447" t="str">
        <f>IF('Age '!B1447 &gt;48,"B", "A")</f>
        <v>B</v>
      </c>
      <c r="U1447" s="1">
        <v>1422</v>
      </c>
      <c r="V1447" s="1">
        <v>171552.85456815091</v>
      </c>
      <c r="W1447" s="1">
        <v>-71924.354568150913</v>
      </c>
    </row>
    <row r="1448" spans="1:23" x14ac:dyDescent="0.25">
      <c r="A1448">
        <v>1447</v>
      </c>
      <c r="B1448">
        <v>59</v>
      </c>
      <c r="C1448" s="10">
        <v>123383.06</v>
      </c>
      <c r="D1448" t="str">
        <f>IF('Age '!B1448 &gt;48,"B", "A")</f>
        <v>B</v>
      </c>
      <c r="U1448" s="1">
        <v>1423</v>
      </c>
      <c r="V1448" s="1">
        <v>204062.35076416167</v>
      </c>
      <c r="W1448" s="1">
        <v>-82331.650764161663</v>
      </c>
    </row>
    <row r="1449" spans="1:23" x14ac:dyDescent="0.25">
      <c r="A1449">
        <v>1448</v>
      </c>
      <c r="B1449">
        <v>26</v>
      </c>
      <c r="C1449" s="10">
        <v>237912</v>
      </c>
      <c r="D1449" t="str">
        <f>IF('Age '!B1449 &gt;48,"B", "A")</f>
        <v>A</v>
      </c>
      <c r="U1449" s="1">
        <v>1424</v>
      </c>
      <c r="V1449" s="1">
        <v>157798.83694676176</v>
      </c>
      <c r="W1449" s="1">
        <v>117171.16305323824</v>
      </c>
    </row>
    <row r="1450" spans="1:23" x14ac:dyDescent="0.25">
      <c r="A1450">
        <v>1449</v>
      </c>
      <c r="B1450">
        <v>111</v>
      </c>
      <c r="C1450" s="10">
        <v>111025.59999999999</v>
      </c>
      <c r="D1450" t="str">
        <f>IF('Age '!B1450 &gt;48,"B", "A")</f>
        <v>B</v>
      </c>
      <c r="U1450" s="1">
        <v>1425</v>
      </c>
      <c r="V1450" s="1">
        <v>147795.91504029691</v>
      </c>
      <c r="W1450" s="1">
        <v>-5048.7150402969273</v>
      </c>
    </row>
    <row r="1451" spans="1:23" x14ac:dyDescent="0.25">
      <c r="A1451">
        <v>1450</v>
      </c>
      <c r="B1451">
        <v>51</v>
      </c>
      <c r="C1451" s="10">
        <v>92000</v>
      </c>
      <c r="D1451" t="str">
        <f>IF('Age '!B1451 &gt;48,"B", "A")</f>
        <v>B</v>
      </c>
      <c r="U1451" s="1">
        <v>1426</v>
      </c>
      <c r="V1451" s="1">
        <v>149046.280278605</v>
      </c>
      <c r="W1451" s="1">
        <v>-22410.680278604996</v>
      </c>
    </row>
    <row r="1452" spans="1:23" x14ac:dyDescent="0.25">
      <c r="A1452">
        <v>1451</v>
      </c>
      <c r="B1452">
        <v>47</v>
      </c>
      <c r="C1452" s="10">
        <v>111356.8</v>
      </c>
      <c r="D1452" t="str">
        <f>IF('Age '!B1452 &gt;48,"B", "A")</f>
        <v>A</v>
      </c>
      <c r="U1452" s="1">
        <v>1427</v>
      </c>
      <c r="V1452" s="1">
        <v>192809.06361938873</v>
      </c>
      <c r="W1452" s="1">
        <v>48868.736380611284</v>
      </c>
    </row>
    <row r="1453" spans="1:23" x14ac:dyDescent="0.25">
      <c r="A1453">
        <v>1452</v>
      </c>
      <c r="B1453">
        <v>13</v>
      </c>
      <c r="C1453" s="10">
        <v>235069.29199999999</v>
      </c>
      <c r="D1453" t="str">
        <f>IF('Age '!B1453 &gt;48,"B", "A")</f>
        <v>A</v>
      </c>
      <c r="U1453" s="1">
        <v>1428</v>
      </c>
      <c r="V1453" s="1">
        <v>131541.16694229151</v>
      </c>
      <c r="W1453" s="1">
        <v>-6689.1669422915147</v>
      </c>
    </row>
    <row r="1454" spans="1:23" x14ac:dyDescent="0.25">
      <c r="A1454">
        <v>1453</v>
      </c>
      <c r="B1454">
        <v>16</v>
      </c>
      <c r="C1454" s="10">
        <v>145000</v>
      </c>
      <c r="D1454" t="str">
        <f>IF('Age '!B1454 &gt;48,"B", "A")</f>
        <v>A</v>
      </c>
      <c r="U1454" s="1">
        <v>1429</v>
      </c>
      <c r="V1454" s="1">
        <v>125289.34075075098</v>
      </c>
      <c r="W1454" s="1">
        <v>-32302.740750750992</v>
      </c>
    </row>
    <row r="1455" spans="1:23" x14ac:dyDescent="0.25">
      <c r="A1455">
        <v>1454</v>
      </c>
      <c r="B1455">
        <v>15</v>
      </c>
      <c r="C1455" s="10">
        <v>84500</v>
      </c>
      <c r="D1455" t="str">
        <f>IF('Age '!B1455 &gt;48,"B", "A")</f>
        <v>A</v>
      </c>
      <c r="U1455" s="1">
        <v>1430</v>
      </c>
      <c r="V1455" s="1">
        <v>176554.31552138334</v>
      </c>
      <c r="W1455" s="1">
        <v>4754.4544786166516</v>
      </c>
    </row>
    <row r="1456" spans="1:23" x14ac:dyDescent="0.25">
      <c r="A1456">
        <v>1455</v>
      </c>
      <c r="B1456">
        <v>17</v>
      </c>
      <c r="C1456" s="10">
        <v>151478</v>
      </c>
      <c r="D1456" t="str">
        <f>IF('Age '!B1456 &gt;48,"B", "A")</f>
        <v>A</v>
      </c>
      <c r="U1456" s="1">
        <v>1431</v>
      </c>
      <c r="V1456" s="1">
        <v>206563.08124077789</v>
      </c>
      <c r="W1456" s="1">
        <v>-14423.081240777887</v>
      </c>
    </row>
    <row r="1457" spans="1:23" x14ac:dyDescent="0.25">
      <c r="A1457">
        <v>1456</v>
      </c>
      <c r="B1457">
        <v>22</v>
      </c>
      <c r="C1457" s="10">
        <v>173477.5</v>
      </c>
      <c r="D1457" t="str">
        <f>IF('Age '!B1457 &gt;48,"B", "A")</f>
        <v>A</v>
      </c>
      <c r="U1457" s="1">
        <v>1432</v>
      </c>
      <c r="V1457" s="1">
        <v>170302.48932984279</v>
      </c>
      <c r="W1457" s="1">
        <v>-52599.989329842792</v>
      </c>
    </row>
    <row r="1458" spans="1:23" x14ac:dyDescent="0.25">
      <c r="A1458">
        <v>1457</v>
      </c>
      <c r="B1458">
        <v>43</v>
      </c>
      <c r="C1458" s="10">
        <v>164094</v>
      </c>
      <c r="D1458" t="str">
        <f>IF('Age '!B1458 &gt;48,"B", "A")</f>
        <v>A</v>
      </c>
      <c r="U1458" s="1">
        <v>1433</v>
      </c>
      <c r="V1458" s="1">
        <v>109034.5926527456</v>
      </c>
      <c r="W1458" s="1">
        <v>-45095.742652745605</v>
      </c>
    </row>
    <row r="1459" spans="1:23" x14ac:dyDescent="0.25">
      <c r="A1459">
        <v>1458</v>
      </c>
      <c r="B1459">
        <v>80</v>
      </c>
      <c r="C1459" s="10">
        <v>208243.1</v>
      </c>
      <c r="D1459" t="str">
        <f>IF('Age '!B1459 &gt;48,"B", "A")</f>
        <v>B</v>
      </c>
      <c r="U1459" s="1">
        <v>1434</v>
      </c>
      <c r="V1459" s="1">
        <v>200311.25504923734</v>
      </c>
      <c r="W1459" s="1">
        <v>-33990.55504923733</v>
      </c>
    </row>
    <row r="1460" spans="1:23" x14ac:dyDescent="0.25">
      <c r="A1460">
        <v>1459</v>
      </c>
      <c r="B1460">
        <v>71</v>
      </c>
      <c r="C1460" s="10">
        <v>111056.47499999999</v>
      </c>
      <c r="D1460" t="str">
        <f>IF('Age '!B1460 &gt;48,"B", "A")</f>
        <v>B</v>
      </c>
      <c r="U1460" s="1">
        <v>1435</v>
      </c>
      <c r="V1460" s="1">
        <v>171552.85456815091</v>
      </c>
      <c r="W1460" s="1">
        <v>-11552.854568150913</v>
      </c>
    </row>
    <row r="1461" spans="1:23" x14ac:dyDescent="0.25">
      <c r="A1461">
        <v>1460</v>
      </c>
      <c r="B1461">
        <v>56</v>
      </c>
      <c r="C1461" s="10">
        <v>131540.5</v>
      </c>
      <c r="D1461" t="str">
        <f>IF('Age '!B1461 &gt;48,"B", "A")</f>
        <v>B</v>
      </c>
      <c r="U1461" s="1">
        <v>1436</v>
      </c>
      <c r="V1461" s="1">
        <v>152797.37599352933</v>
      </c>
      <c r="W1461" s="1">
        <v>2375.824006470677</v>
      </c>
    </row>
    <row r="1462" spans="1:23" x14ac:dyDescent="0.25">
      <c r="U1462" s="1">
        <v>1437</v>
      </c>
      <c r="V1462" s="1">
        <v>164050.66313830228</v>
      </c>
      <c r="W1462" s="1">
        <v>-44599.013138302282</v>
      </c>
    </row>
    <row r="1463" spans="1:23" x14ac:dyDescent="0.25">
      <c r="U1463" s="1">
        <v>1438</v>
      </c>
      <c r="V1463" s="1">
        <v>210314.17695570219</v>
      </c>
      <c r="W1463" s="1">
        <v>141605.26364429784</v>
      </c>
    </row>
    <row r="1464" spans="1:23" x14ac:dyDescent="0.25">
      <c r="U1464" s="1">
        <v>1439</v>
      </c>
      <c r="V1464" s="1">
        <v>146545.54980198879</v>
      </c>
      <c r="W1464" s="1">
        <v>-29569.969801988787</v>
      </c>
    </row>
    <row r="1465" spans="1:23" x14ac:dyDescent="0.25">
      <c r="U1465" s="1">
        <v>1440</v>
      </c>
      <c r="V1465" s="1">
        <v>174053.58504476713</v>
      </c>
      <c r="W1465" s="1">
        <v>21232.51495523288</v>
      </c>
    </row>
    <row r="1466" spans="1:23" x14ac:dyDescent="0.25">
      <c r="U1466" s="1">
        <v>1441</v>
      </c>
      <c r="V1466" s="1">
        <v>102782.76646120507</v>
      </c>
      <c r="W1466" s="1">
        <v>67551.033538794945</v>
      </c>
    </row>
    <row r="1467" spans="1:23" x14ac:dyDescent="0.25">
      <c r="U1467" s="1">
        <v>1442</v>
      </c>
      <c r="V1467" s="1">
        <v>205312.71600246977</v>
      </c>
      <c r="W1467" s="1">
        <v>-72166.976002469746</v>
      </c>
    </row>
    <row r="1468" spans="1:23" x14ac:dyDescent="0.25">
      <c r="U1468" s="1">
        <v>1443</v>
      </c>
      <c r="V1468" s="1">
        <v>210314.17695570219</v>
      </c>
      <c r="W1468" s="1">
        <v>43513.823044297809</v>
      </c>
    </row>
    <row r="1469" spans="1:23" x14ac:dyDescent="0.25">
      <c r="U1469" s="1">
        <v>1444</v>
      </c>
      <c r="V1469" s="1">
        <v>95280.575031356449</v>
      </c>
      <c r="W1469" s="1">
        <v>3794.2249686435534</v>
      </c>
    </row>
    <row r="1470" spans="1:23" x14ac:dyDescent="0.25">
      <c r="U1470" s="1">
        <v>1445</v>
      </c>
      <c r="V1470" s="1">
        <v>205312.71600246977</v>
      </c>
      <c r="W1470" s="1">
        <v>-27275.236002469785</v>
      </c>
    </row>
    <row r="1471" spans="1:23" x14ac:dyDescent="0.25">
      <c r="U1471" s="1">
        <v>1446</v>
      </c>
      <c r="V1471" s="1">
        <v>157798.83694676176</v>
      </c>
      <c r="W1471" s="1">
        <v>-29921.136946761762</v>
      </c>
    </row>
    <row r="1472" spans="1:23" x14ac:dyDescent="0.25">
      <c r="U1472" s="1">
        <v>1447</v>
      </c>
      <c r="V1472" s="1">
        <v>152797.37599352933</v>
      </c>
      <c r="W1472" s="1">
        <v>-29414.315993529337</v>
      </c>
    </row>
    <row r="1473" spans="21:23" x14ac:dyDescent="0.25">
      <c r="U1473" s="1">
        <v>1448</v>
      </c>
      <c r="V1473" s="1">
        <v>194059.42885769682</v>
      </c>
      <c r="W1473" s="1">
        <v>43852.571142303175</v>
      </c>
    </row>
    <row r="1474" spans="21:23" x14ac:dyDescent="0.25">
      <c r="U1474" s="1">
        <v>1449</v>
      </c>
      <c r="V1474" s="1">
        <v>87778.383601507783</v>
      </c>
      <c r="W1474" s="1">
        <v>23247.216398492208</v>
      </c>
    </row>
    <row r="1475" spans="21:23" x14ac:dyDescent="0.25">
      <c r="U1475" s="1">
        <v>1450</v>
      </c>
      <c r="V1475" s="1">
        <v>162800.29789999418</v>
      </c>
      <c r="W1475" s="1">
        <v>-70800.297899994184</v>
      </c>
    </row>
    <row r="1476" spans="21:23" x14ac:dyDescent="0.25">
      <c r="U1476" s="1">
        <v>1451</v>
      </c>
      <c r="V1476" s="1">
        <v>167801.75885322661</v>
      </c>
      <c r="W1476" s="1">
        <v>-56444.958853226606</v>
      </c>
    </row>
    <row r="1477" spans="21:23" x14ac:dyDescent="0.25">
      <c r="U1477" s="1">
        <v>1452</v>
      </c>
      <c r="V1477" s="1">
        <v>210314.17695570219</v>
      </c>
      <c r="W1477" s="1">
        <v>24755.115044297796</v>
      </c>
    </row>
    <row r="1478" spans="21:23" x14ac:dyDescent="0.25">
      <c r="U1478" s="1">
        <v>1453</v>
      </c>
      <c r="V1478" s="1">
        <v>206563.08124077789</v>
      </c>
      <c r="W1478" s="1">
        <v>-61563.081240777887</v>
      </c>
    </row>
    <row r="1479" spans="21:23" x14ac:dyDescent="0.25">
      <c r="U1479" s="1">
        <v>1454</v>
      </c>
      <c r="V1479" s="1">
        <v>207813.44647908601</v>
      </c>
      <c r="W1479" s="1">
        <v>-123313.44647908601</v>
      </c>
    </row>
    <row r="1480" spans="21:23" x14ac:dyDescent="0.25">
      <c r="U1480" s="1">
        <v>1455</v>
      </c>
      <c r="V1480" s="1">
        <v>205312.71600246977</v>
      </c>
      <c r="W1480" s="1">
        <v>-53834.716002469766</v>
      </c>
    </row>
    <row r="1481" spans="21:23" x14ac:dyDescent="0.25">
      <c r="U1481" s="1">
        <v>1456</v>
      </c>
      <c r="V1481" s="1">
        <v>199060.88981092925</v>
      </c>
      <c r="W1481" s="1">
        <v>-25583.38981092925</v>
      </c>
    </row>
    <row r="1482" spans="21:23" x14ac:dyDescent="0.25">
      <c r="U1482" s="1">
        <v>1457</v>
      </c>
      <c r="V1482" s="1">
        <v>172803.21980645903</v>
      </c>
      <c r="W1482" s="1">
        <v>-8709.2198064590339</v>
      </c>
    </row>
    <row r="1483" spans="21:23" x14ac:dyDescent="0.25">
      <c r="U1483" s="1">
        <v>1458</v>
      </c>
      <c r="V1483" s="1">
        <v>126539.70598905909</v>
      </c>
      <c r="W1483" s="1">
        <v>81703.394010940916</v>
      </c>
    </row>
    <row r="1484" spans="21:23" x14ac:dyDescent="0.25">
      <c r="U1484" s="1">
        <v>1459</v>
      </c>
      <c r="V1484" s="1">
        <v>137792.99313383206</v>
      </c>
      <c r="W1484" s="1">
        <v>-26736.518133832069</v>
      </c>
    </row>
    <row r="1485" spans="21:23" ht="15.75" thickBot="1" x14ac:dyDescent="0.3">
      <c r="U1485" s="2">
        <v>1460</v>
      </c>
      <c r="V1485" s="2">
        <v>156548.47170845364</v>
      </c>
      <c r="W1485" s="2">
        <v>-25007.971708453639</v>
      </c>
    </row>
  </sheetData>
  <mergeCells count="2">
    <mergeCell ref="Q29:S29"/>
    <mergeCell ref="Q30:R30"/>
  </mergeCells>
  <pageMargins left="0.7" right="0.7" top="0.75" bottom="0.75" header="0.3" footer="0.3"/>
  <pageSetup orientation="portrait" horizontalDpi="4294967293" verticalDpi="0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2:D8"/>
  <sheetViews>
    <sheetView workbookViewId="0">
      <selection activeCell="D3" sqref="D3:D8"/>
    </sheetView>
  </sheetViews>
  <sheetFormatPr defaultRowHeight="15" x14ac:dyDescent="0.25"/>
  <cols>
    <col min="2" max="2" width="13.85546875" bestFit="1" customWidth="1"/>
    <col min="3" max="4" width="12" bestFit="1" customWidth="1"/>
  </cols>
  <sheetData>
    <row r="2" spans="2:4" ht="15.75" thickBot="1" x14ac:dyDescent="0.3">
      <c r="C2" s="12" t="s">
        <v>274</v>
      </c>
      <c r="D2" s="12" t="s">
        <v>327</v>
      </c>
    </row>
    <row r="3" spans="2:4" x14ac:dyDescent="0.25">
      <c r="B3" t="s">
        <v>257</v>
      </c>
      <c r="C3">
        <f>'Age '!R6</f>
        <v>201856.42060123108</v>
      </c>
      <c r="D3">
        <f>'Age '!S6</f>
        <v>126811.82102962954</v>
      </c>
    </row>
    <row r="4" spans="2:4" x14ac:dyDescent="0.25">
      <c r="B4" t="s">
        <v>277</v>
      </c>
      <c r="C4">
        <f>'Age '!R7</f>
        <v>6271758945.1492186</v>
      </c>
      <c r="D4">
        <f>'Age '!S7</f>
        <v>2082704270.0969615</v>
      </c>
    </row>
    <row r="5" spans="2:4" x14ac:dyDescent="0.25">
      <c r="B5" t="s">
        <v>278</v>
      </c>
      <c r="C5">
        <f>'Age '!R8</f>
        <v>731</v>
      </c>
      <c r="D5">
        <f>'Age '!S8</f>
        <v>729</v>
      </c>
    </row>
    <row r="6" spans="2:4" x14ac:dyDescent="0.25">
      <c r="B6" t="s">
        <v>325</v>
      </c>
      <c r="C6">
        <f>SQRT((C4/C5))</f>
        <v>2929.1120837863709</v>
      </c>
      <c r="D6">
        <f>SQRT((D4/D5))</f>
        <v>1690.2464776297761</v>
      </c>
    </row>
    <row r="7" spans="2:4" x14ac:dyDescent="0.25">
      <c r="B7" t="s">
        <v>326</v>
      </c>
      <c r="C7">
        <f>C6*'Age '!R15</f>
        <v>5746.9145492212319</v>
      </c>
      <c r="D7">
        <f>D6*'Age '!R15</f>
        <v>3316.2616506992463</v>
      </c>
    </row>
    <row r="8" spans="2:4" x14ac:dyDescent="0.25">
      <c r="B8" t="s">
        <v>326</v>
      </c>
      <c r="C8">
        <f>C6*'Age '!R15</f>
        <v>5746.9145492212319</v>
      </c>
      <c r="D8">
        <f>D6*'Age '!R15</f>
        <v>3316.2616506992463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C1485"/>
  <sheetViews>
    <sheetView workbookViewId="0">
      <selection activeCell="C2" sqref="C2"/>
    </sheetView>
  </sheetViews>
  <sheetFormatPr defaultRowHeight="15" x14ac:dyDescent="0.25"/>
  <cols>
    <col min="2" max="2" width="11.5703125" bestFit="1" customWidth="1"/>
    <col min="6" max="6" width="18.140625" bestFit="1" customWidth="1"/>
    <col min="7" max="7" width="12" bestFit="1" customWidth="1"/>
    <col min="8" max="8" width="18.140625" bestFit="1" customWidth="1"/>
    <col min="9" max="9" width="12" bestFit="1" customWidth="1"/>
    <col min="11" max="11" width="13.140625" bestFit="1" customWidth="1"/>
    <col min="12" max="12" width="15.85546875" bestFit="1" customWidth="1"/>
    <col min="14" max="14" width="13.140625" bestFit="1" customWidth="1"/>
    <col min="15" max="15" width="15.85546875" bestFit="1" customWidth="1"/>
    <col min="17" max="17" width="45.140625" bestFit="1" customWidth="1"/>
    <col min="18" max="18" width="16" bestFit="1" customWidth="1"/>
    <col min="19" max="19" width="16.85546875" customWidth="1"/>
    <col min="21" max="21" width="18" bestFit="1" customWidth="1"/>
    <col min="22" max="22" width="18.140625" bestFit="1" customWidth="1"/>
    <col min="23" max="23" width="14.5703125" bestFit="1" customWidth="1"/>
    <col min="26" max="26" width="13.42578125" bestFit="1" customWidth="1"/>
    <col min="27" max="29" width="12.7109375" bestFit="1" customWidth="1"/>
  </cols>
  <sheetData>
    <row r="1" spans="1:26" ht="15.75" thickBot="1" x14ac:dyDescent="0.3">
      <c r="A1" t="s">
        <v>0</v>
      </c>
      <c r="B1" t="s">
        <v>17</v>
      </c>
      <c r="C1" t="s">
        <v>80</v>
      </c>
      <c r="D1" t="s">
        <v>256</v>
      </c>
      <c r="F1" t="s">
        <v>270</v>
      </c>
      <c r="K1" s="4" t="s">
        <v>256</v>
      </c>
      <c r="L1" t="s">
        <v>274</v>
      </c>
      <c r="N1" s="4" t="s">
        <v>256</v>
      </c>
      <c r="O1" t="s">
        <v>275</v>
      </c>
    </row>
    <row r="2" spans="1:26" x14ac:dyDescent="0.25">
      <c r="A2">
        <v>1</v>
      </c>
      <c r="B2">
        <f>INDEX('housing-price-data-04042019'!$A$1:$CC$1461, MATCH(A2,'housing-price-data-04042019'!$A$1:$A$1461,0),MATCH($B$1,'housing-price-data-04042019'!$A$1:$CC$1,0))</f>
        <v>7</v>
      </c>
      <c r="C2">
        <f>INDEX('housing-price-data-04042019'!$A$1:$CC$1461, MATCH(A2,'housing-price-data-04042019'!$A$1:$A$1461,0),MATCH($C$1,'housing-price-data-04042019'!$A$1:$CC$1,0))</f>
        <v>208500</v>
      </c>
      <c r="D2" t="str">
        <f>IF(B2 &gt;6, "A", "B")</f>
        <v>A</v>
      </c>
      <c r="F2" s="3" t="s">
        <v>17</v>
      </c>
      <c r="G2" s="3"/>
      <c r="H2" s="3" t="s">
        <v>80</v>
      </c>
      <c r="I2" s="3"/>
      <c r="U2" t="s">
        <v>300</v>
      </c>
    </row>
    <row r="3" spans="1:26" ht="15.75" thickBot="1" x14ac:dyDescent="0.3">
      <c r="A3">
        <v>2</v>
      </c>
      <c r="B3">
        <f>INDEX('housing-price-data-04042019'!$A$1:$CC$1461, MATCH(A3,'housing-price-data-04042019'!$A$1:$A$1461,0),MATCH($B$1,'housing-price-data-04042019'!$A$1:$CC$1,0))</f>
        <v>6</v>
      </c>
      <c r="C3">
        <f>INDEX('housing-price-data-04042019'!$A$1:$CC$1461, MATCH(A3,'housing-price-data-04042019'!$A$1:$A$1461,0),MATCH($C$1,'housing-price-data-04042019'!$A$1:$CC$1,0))</f>
        <v>181500</v>
      </c>
      <c r="D3" t="str">
        <f t="shared" ref="D3:D66" si="0">IF(B3 &gt;6, "A", "B")</f>
        <v>B</v>
      </c>
      <c r="F3" s="1"/>
      <c r="G3" s="1"/>
      <c r="H3" s="1"/>
      <c r="I3" s="1"/>
      <c r="K3" s="4" t="s">
        <v>271</v>
      </c>
      <c r="L3" t="s">
        <v>273</v>
      </c>
      <c r="N3" s="4" t="s">
        <v>271</v>
      </c>
      <c r="O3" t="s">
        <v>273</v>
      </c>
      <c r="Q3" t="s">
        <v>276</v>
      </c>
    </row>
    <row r="4" spans="1:26" ht="15.75" thickBot="1" x14ac:dyDescent="0.3">
      <c r="A4">
        <v>3</v>
      </c>
      <c r="B4">
        <f>INDEX('housing-price-data-04042019'!$A$1:$CC$1461, MATCH(A4,'housing-price-data-04042019'!$A$1:$A$1461,0),MATCH($B$1,'housing-price-data-04042019'!$A$1:$CC$1,0))</f>
        <v>7</v>
      </c>
      <c r="C4">
        <f>INDEX('housing-price-data-04042019'!$A$1:$CC$1461, MATCH(A4,'housing-price-data-04042019'!$A$1:$A$1461,0),MATCH($C$1,'housing-price-data-04042019'!$A$1:$CC$1,0))</f>
        <v>223500</v>
      </c>
      <c r="D4" t="str">
        <f t="shared" si="0"/>
        <v>A</v>
      </c>
      <c r="F4" s="1" t="s">
        <v>257</v>
      </c>
      <c r="G4" s="1">
        <v>6.0993150684931505</v>
      </c>
      <c r="H4" s="1" t="s">
        <v>257</v>
      </c>
      <c r="I4" s="1">
        <v>180921.19589041095</v>
      </c>
      <c r="K4" s="5">
        <v>1</v>
      </c>
      <c r="L4" s="6">
        <v>208500</v>
      </c>
      <c r="N4" s="5">
        <v>2</v>
      </c>
      <c r="O4" s="6">
        <v>181500</v>
      </c>
      <c r="U4" s="11" t="s">
        <v>301</v>
      </c>
      <c r="V4" s="11"/>
    </row>
    <row r="5" spans="1:26" x14ac:dyDescent="0.25">
      <c r="A5">
        <v>4</v>
      </c>
      <c r="B5">
        <f>INDEX('housing-price-data-04042019'!$A$1:$CC$1461, MATCH(A5,'housing-price-data-04042019'!$A$1:$A$1461,0),MATCH($B$1,'housing-price-data-04042019'!$A$1:$CC$1,0))</f>
        <v>7</v>
      </c>
      <c r="C5">
        <f>INDEX('housing-price-data-04042019'!$A$1:$CC$1461, MATCH(A5,'housing-price-data-04042019'!$A$1:$A$1461,0),MATCH($C$1,'housing-price-data-04042019'!$A$1:$CC$1,0))</f>
        <v>140000</v>
      </c>
      <c r="D5" t="str">
        <f t="shared" si="0"/>
        <v>A</v>
      </c>
      <c r="F5" s="1" t="s">
        <v>258</v>
      </c>
      <c r="G5" s="1">
        <v>3.6194673871210253E-2</v>
      </c>
      <c r="H5" s="1" t="s">
        <v>258</v>
      </c>
      <c r="I5" s="1">
        <v>2079.1053239672437</v>
      </c>
      <c r="K5" s="5">
        <v>3</v>
      </c>
      <c r="L5" s="6">
        <v>223500</v>
      </c>
      <c r="N5" s="5">
        <v>6</v>
      </c>
      <c r="O5" s="6">
        <v>143000</v>
      </c>
      <c r="Q5" s="3"/>
      <c r="R5" s="3" t="s">
        <v>274</v>
      </c>
      <c r="S5" s="3" t="s">
        <v>275</v>
      </c>
      <c r="U5" s="1" t="s">
        <v>302</v>
      </c>
      <c r="V5" s="1">
        <v>0.79098160058380518</v>
      </c>
    </row>
    <row r="6" spans="1:26" x14ac:dyDescent="0.25">
      <c r="A6">
        <v>5</v>
      </c>
      <c r="B6">
        <f>INDEX('housing-price-data-04042019'!$A$1:$CC$1461, MATCH(A6,'housing-price-data-04042019'!$A$1:$A$1461,0),MATCH($B$1,'housing-price-data-04042019'!$A$1:$CC$1,0))</f>
        <v>8</v>
      </c>
      <c r="C6">
        <f>INDEX('housing-price-data-04042019'!$A$1:$CC$1461, MATCH(A6,'housing-price-data-04042019'!$A$1:$A$1461,0),MATCH($C$1,'housing-price-data-04042019'!$A$1:$CC$1,0))</f>
        <v>250000</v>
      </c>
      <c r="D6" t="str">
        <f t="shared" si="0"/>
        <v>A</v>
      </c>
      <c r="F6" s="1" t="s">
        <v>259</v>
      </c>
      <c r="G6" s="1">
        <v>6</v>
      </c>
      <c r="H6" s="1" t="s">
        <v>259</v>
      </c>
      <c r="I6" s="1">
        <v>163000</v>
      </c>
      <c r="K6" s="5">
        <v>4</v>
      </c>
      <c r="L6" s="6">
        <v>140000</v>
      </c>
      <c r="N6" s="5">
        <v>10</v>
      </c>
      <c r="O6" s="6">
        <v>118000</v>
      </c>
      <c r="Q6" s="1" t="s">
        <v>257</v>
      </c>
      <c r="R6" s="1">
        <v>248384.59854014599</v>
      </c>
      <c r="S6" s="1">
        <v>140383.97587719298</v>
      </c>
      <c r="U6" s="1" t="s">
        <v>303</v>
      </c>
      <c r="V6" s="1">
        <v>0.62565189246211828</v>
      </c>
    </row>
    <row r="7" spans="1:26" x14ac:dyDescent="0.25">
      <c r="A7">
        <v>6</v>
      </c>
      <c r="B7">
        <f>INDEX('housing-price-data-04042019'!$A$1:$CC$1461, MATCH(A7,'housing-price-data-04042019'!$A$1:$A$1461,0),MATCH($B$1,'housing-price-data-04042019'!$A$1:$CC$1,0))</f>
        <v>5</v>
      </c>
      <c r="C7">
        <f>INDEX('housing-price-data-04042019'!$A$1:$CC$1461, MATCH(A7,'housing-price-data-04042019'!$A$1:$A$1461,0),MATCH($C$1,'housing-price-data-04042019'!$A$1:$CC$1,0))</f>
        <v>143000</v>
      </c>
      <c r="D7" t="str">
        <f t="shared" si="0"/>
        <v>B</v>
      </c>
      <c r="F7" s="1" t="s">
        <v>260</v>
      </c>
      <c r="G7" s="1">
        <v>5</v>
      </c>
      <c r="H7" s="1" t="s">
        <v>260</v>
      </c>
      <c r="I7" s="1">
        <v>140000</v>
      </c>
      <c r="K7" s="5">
        <v>5</v>
      </c>
      <c r="L7" s="6">
        <v>250000</v>
      </c>
      <c r="N7" s="5">
        <v>11</v>
      </c>
      <c r="O7" s="6">
        <v>129500</v>
      </c>
      <c r="Q7" s="1" t="s">
        <v>277</v>
      </c>
      <c r="R7" s="1">
        <v>7180641309.6666908</v>
      </c>
      <c r="S7" s="1">
        <v>1413088360.027957</v>
      </c>
      <c r="U7" s="1" t="s">
        <v>304</v>
      </c>
      <c r="V7" s="1">
        <v>0.6253951379301993</v>
      </c>
    </row>
    <row r="8" spans="1:26" x14ac:dyDescent="0.25">
      <c r="A8">
        <v>7</v>
      </c>
      <c r="B8">
        <f>INDEX('housing-price-data-04042019'!$A$1:$CC$1461, MATCH(A8,'housing-price-data-04042019'!$A$1:$A$1461,0),MATCH($B$1,'housing-price-data-04042019'!$A$1:$CC$1,0))</f>
        <v>8</v>
      </c>
      <c r="C8">
        <f>INDEX('housing-price-data-04042019'!$A$1:$CC$1461, MATCH(A8,'housing-price-data-04042019'!$A$1:$A$1461,0),MATCH($C$1,'housing-price-data-04042019'!$A$1:$CC$1,0))</f>
        <v>307000</v>
      </c>
      <c r="D8" t="str">
        <f t="shared" si="0"/>
        <v>A</v>
      </c>
      <c r="F8" s="1" t="s">
        <v>261</v>
      </c>
      <c r="G8" s="1">
        <v>1.3829965467415941</v>
      </c>
      <c r="H8" s="1" t="s">
        <v>261</v>
      </c>
      <c r="I8" s="1">
        <v>79442.50288288662</v>
      </c>
      <c r="K8" s="5">
        <v>7</v>
      </c>
      <c r="L8" s="6">
        <v>307000</v>
      </c>
      <c r="N8" s="5">
        <v>13</v>
      </c>
      <c r="O8" s="6">
        <v>144000</v>
      </c>
      <c r="Q8" s="1" t="s">
        <v>278</v>
      </c>
      <c r="R8" s="1">
        <v>548</v>
      </c>
      <c r="S8" s="1">
        <v>912</v>
      </c>
      <c r="U8" s="1" t="s">
        <v>258</v>
      </c>
      <c r="V8" s="1">
        <v>48622.7617959872</v>
      </c>
    </row>
    <row r="9" spans="1:26" ht="15.75" thickBot="1" x14ac:dyDescent="0.3">
      <c r="A9">
        <v>8</v>
      </c>
      <c r="B9">
        <f>INDEX('housing-price-data-04042019'!$A$1:$CC$1461, MATCH(A9,'housing-price-data-04042019'!$A$1:$A$1461,0),MATCH($B$1,'housing-price-data-04042019'!$A$1:$CC$1,0))</f>
        <v>7</v>
      </c>
      <c r="C9">
        <f>INDEX('housing-price-data-04042019'!$A$1:$CC$1461, MATCH(A9,'housing-price-data-04042019'!$A$1:$A$1461,0),MATCH($C$1,'housing-price-data-04042019'!$A$1:$CC$1,0))</f>
        <v>200000</v>
      </c>
      <c r="D9" t="str">
        <f t="shared" si="0"/>
        <v>A</v>
      </c>
      <c r="F9" s="1" t="s">
        <v>262</v>
      </c>
      <c r="G9" s="1">
        <v>1.9126794482991742</v>
      </c>
      <c r="H9" s="1" t="s">
        <v>262</v>
      </c>
      <c r="I9" s="1">
        <v>6311111264.2974482</v>
      </c>
      <c r="K9" s="5">
        <v>8</v>
      </c>
      <c r="L9" s="6">
        <v>200000</v>
      </c>
      <c r="N9" s="5">
        <v>15</v>
      </c>
      <c r="O9" s="6">
        <v>157000</v>
      </c>
      <c r="Q9" s="1" t="s">
        <v>279</v>
      </c>
      <c r="R9" s="1">
        <v>0</v>
      </c>
      <c r="S9" s="1"/>
      <c r="U9" s="2" t="s">
        <v>278</v>
      </c>
      <c r="V9" s="2">
        <v>1460</v>
      </c>
    </row>
    <row r="10" spans="1:26" x14ac:dyDescent="0.25">
      <c r="A10">
        <v>9</v>
      </c>
      <c r="B10">
        <f>INDEX('housing-price-data-04042019'!$A$1:$CC$1461, MATCH(A10,'housing-price-data-04042019'!$A$1:$A$1461,0),MATCH($B$1,'housing-price-data-04042019'!$A$1:$CC$1,0))</f>
        <v>7</v>
      </c>
      <c r="C10">
        <f>INDEX('housing-price-data-04042019'!$A$1:$CC$1461, MATCH(A10,'housing-price-data-04042019'!$A$1:$A$1461,0),MATCH($C$1,'housing-price-data-04042019'!$A$1:$CC$1,0))</f>
        <v>129900</v>
      </c>
      <c r="D10" t="str">
        <f t="shared" si="0"/>
        <v>A</v>
      </c>
      <c r="F10" s="1" t="s">
        <v>263</v>
      </c>
      <c r="G10" s="1">
        <v>9.6292778356186659E-2</v>
      </c>
      <c r="H10" s="1" t="s">
        <v>263</v>
      </c>
      <c r="I10" s="1">
        <v>6.5362818600645234</v>
      </c>
      <c r="K10" s="5">
        <v>9</v>
      </c>
      <c r="L10" s="6">
        <v>129900</v>
      </c>
      <c r="N10" s="5">
        <v>17</v>
      </c>
      <c r="O10" s="6">
        <v>149000</v>
      </c>
      <c r="Q10" s="1" t="s">
        <v>280</v>
      </c>
      <c r="R10" s="1">
        <v>678</v>
      </c>
      <c r="S10" s="1"/>
    </row>
    <row r="11" spans="1:26" ht="15.75" thickBot="1" x14ac:dyDescent="0.3">
      <c r="A11">
        <v>10</v>
      </c>
      <c r="B11">
        <f>INDEX('housing-price-data-04042019'!$A$1:$CC$1461, MATCH(A11,'housing-price-data-04042019'!$A$1:$A$1461,0),MATCH($B$1,'housing-price-data-04042019'!$A$1:$CC$1,0))</f>
        <v>5</v>
      </c>
      <c r="C11">
        <f>INDEX('housing-price-data-04042019'!$A$1:$CC$1461, MATCH(A11,'housing-price-data-04042019'!$A$1:$A$1461,0),MATCH($C$1,'housing-price-data-04042019'!$A$1:$CC$1,0))</f>
        <v>118000</v>
      </c>
      <c r="D11" t="str">
        <f t="shared" si="0"/>
        <v>B</v>
      </c>
      <c r="F11" s="1" t="s">
        <v>264</v>
      </c>
      <c r="G11" s="1">
        <v>0.21694392776286966</v>
      </c>
      <c r="H11" s="1" t="s">
        <v>264</v>
      </c>
      <c r="I11" s="1">
        <v>1.8828757597682115</v>
      </c>
      <c r="K11" s="5">
        <v>12</v>
      </c>
      <c r="L11" s="6">
        <v>345000</v>
      </c>
      <c r="N11" s="5">
        <v>18</v>
      </c>
      <c r="O11" s="6">
        <v>90000</v>
      </c>
      <c r="Q11" s="1" t="s">
        <v>281</v>
      </c>
      <c r="R11" s="1">
        <v>28.214084492220813</v>
      </c>
      <c r="S11" s="1"/>
      <c r="U11" t="s">
        <v>305</v>
      </c>
    </row>
    <row r="12" spans="1:26" x14ac:dyDescent="0.25">
      <c r="A12">
        <v>11</v>
      </c>
      <c r="B12">
        <f>INDEX('housing-price-data-04042019'!$A$1:$CC$1461, MATCH(A12,'housing-price-data-04042019'!$A$1:$A$1461,0),MATCH($B$1,'housing-price-data-04042019'!$A$1:$CC$1,0))</f>
        <v>5</v>
      </c>
      <c r="C12">
        <f>INDEX('housing-price-data-04042019'!$A$1:$CC$1461, MATCH(A12,'housing-price-data-04042019'!$A$1:$A$1461,0),MATCH($C$1,'housing-price-data-04042019'!$A$1:$CC$1,0))</f>
        <v>129500</v>
      </c>
      <c r="D12" t="str">
        <f t="shared" si="0"/>
        <v>B</v>
      </c>
      <c r="F12" s="1" t="s">
        <v>265</v>
      </c>
      <c r="G12" s="1">
        <v>9</v>
      </c>
      <c r="H12" s="1" t="s">
        <v>265</v>
      </c>
      <c r="I12" s="1">
        <v>720100</v>
      </c>
      <c r="K12" s="5">
        <v>14</v>
      </c>
      <c r="L12" s="6">
        <v>279500</v>
      </c>
      <c r="N12" s="5">
        <v>19</v>
      </c>
      <c r="O12" s="6">
        <v>159000</v>
      </c>
      <c r="Q12" s="1" t="s">
        <v>282</v>
      </c>
      <c r="R12" s="1">
        <v>9.5751972425776808E-117</v>
      </c>
      <c r="S12" s="1"/>
      <c r="U12" s="3"/>
      <c r="V12" s="3" t="s">
        <v>280</v>
      </c>
      <c r="W12" s="3" t="s">
        <v>310</v>
      </c>
      <c r="X12" s="3" t="s">
        <v>311</v>
      </c>
      <c r="Y12" s="3" t="s">
        <v>312</v>
      </c>
      <c r="Z12" s="3" t="s">
        <v>313</v>
      </c>
    </row>
    <row r="13" spans="1:26" x14ac:dyDescent="0.25">
      <c r="A13">
        <v>12</v>
      </c>
      <c r="B13">
        <f>INDEX('housing-price-data-04042019'!$A$1:$CC$1461, MATCH(A13,'housing-price-data-04042019'!$A$1:$A$1461,0),MATCH($B$1,'housing-price-data-04042019'!$A$1:$CC$1,0))</f>
        <v>9</v>
      </c>
      <c r="C13">
        <f>INDEX('housing-price-data-04042019'!$A$1:$CC$1461, MATCH(A13,'housing-price-data-04042019'!$A$1:$A$1461,0),MATCH($C$1,'housing-price-data-04042019'!$A$1:$CC$1,0))</f>
        <v>345000</v>
      </c>
      <c r="D13" t="str">
        <f t="shared" si="0"/>
        <v>A</v>
      </c>
      <c r="F13" s="1" t="s">
        <v>266</v>
      </c>
      <c r="G13" s="1">
        <v>1</v>
      </c>
      <c r="H13" s="1" t="s">
        <v>266</v>
      </c>
      <c r="I13" s="1">
        <v>34900</v>
      </c>
      <c r="K13" s="5">
        <v>16</v>
      </c>
      <c r="L13" s="6">
        <v>132000</v>
      </c>
      <c r="N13" s="5">
        <v>20</v>
      </c>
      <c r="O13" s="6">
        <v>139000</v>
      </c>
      <c r="Q13" s="1" t="s">
        <v>283</v>
      </c>
      <c r="R13" s="1">
        <v>1.6471041667480144</v>
      </c>
      <c r="S13" s="1"/>
      <c r="U13" s="1" t="s">
        <v>306</v>
      </c>
      <c r="V13" s="1">
        <v>1</v>
      </c>
      <c r="W13" s="1">
        <v>5760947152122.123</v>
      </c>
      <c r="X13" s="1">
        <v>5760947152122.123</v>
      </c>
      <c r="Y13" s="1">
        <v>2436.7705909063775</v>
      </c>
      <c r="Z13" s="1">
        <v>0</v>
      </c>
    </row>
    <row r="14" spans="1:26" x14ac:dyDescent="0.25">
      <c r="A14">
        <v>13</v>
      </c>
      <c r="B14">
        <f>INDEX('housing-price-data-04042019'!$A$1:$CC$1461, MATCH(A14,'housing-price-data-04042019'!$A$1:$A$1461,0),MATCH($B$1,'housing-price-data-04042019'!$A$1:$CC$1,0))</f>
        <v>5</v>
      </c>
      <c r="C14">
        <f>INDEX('housing-price-data-04042019'!$A$1:$CC$1461, MATCH(A14,'housing-price-data-04042019'!$A$1:$A$1461,0),MATCH($C$1,'housing-price-data-04042019'!$A$1:$CC$1,0))</f>
        <v>144000</v>
      </c>
      <c r="D14" t="str">
        <f t="shared" si="0"/>
        <v>B</v>
      </c>
      <c r="F14" s="1" t="s">
        <v>267</v>
      </c>
      <c r="G14" s="1">
        <v>10</v>
      </c>
      <c r="H14" s="1" t="s">
        <v>267</v>
      </c>
      <c r="I14" s="1">
        <v>755000</v>
      </c>
      <c r="K14" s="5">
        <v>21</v>
      </c>
      <c r="L14" s="6">
        <v>325300</v>
      </c>
      <c r="N14" s="5">
        <v>24</v>
      </c>
      <c r="O14" s="6">
        <v>129900</v>
      </c>
      <c r="Q14" s="1" t="s">
        <v>284</v>
      </c>
      <c r="R14" s="1">
        <v>1.9150394485155362E-116</v>
      </c>
      <c r="S14" s="1"/>
      <c r="U14" s="1" t="s">
        <v>307</v>
      </c>
      <c r="V14" s="1">
        <v>1458</v>
      </c>
      <c r="W14" s="1">
        <v>3446964182487.8574</v>
      </c>
      <c r="X14" s="1">
        <v>2364172964.6693125</v>
      </c>
      <c r="Y14" s="1"/>
      <c r="Z14" s="1"/>
    </row>
    <row r="15" spans="1:26" ht="15.75" thickBot="1" x14ac:dyDescent="0.3">
      <c r="A15">
        <v>14</v>
      </c>
      <c r="B15">
        <f>INDEX('housing-price-data-04042019'!$A$1:$CC$1461, MATCH(A15,'housing-price-data-04042019'!$A$1:$A$1461,0),MATCH($B$1,'housing-price-data-04042019'!$A$1:$CC$1,0))</f>
        <v>7</v>
      </c>
      <c r="C15">
        <f>INDEX('housing-price-data-04042019'!$A$1:$CC$1461, MATCH(A15,'housing-price-data-04042019'!$A$1:$A$1461,0),MATCH($C$1,'housing-price-data-04042019'!$A$1:$CC$1,0))</f>
        <v>279500</v>
      </c>
      <c r="D15" t="str">
        <f t="shared" si="0"/>
        <v>A</v>
      </c>
      <c r="F15" s="1" t="s">
        <v>268</v>
      </c>
      <c r="G15" s="1">
        <v>8905</v>
      </c>
      <c r="H15" s="1" t="s">
        <v>268</v>
      </c>
      <c r="I15" s="1">
        <v>264144946</v>
      </c>
      <c r="K15" s="5">
        <v>22</v>
      </c>
      <c r="L15" s="6">
        <v>139400</v>
      </c>
      <c r="N15" s="5">
        <v>25</v>
      </c>
      <c r="O15" s="6">
        <v>154000</v>
      </c>
      <c r="Q15" s="2" t="s">
        <v>285</v>
      </c>
      <c r="R15" s="2">
        <v>1.9634690579511642</v>
      </c>
      <c r="S15" s="2"/>
      <c r="U15" s="2" t="s">
        <v>308</v>
      </c>
      <c r="V15" s="2">
        <v>1459</v>
      </c>
      <c r="W15" s="2">
        <v>9207911334609.9805</v>
      </c>
      <c r="X15" s="2"/>
      <c r="Y15" s="2"/>
      <c r="Z15" s="2"/>
    </row>
    <row r="16" spans="1:26" ht="15.75" thickBot="1" x14ac:dyDescent="0.3">
      <c r="A16">
        <v>15</v>
      </c>
      <c r="B16">
        <f>INDEX('housing-price-data-04042019'!$A$1:$CC$1461, MATCH(A16,'housing-price-data-04042019'!$A$1:$A$1461,0),MATCH($B$1,'housing-price-data-04042019'!$A$1:$CC$1,0))</f>
        <v>6</v>
      </c>
      <c r="C16">
        <f>INDEX('housing-price-data-04042019'!$A$1:$CC$1461, MATCH(A16,'housing-price-data-04042019'!$A$1:$A$1461,0),MATCH($C$1,'housing-price-data-04042019'!$A$1:$CC$1,0))</f>
        <v>157000</v>
      </c>
      <c r="D16" t="str">
        <f t="shared" si="0"/>
        <v>B</v>
      </c>
      <c r="F16" s="2" t="s">
        <v>269</v>
      </c>
      <c r="G16" s="2">
        <v>1460</v>
      </c>
      <c r="H16" s="2" t="s">
        <v>269</v>
      </c>
      <c r="I16" s="2">
        <v>1460</v>
      </c>
      <c r="K16" s="5">
        <v>23</v>
      </c>
      <c r="L16" s="6">
        <v>230000</v>
      </c>
      <c r="N16" s="5">
        <v>27</v>
      </c>
      <c r="O16" s="6">
        <v>134800</v>
      </c>
    </row>
    <row r="17" spans="1:29" x14ac:dyDescent="0.25">
      <c r="A17">
        <v>16</v>
      </c>
      <c r="B17">
        <f>INDEX('housing-price-data-04042019'!$A$1:$CC$1461, MATCH(A17,'housing-price-data-04042019'!$A$1:$A$1461,0),MATCH($B$1,'housing-price-data-04042019'!$A$1:$CC$1,0))</f>
        <v>7</v>
      </c>
      <c r="C17">
        <f>INDEX('housing-price-data-04042019'!$A$1:$CC$1461, MATCH(A17,'housing-price-data-04042019'!$A$1:$A$1461,0),MATCH($C$1,'housing-price-data-04042019'!$A$1:$CC$1,0))</f>
        <v>132000</v>
      </c>
      <c r="D17" t="str">
        <f t="shared" si="0"/>
        <v>A</v>
      </c>
      <c r="K17" s="5">
        <v>26</v>
      </c>
      <c r="L17" s="6">
        <v>256300</v>
      </c>
      <c r="N17" s="5">
        <v>29</v>
      </c>
      <c r="O17" s="6">
        <v>207500</v>
      </c>
      <c r="Q17" t="s">
        <v>287</v>
      </c>
      <c r="R17">
        <f>R8+S8</f>
        <v>1460</v>
      </c>
      <c r="U17" s="3"/>
      <c r="V17" s="3" t="s">
        <v>314</v>
      </c>
      <c r="W17" s="3" t="s">
        <v>258</v>
      </c>
      <c r="X17" s="3" t="s">
        <v>281</v>
      </c>
      <c r="Y17" s="3" t="s">
        <v>315</v>
      </c>
      <c r="Z17" s="3" t="s">
        <v>316</v>
      </c>
      <c r="AA17" s="3" t="s">
        <v>317</v>
      </c>
      <c r="AB17" s="3" t="s">
        <v>318</v>
      </c>
      <c r="AC17" s="3" t="s">
        <v>319</v>
      </c>
    </row>
    <row r="18" spans="1:29" x14ac:dyDescent="0.25">
      <c r="A18">
        <v>17</v>
      </c>
      <c r="B18">
        <f>INDEX('housing-price-data-04042019'!$A$1:$CC$1461, MATCH(A18,'housing-price-data-04042019'!$A$1:$A$1461,0),MATCH($B$1,'housing-price-data-04042019'!$A$1:$CC$1,0))</f>
        <v>6</v>
      </c>
      <c r="C18">
        <f>INDEX('housing-price-data-04042019'!$A$1:$CC$1461, MATCH(A18,'housing-price-data-04042019'!$A$1:$A$1461,0),MATCH($C$1,'housing-price-data-04042019'!$A$1:$CC$1,0))</f>
        <v>149000</v>
      </c>
      <c r="D18" t="str">
        <f t="shared" si="0"/>
        <v>B</v>
      </c>
      <c r="K18" s="5">
        <v>28</v>
      </c>
      <c r="L18" s="6">
        <v>306000</v>
      </c>
      <c r="N18" s="5">
        <v>30</v>
      </c>
      <c r="O18" s="6">
        <v>68500</v>
      </c>
      <c r="Q18" t="s">
        <v>288</v>
      </c>
      <c r="R18">
        <f>R6-S6</f>
        <v>108000.62266295301</v>
      </c>
      <c r="U18" s="1" t="s">
        <v>309</v>
      </c>
      <c r="V18" s="1">
        <v>-96206.079514760262</v>
      </c>
      <c r="W18" s="1">
        <v>5756.4073857310623</v>
      </c>
      <c r="X18" s="1">
        <v>-16.712868473005429</v>
      </c>
      <c r="Y18" s="1">
        <v>1.6679705922096822E-57</v>
      </c>
      <c r="Z18" s="1">
        <v>-107497.80440927629</v>
      </c>
      <c r="AA18" s="1">
        <v>-84914.354620244238</v>
      </c>
      <c r="AB18" s="1">
        <v>-107497.80440927629</v>
      </c>
      <c r="AC18" s="1">
        <v>-84914.354620244238</v>
      </c>
    </row>
    <row r="19" spans="1:29" ht="15.75" thickBot="1" x14ac:dyDescent="0.3">
      <c r="A19">
        <v>18</v>
      </c>
      <c r="B19">
        <f>INDEX('housing-price-data-04042019'!$A$1:$CC$1461, MATCH(A19,'housing-price-data-04042019'!$A$1:$A$1461,0),MATCH($B$1,'housing-price-data-04042019'!$A$1:$CC$1,0))</f>
        <v>4</v>
      </c>
      <c r="C19">
        <f>INDEX('housing-price-data-04042019'!$A$1:$CC$1461, MATCH(A19,'housing-price-data-04042019'!$A$1:$A$1461,0),MATCH($C$1,'housing-price-data-04042019'!$A$1:$CC$1,0))</f>
        <v>90000</v>
      </c>
      <c r="D19" t="str">
        <f t="shared" si="0"/>
        <v>B</v>
      </c>
      <c r="K19" s="5">
        <v>33</v>
      </c>
      <c r="L19" s="6">
        <v>179900</v>
      </c>
      <c r="N19" s="5">
        <v>31</v>
      </c>
      <c r="O19" s="6">
        <v>40000</v>
      </c>
      <c r="Q19" t="s">
        <v>289</v>
      </c>
      <c r="R19">
        <f>SQRT((R7/R8) + (S7/S8))</f>
        <v>3827.8974705959695</v>
      </c>
      <c r="U19" s="2" t="s">
        <v>17</v>
      </c>
      <c r="V19" s="2">
        <v>45435.802593099375</v>
      </c>
      <c r="W19" s="2">
        <v>920.43024648821608</v>
      </c>
      <c r="X19" s="2">
        <v>49.363656579576642</v>
      </c>
      <c r="Y19" s="2">
        <v>0</v>
      </c>
      <c r="Z19" s="2">
        <v>43630.293630391279</v>
      </c>
      <c r="AA19" s="2">
        <v>47241.311555807471</v>
      </c>
      <c r="AB19" s="2">
        <v>43630.293630391279</v>
      </c>
      <c r="AC19" s="2">
        <v>47241.311555807471</v>
      </c>
    </row>
    <row r="20" spans="1:29" x14ac:dyDescent="0.25">
      <c r="A20">
        <v>19</v>
      </c>
      <c r="B20">
        <f>INDEX('housing-price-data-04042019'!$A$1:$CC$1461, MATCH(A20,'housing-price-data-04042019'!$A$1:$A$1461,0),MATCH($B$1,'housing-price-data-04042019'!$A$1:$CC$1,0))</f>
        <v>5</v>
      </c>
      <c r="C20">
        <f>INDEX('housing-price-data-04042019'!$A$1:$CC$1461, MATCH(A20,'housing-price-data-04042019'!$A$1:$A$1461,0),MATCH($C$1,'housing-price-data-04042019'!$A$1:$CC$1,0))</f>
        <v>159000</v>
      </c>
      <c r="D20" t="str">
        <f t="shared" si="0"/>
        <v>B</v>
      </c>
      <c r="K20" s="5">
        <v>35</v>
      </c>
      <c r="L20" s="6">
        <v>277500</v>
      </c>
      <c r="N20" s="5">
        <v>32</v>
      </c>
      <c r="O20" s="6">
        <v>149350</v>
      </c>
    </row>
    <row r="21" spans="1:29" x14ac:dyDescent="0.25">
      <c r="A21">
        <v>20</v>
      </c>
      <c r="B21">
        <f>INDEX('housing-price-data-04042019'!$A$1:$CC$1461, MATCH(A21,'housing-price-data-04042019'!$A$1:$A$1461,0),MATCH($B$1,'housing-price-data-04042019'!$A$1:$CC$1,0))</f>
        <v>5</v>
      </c>
      <c r="C21">
        <f>INDEX('housing-price-data-04042019'!$A$1:$CC$1461, MATCH(A21,'housing-price-data-04042019'!$A$1:$A$1461,0),MATCH($C$1,'housing-price-data-04042019'!$A$1:$CC$1,0))</f>
        <v>139000</v>
      </c>
      <c r="D21" t="str">
        <f t="shared" si="0"/>
        <v>B</v>
      </c>
      <c r="K21" s="5">
        <v>36</v>
      </c>
      <c r="L21" s="6">
        <v>309000</v>
      </c>
      <c r="N21" s="5">
        <v>34</v>
      </c>
      <c r="O21" s="6">
        <v>165500</v>
      </c>
      <c r="Q21" t="s">
        <v>290</v>
      </c>
      <c r="R21">
        <f>R19*R15</f>
        <v>7515.9582405247129</v>
      </c>
    </row>
    <row r="22" spans="1:29" x14ac:dyDescent="0.25">
      <c r="A22">
        <v>21</v>
      </c>
      <c r="B22">
        <f>INDEX('housing-price-data-04042019'!$A$1:$CC$1461, MATCH(A22,'housing-price-data-04042019'!$A$1:$A$1461,0),MATCH($B$1,'housing-price-data-04042019'!$A$1:$CC$1,0))</f>
        <v>8</v>
      </c>
      <c r="C22">
        <f>INDEX('housing-price-data-04042019'!$A$1:$CC$1461, MATCH(A22,'housing-price-data-04042019'!$A$1:$A$1461,0),MATCH($C$1,'housing-price-data-04042019'!$A$1:$CC$1,0))</f>
        <v>325300</v>
      </c>
      <c r="D22" t="str">
        <f t="shared" si="0"/>
        <v>A</v>
      </c>
      <c r="K22" s="5">
        <v>46</v>
      </c>
      <c r="L22" s="6">
        <v>319900</v>
      </c>
      <c r="N22" s="5">
        <v>37</v>
      </c>
      <c r="O22" s="6">
        <v>145000</v>
      </c>
      <c r="Q22" t="s">
        <v>293</v>
      </c>
      <c r="R22">
        <f>R18-R21</f>
        <v>100484.66442242829</v>
      </c>
    </row>
    <row r="23" spans="1:29" x14ac:dyDescent="0.25">
      <c r="A23">
        <v>22</v>
      </c>
      <c r="B23">
        <f>INDEX('housing-price-data-04042019'!$A$1:$CC$1461, MATCH(A23,'housing-price-data-04042019'!$A$1:$A$1461,0),MATCH($B$1,'housing-price-data-04042019'!$A$1:$CC$1,0))</f>
        <v>7</v>
      </c>
      <c r="C23">
        <f>INDEX('housing-price-data-04042019'!$A$1:$CC$1461, MATCH(A23,'housing-price-data-04042019'!$A$1:$A$1461,0),MATCH($C$1,'housing-price-data-04042019'!$A$1:$CC$1,0))</f>
        <v>139400</v>
      </c>
      <c r="D23" t="str">
        <f t="shared" si="0"/>
        <v>A</v>
      </c>
      <c r="K23" s="5">
        <v>47</v>
      </c>
      <c r="L23" s="6">
        <v>239686</v>
      </c>
      <c r="N23" s="5">
        <v>38</v>
      </c>
      <c r="O23" s="6">
        <v>153000</v>
      </c>
      <c r="Q23" t="s">
        <v>294</v>
      </c>
      <c r="R23">
        <f>R18+R21</f>
        <v>115516.58090347773</v>
      </c>
      <c r="U23" t="s">
        <v>320</v>
      </c>
    </row>
    <row r="24" spans="1:29" ht="15.75" thickBot="1" x14ac:dyDescent="0.3">
      <c r="A24">
        <v>23</v>
      </c>
      <c r="B24">
        <f>INDEX('housing-price-data-04042019'!$A$1:$CC$1461, MATCH(A24,'housing-price-data-04042019'!$A$1:$A$1461,0),MATCH($B$1,'housing-price-data-04042019'!$A$1:$CC$1,0))</f>
        <v>8</v>
      </c>
      <c r="C24">
        <f>INDEX('housing-price-data-04042019'!$A$1:$CC$1461, MATCH(A24,'housing-price-data-04042019'!$A$1:$A$1461,0),MATCH($C$1,'housing-price-data-04042019'!$A$1:$CC$1,0))</f>
        <v>230000</v>
      </c>
      <c r="D24" t="str">
        <f t="shared" si="0"/>
        <v>A</v>
      </c>
      <c r="K24" s="5">
        <v>48</v>
      </c>
      <c r="L24" s="6">
        <v>249700</v>
      </c>
      <c r="N24" s="5">
        <v>39</v>
      </c>
      <c r="O24" s="6">
        <v>109000</v>
      </c>
    </row>
    <row r="25" spans="1:29" x14ac:dyDescent="0.25">
      <c r="A25">
        <v>24</v>
      </c>
      <c r="B25">
        <f>INDEX('housing-price-data-04042019'!$A$1:$CC$1461, MATCH(A25,'housing-price-data-04042019'!$A$1:$A$1461,0),MATCH($B$1,'housing-price-data-04042019'!$A$1:$CC$1,0))</f>
        <v>5</v>
      </c>
      <c r="C25">
        <f>INDEX('housing-price-data-04042019'!$A$1:$CC$1461, MATCH(A25,'housing-price-data-04042019'!$A$1:$A$1461,0),MATCH($C$1,'housing-price-data-04042019'!$A$1:$CC$1,0))</f>
        <v>129900</v>
      </c>
      <c r="D25" t="str">
        <f t="shared" si="0"/>
        <v>B</v>
      </c>
      <c r="K25" s="5">
        <v>54</v>
      </c>
      <c r="L25" s="6">
        <v>385000</v>
      </c>
      <c r="N25" s="5">
        <v>40</v>
      </c>
      <c r="O25" s="6">
        <v>82000</v>
      </c>
      <c r="Q25" t="s">
        <v>291</v>
      </c>
      <c r="R25">
        <f>SQRT((R8+S8)/2)</f>
        <v>27.018512172212592</v>
      </c>
      <c r="U25" s="3" t="s">
        <v>321</v>
      </c>
      <c r="V25" s="3" t="s">
        <v>322</v>
      </c>
      <c r="W25" s="3" t="s">
        <v>323</v>
      </c>
    </row>
    <row r="26" spans="1:29" x14ac:dyDescent="0.25">
      <c r="A26">
        <v>25</v>
      </c>
      <c r="B26">
        <f>INDEX('housing-price-data-04042019'!$A$1:$CC$1461, MATCH(A26,'housing-price-data-04042019'!$A$1:$A$1461,0),MATCH($B$1,'housing-price-data-04042019'!$A$1:$CC$1,0))</f>
        <v>5</v>
      </c>
      <c r="C26">
        <f>INDEX('housing-price-data-04042019'!$A$1:$CC$1461, MATCH(A26,'housing-price-data-04042019'!$A$1:$A$1461,0),MATCH($C$1,'housing-price-data-04042019'!$A$1:$CC$1,0))</f>
        <v>154000</v>
      </c>
      <c r="D26" t="str">
        <f t="shared" si="0"/>
        <v>B</v>
      </c>
      <c r="K26" s="5">
        <v>57</v>
      </c>
      <c r="L26" s="6">
        <v>172500</v>
      </c>
      <c r="N26" s="5">
        <v>41</v>
      </c>
      <c r="O26" s="6">
        <v>160000</v>
      </c>
      <c r="Q26" t="s">
        <v>292</v>
      </c>
      <c r="R26">
        <f>R19/R25</f>
        <v>141.67684164832738</v>
      </c>
      <c r="U26" s="1">
        <v>1</v>
      </c>
      <c r="V26" s="1">
        <v>221844.53863693538</v>
      </c>
      <c r="W26" s="1">
        <v>-13344.53863693538</v>
      </c>
    </row>
    <row r="27" spans="1:29" x14ac:dyDescent="0.25">
      <c r="A27">
        <v>26</v>
      </c>
      <c r="B27">
        <f>INDEX('housing-price-data-04042019'!$A$1:$CC$1461, MATCH(A27,'housing-price-data-04042019'!$A$1:$A$1461,0),MATCH($B$1,'housing-price-data-04042019'!$A$1:$CC$1,0))</f>
        <v>8</v>
      </c>
      <c r="C27">
        <f>INDEX('housing-price-data-04042019'!$A$1:$CC$1461, MATCH(A27,'housing-price-data-04042019'!$A$1:$A$1461,0),MATCH($C$1,'housing-price-data-04042019'!$A$1:$CC$1,0))</f>
        <v>256300</v>
      </c>
      <c r="D27" t="str">
        <f t="shared" si="0"/>
        <v>A</v>
      </c>
      <c r="K27" s="5">
        <v>58</v>
      </c>
      <c r="L27" s="6">
        <v>196500</v>
      </c>
      <c r="N27" s="5">
        <v>42</v>
      </c>
      <c r="O27" s="6">
        <v>170000</v>
      </c>
      <c r="U27" s="1">
        <v>2</v>
      </c>
      <c r="V27" s="1">
        <v>176408.73604383602</v>
      </c>
      <c r="W27" s="1">
        <v>5091.2639561639808</v>
      </c>
    </row>
    <row r="28" spans="1:29" x14ac:dyDescent="0.25">
      <c r="A28">
        <v>27</v>
      </c>
      <c r="B28">
        <f>INDEX('housing-price-data-04042019'!$A$1:$CC$1461, MATCH(A28,'housing-price-data-04042019'!$A$1:$A$1461,0),MATCH($B$1,'housing-price-data-04042019'!$A$1:$CC$1,0))</f>
        <v>5</v>
      </c>
      <c r="C28">
        <f>INDEX('housing-price-data-04042019'!$A$1:$CC$1461, MATCH(A28,'housing-price-data-04042019'!$A$1:$A$1461,0),MATCH($C$1,'housing-price-data-04042019'!$A$1:$CC$1,0))</f>
        <v>134800</v>
      </c>
      <c r="D28" t="str">
        <f t="shared" si="0"/>
        <v>B</v>
      </c>
      <c r="K28" s="5">
        <v>59</v>
      </c>
      <c r="L28" s="6">
        <v>438780</v>
      </c>
      <c r="N28" s="5">
        <v>43</v>
      </c>
      <c r="O28" s="6">
        <v>144000</v>
      </c>
      <c r="Q28" s="20" t="s">
        <v>328</v>
      </c>
      <c r="R28" s="20"/>
      <c r="S28" s="20"/>
      <c r="U28" s="1">
        <v>3</v>
      </c>
      <c r="V28" s="1">
        <v>221844.53863693538</v>
      </c>
      <c r="W28" s="1">
        <v>1655.4613630646199</v>
      </c>
    </row>
    <row r="29" spans="1:29" x14ac:dyDescent="0.25">
      <c r="A29">
        <v>28</v>
      </c>
      <c r="B29">
        <f>INDEX('housing-price-data-04042019'!$A$1:$CC$1461, MATCH(A29,'housing-price-data-04042019'!$A$1:$A$1461,0),MATCH($B$1,'housing-price-data-04042019'!$A$1:$CC$1,0))</f>
        <v>8</v>
      </c>
      <c r="C29">
        <f>INDEX('housing-price-data-04042019'!$A$1:$CC$1461, MATCH(A29,'housing-price-data-04042019'!$A$1:$A$1461,0),MATCH($C$1,'housing-price-data-04042019'!$A$1:$CC$1,0))</f>
        <v>306000</v>
      </c>
      <c r="D29" t="str">
        <f t="shared" si="0"/>
        <v>A</v>
      </c>
      <c r="K29" s="5">
        <v>63</v>
      </c>
      <c r="L29" s="6">
        <v>202500</v>
      </c>
      <c r="N29" s="5">
        <v>44</v>
      </c>
      <c r="O29" s="6">
        <v>130250</v>
      </c>
      <c r="Q29" s="20" t="s">
        <v>329</v>
      </c>
      <c r="R29" s="20"/>
      <c r="S29" s="14"/>
      <c r="U29" s="1">
        <v>4</v>
      </c>
      <c r="V29" s="1">
        <v>221844.53863693538</v>
      </c>
      <c r="W29" s="1">
        <v>-81844.53863693538</v>
      </c>
    </row>
    <row r="30" spans="1:29" x14ac:dyDescent="0.25">
      <c r="A30">
        <v>29</v>
      </c>
      <c r="B30">
        <f>INDEX('housing-price-data-04042019'!$A$1:$CC$1461, MATCH(A30,'housing-price-data-04042019'!$A$1:$A$1461,0),MATCH($B$1,'housing-price-data-04042019'!$A$1:$CC$1,0))</f>
        <v>5</v>
      </c>
      <c r="C30">
        <f>INDEX('housing-price-data-04042019'!$A$1:$CC$1461, MATCH(A30,'housing-price-data-04042019'!$A$1:$A$1461,0),MATCH($C$1,'housing-price-data-04042019'!$A$1:$CC$1,0))</f>
        <v>207500</v>
      </c>
      <c r="D30" t="str">
        <f t="shared" si="0"/>
        <v>B</v>
      </c>
      <c r="K30" s="5">
        <v>64</v>
      </c>
      <c r="L30" s="6">
        <v>140000</v>
      </c>
      <c r="N30" s="5">
        <v>45</v>
      </c>
      <c r="O30" s="6">
        <v>141000</v>
      </c>
      <c r="U30" s="1">
        <v>5</v>
      </c>
      <c r="V30" s="1">
        <v>267280.34123003471</v>
      </c>
      <c r="W30" s="1">
        <v>-17280.341230034712</v>
      </c>
    </row>
    <row r="31" spans="1:29" x14ac:dyDescent="0.25">
      <c r="A31">
        <v>30</v>
      </c>
      <c r="B31">
        <f>INDEX('housing-price-data-04042019'!$A$1:$CC$1461, MATCH(A31,'housing-price-data-04042019'!$A$1:$A$1461,0),MATCH($B$1,'housing-price-data-04042019'!$A$1:$CC$1,0))</f>
        <v>4</v>
      </c>
      <c r="C31">
        <f>INDEX('housing-price-data-04042019'!$A$1:$CC$1461, MATCH(A31,'housing-price-data-04042019'!$A$1:$A$1461,0),MATCH($C$1,'housing-price-data-04042019'!$A$1:$CC$1,0))</f>
        <v>68500</v>
      </c>
      <c r="D31" t="str">
        <f t="shared" si="0"/>
        <v>B</v>
      </c>
      <c r="K31" s="5">
        <v>65</v>
      </c>
      <c r="L31" s="6">
        <v>219500</v>
      </c>
      <c r="N31" s="5">
        <v>49</v>
      </c>
      <c r="O31" s="6">
        <v>113000</v>
      </c>
      <c r="U31" s="1">
        <v>6</v>
      </c>
      <c r="V31" s="1">
        <v>130972.9334507366</v>
      </c>
      <c r="W31" s="1">
        <v>12027.0665492634</v>
      </c>
    </row>
    <row r="32" spans="1:29" x14ac:dyDescent="0.25">
      <c r="A32">
        <v>31</v>
      </c>
      <c r="B32">
        <f>INDEX('housing-price-data-04042019'!$A$1:$CC$1461, MATCH(A32,'housing-price-data-04042019'!$A$1:$A$1461,0),MATCH($B$1,'housing-price-data-04042019'!$A$1:$CC$1,0))</f>
        <v>4</v>
      </c>
      <c r="C32">
        <f>INDEX('housing-price-data-04042019'!$A$1:$CC$1461, MATCH(A32,'housing-price-data-04042019'!$A$1:$A$1461,0),MATCH($C$1,'housing-price-data-04042019'!$A$1:$CC$1,0))</f>
        <v>40000</v>
      </c>
      <c r="D32" t="str">
        <f t="shared" si="0"/>
        <v>B</v>
      </c>
      <c r="K32" s="5">
        <v>66</v>
      </c>
      <c r="L32" s="6">
        <v>317000</v>
      </c>
      <c r="N32" s="5">
        <v>50</v>
      </c>
      <c r="O32" s="6">
        <v>127000</v>
      </c>
      <c r="U32" s="1">
        <v>7</v>
      </c>
      <c r="V32" s="1">
        <v>267280.34123003471</v>
      </c>
      <c r="W32" s="1">
        <v>39719.658769965288</v>
      </c>
    </row>
    <row r="33" spans="1:23" x14ac:dyDescent="0.25">
      <c r="A33">
        <v>32</v>
      </c>
      <c r="B33">
        <f>INDEX('housing-price-data-04042019'!$A$1:$CC$1461, MATCH(A33,'housing-price-data-04042019'!$A$1:$A$1461,0),MATCH($B$1,'housing-price-data-04042019'!$A$1:$CC$1,0))</f>
        <v>5</v>
      </c>
      <c r="C33">
        <f>INDEX('housing-price-data-04042019'!$A$1:$CC$1461, MATCH(A33,'housing-price-data-04042019'!$A$1:$A$1461,0),MATCH($C$1,'housing-price-data-04042019'!$A$1:$CC$1,0))</f>
        <v>149350</v>
      </c>
      <c r="D33" t="str">
        <f t="shared" si="0"/>
        <v>B</v>
      </c>
      <c r="K33" s="5">
        <v>67</v>
      </c>
      <c r="L33" s="6">
        <v>180000</v>
      </c>
      <c r="N33" s="5">
        <v>51</v>
      </c>
      <c r="O33" s="6">
        <v>177000</v>
      </c>
      <c r="U33" s="1">
        <v>8</v>
      </c>
      <c r="V33" s="1">
        <v>221844.53863693538</v>
      </c>
      <c r="W33" s="1">
        <v>-21844.53863693538</v>
      </c>
    </row>
    <row r="34" spans="1:23" x14ac:dyDescent="0.25">
      <c r="A34">
        <v>33</v>
      </c>
      <c r="B34">
        <f>INDEX('housing-price-data-04042019'!$A$1:$CC$1461, MATCH(A34,'housing-price-data-04042019'!$A$1:$A$1461,0),MATCH($B$1,'housing-price-data-04042019'!$A$1:$CC$1,0))</f>
        <v>8</v>
      </c>
      <c r="C34">
        <f>INDEX('housing-price-data-04042019'!$A$1:$CC$1461, MATCH(A34,'housing-price-data-04042019'!$A$1:$A$1461,0),MATCH($C$1,'housing-price-data-04042019'!$A$1:$CC$1,0))</f>
        <v>179900</v>
      </c>
      <c r="D34" t="str">
        <f t="shared" si="0"/>
        <v>A</v>
      </c>
      <c r="K34" s="5">
        <v>68</v>
      </c>
      <c r="L34" s="6">
        <v>226000</v>
      </c>
      <c r="N34" s="5">
        <v>52</v>
      </c>
      <c r="O34" s="6">
        <v>114500</v>
      </c>
      <c r="U34" s="1">
        <v>9</v>
      </c>
      <c r="V34" s="1">
        <v>221844.53863693538</v>
      </c>
      <c r="W34" s="1">
        <v>-91944.53863693538</v>
      </c>
    </row>
    <row r="35" spans="1:23" x14ac:dyDescent="0.25">
      <c r="A35">
        <v>34</v>
      </c>
      <c r="B35">
        <f>INDEX('housing-price-data-04042019'!$A$1:$CC$1461, MATCH(A35,'housing-price-data-04042019'!$A$1:$A$1461,0),MATCH($B$1,'housing-price-data-04042019'!$A$1:$CC$1,0))</f>
        <v>5</v>
      </c>
      <c r="C35">
        <f>INDEX('housing-price-data-04042019'!$A$1:$CC$1461, MATCH(A35,'housing-price-data-04042019'!$A$1:$A$1461,0),MATCH($C$1,'housing-price-data-04042019'!$A$1:$CC$1,0))</f>
        <v>165500</v>
      </c>
      <c r="D35" t="str">
        <f t="shared" si="0"/>
        <v>B</v>
      </c>
      <c r="K35" s="5">
        <v>70</v>
      </c>
      <c r="L35" s="6">
        <v>225000</v>
      </c>
      <c r="N35" s="5">
        <v>53</v>
      </c>
      <c r="O35" s="6">
        <v>110000</v>
      </c>
      <c r="U35" s="1">
        <v>10</v>
      </c>
      <c r="V35" s="1">
        <v>130972.9334507366</v>
      </c>
      <c r="W35" s="1">
        <v>-12972.9334507366</v>
      </c>
    </row>
    <row r="36" spans="1:23" x14ac:dyDescent="0.25">
      <c r="A36">
        <v>35</v>
      </c>
      <c r="B36">
        <f>INDEX('housing-price-data-04042019'!$A$1:$CC$1461, MATCH(A36,'housing-price-data-04042019'!$A$1:$A$1461,0),MATCH($B$1,'housing-price-data-04042019'!$A$1:$CC$1,0))</f>
        <v>9</v>
      </c>
      <c r="C36">
        <f>INDEX('housing-price-data-04042019'!$A$1:$CC$1461, MATCH(A36,'housing-price-data-04042019'!$A$1:$A$1461,0),MATCH($C$1,'housing-price-data-04042019'!$A$1:$CC$1,0))</f>
        <v>277500</v>
      </c>
      <c r="D36" t="str">
        <f t="shared" si="0"/>
        <v>A</v>
      </c>
      <c r="K36" s="5">
        <v>71</v>
      </c>
      <c r="L36" s="6">
        <v>244000</v>
      </c>
      <c r="N36" s="5">
        <v>55</v>
      </c>
      <c r="O36" s="6">
        <v>130000</v>
      </c>
      <c r="U36" s="1">
        <v>11</v>
      </c>
      <c r="V36" s="1">
        <v>130972.9334507366</v>
      </c>
      <c r="W36" s="1">
        <v>-1472.9334507366002</v>
      </c>
    </row>
    <row r="37" spans="1:23" x14ac:dyDescent="0.25">
      <c r="A37">
        <v>36</v>
      </c>
      <c r="B37">
        <f>INDEX('housing-price-data-04042019'!$A$1:$CC$1461, MATCH(A37,'housing-price-data-04042019'!$A$1:$A$1461,0),MATCH($B$1,'housing-price-data-04042019'!$A$1:$CC$1,0))</f>
        <v>8</v>
      </c>
      <c r="C37">
        <f>INDEX('housing-price-data-04042019'!$A$1:$CC$1461, MATCH(A37,'housing-price-data-04042019'!$A$1:$A$1461,0),MATCH($C$1,'housing-price-data-04042019'!$A$1:$CC$1,0))</f>
        <v>309000</v>
      </c>
      <c r="D37" t="str">
        <f t="shared" si="0"/>
        <v>A</v>
      </c>
      <c r="K37" s="5">
        <v>73</v>
      </c>
      <c r="L37" s="6">
        <v>185000</v>
      </c>
      <c r="N37" s="5">
        <v>56</v>
      </c>
      <c r="O37" s="6">
        <v>180500</v>
      </c>
      <c r="U37" s="1">
        <v>12</v>
      </c>
      <c r="V37" s="1">
        <v>312716.14382313413</v>
      </c>
      <c r="W37" s="1">
        <v>32283.856176865869</v>
      </c>
    </row>
    <row r="38" spans="1:23" x14ac:dyDescent="0.25">
      <c r="A38">
        <v>37</v>
      </c>
      <c r="B38">
        <f>INDEX('housing-price-data-04042019'!$A$1:$CC$1461, MATCH(A38,'housing-price-data-04042019'!$A$1:$A$1461,0),MATCH($B$1,'housing-price-data-04042019'!$A$1:$CC$1,0))</f>
        <v>5</v>
      </c>
      <c r="C38">
        <f>INDEX('housing-price-data-04042019'!$A$1:$CC$1461, MATCH(A38,'housing-price-data-04042019'!$A$1:$A$1461,0),MATCH($C$1,'housing-price-data-04042019'!$A$1:$CC$1,0))</f>
        <v>145000</v>
      </c>
      <c r="D38" t="str">
        <f t="shared" si="0"/>
        <v>B</v>
      </c>
      <c r="K38" s="5">
        <v>83</v>
      </c>
      <c r="L38" s="6">
        <v>245000</v>
      </c>
      <c r="N38" s="5">
        <v>60</v>
      </c>
      <c r="O38" s="6">
        <v>124900</v>
      </c>
      <c r="U38" s="1">
        <v>13</v>
      </c>
      <c r="V38" s="1">
        <v>130972.9334507366</v>
      </c>
      <c r="W38" s="1">
        <v>13027.0665492634</v>
      </c>
    </row>
    <row r="39" spans="1:23" x14ac:dyDescent="0.25">
      <c r="A39">
        <v>38</v>
      </c>
      <c r="B39">
        <f>INDEX('housing-price-data-04042019'!$A$1:$CC$1461, MATCH(A39,'housing-price-data-04042019'!$A$1:$A$1461,0),MATCH($B$1,'housing-price-data-04042019'!$A$1:$CC$1,0))</f>
        <v>5</v>
      </c>
      <c r="C39">
        <f>INDEX('housing-price-data-04042019'!$A$1:$CC$1461, MATCH(A39,'housing-price-data-04042019'!$A$1:$A$1461,0),MATCH($C$1,'housing-price-data-04042019'!$A$1:$CC$1,0))</f>
        <v>153000</v>
      </c>
      <c r="D39" t="str">
        <f t="shared" si="0"/>
        <v>B</v>
      </c>
      <c r="K39" s="5">
        <v>85</v>
      </c>
      <c r="L39" s="6">
        <v>168500</v>
      </c>
      <c r="N39" s="5">
        <v>61</v>
      </c>
      <c r="O39" s="6">
        <v>158000</v>
      </c>
      <c r="U39" s="1">
        <v>14</v>
      </c>
      <c r="V39" s="1">
        <v>221844.53863693538</v>
      </c>
      <c r="W39" s="1">
        <v>57655.46136306462</v>
      </c>
    </row>
    <row r="40" spans="1:23" x14ac:dyDescent="0.25">
      <c r="A40">
        <v>39</v>
      </c>
      <c r="B40">
        <f>INDEX('housing-price-data-04042019'!$A$1:$CC$1461, MATCH(A40,'housing-price-data-04042019'!$A$1:$A$1461,0),MATCH($B$1,'housing-price-data-04042019'!$A$1:$CC$1,0))</f>
        <v>5</v>
      </c>
      <c r="C40">
        <f>INDEX('housing-price-data-04042019'!$A$1:$CC$1461, MATCH(A40,'housing-price-data-04042019'!$A$1:$A$1461,0),MATCH($C$1,'housing-price-data-04042019'!$A$1:$CC$1,0))</f>
        <v>109000</v>
      </c>
      <c r="D40" t="str">
        <f t="shared" si="0"/>
        <v>B</v>
      </c>
      <c r="K40" s="5">
        <v>86</v>
      </c>
      <c r="L40" s="6">
        <v>260000</v>
      </c>
      <c r="N40" s="5">
        <v>62</v>
      </c>
      <c r="O40" s="6">
        <v>101000</v>
      </c>
      <c r="U40" s="1">
        <v>15</v>
      </c>
      <c r="V40" s="1">
        <v>176408.73604383602</v>
      </c>
      <c r="W40" s="1">
        <v>-19408.736043836019</v>
      </c>
    </row>
    <row r="41" spans="1:23" x14ac:dyDescent="0.25">
      <c r="A41">
        <v>40</v>
      </c>
      <c r="B41">
        <f>INDEX('housing-price-data-04042019'!$A$1:$CC$1461, MATCH(A41,'housing-price-data-04042019'!$A$1:$A$1461,0),MATCH($B$1,'housing-price-data-04042019'!$A$1:$CC$1,0))</f>
        <v>4</v>
      </c>
      <c r="C41">
        <f>INDEX('housing-price-data-04042019'!$A$1:$CC$1461, MATCH(A41,'housing-price-data-04042019'!$A$1:$A$1461,0),MATCH($C$1,'housing-price-data-04042019'!$A$1:$CC$1,0))</f>
        <v>82000</v>
      </c>
      <c r="D41" t="str">
        <f t="shared" si="0"/>
        <v>B</v>
      </c>
      <c r="K41" s="5">
        <v>97</v>
      </c>
      <c r="L41" s="6">
        <v>214000</v>
      </c>
      <c r="N41" s="5">
        <v>69</v>
      </c>
      <c r="O41" s="6">
        <v>80000</v>
      </c>
      <c r="U41" s="1">
        <v>16</v>
      </c>
      <c r="V41" s="1">
        <v>221844.53863693538</v>
      </c>
      <c r="W41" s="1">
        <v>-89844.53863693538</v>
      </c>
    </row>
    <row r="42" spans="1:23" x14ac:dyDescent="0.25">
      <c r="A42">
        <v>41</v>
      </c>
      <c r="B42">
        <f>INDEX('housing-price-data-04042019'!$A$1:$CC$1461, MATCH(A42,'housing-price-data-04042019'!$A$1:$A$1461,0),MATCH($B$1,'housing-price-data-04042019'!$A$1:$CC$1,0))</f>
        <v>6</v>
      </c>
      <c r="C42">
        <f>INDEX('housing-price-data-04042019'!$A$1:$CC$1461, MATCH(A42,'housing-price-data-04042019'!$A$1:$A$1461,0),MATCH($C$1,'housing-price-data-04042019'!$A$1:$CC$1,0))</f>
        <v>160000</v>
      </c>
      <c r="D42" t="str">
        <f t="shared" si="0"/>
        <v>B</v>
      </c>
      <c r="K42" s="5">
        <v>104</v>
      </c>
      <c r="L42" s="6">
        <v>198900</v>
      </c>
      <c r="N42" s="5">
        <v>72</v>
      </c>
      <c r="O42" s="6">
        <v>129500</v>
      </c>
      <c r="U42" s="1">
        <v>17</v>
      </c>
      <c r="V42" s="1">
        <v>176408.73604383602</v>
      </c>
      <c r="W42" s="1">
        <v>-27408.736043836019</v>
      </c>
    </row>
    <row r="43" spans="1:23" x14ac:dyDescent="0.25">
      <c r="A43">
        <v>42</v>
      </c>
      <c r="B43">
        <f>INDEX('housing-price-data-04042019'!$A$1:$CC$1461, MATCH(A43,'housing-price-data-04042019'!$A$1:$A$1461,0),MATCH($B$1,'housing-price-data-04042019'!$A$1:$CC$1,0))</f>
        <v>5</v>
      </c>
      <c r="C43">
        <f>INDEX('housing-price-data-04042019'!$A$1:$CC$1461, MATCH(A43,'housing-price-data-04042019'!$A$1:$A$1461,0),MATCH($C$1,'housing-price-data-04042019'!$A$1:$CC$1,0))</f>
        <v>170000</v>
      </c>
      <c r="D43" t="str">
        <f t="shared" si="0"/>
        <v>B</v>
      </c>
      <c r="K43" s="5">
        <v>105</v>
      </c>
      <c r="L43" s="6">
        <v>169500</v>
      </c>
      <c r="N43" s="5">
        <v>74</v>
      </c>
      <c r="O43" s="6">
        <v>144900</v>
      </c>
      <c r="U43" s="1">
        <v>18</v>
      </c>
      <c r="V43" s="1">
        <v>85537.130857637239</v>
      </c>
      <c r="W43" s="1">
        <v>4462.8691423627606</v>
      </c>
    </row>
    <row r="44" spans="1:23" x14ac:dyDescent="0.25">
      <c r="A44">
        <v>43</v>
      </c>
      <c r="B44">
        <f>INDEX('housing-price-data-04042019'!$A$1:$CC$1461, MATCH(A44,'housing-price-data-04042019'!$A$1:$A$1461,0),MATCH($B$1,'housing-price-data-04042019'!$A$1:$CC$1,0))</f>
        <v>5</v>
      </c>
      <c r="C44">
        <f>INDEX('housing-price-data-04042019'!$A$1:$CC$1461, MATCH(A44,'housing-price-data-04042019'!$A$1:$A$1461,0),MATCH($C$1,'housing-price-data-04042019'!$A$1:$CC$1,0))</f>
        <v>144000</v>
      </c>
      <c r="D44" t="str">
        <f t="shared" si="0"/>
        <v>B</v>
      </c>
      <c r="K44" s="5">
        <v>106</v>
      </c>
      <c r="L44" s="6">
        <v>250000</v>
      </c>
      <c r="N44" s="5">
        <v>75</v>
      </c>
      <c r="O44" s="6">
        <v>107400</v>
      </c>
      <c r="U44" s="1">
        <v>19</v>
      </c>
      <c r="V44" s="1">
        <v>130972.9334507366</v>
      </c>
      <c r="W44" s="1">
        <v>28027.0665492634</v>
      </c>
    </row>
    <row r="45" spans="1:23" x14ac:dyDescent="0.25">
      <c r="A45">
        <v>44</v>
      </c>
      <c r="B45">
        <f>INDEX('housing-price-data-04042019'!$A$1:$CC$1461, MATCH(A45,'housing-price-data-04042019'!$A$1:$A$1461,0),MATCH($B$1,'housing-price-data-04042019'!$A$1:$CC$1,0))</f>
        <v>5</v>
      </c>
      <c r="C45">
        <f>INDEX('housing-price-data-04042019'!$A$1:$CC$1461, MATCH(A45,'housing-price-data-04042019'!$A$1:$A$1461,0),MATCH($C$1,'housing-price-data-04042019'!$A$1:$CC$1,0))</f>
        <v>130250</v>
      </c>
      <c r="D45" t="str">
        <f t="shared" si="0"/>
        <v>B</v>
      </c>
      <c r="K45" s="5">
        <v>112</v>
      </c>
      <c r="L45" s="6">
        <v>180000</v>
      </c>
      <c r="N45" s="5">
        <v>76</v>
      </c>
      <c r="O45" s="6">
        <v>91000</v>
      </c>
      <c r="U45" s="1">
        <v>20</v>
      </c>
      <c r="V45" s="1">
        <v>130972.9334507366</v>
      </c>
      <c r="W45" s="1">
        <v>8027.0665492633998</v>
      </c>
    </row>
    <row r="46" spans="1:23" x14ac:dyDescent="0.25">
      <c r="A46">
        <v>45</v>
      </c>
      <c r="B46">
        <f>INDEX('housing-price-data-04042019'!$A$1:$CC$1461, MATCH(A46,'housing-price-data-04042019'!$A$1:$A$1461,0),MATCH($B$1,'housing-price-data-04042019'!$A$1:$CC$1,0))</f>
        <v>5</v>
      </c>
      <c r="C46">
        <f>INDEX('housing-price-data-04042019'!$A$1:$CC$1461, MATCH(A46,'housing-price-data-04042019'!$A$1:$A$1461,0),MATCH($C$1,'housing-price-data-04042019'!$A$1:$CC$1,0))</f>
        <v>141000</v>
      </c>
      <c r="D46" t="str">
        <f t="shared" si="0"/>
        <v>B</v>
      </c>
      <c r="K46" s="5">
        <v>113</v>
      </c>
      <c r="L46" s="6">
        <v>383970</v>
      </c>
      <c r="N46" s="5">
        <v>77</v>
      </c>
      <c r="O46" s="6">
        <v>135750</v>
      </c>
      <c r="U46" s="1">
        <v>21</v>
      </c>
      <c r="V46" s="1">
        <v>267280.34123003471</v>
      </c>
      <c r="W46" s="1">
        <v>58019.658769965288</v>
      </c>
    </row>
    <row r="47" spans="1:23" x14ac:dyDescent="0.25">
      <c r="A47">
        <v>46</v>
      </c>
      <c r="B47">
        <f>INDEX('housing-price-data-04042019'!$A$1:$CC$1461, MATCH(A47,'housing-price-data-04042019'!$A$1:$A$1461,0),MATCH($B$1,'housing-price-data-04042019'!$A$1:$CC$1,0))</f>
        <v>9</v>
      </c>
      <c r="C47">
        <f>INDEX('housing-price-data-04042019'!$A$1:$CC$1461, MATCH(A47,'housing-price-data-04042019'!$A$1:$A$1461,0),MATCH($C$1,'housing-price-data-04042019'!$A$1:$CC$1,0))</f>
        <v>319900</v>
      </c>
      <c r="D47" t="str">
        <f t="shared" si="0"/>
        <v>A</v>
      </c>
      <c r="K47" s="5">
        <v>119</v>
      </c>
      <c r="L47" s="6">
        <v>320000</v>
      </c>
      <c r="N47" s="5">
        <v>78</v>
      </c>
      <c r="O47" s="6">
        <v>127000</v>
      </c>
      <c r="U47" s="1">
        <v>22</v>
      </c>
      <c r="V47" s="1">
        <v>221844.53863693538</v>
      </c>
      <c r="W47" s="1">
        <v>-82444.53863693538</v>
      </c>
    </row>
    <row r="48" spans="1:23" x14ac:dyDescent="0.25">
      <c r="A48">
        <v>47</v>
      </c>
      <c r="B48">
        <f>INDEX('housing-price-data-04042019'!$A$1:$CC$1461, MATCH(A48,'housing-price-data-04042019'!$A$1:$A$1461,0),MATCH($B$1,'housing-price-data-04042019'!$A$1:$CC$1,0))</f>
        <v>7</v>
      </c>
      <c r="C48">
        <f>INDEX('housing-price-data-04042019'!$A$1:$CC$1461, MATCH(A48,'housing-price-data-04042019'!$A$1:$A$1461,0),MATCH($C$1,'housing-price-data-04042019'!$A$1:$CC$1,0))</f>
        <v>239686</v>
      </c>
      <c r="D48" t="str">
        <f t="shared" si="0"/>
        <v>A</v>
      </c>
      <c r="K48" s="5">
        <v>131</v>
      </c>
      <c r="L48" s="6">
        <v>226000</v>
      </c>
      <c r="N48" s="5">
        <v>79</v>
      </c>
      <c r="O48" s="6">
        <v>136500</v>
      </c>
      <c r="U48" s="1">
        <v>23</v>
      </c>
      <c r="V48" s="1">
        <v>267280.34123003471</v>
      </c>
      <c r="W48" s="1">
        <v>-37280.341230034712</v>
      </c>
    </row>
    <row r="49" spans="1:23" x14ac:dyDescent="0.25">
      <c r="A49">
        <v>48</v>
      </c>
      <c r="B49">
        <f>INDEX('housing-price-data-04042019'!$A$1:$CC$1461, MATCH(A49,'housing-price-data-04042019'!$A$1:$A$1461,0),MATCH($B$1,'housing-price-data-04042019'!$A$1:$CC$1,0))</f>
        <v>8</v>
      </c>
      <c r="C49">
        <f>INDEX('housing-price-data-04042019'!$A$1:$CC$1461, MATCH(A49,'housing-price-data-04042019'!$A$1:$A$1461,0),MATCH($C$1,'housing-price-data-04042019'!$A$1:$CC$1,0))</f>
        <v>249700</v>
      </c>
      <c r="D49" t="str">
        <f t="shared" si="0"/>
        <v>A</v>
      </c>
      <c r="K49" s="5">
        <v>134</v>
      </c>
      <c r="L49" s="6">
        <v>220000</v>
      </c>
      <c r="N49" s="5">
        <v>80</v>
      </c>
      <c r="O49" s="6">
        <v>110000</v>
      </c>
      <c r="U49" s="1">
        <v>24</v>
      </c>
      <c r="V49" s="1">
        <v>130972.9334507366</v>
      </c>
      <c r="W49" s="1">
        <v>-1072.9334507366002</v>
      </c>
    </row>
    <row r="50" spans="1:23" x14ac:dyDescent="0.25">
      <c r="A50">
        <v>49</v>
      </c>
      <c r="B50">
        <f>INDEX('housing-price-data-04042019'!$A$1:$CC$1461, MATCH(A50,'housing-price-data-04042019'!$A$1:$A$1461,0),MATCH($B$1,'housing-price-data-04042019'!$A$1:$CC$1,0))</f>
        <v>4</v>
      </c>
      <c r="C50">
        <f>INDEX('housing-price-data-04042019'!$A$1:$CC$1461, MATCH(A50,'housing-price-data-04042019'!$A$1:$A$1461,0),MATCH($C$1,'housing-price-data-04042019'!$A$1:$CC$1,0))</f>
        <v>113000</v>
      </c>
      <c r="D50" t="str">
        <f t="shared" si="0"/>
        <v>B</v>
      </c>
      <c r="K50" s="5">
        <v>136</v>
      </c>
      <c r="L50" s="6">
        <v>174000</v>
      </c>
      <c r="N50" s="5">
        <v>81</v>
      </c>
      <c r="O50" s="6">
        <v>193500</v>
      </c>
      <c r="U50" s="1">
        <v>25</v>
      </c>
      <c r="V50" s="1">
        <v>130972.9334507366</v>
      </c>
      <c r="W50" s="1">
        <v>23027.0665492634</v>
      </c>
    </row>
    <row r="51" spans="1:23" x14ac:dyDescent="0.25">
      <c r="A51">
        <v>50</v>
      </c>
      <c r="B51">
        <f>INDEX('housing-price-data-04042019'!$A$1:$CC$1461, MATCH(A51,'housing-price-data-04042019'!$A$1:$A$1461,0),MATCH($B$1,'housing-price-data-04042019'!$A$1:$CC$1,0))</f>
        <v>5</v>
      </c>
      <c r="C51">
        <f>INDEX('housing-price-data-04042019'!$A$1:$CC$1461, MATCH(A51,'housing-price-data-04042019'!$A$1:$A$1461,0),MATCH($C$1,'housing-price-data-04042019'!$A$1:$CC$1,0))</f>
        <v>127000</v>
      </c>
      <c r="D51" t="str">
        <f t="shared" si="0"/>
        <v>B</v>
      </c>
      <c r="K51" s="5">
        <v>138</v>
      </c>
      <c r="L51" s="6">
        <v>171000</v>
      </c>
      <c r="N51" s="5">
        <v>82</v>
      </c>
      <c r="O51" s="6">
        <v>153500</v>
      </c>
      <c r="U51" s="1">
        <v>26</v>
      </c>
      <c r="V51" s="1">
        <v>267280.34123003471</v>
      </c>
      <c r="W51" s="1">
        <v>-10980.341230034712</v>
      </c>
    </row>
    <row r="52" spans="1:23" x14ac:dyDescent="0.25">
      <c r="A52">
        <v>51</v>
      </c>
      <c r="B52">
        <f>INDEX('housing-price-data-04042019'!$A$1:$CC$1461, MATCH(A52,'housing-price-data-04042019'!$A$1:$A$1461,0),MATCH($B$1,'housing-price-data-04042019'!$A$1:$CC$1,0))</f>
        <v>6</v>
      </c>
      <c r="C52">
        <f>INDEX('housing-price-data-04042019'!$A$1:$CC$1461, MATCH(A52,'housing-price-data-04042019'!$A$1:$A$1461,0),MATCH($C$1,'housing-price-data-04042019'!$A$1:$CC$1,0))</f>
        <v>177000</v>
      </c>
      <c r="D52" t="str">
        <f t="shared" si="0"/>
        <v>B</v>
      </c>
      <c r="K52" s="5">
        <v>139</v>
      </c>
      <c r="L52" s="6">
        <v>230000</v>
      </c>
      <c r="N52" s="5">
        <v>84</v>
      </c>
      <c r="O52" s="6">
        <v>126500</v>
      </c>
      <c r="U52" s="1">
        <v>27</v>
      </c>
      <c r="V52" s="1">
        <v>130972.9334507366</v>
      </c>
      <c r="W52" s="1">
        <v>3827.0665492633998</v>
      </c>
    </row>
    <row r="53" spans="1:23" x14ac:dyDescent="0.25">
      <c r="A53">
        <v>52</v>
      </c>
      <c r="B53">
        <f>INDEX('housing-price-data-04042019'!$A$1:$CC$1461, MATCH(A53,'housing-price-data-04042019'!$A$1:$A$1461,0),MATCH($B$1,'housing-price-data-04042019'!$A$1:$CC$1,0))</f>
        <v>6</v>
      </c>
      <c r="C53">
        <f>INDEX('housing-price-data-04042019'!$A$1:$CC$1461, MATCH(A53,'housing-price-data-04042019'!$A$1:$A$1461,0),MATCH($C$1,'housing-price-data-04042019'!$A$1:$CC$1,0))</f>
        <v>114500</v>
      </c>
      <c r="D53" t="str">
        <f t="shared" si="0"/>
        <v>B</v>
      </c>
      <c r="K53" s="5">
        <v>142</v>
      </c>
      <c r="L53" s="6">
        <v>260000</v>
      </c>
      <c r="N53" s="5">
        <v>87</v>
      </c>
      <c r="O53" s="6">
        <v>174000</v>
      </c>
      <c r="U53" s="1">
        <v>28</v>
      </c>
      <c r="V53" s="1">
        <v>267280.34123003471</v>
      </c>
      <c r="W53" s="1">
        <v>38719.658769965288</v>
      </c>
    </row>
    <row r="54" spans="1:23" x14ac:dyDescent="0.25">
      <c r="A54">
        <v>53</v>
      </c>
      <c r="B54">
        <f>INDEX('housing-price-data-04042019'!$A$1:$CC$1461, MATCH(A54,'housing-price-data-04042019'!$A$1:$A$1461,0),MATCH($B$1,'housing-price-data-04042019'!$A$1:$CC$1,0))</f>
        <v>5</v>
      </c>
      <c r="C54">
        <f>INDEX('housing-price-data-04042019'!$A$1:$CC$1461, MATCH(A54,'housing-price-data-04042019'!$A$1:$A$1461,0),MATCH($C$1,'housing-price-data-04042019'!$A$1:$CC$1,0))</f>
        <v>110000</v>
      </c>
      <c r="D54" t="str">
        <f t="shared" si="0"/>
        <v>B</v>
      </c>
      <c r="K54" s="5">
        <v>144</v>
      </c>
      <c r="L54" s="6">
        <v>204000</v>
      </c>
      <c r="N54" s="5">
        <v>88</v>
      </c>
      <c r="O54" s="6">
        <v>164500</v>
      </c>
      <c r="U54" s="1">
        <v>29</v>
      </c>
      <c r="V54" s="1">
        <v>130972.9334507366</v>
      </c>
      <c r="W54" s="1">
        <v>76527.0665492634</v>
      </c>
    </row>
    <row r="55" spans="1:23" x14ac:dyDescent="0.25">
      <c r="A55">
        <v>54</v>
      </c>
      <c r="B55">
        <f>INDEX('housing-price-data-04042019'!$A$1:$CC$1461, MATCH(A55,'housing-price-data-04042019'!$A$1:$A$1461,0),MATCH($B$1,'housing-price-data-04042019'!$A$1:$CC$1,0))</f>
        <v>9</v>
      </c>
      <c r="C55">
        <f>INDEX('housing-price-data-04042019'!$A$1:$CC$1461, MATCH(A55,'housing-price-data-04042019'!$A$1:$A$1461,0),MATCH($C$1,'housing-price-data-04042019'!$A$1:$CC$1,0))</f>
        <v>385000</v>
      </c>
      <c r="D55" t="str">
        <f t="shared" si="0"/>
        <v>A</v>
      </c>
      <c r="K55" s="5">
        <v>148</v>
      </c>
      <c r="L55" s="6">
        <v>222500</v>
      </c>
      <c r="N55" s="5">
        <v>89</v>
      </c>
      <c r="O55" s="6">
        <v>85000</v>
      </c>
      <c r="U55" s="1">
        <v>30</v>
      </c>
      <c r="V55" s="1">
        <v>85537.130857637239</v>
      </c>
      <c r="W55" s="1">
        <v>-17037.130857637239</v>
      </c>
    </row>
    <row r="56" spans="1:23" x14ac:dyDescent="0.25">
      <c r="A56">
        <v>55</v>
      </c>
      <c r="B56">
        <f>INDEX('housing-price-data-04042019'!$A$1:$CC$1461, MATCH(A56,'housing-price-data-04042019'!$A$1:$A$1461,0),MATCH($B$1,'housing-price-data-04042019'!$A$1:$CC$1,0))</f>
        <v>5</v>
      </c>
      <c r="C56">
        <f>INDEX('housing-price-data-04042019'!$A$1:$CC$1461, MATCH(A56,'housing-price-data-04042019'!$A$1:$A$1461,0),MATCH($C$1,'housing-price-data-04042019'!$A$1:$CC$1,0))</f>
        <v>130000</v>
      </c>
      <c r="D56" t="str">
        <f t="shared" si="0"/>
        <v>B</v>
      </c>
      <c r="K56" s="5">
        <v>149</v>
      </c>
      <c r="L56" s="6">
        <v>141000</v>
      </c>
      <c r="N56" s="5">
        <v>90</v>
      </c>
      <c r="O56" s="6">
        <v>123600</v>
      </c>
      <c r="U56" s="1">
        <v>31</v>
      </c>
      <c r="V56" s="1">
        <v>85537.130857637239</v>
      </c>
      <c r="W56" s="1">
        <v>-45537.130857637239</v>
      </c>
    </row>
    <row r="57" spans="1:23" x14ac:dyDescent="0.25">
      <c r="A57">
        <v>56</v>
      </c>
      <c r="B57">
        <f>INDEX('housing-price-data-04042019'!$A$1:$CC$1461, MATCH(A57,'housing-price-data-04042019'!$A$1:$A$1461,0),MATCH($B$1,'housing-price-data-04042019'!$A$1:$CC$1,0))</f>
        <v>6</v>
      </c>
      <c r="C57">
        <f>INDEX('housing-price-data-04042019'!$A$1:$CC$1461, MATCH(A57,'housing-price-data-04042019'!$A$1:$A$1461,0),MATCH($C$1,'housing-price-data-04042019'!$A$1:$CC$1,0))</f>
        <v>180500</v>
      </c>
      <c r="D57" t="str">
        <f t="shared" si="0"/>
        <v>B</v>
      </c>
      <c r="K57" s="5">
        <v>152</v>
      </c>
      <c r="L57" s="6">
        <v>372402</v>
      </c>
      <c r="N57" s="5">
        <v>91</v>
      </c>
      <c r="O57" s="6">
        <v>109900</v>
      </c>
      <c r="U57" s="1">
        <v>32</v>
      </c>
      <c r="V57" s="1">
        <v>130972.9334507366</v>
      </c>
      <c r="W57" s="1">
        <v>18377.0665492634</v>
      </c>
    </row>
    <row r="58" spans="1:23" x14ac:dyDescent="0.25">
      <c r="A58">
        <v>57</v>
      </c>
      <c r="B58">
        <f>INDEX('housing-price-data-04042019'!$A$1:$CC$1461, MATCH(A58,'housing-price-data-04042019'!$A$1:$A$1461,0),MATCH($B$1,'housing-price-data-04042019'!$A$1:$CC$1,0))</f>
        <v>8</v>
      </c>
      <c r="C58">
        <f>INDEX('housing-price-data-04042019'!$A$1:$CC$1461, MATCH(A58,'housing-price-data-04042019'!$A$1:$A$1461,0),MATCH($C$1,'housing-price-data-04042019'!$A$1:$CC$1,0))</f>
        <v>172500</v>
      </c>
      <c r="D58" t="str">
        <f t="shared" si="0"/>
        <v>A</v>
      </c>
      <c r="K58" s="5">
        <v>158</v>
      </c>
      <c r="L58" s="6">
        <v>269500</v>
      </c>
      <c r="N58" s="5">
        <v>92</v>
      </c>
      <c r="O58" s="6">
        <v>98600</v>
      </c>
      <c r="U58" s="1">
        <v>33</v>
      </c>
      <c r="V58" s="1">
        <v>267280.34123003471</v>
      </c>
      <c r="W58" s="1">
        <v>-87380.341230034712</v>
      </c>
    </row>
    <row r="59" spans="1:23" x14ac:dyDescent="0.25">
      <c r="A59">
        <v>58</v>
      </c>
      <c r="B59">
        <f>INDEX('housing-price-data-04042019'!$A$1:$CC$1461, MATCH(A59,'housing-price-data-04042019'!$A$1:$A$1461,0),MATCH($B$1,'housing-price-data-04042019'!$A$1:$CC$1,0))</f>
        <v>7</v>
      </c>
      <c r="C59">
        <f>INDEX('housing-price-data-04042019'!$A$1:$CC$1461, MATCH(A59,'housing-price-data-04042019'!$A$1:$A$1461,0),MATCH($C$1,'housing-price-data-04042019'!$A$1:$CC$1,0))</f>
        <v>196500</v>
      </c>
      <c r="D59" t="str">
        <f t="shared" si="0"/>
        <v>A</v>
      </c>
      <c r="K59" s="5">
        <v>159</v>
      </c>
      <c r="L59" s="6">
        <v>254900</v>
      </c>
      <c r="N59" s="5">
        <v>93</v>
      </c>
      <c r="O59" s="6">
        <v>163500</v>
      </c>
      <c r="U59" s="1">
        <v>34</v>
      </c>
      <c r="V59" s="1">
        <v>130972.9334507366</v>
      </c>
      <c r="W59" s="1">
        <v>34527.0665492634</v>
      </c>
    </row>
    <row r="60" spans="1:23" x14ac:dyDescent="0.25">
      <c r="A60">
        <v>59</v>
      </c>
      <c r="B60">
        <f>INDEX('housing-price-data-04042019'!$A$1:$CC$1461, MATCH(A60,'housing-price-data-04042019'!$A$1:$A$1461,0),MATCH($B$1,'housing-price-data-04042019'!$A$1:$CC$1,0))</f>
        <v>10</v>
      </c>
      <c r="C60">
        <f>INDEX('housing-price-data-04042019'!$A$1:$CC$1461, MATCH(A60,'housing-price-data-04042019'!$A$1:$A$1461,0),MATCH($C$1,'housing-price-data-04042019'!$A$1:$CC$1,0))</f>
        <v>438780</v>
      </c>
      <c r="D60" t="str">
        <f t="shared" si="0"/>
        <v>A</v>
      </c>
      <c r="K60" s="5">
        <v>160</v>
      </c>
      <c r="L60" s="6">
        <v>320000</v>
      </c>
      <c r="N60" s="5">
        <v>94</v>
      </c>
      <c r="O60" s="6">
        <v>133900</v>
      </c>
      <c r="U60" s="1">
        <v>35</v>
      </c>
      <c r="V60" s="1">
        <v>312716.14382313413</v>
      </c>
      <c r="W60" s="1">
        <v>-35216.143823134131</v>
      </c>
    </row>
    <row r="61" spans="1:23" x14ac:dyDescent="0.25">
      <c r="A61">
        <v>60</v>
      </c>
      <c r="B61">
        <f>INDEX('housing-price-data-04042019'!$A$1:$CC$1461, MATCH(A61,'housing-price-data-04042019'!$A$1:$A$1461,0),MATCH($B$1,'housing-price-data-04042019'!$A$1:$CC$1,0))</f>
        <v>5</v>
      </c>
      <c r="C61">
        <f>INDEX('housing-price-data-04042019'!$A$1:$CC$1461, MATCH(A61,'housing-price-data-04042019'!$A$1:$A$1461,0),MATCH($C$1,'housing-price-data-04042019'!$A$1:$CC$1,0))</f>
        <v>124900</v>
      </c>
      <c r="D61" t="str">
        <f t="shared" si="0"/>
        <v>B</v>
      </c>
      <c r="K61" s="5">
        <v>162</v>
      </c>
      <c r="L61" s="6">
        <v>412500</v>
      </c>
      <c r="N61" s="5">
        <v>95</v>
      </c>
      <c r="O61" s="6">
        <v>204750</v>
      </c>
      <c r="U61" s="1">
        <v>36</v>
      </c>
      <c r="V61" s="1">
        <v>267280.34123003471</v>
      </c>
      <c r="W61" s="1">
        <v>41719.658769965288</v>
      </c>
    </row>
    <row r="62" spans="1:23" x14ac:dyDescent="0.25">
      <c r="A62">
        <v>61</v>
      </c>
      <c r="B62">
        <f>INDEX('housing-price-data-04042019'!$A$1:$CC$1461, MATCH(A62,'housing-price-data-04042019'!$A$1:$A$1461,0),MATCH($B$1,'housing-price-data-04042019'!$A$1:$CC$1,0))</f>
        <v>6</v>
      </c>
      <c r="C62">
        <f>INDEX('housing-price-data-04042019'!$A$1:$CC$1461, MATCH(A62,'housing-price-data-04042019'!$A$1:$A$1461,0),MATCH($C$1,'housing-price-data-04042019'!$A$1:$CC$1,0))</f>
        <v>158000</v>
      </c>
      <c r="D62" t="str">
        <f t="shared" si="0"/>
        <v>B</v>
      </c>
      <c r="K62" s="5">
        <v>163</v>
      </c>
      <c r="L62" s="6">
        <v>220000</v>
      </c>
      <c r="N62" s="5">
        <v>96</v>
      </c>
      <c r="O62" s="6">
        <v>185000</v>
      </c>
      <c r="U62" s="1">
        <v>37</v>
      </c>
      <c r="V62" s="1">
        <v>130972.9334507366</v>
      </c>
      <c r="W62" s="1">
        <v>14027.0665492634</v>
      </c>
    </row>
    <row r="63" spans="1:23" x14ac:dyDescent="0.25">
      <c r="A63">
        <v>62</v>
      </c>
      <c r="B63">
        <f>INDEX('housing-price-data-04042019'!$A$1:$CC$1461, MATCH(A63,'housing-price-data-04042019'!$A$1:$A$1461,0),MATCH($B$1,'housing-price-data-04042019'!$A$1:$CC$1,0))</f>
        <v>5</v>
      </c>
      <c r="C63">
        <f>INDEX('housing-price-data-04042019'!$A$1:$CC$1461, MATCH(A63,'housing-price-data-04042019'!$A$1:$A$1461,0),MATCH($C$1,'housing-price-data-04042019'!$A$1:$CC$1,0))</f>
        <v>101000</v>
      </c>
      <c r="D63" t="str">
        <f t="shared" si="0"/>
        <v>B</v>
      </c>
      <c r="K63" s="5">
        <v>168</v>
      </c>
      <c r="L63" s="6">
        <v>325624</v>
      </c>
      <c r="N63" s="5">
        <v>98</v>
      </c>
      <c r="O63" s="6">
        <v>94750</v>
      </c>
      <c r="U63" s="1">
        <v>38</v>
      </c>
      <c r="V63" s="1">
        <v>130972.9334507366</v>
      </c>
      <c r="W63" s="1">
        <v>22027.0665492634</v>
      </c>
    </row>
    <row r="64" spans="1:23" x14ac:dyDescent="0.25">
      <c r="A64">
        <v>63</v>
      </c>
      <c r="B64">
        <f>INDEX('housing-price-data-04042019'!$A$1:$CC$1461, MATCH(A64,'housing-price-data-04042019'!$A$1:$A$1461,0),MATCH($B$1,'housing-price-data-04042019'!$A$1:$CC$1,0))</f>
        <v>8</v>
      </c>
      <c r="C64">
        <f>INDEX('housing-price-data-04042019'!$A$1:$CC$1461, MATCH(A64,'housing-price-data-04042019'!$A$1:$A$1461,0),MATCH($C$1,'housing-price-data-04042019'!$A$1:$CC$1,0))</f>
        <v>202500</v>
      </c>
      <c r="D64" t="str">
        <f t="shared" si="0"/>
        <v>A</v>
      </c>
      <c r="K64" s="5">
        <v>169</v>
      </c>
      <c r="L64" s="6">
        <v>183500</v>
      </c>
      <c r="N64" s="5">
        <v>99</v>
      </c>
      <c r="O64" s="6">
        <v>83000</v>
      </c>
      <c r="U64" s="1">
        <v>39</v>
      </c>
      <c r="V64" s="1">
        <v>130972.9334507366</v>
      </c>
      <c r="W64" s="1">
        <v>-21972.9334507366</v>
      </c>
    </row>
    <row r="65" spans="1:23" x14ac:dyDescent="0.25">
      <c r="A65">
        <v>64</v>
      </c>
      <c r="B65">
        <f>INDEX('housing-price-data-04042019'!$A$1:$CC$1461, MATCH(A65,'housing-price-data-04042019'!$A$1:$A$1461,0),MATCH($B$1,'housing-price-data-04042019'!$A$1:$CC$1,0))</f>
        <v>7</v>
      </c>
      <c r="C65">
        <f>INDEX('housing-price-data-04042019'!$A$1:$CC$1461, MATCH(A65,'housing-price-data-04042019'!$A$1:$A$1461,0),MATCH($C$1,'housing-price-data-04042019'!$A$1:$CC$1,0))</f>
        <v>140000</v>
      </c>
      <c r="D65" t="str">
        <f t="shared" si="0"/>
        <v>A</v>
      </c>
      <c r="K65" s="5">
        <v>170</v>
      </c>
      <c r="L65" s="6">
        <v>228000</v>
      </c>
      <c r="N65" s="5">
        <v>100</v>
      </c>
      <c r="O65" s="6">
        <v>128950</v>
      </c>
      <c r="U65" s="1">
        <v>40</v>
      </c>
      <c r="V65" s="1">
        <v>85537.130857637239</v>
      </c>
      <c r="W65" s="1">
        <v>-3537.1308576372394</v>
      </c>
    </row>
    <row r="66" spans="1:23" x14ac:dyDescent="0.25">
      <c r="A66">
        <v>65</v>
      </c>
      <c r="B66">
        <f>INDEX('housing-price-data-04042019'!$A$1:$CC$1461, MATCH(A66,'housing-price-data-04042019'!$A$1:$A$1461,0),MATCH($B$1,'housing-price-data-04042019'!$A$1:$CC$1,0))</f>
        <v>7</v>
      </c>
      <c r="C66">
        <f>INDEX('housing-price-data-04042019'!$A$1:$CC$1461, MATCH(A66,'housing-price-data-04042019'!$A$1:$A$1461,0),MATCH($C$1,'housing-price-data-04042019'!$A$1:$CC$1,0))</f>
        <v>219500</v>
      </c>
      <c r="D66" t="str">
        <f t="shared" si="0"/>
        <v>A</v>
      </c>
      <c r="K66" s="5">
        <v>173</v>
      </c>
      <c r="L66" s="6">
        <v>239000</v>
      </c>
      <c r="N66" s="5">
        <v>101</v>
      </c>
      <c r="O66" s="6">
        <v>205000</v>
      </c>
      <c r="U66" s="1">
        <v>41</v>
      </c>
      <c r="V66" s="1">
        <v>176408.73604383602</v>
      </c>
      <c r="W66" s="1">
        <v>-16408.736043836019</v>
      </c>
    </row>
    <row r="67" spans="1:23" x14ac:dyDescent="0.25">
      <c r="A67">
        <v>66</v>
      </c>
      <c r="B67">
        <f>INDEX('housing-price-data-04042019'!$A$1:$CC$1461, MATCH(A67,'housing-price-data-04042019'!$A$1:$A$1461,0),MATCH($B$1,'housing-price-data-04042019'!$A$1:$CC$1,0))</f>
        <v>8</v>
      </c>
      <c r="C67">
        <f>INDEX('housing-price-data-04042019'!$A$1:$CC$1461, MATCH(A67,'housing-price-data-04042019'!$A$1:$A$1461,0),MATCH($C$1,'housing-price-data-04042019'!$A$1:$CC$1,0))</f>
        <v>317000</v>
      </c>
      <c r="D67" t="str">
        <f t="shared" ref="D67:D130" si="1">IF(B67 &gt;6, "A", "B")</f>
        <v>A</v>
      </c>
      <c r="K67" s="5">
        <v>179</v>
      </c>
      <c r="L67" s="6">
        <v>501837</v>
      </c>
      <c r="N67" s="5">
        <v>102</v>
      </c>
      <c r="O67" s="6">
        <v>178000</v>
      </c>
      <c r="U67" s="1">
        <v>42</v>
      </c>
      <c r="V67" s="1">
        <v>130972.9334507366</v>
      </c>
      <c r="W67" s="1">
        <v>39027.0665492634</v>
      </c>
    </row>
    <row r="68" spans="1:23" x14ac:dyDescent="0.25">
      <c r="A68">
        <v>67</v>
      </c>
      <c r="B68">
        <f>INDEX('housing-price-data-04042019'!$A$1:$CC$1461, MATCH(A68,'housing-price-data-04042019'!$A$1:$A$1461,0),MATCH($B$1,'housing-price-data-04042019'!$A$1:$CC$1,0))</f>
        <v>7</v>
      </c>
      <c r="C68">
        <f>INDEX('housing-price-data-04042019'!$A$1:$CC$1461, MATCH(A68,'housing-price-data-04042019'!$A$1:$A$1461,0),MATCH($C$1,'housing-price-data-04042019'!$A$1:$CC$1,0))</f>
        <v>180000</v>
      </c>
      <c r="D68" t="str">
        <f t="shared" si="1"/>
        <v>A</v>
      </c>
      <c r="K68" s="5">
        <v>182</v>
      </c>
      <c r="L68" s="6">
        <v>200100</v>
      </c>
      <c r="N68" s="5">
        <v>103</v>
      </c>
      <c r="O68" s="6">
        <v>118964</v>
      </c>
      <c r="U68" s="1">
        <v>43</v>
      </c>
      <c r="V68" s="1">
        <v>130972.9334507366</v>
      </c>
      <c r="W68" s="1">
        <v>13027.0665492634</v>
      </c>
    </row>
    <row r="69" spans="1:23" x14ac:dyDescent="0.25">
      <c r="A69">
        <v>68</v>
      </c>
      <c r="B69">
        <f>INDEX('housing-price-data-04042019'!$A$1:$CC$1461, MATCH(A69,'housing-price-data-04042019'!$A$1:$A$1461,0),MATCH($B$1,'housing-price-data-04042019'!$A$1:$CC$1,0))</f>
        <v>7</v>
      </c>
      <c r="C69">
        <f>INDEX('housing-price-data-04042019'!$A$1:$CC$1461, MATCH(A69,'housing-price-data-04042019'!$A$1:$A$1461,0),MATCH($C$1,'housing-price-data-04042019'!$A$1:$CC$1,0))</f>
        <v>226000</v>
      </c>
      <c r="D69" t="str">
        <f t="shared" si="1"/>
        <v>A</v>
      </c>
      <c r="K69" s="5">
        <v>184</v>
      </c>
      <c r="L69" s="6">
        <v>200000</v>
      </c>
      <c r="N69" s="5">
        <v>107</v>
      </c>
      <c r="O69" s="6">
        <v>100000</v>
      </c>
      <c r="U69" s="1">
        <v>44</v>
      </c>
      <c r="V69" s="1">
        <v>130972.9334507366</v>
      </c>
      <c r="W69" s="1">
        <v>-722.93345073660021</v>
      </c>
    </row>
    <row r="70" spans="1:23" x14ac:dyDescent="0.25">
      <c r="A70">
        <v>69</v>
      </c>
      <c r="B70">
        <f>INDEX('housing-price-data-04042019'!$A$1:$CC$1461, MATCH(A70,'housing-price-data-04042019'!$A$1:$A$1461,0),MATCH($B$1,'housing-price-data-04042019'!$A$1:$CC$1,0))</f>
        <v>4</v>
      </c>
      <c r="C70">
        <f>INDEX('housing-price-data-04042019'!$A$1:$CC$1461, MATCH(A70,'housing-price-data-04042019'!$A$1:$A$1461,0),MATCH($C$1,'housing-price-data-04042019'!$A$1:$CC$1,0))</f>
        <v>80000</v>
      </c>
      <c r="D70" t="str">
        <f t="shared" si="1"/>
        <v>B</v>
      </c>
      <c r="K70" s="5">
        <v>186</v>
      </c>
      <c r="L70" s="6">
        <v>475000</v>
      </c>
      <c r="N70" s="5">
        <v>108</v>
      </c>
      <c r="O70" s="6">
        <v>115000</v>
      </c>
      <c r="U70" s="1">
        <v>45</v>
      </c>
      <c r="V70" s="1">
        <v>130972.9334507366</v>
      </c>
      <c r="W70" s="1">
        <v>10027.0665492634</v>
      </c>
    </row>
    <row r="71" spans="1:23" x14ac:dyDescent="0.25">
      <c r="A71">
        <v>70</v>
      </c>
      <c r="B71">
        <f>INDEX('housing-price-data-04042019'!$A$1:$CC$1461, MATCH(A71,'housing-price-data-04042019'!$A$1:$A$1461,0),MATCH($B$1,'housing-price-data-04042019'!$A$1:$CC$1,0))</f>
        <v>7</v>
      </c>
      <c r="C71">
        <f>INDEX('housing-price-data-04042019'!$A$1:$CC$1461, MATCH(A71,'housing-price-data-04042019'!$A$1:$A$1461,0),MATCH($C$1,'housing-price-data-04042019'!$A$1:$CC$1,0))</f>
        <v>225000</v>
      </c>
      <c r="D71" t="str">
        <f t="shared" si="1"/>
        <v>A</v>
      </c>
      <c r="K71" s="5">
        <v>187</v>
      </c>
      <c r="L71" s="6">
        <v>173000</v>
      </c>
      <c r="N71" s="5">
        <v>109</v>
      </c>
      <c r="O71" s="6">
        <v>115000</v>
      </c>
      <c r="U71" s="1">
        <v>46</v>
      </c>
      <c r="V71" s="1">
        <v>312716.14382313413</v>
      </c>
      <c r="W71" s="1">
        <v>7183.8561768658692</v>
      </c>
    </row>
    <row r="72" spans="1:23" x14ac:dyDescent="0.25">
      <c r="A72">
        <v>71</v>
      </c>
      <c r="B72">
        <f>INDEX('housing-price-data-04042019'!$A$1:$CC$1461, MATCH(A72,'housing-price-data-04042019'!$A$1:$A$1461,0),MATCH($B$1,'housing-price-data-04042019'!$A$1:$CC$1,0))</f>
        <v>7</v>
      </c>
      <c r="C72">
        <f>INDEX('housing-price-data-04042019'!$A$1:$CC$1461, MATCH(A72,'housing-price-data-04042019'!$A$1:$A$1461,0),MATCH($C$1,'housing-price-data-04042019'!$A$1:$CC$1,0))</f>
        <v>244000</v>
      </c>
      <c r="D72" t="str">
        <f t="shared" si="1"/>
        <v>A</v>
      </c>
      <c r="K72" s="5">
        <v>190</v>
      </c>
      <c r="L72" s="6">
        <v>286000</v>
      </c>
      <c r="N72" s="5">
        <v>110</v>
      </c>
      <c r="O72" s="6">
        <v>190000</v>
      </c>
      <c r="U72" s="1">
        <v>47</v>
      </c>
      <c r="V72" s="1">
        <v>221844.53863693538</v>
      </c>
      <c r="W72" s="1">
        <v>17841.46136306462</v>
      </c>
    </row>
    <row r="73" spans="1:23" x14ac:dyDescent="0.25">
      <c r="A73">
        <v>72</v>
      </c>
      <c r="B73">
        <f>INDEX('housing-price-data-04042019'!$A$1:$CC$1461, MATCH(A73,'housing-price-data-04042019'!$A$1:$A$1461,0),MATCH($B$1,'housing-price-data-04042019'!$A$1:$CC$1,0))</f>
        <v>4</v>
      </c>
      <c r="C73">
        <f>INDEX('housing-price-data-04042019'!$A$1:$CC$1461, MATCH(A73,'housing-price-data-04042019'!$A$1:$A$1461,0),MATCH($C$1,'housing-price-data-04042019'!$A$1:$CC$1,0))</f>
        <v>129500</v>
      </c>
      <c r="D73" t="str">
        <f t="shared" si="1"/>
        <v>B</v>
      </c>
      <c r="K73" s="5">
        <v>191</v>
      </c>
      <c r="L73" s="6">
        <v>315000</v>
      </c>
      <c r="N73" s="5">
        <v>111</v>
      </c>
      <c r="O73" s="6">
        <v>136900</v>
      </c>
      <c r="U73" s="1">
        <v>48</v>
      </c>
      <c r="V73" s="1">
        <v>267280.34123003471</v>
      </c>
      <c r="W73" s="1">
        <v>-17580.341230034712</v>
      </c>
    </row>
    <row r="74" spans="1:23" x14ac:dyDescent="0.25">
      <c r="A74">
        <v>73</v>
      </c>
      <c r="B74">
        <f>INDEX('housing-price-data-04042019'!$A$1:$CC$1461, MATCH(A74,'housing-price-data-04042019'!$A$1:$A$1461,0),MATCH($B$1,'housing-price-data-04042019'!$A$1:$CC$1,0))</f>
        <v>7</v>
      </c>
      <c r="C74">
        <f>INDEX('housing-price-data-04042019'!$A$1:$CC$1461, MATCH(A74,'housing-price-data-04042019'!$A$1:$A$1461,0),MATCH($C$1,'housing-price-data-04042019'!$A$1:$CC$1,0))</f>
        <v>185000</v>
      </c>
      <c r="D74" t="str">
        <f t="shared" si="1"/>
        <v>A</v>
      </c>
      <c r="K74" s="5">
        <v>192</v>
      </c>
      <c r="L74" s="6">
        <v>184000</v>
      </c>
      <c r="N74" s="5">
        <v>114</v>
      </c>
      <c r="O74" s="6">
        <v>217000</v>
      </c>
      <c r="U74" s="1">
        <v>49</v>
      </c>
      <c r="V74" s="1">
        <v>85537.130857637239</v>
      </c>
      <c r="W74" s="1">
        <v>27462.869142362761</v>
      </c>
    </row>
    <row r="75" spans="1:23" x14ac:dyDescent="0.25">
      <c r="A75">
        <v>74</v>
      </c>
      <c r="B75">
        <f>INDEX('housing-price-data-04042019'!$A$1:$CC$1461, MATCH(A75,'housing-price-data-04042019'!$A$1:$A$1461,0),MATCH($B$1,'housing-price-data-04042019'!$A$1:$CC$1,0))</f>
        <v>5</v>
      </c>
      <c r="C75">
        <f>INDEX('housing-price-data-04042019'!$A$1:$CC$1461, MATCH(A75,'housing-price-data-04042019'!$A$1:$A$1461,0),MATCH($C$1,'housing-price-data-04042019'!$A$1:$CC$1,0))</f>
        <v>144900</v>
      </c>
      <c r="D75" t="str">
        <f t="shared" si="1"/>
        <v>B</v>
      </c>
      <c r="K75" s="5">
        <v>193</v>
      </c>
      <c r="L75" s="6">
        <v>192000</v>
      </c>
      <c r="N75" s="5">
        <v>115</v>
      </c>
      <c r="O75" s="6">
        <v>259500</v>
      </c>
      <c r="U75" s="1">
        <v>50</v>
      </c>
      <c r="V75" s="1">
        <v>130972.9334507366</v>
      </c>
      <c r="W75" s="1">
        <v>-3972.9334507366002</v>
      </c>
    </row>
    <row r="76" spans="1:23" x14ac:dyDescent="0.25">
      <c r="A76">
        <v>75</v>
      </c>
      <c r="B76">
        <f>INDEX('housing-price-data-04042019'!$A$1:$CC$1461, MATCH(A76,'housing-price-data-04042019'!$A$1:$A$1461,0),MATCH($B$1,'housing-price-data-04042019'!$A$1:$CC$1,0))</f>
        <v>3</v>
      </c>
      <c r="C76">
        <f>INDEX('housing-price-data-04042019'!$A$1:$CC$1461, MATCH(A76,'housing-price-data-04042019'!$A$1:$A$1461,0),MATCH($C$1,'housing-price-data-04042019'!$A$1:$CC$1,0))</f>
        <v>107400</v>
      </c>
      <c r="D76" t="str">
        <f t="shared" si="1"/>
        <v>B</v>
      </c>
      <c r="K76" s="5">
        <v>194</v>
      </c>
      <c r="L76" s="6">
        <v>130000</v>
      </c>
      <c r="N76" s="5">
        <v>116</v>
      </c>
      <c r="O76" s="6">
        <v>176000</v>
      </c>
      <c r="U76" s="1">
        <v>51</v>
      </c>
      <c r="V76" s="1">
        <v>176408.73604383602</v>
      </c>
      <c r="W76" s="1">
        <v>591.26395616398077</v>
      </c>
    </row>
    <row r="77" spans="1:23" x14ac:dyDescent="0.25">
      <c r="A77">
        <v>76</v>
      </c>
      <c r="B77">
        <f>INDEX('housing-price-data-04042019'!$A$1:$CC$1461, MATCH(A77,'housing-price-data-04042019'!$A$1:$A$1461,0),MATCH($B$1,'housing-price-data-04042019'!$A$1:$CC$1,0))</f>
        <v>4</v>
      </c>
      <c r="C77">
        <f>INDEX('housing-price-data-04042019'!$A$1:$CC$1461, MATCH(A77,'housing-price-data-04042019'!$A$1:$A$1461,0),MATCH($C$1,'housing-price-data-04042019'!$A$1:$CC$1,0))</f>
        <v>91000</v>
      </c>
      <c r="D77" t="str">
        <f t="shared" si="1"/>
        <v>B</v>
      </c>
      <c r="K77" s="5">
        <v>197</v>
      </c>
      <c r="L77" s="6">
        <v>311872</v>
      </c>
      <c r="N77" s="5">
        <v>117</v>
      </c>
      <c r="O77" s="6">
        <v>139000</v>
      </c>
      <c r="U77" s="1">
        <v>52</v>
      </c>
      <c r="V77" s="1">
        <v>176408.73604383602</v>
      </c>
      <c r="W77" s="1">
        <v>-61908.736043836019</v>
      </c>
    </row>
    <row r="78" spans="1:23" x14ac:dyDescent="0.25">
      <c r="A78">
        <v>77</v>
      </c>
      <c r="B78">
        <f>INDEX('housing-price-data-04042019'!$A$1:$CC$1461, MATCH(A78,'housing-price-data-04042019'!$A$1:$A$1461,0),MATCH($B$1,'housing-price-data-04042019'!$A$1:$CC$1,0))</f>
        <v>4</v>
      </c>
      <c r="C78">
        <f>INDEX('housing-price-data-04042019'!$A$1:$CC$1461, MATCH(A78,'housing-price-data-04042019'!$A$1:$A$1461,0),MATCH($C$1,'housing-price-data-04042019'!$A$1:$CC$1,0))</f>
        <v>135750</v>
      </c>
      <c r="D78" t="str">
        <f t="shared" si="1"/>
        <v>B</v>
      </c>
      <c r="K78" s="5">
        <v>198</v>
      </c>
      <c r="L78" s="6">
        <v>235000</v>
      </c>
      <c r="N78" s="5">
        <v>118</v>
      </c>
      <c r="O78" s="6">
        <v>155000</v>
      </c>
      <c r="U78" s="1">
        <v>53</v>
      </c>
      <c r="V78" s="1">
        <v>130972.9334507366</v>
      </c>
      <c r="W78" s="1">
        <v>-20972.9334507366</v>
      </c>
    </row>
    <row r="79" spans="1:23" x14ac:dyDescent="0.25">
      <c r="A79">
        <v>78</v>
      </c>
      <c r="B79">
        <f>INDEX('housing-price-data-04042019'!$A$1:$CC$1461, MATCH(A79,'housing-price-data-04042019'!$A$1:$A$1461,0),MATCH($B$1,'housing-price-data-04042019'!$A$1:$CC$1,0))</f>
        <v>5</v>
      </c>
      <c r="C79">
        <f>INDEX('housing-price-data-04042019'!$A$1:$CC$1461, MATCH(A79,'housing-price-data-04042019'!$A$1:$A$1461,0),MATCH($C$1,'housing-price-data-04042019'!$A$1:$CC$1,0))</f>
        <v>127000</v>
      </c>
      <c r="D79" t="str">
        <f t="shared" si="1"/>
        <v>B</v>
      </c>
      <c r="K79" s="5">
        <v>200</v>
      </c>
      <c r="L79" s="6">
        <v>274900</v>
      </c>
      <c r="N79" s="5">
        <v>120</v>
      </c>
      <c r="O79" s="6">
        <v>163990</v>
      </c>
      <c r="U79" s="1">
        <v>54</v>
      </c>
      <c r="V79" s="1">
        <v>312716.14382313413</v>
      </c>
      <c r="W79" s="1">
        <v>72283.856176865869</v>
      </c>
    </row>
    <row r="80" spans="1:23" x14ac:dyDescent="0.25">
      <c r="A80">
        <v>79</v>
      </c>
      <c r="B80">
        <f>INDEX('housing-price-data-04042019'!$A$1:$CC$1461, MATCH(A80,'housing-price-data-04042019'!$A$1:$A$1461,0),MATCH($B$1,'housing-price-data-04042019'!$A$1:$CC$1,0))</f>
        <v>4</v>
      </c>
      <c r="C80">
        <f>INDEX('housing-price-data-04042019'!$A$1:$CC$1461, MATCH(A80,'housing-price-data-04042019'!$A$1:$A$1461,0),MATCH($C$1,'housing-price-data-04042019'!$A$1:$CC$1,0))</f>
        <v>136500</v>
      </c>
      <c r="D80" t="str">
        <f t="shared" si="1"/>
        <v>B</v>
      </c>
      <c r="K80" s="5">
        <v>206</v>
      </c>
      <c r="L80" s="6">
        <v>180500</v>
      </c>
      <c r="N80" s="5">
        <v>121</v>
      </c>
      <c r="O80" s="6">
        <v>180000</v>
      </c>
      <c r="U80" s="1">
        <v>55</v>
      </c>
      <c r="V80" s="1">
        <v>130972.9334507366</v>
      </c>
      <c r="W80" s="1">
        <v>-972.93345073660021</v>
      </c>
    </row>
    <row r="81" spans="1:23" x14ac:dyDescent="0.25">
      <c r="A81">
        <v>80</v>
      </c>
      <c r="B81">
        <f>INDEX('housing-price-data-04042019'!$A$1:$CC$1461, MATCH(A81,'housing-price-data-04042019'!$A$1:$A$1461,0),MATCH($B$1,'housing-price-data-04042019'!$A$1:$CC$1,0))</f>
        <v>5</v>
      </c>
      <c r="C81">
        <f>INDEX('housing-price-data-04042019'!$A$1:$CC$1461, MATCH(A81,'housing-price-data-04042019'!$A$1:$A$1461,0),MATCH($C$1,'housing-price-data-04042019'!$A$1:$CC$1,0))</f>
        <v>110000</v>
      </c>
      <c r="D81" t="str">
        <f t="shared" si="1"/>
        <v>B</v>
      </c>
      <c r="K81" s="5">
        <v>209</v>
      </c>
      <c r="L81" s="6">
        <v>277000</v>
      </c>
      <c r="N81" s="5">
        <v>122</v>
      </c>
      <c r="O81" s="6">
        <v>100000</v>
      </c>
      <c r="U81" s="1">
        <v>56</v>
      </c>
      <c r="V81" s="1">
        <v>176408.73604383602</v>
      </c>
      <c r="W81" s="1">
        <v>4091.2639561639808</v>
      </c>
    </row>
    <row r="82" spans="1:23" x14ac:dyDescent="0.25">
      <c r="A82">
        <v>81</v>
      </c>
      <c r="B82">
        <f>INDEX('housing-price-data-04042019'!$A$1:$CC$1461, MATCH(A82,'housing-price-data-04042019'!$A$1:$A$1461,0),MATCH($B$1,'housing-price-data-04042019'!$A$1:$CC$1,0))</f>
        <v>6</v>
      </c>
      <c r="C82">
        <f>INDEX('housing-price-data-04042019'!$A$1:$CC$1461, MATCH(A82,'housing-price-data-04042019'!$A$1:$A$1461,0),MATCH($C$1,'housing-price-data-04042019'!$A$1:$CC$1,0))</f>
        <v>193500</v>
      </c>
      <c r="D82" t="str">
        <f t="shared" si="1"/>
        <v>B</v>
      </c>
      <c r="K82" s="5">
        <v>213</v>
      </c>
      <c r="L82" s="6">
        <v>252678</v>
      </c>
      <c r="N82" s="5">
        <v>123</v>
      </c>
      <c r="O82" s="6">
        <v>136000</v>
      </c>
      <c r="U82" s="1">
        <v>57</v>
      </c>
      <c r="V82" s="1">
        <v>267280.34123003471</v>
      </c>
      <c r="W82" s="1">
        <v>-94780.341230034712</v>
      </c>
    </row>
    <row r="83" spans="1:23" x14ac:dyDescent="0.25">
      <c r="A83">
        <v>82</v>
      </c>
      <c r="B83">
        <f>INDEX('housing-price-data-04042019'!$A$1:$CC$1461, MATCH(A83,'housing-price-data-04042019'!$A$1:$A$1461,0),MATCH($B$1,'housing-price-data-04042019'!$A$1:$CC$1,0))</f>
        <v>6</v>
      </c>
      <c r="C83">
        <f>INDEX('housing-price-data-04042019'!$A$1:$CC$1461, MATCH(A83,'housing-price-data-04042019'!$A$1:$A$1461,0),MATCH($C$1,'housing-price-data-04042019'!$A$1:$CC$1,0))</f>
        <v>153500</v>
      </c>
      <c r="D83" t="str">
        <f t="shared" si="1"/>
        <v>B</v>
      </c>
      <c r="K83" s="5">
        <v>217</v>
      </c>
      <c r="L83" s="6">
        <v>210000</v>
      </c>
      <c r="N83" s="5">
        <v>124</v>
      </c>
      <c r="O83" s="6">
        <v>153900</v>
      </c>
      <c r="U83" s="1">
        <v>58</v>
      </c>
      <c r="V83" s="1">
        <v>221844.53863693538</v>
      </c>
      <c r="W83" s="1">
        <v>-25344.53863693538</v>
      </c>
    </row>
    <row r="84" spans="1:23" x14ac:dyDescent="0.25">
      <c r="A84">
        <v>83</v>
      </c>
      <c r="B84">
        <f>INDEX('housing-price-data-04042019'!$A$1:$CC$1461, MATCH(A84,'housing-price-data-04042019'!$A$1:$A$1461,0),MATCH($B$1,'housing-price-data-04042019'!$A$1:$CC$1,0))</f>
        <v>8</v>
      </c>
      <c r="C84">
        <f>INDEX('housing-price-data-04042019'!$A$1:$CC$1461, MATCH(A84,'housing-price-data-04042019'!$A$1:$A$1461,0),MATCH($C$1,'housing-price-data-04042019'!$A$1:$CC$1,0))</f>
        <v>245000</v>
      </c>
      <c r="D84" t="str">
        <f t="shared" si="1"/>
        <v>A</v>
      </c>
      <c r="K84" s="5">
        <v>219</v>
      </c>
      <c r="L84" s="6">
        <v>311500</v>
      </c>
      <c r="N84" s="5">
        <v>125</v>
      </c>
      <c r="O84" s="6">
        <v>181000</v>
      </c>
      <c r="U84" s="1">
        <v>59</v>
      </c>
      <c r="V84" s="1">
        <v>358151.94641623343</v>
      </c>
      <c r="W84" s="1">
        <v>80628.053583766567</v>
      </c>
    </row>
    <row r="85" spans="1:23" x14ac:dyDescent="0.25">
      <c r="A85">
        <v>84</v>
      </c>
      <c r="B85">
        <f>INDEX('housing-price-data-04042019'!$A$1:$CC$1461, MATCH(A85,'housing-price-data-04042019'!$A$1:$A$1461,0),MATCH($B$1,'housing-price-data-04042019'!$A$1:$CC$1,0))</f>
        <v>5</v>
      </c>
      <c r="C85">
        <f>INDEX('housing-price-data-04042019'!$A$1:$CC$1461, MATCH(A85,'housing-price-data-04042019'!$A$1:$A$1461,0),MATCH($C$1,'housing-price-data-04042019'!$A$1:$CC$1,0))</f>
        <v>126500</v>
      </c>
      <c r="D85" t="str">
        <f t="shared" si="1"/>
        <v>B</v>
      </c>
      <c r="K85" s="5">
        <v>220</v>
      </c>
      <c r="L85" s="6">
        <v>167240</v>
      </c>
      <c r="N85" s="5">
        <v>126</v>
      </c>
      <c r="O85" s="6">
        <v>84500</v>
      </c>
      <c r="U85" s="1">
        <v>60</v>
      </c>
      <c r="V85" s="1">
        <v>130972.9334507366</v>
      </c>
      <c r="W85" s="1">
        <v>-6072.9334507366002</v>
      </c>
    </row>
    <row r="86" spans="1:23" x14ac:dyDescent="0.25">
      <c r="A86">
        <v>85</v>
      </c>
      <c r="B86">
        <f>INDEX('housing-price-data-04042019'!$A$1:$CC$1461, MATCH(A86,'housing-price-data-04042019'!$A$1:$A$1461,0),MATCH($B$1,'housing-price-data-04042019'!$A$1:$CC$1,0))</f>
        <v>7</v>
      </c>
      <c r="C86">
        <f>INDEX('housing-price-data-04042019'!$A$1:$CC$1461, MATCH(A86,'housing-price-data-04042019'!$A$1:$A$1461,0),MATCH($C$1,'housing-price-data-04042019'!$A$1:$CC$1,0))</f>
        <v>168500</v>
      </c>
      <c r="D86" t="str">
        <f t="shared" si="1"/>
        <v>A</v>
      </c>
      <c r="K86" s="5">
        <v>221</v>
      </c>
      <c r="L86" s="6">
        <v>204900</v>
      </c>
      <c r="N86" s="5">
        <v>127</v>
      </c>
      <c r="O86" s="6">
        <v>128000</v>
      </c>
      <c r="U86" s="1">
        <v>61</v>
      </c>
      <c r="V86" s="1">
        <v>176408.73604383602</v>
      </c>
      <c r="W86" s="1">
        <v>-18408.736043836019</v>
      </c>
    </row>
    <row r="87" spans="1:23" x14ac:dyDescent="0.25">
      <c r="A87">
        <v>86</v>
      </c>
      <c r="B87">
        <f>INDEX('housing-price-data-04042019'!$A$1:$CC$1461, MATCH(A87,'housing-price-data-04042019'!$A$1:$A$1461,0),MATCH($B$1,'housing-price-data-04042019'!$A$1:$CC$1,0))</f>
        <v>8</v>
      </c>
      <c r="C87">
        <f>INDEX('housing-price-data-04042019'!$A$1:$CC$1461, MATCH(A87,'housing-price-data-04042019'!$A$1:$A$1461,0),MATCH($C$1,'housing-price-data-04042019'!$A$1:$CC$1,0))</f>
        <v>260000</v>
      </c>
      <c r="D87" t="str">
        <f t="shared" si="1"/>
        <v>A</v>
      </c>
      <c r="K87" s="5">
        <v>225</v>
      </c>
      <c r="L87" s="6">
        <v>386250</v>
      </c>
      <c r="N87" s="5">
        <v>128</v>
      </c>
      <c r="O87" s="6">
        <v>87000</v>
      </c>
      <c r="U87" s="1">
        <v>62</v>
      </c>
      <c r="V87" s="1">
        <v>130972.9334507366</v>
      </c>
      <c r="W87" s="1">
        <v>-29972.9334507366</v>
      </c>
    </row>
    <row r="88" spans="1:23" x14ac:dyDescent="0.25">
      <c r="A88">
        <v>87</v>
      </c>
      <c r="B88">
        <f>INDEX('housing-price-data-04042019'!$A$1:$CC$1461, MATCH(A88,'housing-price-data-04042019'!$A$1:$A$1461,0),MATCH($B$1,'housing-price-data-04042019'!$A$1:$CC$1,0))</f>
        <v>6</v>
      </c>
      <c r="C88">
        <f>INDEX('housing-price-data-04042019'!$A$1:$CC$1461, MATCH(A88,'housing-price-data-04042019'!$A$1:$A$1461,0),MATCH($C$1,'housing-price-data-04042019'!$A$1:$CC$1,0))</f>
        <v>174000</v>
      </c>
      <c r="D88" t="str">
        <f t="shared" si="1"/>
        <v>B</v>
      </c>
      <c r="K88" s="5">
        <v>227</v>
      </c>
      <c r="L88" s="6">
        <v>290000</v>
      </c>
      <c r="N88" s="5">
        <v>129</v>
      </c>
      <c r="O88" s="6">
        <v>155000</v>
      </c>
      <c r="U88" s="1">
        <v>63</v>
      </c>
      <c r="V88" s="1">
        <v>267280.34123003471</v>
      </c>
      <c r="W88" s="1">
        <v>-64780.341230034712</v>
      </c>
    </row>
    <row r="89" spans="1:23" x14ac:dyDescent="0.25">
      <c r="A89">
        <v>88</v>
      </c>
      <c r="B89">
        <f>INDEX('housing-price-data-04042019'!$A$1:$CC$1461, MATCH(A89,'housing-price-data-04042019'!$A$1:$A$1461,0),MATCH($B$1,'housing-price-data-04042019'!$A$1:$CC$1,0))</f>
        <v>6</v>
      </c>
      <c r="C89">
        <f>INDEX('housing-price-data-04042019'!$A$1:$CC$1461, MATCH(A89,'housing-price-data-04042019'!$A$1:$A$1461,0),MATCH($C$1,'housing-price-data-04042019'!$A$1:$CC$1,0))</f>
        <v>164500</v>
      </c>
      <c r="D89" t="str">
        <f t="shared" si="1"/>
        <v>B</v>
      </c>
      <c r="K89" s="5">
        <v>230</v>
      </c>
      <c r="L89" s="6">
        <v>192500</v>
      </c>
      <c r="N89" s="5">
        <v>130</v>
      </c>
      <c r="O89" s="6">
        <v>150000</v>
      </c>
      <c r="U89" s="1">
        <v>64</v>
      </c>
      <c r="V89" s="1">
        <v>221844.53863693538</v>
      </c>
      <c r="W89" s="1">
        <v>-81844.53863693538</v>
      </c>
    </row>
    <row r="90" spans="1:23" x14ac:dyDescent="0.25">
      <c r="A90">
        <v>89</v>
      </c>
      <c r="B90">
        <f>INDEX('housing-price-data-04042019'!$A$1:$CC$1461, MATCH(A90,'housing-price-data-04042019'!$A$1:$A$1461,0),MATCH($B$1,'housing-price-data-04042019'!$A$1:$CC$1,0))</f>
        <v>3</v>
      </c>
      <c r="C90">
        <f>INDEX('housing-price-data-04042019'!$A$1:$CC$1461, MATCH(A90,'housing-price-data-04042019'!$A$1:$A$1461,0),MATCH($C$1,'housing-price-data-04042019'!$A$1:$CC$1,0))</f>
        <v>85000</v>
      </c>
      <c r="D90" t="str">
        <f t="shared" si="1"/>
        <v>B</v>
      </c>
      <c r="K90" s="5">
        <v>232</v>
      </c>
      <c r="L90" s="6">
        <v>403000</v>
      </c>
      <c r="N90" s="5">
        <v>132</v>
      </c>
      <c r="O90" s="6">
        <v>244000</v>
      </c>
      <c r="U90" s="1">
        <v>65</v>
      </c>
      <c r="V90" s="1">
        <v>221844.53863693538</v>
      </c>
      <c r="W90" s="1">
        <v>-2344.5386369353801</v>
      </c>
    </row>
    <row r="91" spans="1:23" x14ac:dyDescent="0.25">
      <c r="A91">
        <v>90</v>
      </c>
      <c r="B91">
        <f>INDEX('housing-price-data-04042019'!$A$1:$CC$1461, MATCH(A91,'housing-price-data-04042019'!$A$1:$A$1461,0),MATCH($B$1,'housing-price-data-04042019'!$A$1:$CC$1,0))</f>
        <v>4</v>
      </c>
      <c r="C91">
        <f>INDEX('housing-price-data-04042019'!$A$1:$CC$1461, MATCH(A91,'housing-price-data-04042019'!$A$1:$A$1461,0),MATCH($C$1,'housing-price-data-04042019'!$A$1:$CC$1,0))</f>
        <v>123600</v>
      </c>
      <c r="D91" t="str">
        <f t="shared" si="1"/>
        <v>B</v>
      </c>
      <c r="K91" s="5">
        <v>237</v>
      </c>
      <c r="L91" s="6">
        <v>185500</v>
      </c>
      <c r="N91" s="5">
        <v>133</v>
      </c>
      <c r="O91" s="6">
        <v>150750</v>
      </c>
      <c r="U91" s="1">
        <v>66</v>
      </c>
      <c r="V91" s="1">
        <v>267280.34123003471</v>
      </c>
      <c r="W91" s="1">
        <v>49719.658769965288</v>
      </c>
    </row>
    <row r="92" spans="1:23" x14ac:dyDescent="0.25">
      <c r="A92">
        <v>91</v>
      </c>
      <c r="B92">
        <f>INDEX('housing-price-data-04042019'!$A$1:$CC$1461, MATCH(A92,'housing-price-data-04042019'!$A$1:$A$1461,0),MATCH($B$1,'housing-price-data-04042019'!$A$1:$CC$1,0))</f>
        <v>4</v>
      </c>
      <c r="C92">
        <f>INDEX('housing-price-data-04042019'!$A$1:$CC$1461, MATCH(A92,'housing-price-data-04042019'!$A$1:$A$1461,0),MATCH($C$1,'housing-price-data-04042019'!$A$1:$CC$1,0))</f>
        <v>109900</v>
      </c>
      <c r="D92" t="str">
        <f t="shared" si="1"/>
        <v>B</v>
      </c>
      <c r="K92" s="5">
        <v>238</v>
      </c>
      <c r="L92" s="6">
        <v>194500</v>
      </c>
      <c r="N92" s="5">
        <v>135</v>
      </c>
      <c r="O92" s="6">
        <v>180000</v>
      </c>
      <c r="U92" s="1">
        <v>67</v>
      </c>
      <c r="V92" s="1">
        <v>221844.53863693538</v>
      </c>
      <c r="W92" s="1">
        <v>-41844.53863693538</v>
      </c>
    </row>
    <row r="93" spans="1:23" x14ac:dyDescent="0.25">
      <c r="A93">
        <v>92</v>
      </c>
      <c r="B93">
        <f>INDEX('housing-price-data-04042019'!$A$1:$CC$1461, MATCH(A93,'housing-price-data-04042019'!$A$1:$A$1461,0),MATCH($B$1,'housing-price-data-04042019'!$A$1:$CC$1,0))</f>
        <v>5</v>
      </c>
      <c r="C93">
        <f>INDEX('housing-price-data-04042019'!$A$1:$CC$1461, MATCH(A93,'housing-price-data-04042019'!$A$1:$A$1461,0),MATCH($C$1,'housing-price-data-04042019'!$A$1:$CC$1,0))</f>
        <v>98600</v>
      </c>
      <c r="D93" t="str">
        <f t="shared" si="1"/>
        <v>B</v>
      </c>
      <c r="K93" s="5">
        <v>239</v>
      </c>
      <c r="L93" s="6">
        <v>318000</v>
      </c>
      <c r="N93" s="5">
        <v>137</v>
      </c>
      <c r="O93" s="6">
        <v>143000</v>
      </c>
      <c r="U93" s="1">
        <v>68</v>
      </c>
      <c r="V93" s="1">
        <v>221844.53863693538</v>
      </c>
      <c r="W93" s="1">
        <v>4155.4613630646199</v>
      </c>
    </row>
    <row r="94" spans="1:23" x14ac:dyDescent="0.25">
      <c r="A94">
        <v>93</v>
      </c>
      <c r="B94">
        <f>INDEX('housing-price-data-04042019'!$A$1:$CC$1461, MATCH(A94,'housing-price-data-04042019'!$A$1:$A$1461,0),MATCH($B$1,'housing-price-data-04042019'!$A$1:$CC$1,0))</f>
        <v>5</v>
      </c>
      <c r="C94">
        <f>INDEX('housing-price-data-04042019'!$A$1:$CC$1461, MATCH(A94,'housing-price-data-04042019'!$A$1:$A$1461,0),MATCH($C$1,'housing-price-data-04042019'!$A$1:$CC$1,0))</f>
        <v>163500</v>
      </c>
      <c r="D94" t="str">
        <f t="shared" si="1"/>
        <v>B</v>
      </c>
      <c r="K94" s="5">
        <v>241</v>
      </c>
      <c r="L94" s="6">
        <v>262500</v>
      </c>
      <c r="N94" s="5">
        <v>140</v>
      </c>
      <c r="O94" s="6">
        <v>231500</v>
      </c>
      <c r="U94" s="1">
        <v>69</v>
      </c>
      <c r="V94" s="1">
        <v>85537.130857637239</v>
      </c>
      <c r="W94" s="1">
        <v>-5537.1308576372394</v>
      </c>
    </row>
    <row r="95" spans="1:23" x14ac:dyDescent="0.25">
      <c r="A95">
        <v>94</v>
      </c>
      <c r="B95">
        <f>INDEX('housing-price-data-04042019'!$A$1:$CC$1461, MATCH(A95,'housing-price-data-04042019'!$A$1:$A$1461,0),MATCH($B$1,'housing-price-data-04042019'!$A$1:$CC$1,0))</f>
        <v>6</v>
      </c>
      <c r="C95">
        <f>INDEX('housing-price-data-04042019'!$A$1:$CC$1461, MATCH(A95,'housing-price-data-04042019'!$A$1:$A$1461,0),MATCH($C$1,'housing-price-data-04042019'!$A$1:$CC$1,0))</f>
        <v>133900</v>
      </c>
      <c r="D95" t="str">
        <f t="shared" si="1"/>
        <v>B</v>
      </c>
      <c r="K95" s="5">
        <v>245</v>
      </c>
      <c r="L95" s="6">
        <v>205000</v>
      </c>
      <c r="N95" s="5">
        <v>141</v>
      </c>
      <c r="O95" s="6">
        <v>115000</v>
      </c>
      <c r="U95" s="1">
        <v>70</v>
      </c>
      <c r="V95" s="1">
        <v>221844.53863693538</v>
      </c>
      <c r="W95" s="1">
        <v>3155.4613630646199</v>
      </c>
    </row>
    <row r="96" spans="1:23" x14ac:dyDescent="0.25">
      <c r="A96">
        <v>95</v>
      </c>
      <c r="B96">
        <f>INDEX('housing-price-data-04042019'!$A$1:$CC$1461, MATCH(A96,'housing-price-data-04042019'!$A$1:$A$1461,0),MATCH($B$1,'housing-price-data-04042019'!$A$1:$CC$1,0))</f>
        <v>6</v>
      </c>
      <c r="C96">
        <f>INDEX('housing-price-data-04042019'!$A$1:$CC$1461, MATCH(A96,'housing-price-data-04042019'!$A$1:$A$1461,0),MATCH($C$1,'housing-price-data-04042019'!$A$1:$CC$1,0))</f>
        <v>204750</v>
      </c>
      <c r="D96" t="str">
        <f t="shared" si="1"/>
        <v>B</v>
      </c>
      <c r="K96" s="5">
        <v>246</v>
      </c>
      <c r="L96" s="6">
        <v>241500</v>
      </c>
      <c r="N96" s="5">
        <v>143</v>
      </c>
      <c r="O96" s="6">
        <v>166000</v>
      </c>
      <c r="U96" s="1">
        <v>71</v>
      </c>
      <c r="V96" s="1">
        <v>221844.53863693538</v>
      </c>
      <c r="W96" s="1">
        <v>22155.46136306462</v>
      </c>
    </row>
    <row r="97" spans="1:23" x14ac:dyDescent="0.25">
      <c r="A97">
        <v>96</v>
      </c>
      <c r="B97">
        <f>INDEX('housing-price-data-04042019'!$A$1:$CC$1461, MATCH(A97,'housing-price-data-04042019'!$A$1:$A$1461,0),MATCH($B$1,'housing-price-data-04042019'!$A$1:$CC$1,0))</f>
        <v>6</v>
      </c>
      <c r="C97">
        <f>INDEX('housing-price-data-04042019'!$A$1:$CC$1461, MATCH(A97,'housing-price-data-04042019'!$A$1:$A$1461,0),MATCH($C$1,'housing-price-data-04042019'!$A$1:$CC$1,0))</f>
        <v>185000</v>
      </c>
      <c r="D97" t="str">
        <f t="shared" si="1"/>
        <v>B</v>
      </c>
      <c r="K97" s="5">
        <v>249</v>
      </c>
      <c r="L97" s="6">
        <v>180000</v>
      </c>
      <c r="N97" s="5">
        <v>145</v>
      </c>
      <c r="O97" s="6">
        <v>125000</v>
      </c>
      <c r="U97" s="1">
        <v>72</v>
      </c>
      <c r="V97" s="1">
        <v>85537.130857637239</v>
      </c>
      <c r="W97" s="1">
        <v>43962.869142362761</v>
      </c>
    </row>
    <row r="98" spans="1:23" x14ac:dyDescent="0.25">
      <c r="A98">
        <v>97</v>
      </c>
      <c r="B98">
        <f>INDEX('housing-price-data-04042019'!$A$1:$CC$1461, MATCH(A98,'housing-price-data-04042019'!$A$1:$A$1461,0),MATCH($B$1,'housing-price-data-04042019'!$A$1:$CC$1,0))</f>
        <v>7</v>
      </c>
      <c r="C98">
        <f>INDEX('housing-price-data-04042019'!$A$1:$CC$1461, MATCH(A98,'housing-price-data-04042019'!$A$1:$A$1461,0),MATCH($C$1,'housing-price-data-04042019'!$A$1:$CC$1,0))</f>
        <v>214000</v>
      </c>
      <c r="D98" t="str">
        <f t="shared" si="1"/>
        <v>A</v>
      </c>
      <c r="K98" s="5">
        <v>252</v>
      </c>
      <c r="L98" s="6">
        <v>235000</v>
      </c>
      <c r="N98" s="5">
        <v>146</v>
      </c>
      <c r="O98" s="6">
        <v>130000</v>
      </c>
      <c r="U98" s="1">
        <v>73</v>
      </c>
      <c r="V98" s="1">
        <v>221844.53863693538</v>
      </c>
      <c r="W98" s="1">
        <v>-36844.53863693538</v>
      </c>
    </row>
    <row r="99" spans="1:23" x14ac:dyDescent="0.25">
      <c r="A99">
        <v>98</v>
      </c>
      <c r="B99">
        <f>INDEX('housing-price-data-04042019'!$A$1:$CC$1461, MATCH(A99,'housing-price-data-04042019'!$A$1:$A$1461,0),MATCH($B$1,'housing-price-data-04042019'!$A$1:$CC$1,0))</f>
        <v>4</v>
      </c>
      <c r="C99">
        <f>INDEX('housing-price-data-04042019'!$A$1:$CC$1461, MATCH(A99,'housing-price-data-04042019'!$A$1:$A$1461,0),MATCH($C$1,'housing-price-data-04042019'!$A$1:$CC$1,0))</f>
        <v>94750</v>
      </c>
      <c r="D99" t="str">
        <f t="shared" si="1"/>
        <v>B</v>
      </c>
      <c r="K99" s="5">
        <v>256</v>
      </c>
      <c r="L99" s="6">
        <v>230000</v>
      </c>
      <c r="N99" s="5">
        <v>147</v>
      </c>
      <c r="O99" s="6">
        <v>105000</v>
      </c>
      <c r="U99" s="1">
        <v>74</v>
      </c>
      <c r="V99" s="1">
        <v>130972.9334507366</v>
      </c>
      <c r="W99" s="1">
        <v>13927.0665492634</v>
      </c>
    </row>
    <row r="100" spans="1:23" x14ac:dyDescent="0.25">
      <c r="A100">
        <v>99</v>
      </c>
      <c r="B100">
        <f>INDEX('housing-price-data-04042019'!$A$1:$CC$1461, MATCH(A100,'housing-price-data-04042019'!$A$1:$A$1461,0),MATCH($B$1,'housing-price-data-04042019'!$A$1:$CC$1,0))</f>
        <v>5</v>
      </c>
      <c r="C100">
        <f>INDEX('housing-price-data-04042019'!$A$1:$CC$1461, MATCH(A100,'housing-price-data-04042019'!$A$1:$A$1461,0),MATCH($C$1,'housing-price-data-04042019'!$A$1:$CC$1,0))</f>
        <v>83000</v>
      </c>
      <c r="D100" t="str">
        <f t="shared" si="1"/>
        <v>B</v>
      </c>
      <c r="K100" s="5">
        <v>258</v>
      </c>
      <c r="L100" s="6">
        <v>220000</v>
      </c>
      <c r="N100" s="5">
        <v>150</v>
      </c>
      <c r="O100" s="6">
        <v>115000</v>
      </c>
      <c r="U100" s="1">
        <v>75</v>
      </c>
      <c r="V100" s="1">
        <v>40101.328264537879</v>
      </c>
      <c r="W100" s="1">
        <v>67298.671735462121</v>
      </c>
    </row>
    <row r="101" spans="1:23" x14ac:dyDescent="0.25">
      <c r="A101">
        <v>100</v>
      </c>
      <c r="B101">
        <f>INDEX('housing-price-data-04042019'!$A$1:$CC$1461, MATCH(A101,'housing-price-data-04042019'!$A$1:$A$1461,0),MATCH($B$1,'housing-price-data-04042019'!$A$1:$CC$1,0))</f>
        <v>4</v>
      </c>
      <c r="C101">
        <f>INDEX('housing-price-data-04042019'!$A$1:$CC$1461, MATCH(A101,'housing-price-data-04042019'!$A$1:$A$1461,0),MATCH($C$1,'housing-price-data-04042019'!$A$1:$CC$1,0))</f>
        <v>128950</v>
      </c>
      <c r="D101" t="str">
        <f t="shared" si="1"/>
        <v>B</v>
      </c>
      <c r="K101" s="5">
        <v>259</v>
      </c>
      <c r="L101" s="6">
        <v>231500</v>
      </c>
      <c r="N101" s="5">
        <v>151</v>
      </c>
      <c r="O101" s="6">
        <v>122000</v>
      </c>
      <c r="U101" s="1">
        <v>76</v>
      </c>
      <c r="V101" s="1">
        <v>85537.130857637239</v>
      </c>
      <c r="W101" s="1">
        <v>5462.8691423627606</v>
      </c>
    </row>
    <row r="102" spans="1:23" x14ac:dyDescent="0.25">
      <c r="A102">
        <v>101</v>
      </c>
      <c r="B102">
        <f>INDEX('housing-price-data-04042019'!$A$1:$CC$1461, MATCH(A102,'housing-price-data-04042019'!$A$1:$A$1461,0),MATCH($B$1,'housing-price-data-04042019'!$A$1:$CC$1,0))</f>
        <v>6</v>
      </c>
      <c r="C102">
        <f>INDEX('housing-price-data-04042019'!$A$1:$CC$1461, MATCH(A102,'housing-price-data-04042019'!$A$1:$A$1461,0),MATCH($C$1,'housing-price-data-04042019'!$A$1:$CC$1,0))</f>
        <v>205000</v>
      </c>
      <c r="D102" t="str">
        <f t="shared" si="1"/>
        <v>B</v>
      </c>
      <c r="K102" s="5">
        <v>262</v>
      </c>
      <c r="L102" s="6">
        <v>276000</v>
      </c>
      <c r="N102" s="5">
        <v>153</v>
      </c>
      <c r="O102" s="6">
        <v>190000</v>
      </c>
      <c r="U102" s="1">
        <v>77</v>
      </c>
      <c r="V102" s="1">
        <v>85537.130857637239</v>
      </c>
      <c r="W102" s="1">
        <v>50212.869142362761</v>
      </c>
    </row>
    <row r="103" spans="1:23" x14ac:dyDescent="0.25">
      <c r="A103">
        <v>102</v>
      </c>
      <c r="B103">
        <f>INDEX('housing-price-data-04042019'!$A$1:$CC$1461, MATCH(A103,'housing-price-data-04042019'!$A$1:$A$1461,0),MATCH($B$1,'housing-price-data-04042019'!$A$1:$CC$1,0))</f>
        <v>6</v>
      </c>
      <c r="C103">
        <f>INDEX('housing-price-data-04042019'!$A$1:$CC$1461, MATCH(A103,'housing-price-data-04042019'!$A$1:$A$1461,0),MATCH($C$1,'housing-price-data-04042019'!$A$1:$CC$1,0))</f>
        <v>178000</v>
      </c>
      <c r="D103" t="str">
        <f t="shared" si="1"/>
        <v>B</v>
      </c>
      <c r="K103" s="5">
        <v>271</v>
      </c>
      <c r="L103" s="6">
        <v>266000</v>
      </c>
      <c r="N103" s="5">
        <v>154</v>
      </c>
      <c r="O103" s="6">
        <v>235000</v>
      </c>
      <c r="U103" s="1">
        <v>78</v>
      </c>
      <c r="V103" s="1">
        <v>130972.9334507366</v>
      </c>
      <c r="W103" s="1">
        <v>-3972.9334507366002</v>
      </c>
    </row>
    <row r="104" spans="1:23" x14ac:dyDescent="0.25">
      <c r="A104">
        <v>103</v>
      </c>
      <c r="B104">
        <f>INDEX('housing-price-data-04042019'!$A$1:$CC$1461, MATCH(A104,'housing-price-data-04042019'!$A$1:$A$1461,0),MATCH($B$1,'housing-price-data-04042019'!$A$1:$CC$1,0))</f>
        <v>5</v>
      </c>
      <c r="C104">
        <f>INDEX('housing-price-data-04042019'!$A$1:$CC$1461, MATCH(A104,'housing-price-data-04042019'!$A$1:$A$1461,0),MATCH($C$1,'housing-price-data-04042019'!$A$1:$CC$1,0))</f>
        <v>118964</v>
      </c>
      <c r="D104" t="str">
        <f t="shared" si="1"/>
        <v>B</v>
      </c>
      <c r="K104" s="5">
        <v>272</v>
      </c>
      <c r="L104" s="6">
        <v>241500</v>
      </c>
      <c r="N104" s="5">
        <v>155</v>
      </c>
      <c r="O104" s="6">
        <v>125000</v>
      </c>
      <c r="U104" s="1">
        <v>79</v>
      </c>
      <c r="V104" s="1">
        <v>85537.130857637239</v>
      </c>
      <c r="W104" s="1">
        <v>50962.869142362761</v>
      </c>
    </row>
    <row r="105" spans="1:23" x14ac:dyDescent="0.25">
      <c r="A105">
        <v>104</v>
      </c>
      <c r="B105">
        <f>INDEX('housing-price-data-04042019'!$A$1:$CC$1461, MATCH(A105,'housing-price-data-04042019'!$A$1:$A$1461,0),MATCH($B$1,'housing-price-data-04042019'!$A$1:$CC$1,0))</f>
        <v>7</v>
      </c>
      <c r="C105">
        <f>INDEX('housing-price-data-04042019'!$A$1:$CC$1461, MATCH(A105,'housing-price-data-04042019'!$A$1:$A$1461,0),MATCH($C$1,'housing-price-data-04042019'!$A$1:$CC$1,0))</f>
        <v>198900</v>
      </c>
      <c r="D105" t="str">
        <f t="shared" si="1"/>
        <v>A</v>
      </c>
      <c r="K105" s="5">
        <v>273</v>
      </c>
      <c r="L105" s="6">
        <v>290000</v>
      </c>
      <c r="N105" s="5">
        <v>156</v>
      </c>
      <c r="O105" s="6">
        <v>79000</v>
      </c>
      <c r="U105" s="1">
        <v>80</v>
      </c>
      <c r="V105" s="1">
        <v>130972.9334507366</v>
      </c>
      <c r="W105" s="1">
        <v>-20972.9334507366</v>
      </c>
    </row>
    <row r="106" spans="1:23" x14ac:dyDescent="0.25">
      <c r="A106">
        <v>105</v>
      </c>
      <c r="B106">
        <f>INDEX('housing-price-data-04042019'!$A$1:$CC$1461, MATCH(A106,'housing-price-data-04042019'!$A$1:$A$1461,0),MATCH($B$1,'housing-price-data-04042019'!$A$1:$CC$1,0))</f>
        <v>7</v>
      </c>
      <c r="C106">
        <f>INDEX('housing-price-data-04042019'!$A$1:$CC$1461, MATCH(A106,'housing-price-data-04042019'!$A$1:$A$1461,0),MATCH($C$1,'housing-price-data-04042019'!$A$1:$CC$1,0))</f>
        <v>169500</v>
      </c>
      <c r="D106" t="str">
        <f t="shared" si="1"/>
        <v>A</v>
      </c>
      <c r="K106" s="5">
        <v>276</v>
      </c>
      <c r="L106" s="6">
        <v>205000</v>
      </c>
      <c r="N106" s="5">
        <v>157</v>
      </c>
      <c r="O106" s="6">
        <v>109500</v>
      </c>
      <c r="U106" s="1">
        <v>81</v>
      </c>
      <c r="V106" s="1">
        <v>176408.73604383602</v>
      </c>
      <c r="W106" s="1">
        <v>17091.263956163981</v>
      </c>
    </row>
    <row r="107" spans="1:23" x14ac:dyDescent="0.25">
      <c r="A107">
        <v>106</v>
      </c>
      <c r="B107">
        <f>INDEX('housing-price-data-04042019'!$A$1:$CC$1461, MATCH(A107,'housing-price-data-04042019'!$A$1:$A$1461,0),MATCH($B$1,'housing-price-data-04042019'!$A$1:$CC$1,0))</f>
        <v>8</v>
      </c>
      <c r="C107">
        <f>INDEX('housing-price-data-04042019'!$A$1:$CC$1461, MATCH(A107,'housing-price-data-04042019'!$A$1:$A$1461,0),MATCH($C$1,'housing-price-data-04042019'!$A$1:$CC$1,0))</f>
        <v>250000</v>
      </c>
      <c r="D107" t="str">
        <f t="shared" si="1"/>
        <v>A</v>
      </c>
      <c r="K107" s="5">
        <v>277</v>
      </c>
      <c r="L107" s="6">
        <v>201000</v>
      </c>
      <c r="N107" s="5">
        <v>161</v>
      </c>
      <c r="O107" s="6">
        <v>162500</v>
      </c>
      <c r="U107" s="1">
        <v>82</v>
      </c>
      <c r="V107" s="1">
        <v>176408.73604383602</v>
      </c>
      <c r="W107" s="1">
        <v>-22908.736043836019</v>
      </c>
    </row>
    <row r="108" spans="1:23" x14ac:dyDescent="0.25">
      <c r="A108">
        <v>107</v>
      </c>
      <c r="B108">
        <f>INDEX('housing-price-data-04042019'!$A$1:$CC$1461, MATCH(A108,'housing-price-data-04042019'!$A$1:$A$1461,0),MATCH($B$1,'housing-price-data-04042019'!$A$1:$CC$1,0))</f>
        <v>4</v>
      </c>
      <c r="C108">
        <f>INDEX('housing-price-data-04042019'!$A$1:$CC$1461, MATCH(A108,'housing-price-data-04042019'!$A$1:$A$1461,0),MATCH($C$1,'housing-price-data-04042019'!$A$1:$CC$1,0))</f>
        <v>100000</v>
      </c>
      <c r="D108" t="str">
        <f t="shared" si="1"/>
        <v>B</v>
      </c>
      <c r="K108" s="5">
        <v>279</v>
      </c>
      <c r="L108" s="6">
        <v>415298</v>
      </c>
      <c r="N108" s="5">
        <v>164</v>
      </c>
      <c r="O108" s="6">
        <v>103200</v>
      </c>
      <c r="U108" s="1">
        <v>83</v>
      </c>
      <c r="V108" s="1">
        <v>267280.34123003471</v>
      </c>
      <c r="W108" s="1">
        <v>-22280.341230034712</v>
      </c>
    </row>
    <row r="109" spans="1:23" x14ac:dyDescent="0.25">
      <c r="A109">
        <v>108</v>
      </c>
      <c r="B109">
        <f>INDEX('housing-price-data-04042019'!$A$1:$CC$1461, MATCH(A109,'housing-price-data-04042019'!$A$1:$A$1461,0),MATCH($B$1,'housing-price-data-04042019'!$A$1:$CC$1,0))</f>
        <v>5</v>
      </c>
      <c r="C109">
        <f>INDEX('housing-price-data-04042019'!$A$1:$CC$1461, MATCH(A109,'housing-price-data-04042019'!$A$1:$A$1461,0),MATCH($C$1,'housing-price-data-04042019'!$A$1:$CC$1,0))</f>
        <v>115000</v>
      </c>
      <c r="D109" t="str">
        <f t="shared" si="1"/>
        <v>B</v>
      </c>
      <c r="K109" s="5">
        <v>280</v>
      </c>
      <c r="L109" s="6">
        <v>192000</v>
      </c>
      <c r="N109" s="5">
        <v>165</v>
      </c>
      <c r="O109" s="6">
        <v>152000</v>
      </c>
      <c r="U109" s="1">
        <v>84</v>
      </c>
      <c r="V109" s="1">
        <v>130972.9334507366</v>
      </c>
      <c r="W109" s="1">
        <v>-4472.9334507366002</v>
      </c>
    </row>
    <row r="110" spans="1:23" x14ac:dyDescent="0.25">
      <c r="A110">
        <v>109</v>
      </c>
      <c r="B110">
        <f>INDEX('housing-price-data-04042019'!$A$1:$CC$1461, MATCH(A110,'housing-price-data-04042019'!$A$1:$A$1461,0),MATCH($B$1,'housing-price-data-04042019'!$A$1:$CC$1,0))</f>
        <v>5</v>
      </c>
      <c r="C110">
        <f>INDEX('housing-price-data-04042019'!$A$1:$CC$1461, MATCH(A110,'housing-price-data-04042019'!$A$1:$A$1461,0),MATCH($C$1,'housing-price-data-04042019'!$A$1:$CC$1,0))</f>
        <v>115000</v>
      </c>
      <c r="D110" t="str">
        <f t="shared" si="1"/>
        <v>B</v>
      </c>
      <c r="K110" s="5">
        <v>281</v>
      </c>
      <c r="L110" s="6">
        <v>228500</v>
      </c>
      <c r="N110" s="5">
        <v>166</v>
      </c>
      <c r="O110" s="6">
        <v>127500</v>
      </c>
      <c r="U110" s="1">
        <v>85</v>
      </c>
      <c r="V110" s="1">
        <v>221844.53863693538</v>
      </c>
      <c r="W110" s="1">
        <v>-53344.53863693538</v>
      </c>
    </row>
    <row r="111" spans="1:23" x14ac:dyDescent="0.25">
      <c r="A111">
        <v>110</v>
      </c>
      <c r="B111">
        <f>INDEX('housing-price-data-04042019'!$A$1:$CC$1461, MATCH(A111,'housing-price-data-04042019'!$A$1:$A$1461,0),MATCH($B$1,'housing-price-data-04042019'!$A$1:$CC$1,0))</f>
        <v>6</v>
      </c>
      <c r="C111">
        <f>INDEX('housing-price-data-04042019'!$A$1:$CC$1461, MATCH(A111,'housing-price-data-04042019'!$A$1:$A$1461,0),MATCH($C$1,'housing-price-data-04042019'!$A$1:$CC$1,0))</f>
        <v>190000</v>
      </c>
      <c r="D111" t="str">
        <f t="shared" si="1"/>
        <v>B</v>
      </c>
      <c r="K111" s="5">
        <v>283</v>
      </c>
      <c r="L111" s="6">
        <v>207500</v>
      </c>
      <c r="N111" s="5">
        <v>167</v>
      </c>
      <c r="O111" s="6">
        <v>190000</v>
      </c>
      <c r="U111" s="1">
        <v>86</v>
      </c>
      <c r="V111" s="1">
        <v>267280.34123003471</v>
      </c>
      <c r="W111" s="1">
        <v>-7280.3412300347118</v>
      </c>
    </row>
    <row r="112" spans="1:23" x14ac:dyDescent="0.25">
      <c r="A112">
        <v>111</v>
      </c>
      <c r="B112">
        <f>INDEX('housing-price-data-04042019'!$A$1:$CC$1461, MATCH(A112,'housing-price-data-04042019'!$A$1:$A$1461,0),MATCH($B$1,'housing-price-data-04042019'!$A$1:$CC$1,0))</f>
        <v>6</v>
      </c>
      <c r="C112">
        <f>INDEX('housing-price-data-04042019'!$A$1:$CC$1461, MATCH(A112,'housing-price-data-04042019'!$A$1:$A$1461,0),MATCH($C$1,'housing-price-data-04042019'!$A$1:$CC$1,0))</f>
        <v>136900</v>
      </c>
      <c r="D112" t="str">
        <f t="shared" si="1"/>
        <v>B</v>
      </c>
      <c r="K112" s="5">
        <v>284</v>
      </c>
      <c r="L112" s="6">
        <v>244600</v>
      </c>
      <c r="N112" s="5">
        <v>171</v>
      </c>
      <c r="O112" s="6">
        <v>128500</v>
      </c>
      <c r="U112" s="1">
        <v>87</v>
      </c>
      <c r="V112" s="1">
        <v>176408.73604383602</v>
      </c>
      <c r="W112" s="1">
        <v>-2408.7360438360192</v>
      </c>
    </row>
    <row r="113" spans="1:23" x14ac:dyDescent="0.25">
      <c r="A113">
        <v>112</v>
      </c>
      <c r="B113">
        <f>INDEX('housing-price-data-04042019'!$A$1:$CC$1461, MATCH(A113,'housing-price-data-04042019'!$A$1:$A$1461,0),MATCH($B$1,'housing-price-data-04042019'!$A$1:$CC$1,0))</f>
        <v>7</v>
      </c>
      <c r="C113">
        <f>INDEX('housing-price-data-04042019'!$A$1:$CC$1461, MATCH(A113,'housing-price-data-04042019'!$A$1:$A$1461,0),MATCH($C$1,'housing-price-data-04042019'!$A$1:$CC$1,0))</f>
        <v>180000</v>
      </c>
      <c r="D113" t="str">
        <f t="shared" si="1"/>
        <v>A</v>
      </c>
      <c r="K113" s="5">
        <v>286</v>
      </c>
      <c r="L113" s="6">
        <v>164700</v>
      </c>
      <c r="N113" s="5">
        <v>172</v>
      </c>
      <c r="O113" s="6">
        <v>215000</v>
      </c>
      <c r="U113" s="1">
        <v>88</v>
      </c>
      <c r="V113" s="1">
        <v>176408.73604383602</v>
      </c>
      <c r="W113" s="1">
        <v>-11908.736043836019</v>
      </c>
    </row>
    <row r="114" spans="1:23" x14ac:dyDescent="0.25">
      <c r="A114">
        <v>113</v>
      </c>
      <c r="B114">
        <f>INDEX('housing-price-data-04042019'!$A$1:$CC$1461, MATCH(A114,'housing-price-data-04042019'!$A$1:$A$1461,0),MATCH($B$1,'housing-price-data-04042019'!$A$1:$CC$1,0))</f>
        <v>7</v>
      </c>
      <c r="C114">
        <f>INDEX('housing-price-data-04042019'!$A$1:$CC$1461, MATCH(A114,'housing-price-data-04042019'!$A$1:$A$1461,0),MATCH($C$1,'housing-price-data-04042019'!$A$1:$CC$1,0))</f>
        <v>383970</v>
      </c>
      <c r="D114" t="str">
        <f t="shared" si="1"/>
        <v>A</v>
      </c>
      <c r="K114" s="5">
        <v>291</v>
      </c>
      <c r="L114" s="6">
        <v>233230</v>
      </c>
      <c r="N114" s="5">
        <v>174</v>
      </c>
      <c r="O114" s="6">
        <v>163000</v>
      </c>
      <c r="U114" s="1">
        <v>89</v>
      </c>
      <c r="V114" s="1">
        <v>40101.328264537879</v>
      </c>
      <c r="W114" s="1">
        <v>44898.671735462121</v>
      </c>
    </row>
    <row r="115" spans="1:23" x14ac:dyDescent="0.25">
      <c r="A115">
        <v>114</v>
      </c>
      <c r="B115">
        <f>INDEX('housing-price-data-04042019'!$A$1:$CC$1461, MATCH(A115,'housing-price-data-04042019'!$A$1:$A$1461,0),MATCH($B$1,'housing-price-data-04042019'!$A$1:$CC$1,0))</f>
        <v>6</v>
      </c>
      <c r="C115">
        <f>INDEX('housing-price-data-04042019'!$A$1:$CC$1461, MATCH(A115,'housing-price-data-04042019'!$A$1:$A$1461,0),MATCH($C$1,'housing-price-data-04042019'!$A$1:$CC$1,0))</f>
        <v>217000</v>
      </c>
      <c r="D115" t="str">
        <f t="shared" si="1"/>
        <v>B</v>
      </c>
      <c r="K115" s="5">
        <v>294</v>
      </c>
      <c r="L115" s="6">
        <v>235000</v>
      </c>
      <c r="N115" s="5">
        <v>175</v>
      </c>
      <c r="O115" s="6">
        <v>184000</v>
      </c>
      <c r="U115" s="1">
        <v>90</v>
      </c>
      <c r="V115" s="1">
        <v>85537.130857637239</v>
      </c>
      <c r="W115" s="1">
        <v>38062.869142362761</v>
      </c>
    </row>
    <row r="116" spans="1:23" x14ac:dyDescent="0.25">
      <c r="A116">
        <v>115</v>
      </c>
      <c r="B116">
        <f>INDEX('housing-price-data-04042019'!$A$1:$CC$1461, MATCH(A116,'housing-price-data-04042019'!$A$1:$A$1461,0),MATCH($B$1,'housing-price-data-04042019'!$A$1:$CC$1,0))</f>
        <v>6</v>
      </c>
      <c r="C116">
        <f>INDEX('housing-price-data-04042019'!$A$1:$CC$1461, MATCH(A116,'housing-price-data-04042019'!$A$1:$A$1461,0),MATCH($C$1,'housing-price-data-04042019'!$A$1:$CC$1,0))</f>
        <v>259500</v>
      </c>
      <c r="D116" t="str">
        <f t="shared" si="1"/>
        <v>B</v>
      </c>
      <c r="K116" s="5">
        <v>298</v>
      </c>
      <c r="L116" s="6">
        <v>239000</v>
      </c>
      <c r="N116" s="5">
        <v>176</v>
      </c>
      <c r="O116" s="6">
        <v>243000</v>
      </c>
      <c r="U116" s="1">
        <v>91</v>
      </c>
      <c r="V116" s="1">
        <v>85537.130857637239</v>
      </c>
      <c r="W116" s="1">
        <v>24362.869142362761</v>
      </c>
    </row>
    <row r="117" spans="1:23" x14ac:dyDescent="0.25">
      <c r="A117">
        <v>116</v>
      </c>
      <c r="B117">
        <f>INDEX('housing-price-data-04042019'!$A$1:$CC$1461, MATCH(A117,'housing-price-data-04042019'!$A$1:$A$1461,0),MATCH($B$1,'housing-price-data-04042019'!$A$1:$CC$1,0))</f>
        <v>6</v>
      </c>
      <c r="C117">
        <f>INDEX('housing-price-data-04042019'!$A$1:$CC$1461, MATCH(A117,'housing-price-data-04042019'!$A$1:$A$1461,0),MATCH($C$1,'housing-price-data-04042019'!$A$1:$CC$1,0))</f>
        <v>176000</v>
      </c>
      <c r="D117" t="str">
        <f t="shared" si="1"/>
        <v>B</v>
      </c>
      <c r="K117" s="5">
        <v>302</v>
      </c>
      <c r="L117" s="6">
        <v>267000</v>
      </c>
      <c r="N117" s="5">
        <v>177</v>
      </c>
      <c r="O117" s="6">
        <v>211000</v>
      </c>
      <c r="U117" s="1">
        <v>92</v>
      </c>
      <c r="V117" s="1">
        <v>130972.9334507366</v>
      </c>
      <c r="W117" s="1">
        <v>-32372.9334507366</v>
      </c>
    </row>
    <row r="118" spans="1:23" x14ac:dyDescent="0.25">
      <c r="A118">
        <v>117</v>
      </c>
      <c r="B118">
        <f>INDEX('housing-price-data-04042019'!$A$1:$CC$1461, MATCH(A118,'housing-price-data-04042019'!$A$1:$A$1461,0),MATCH($B$1,'housing-price-data-04042019'!$A$1:$CC$1,0))</f>
        <v>5</v>
      </c>
      <c r="C118">
        <f>INDEX('housing-price-data-04042019'!$A$1:$CC$1461, MATCH(A118,'housing-price-data-04042019'!$A$1:$A$1461,0),MATCH($C$1,'housing-price-data-04042019'!$A$1:$CC$1,0))</f>
        <v>139000</v>
      </c>
      <c r="D118" t="str">
        <f t="shared" si="1"/>
        <v>B</v>
      </c>
      <c r="K118" s="5">
        <v>303</v>
      </c>
      <c r="L118" s="6">
        <v>205000</v>
      </c>
      <c r="N118" s="5">
        <v>178</v>
      </c>
      <c r="O118" s="6">
        <v>172500</v>
      </c>
      <c r="U118" s="1">
        <v>93</v>
      </c>
      <c r="V118" s="1">
        <v>130972.9334507366</v>
      </c>
      <c r="W118" s="1">
        <v>32527.0665492634</v>
      </c>
    </row>
    <row r="119" spans="1:23" x14ac:dyDescent="0.25">
      <c r="A119">
        <v>118</v>
      </c>
      <c r="B119">
        <f>INDEX('housing-price-data-04042019'!$A$1:$CC$1461, MATCH(A119,'housing-price-data-04042019'!$A$1:$A$1461,0),MATCH($B$1,'housing-price-data-04042019'!$A$1:$CC$1,0))</f>
        <v>5</v>
      </c>
      <c r="C119">
        <f>INDEX('housing-price-data-04042019'!$A$1:$CC$1461, MATCH(A119,'housing-price-data-04042019'!$A$1:$A$1461,0),MATCH($C$1,'housing-price-data-04042019'!$A$1:$CC$1,0))</f>
        <v>155000</v>
      </c>
      <c r="D119" t="str">
        <f t="shared" si="1"/>
        <v>B</v>
      </c>
      <c r="K119" s="5">
        <v>305</v>
      </c>
      <c r="L119" s="6">
        <v>295000</v>
      </c>
      <c r="N119" s="5">
        <v>180</v>
      </c>
      <c r="O119" s="6">
        <v>100000</v>
      </c>
      <c r="U119" s="1">
        <v>94</v>
      </c>
      <c r="V119" s="1">
        <v>176408.73604383602</v>
      </c>
      <c r="W119" s="1">
        <v>-42508.736043836019</v>
      </c>
    </row>
    <row r="120" spans="1:23" x14ac:dyDescent="0.25">
      <c r="A120">
        <v>119</v>
      </c>
      <c r="B120">
        <f>INDEX('housing-price-data-04042019'!$A$1:$CC$1461, MATCH(A120,'housing-price-data-04042019'!$A$1:$A$1461,0),MATCH($B$1,'housing-price-data-04042019'!$A$1:$CC$1,0))</f>
        <v>7</v>
      </c>
      <c r="C120">
        <f>INDEX('housing-price-data-04042019'!$A$1:$CC$1461, MATCH(A120,'housing-price-data-04042019'!$A$1:$A$1461,0),MATCH($C$1,'housing-price-data-04042019'!$A$1:$CC$1,0))</f>
        <v>320000</v>
      </c>
      <c r="D120" t="str">
        <f t="shared" si="1"/>
        <v>A</v>
      </c>
      <c r="K120" s="5">
        <v>306</v>
      </c>
      <c r="L120" s="6">
        <v>305900</v>
      </c>
      <c r="N120" s="5">
        <v>181</v>
      </c>
      <c r="O120" s="6">
        <v>177000</v>
      </c>
      <c r="U120" s="1">
        <v>95</v>
      </c>
      <c r="V120" s="1">
        <v>176408.73604383602</v>
      </c>
      <c r="W120" s="1">
        <v>28341.263956163981</v>
      </c>
    </row>
    <row r="121" spans="1:23" x14ac:dyDescent="0.25">
      <c r="A121">
        <v>120</v>
      </c>
      <c r="B121">
        <f>INDEX('housing-price-data-04042019'!$A$1:$CC$1461, MATCH(A121,'housing-price-data-04042019'!$A$1:$A$1461,0),MATCH($B$1,'housing-price-data-04042019'!$A$1:$CC$1,0))</f>
        <v>6</v>
      </c>
      <c r="C121">
        <f>INDEX('housing-price-data-04042019'!$A$1:$CC$1461, MATCH(A121,'housing-price-data-04042019'!$A$1:$A$1461,0),MATCH($C$1,'housing-price-data-04042019'!$A$1:$CC$1,0))</f>
        <v>163990</v>
      </c>
      <c r="D121" t="str">
        <f t="shared" si="1"/>
        <v>B</v>
      </c>
      <c r="K121" s="5">
        <v>307</v>
      </c>
      <c r="L121" s="6">
        <v>225000</v>
      </c>
      <c r="N121" s="5">
        <v>183</v>
      </c>
      <c r="O121" s="6">
        <v>120000</v>
      </c>
      <c r="U121" s="1">
        <v>96</v>
      </c>
      <c r="V121" s="1">
        <v>176408.73604383602</v>
      </c>
      <c r="W121" s="1">
        <v>8591.2639561639808</v>
      </c>
    </row>
    <row r="122" spans="1:23" x14ac:dyDescent="0.25">
      <c r="A122">
        <v>121</v>
      </c>
      <c r="B122">
        <f>INDEX('housing-price-data-04042019'!$A$1:$CC$1461, MATCH(A122,'housing-price-data-04042019'!$A$1:$A$1461,0),MATCH($B$1,'housing-price-data-04042019'!$A$1:$CC$1,0))</f>
        <v>6</v>
      </c>
      <c r="C122">
        <f>INDEX('housing-price-data-04042019'!$A$1:$CC$1461, MATCH(A122,'housing-price-data-04042019'!$A$1:$A$1461,0),MATCH($C$1,'housing-price-data-04042019'!$A$1:$CC$1,0))</f>
        <v>180000</v>
      </c>
      <c r="D122" t="str">
        <f t="shared" si="1"/>
        <v>B</v>
      </c>
      <c r="K122" s="5">
        <v>310</v>
      </c>
      <c r="L122" s="6">
        <v>360000</v>
      </c>
      <c r="N122" s="5">
        <v>185</v>
      </c>
      <c r="O122" s="6">
        <v>127000</v>
      </c>
      <c r="U122" s="1">
        <v>97</v>
      </c>
      <c r="V122" s="1">
        <v>221844.53863693538</v>
      </c>
      <c r="W122" s="1">
        <v>-7844.5386369353801</v>
      </c>
    </row>
    <row r="123" spans="1:23" x14ac:dyDescent="0.25">
      <c r="A123">
        <v>122</v>
      </c>
      <c r="B123">
        <f>INDEX('housing-price-data-04042019'!$A$1:$CC$1461, MATCH(A123,'housing-price-data-04042019'!$A$1:$A$1461,0),MATCH($B$1,'housing-price-data-04042019'!$A$1:$CC$1,0))</f>
        <v>4</v>
      </c>
      <c r="C123">
        <f>INDEX('housing-price-data-04042019'!$A$1:$CC$1461, MATCH(A123,'housing-price-data-04042019'!$A$1:$A$1461,0),MATCH($C$1,'housing-price-data-04042019'!$A$1:$CC$1,0))</f>
        <v>100000</v>
      </c>
      <c r="D123" t="str">
        <f t="shared" si="1"/>
        <v>B</v>
      </c>
      <c r="K123" s="5">
        <v>314</v>
      </c>
      <c r="L123" s="6">
        <v>375000</v>
      </c>
      <c r="N123" s="5">
        <v>188</v>
      </c>
      <c r="O123" s="6">
        <v>135000</v>
      </c>
      <c r="U123" s="1">
        <v>98</v>
      </c>
      <c r="V123" s="1">
        <v>85537.130857637239</v>
      </c>
      <c r="W123" s="1">
        <v>9212.8691423627606</v>
      </c>
    </row>
    <row r="124" spans="1:23" x14ac:dyDescent="0.25">
      <c r="A124">
        <v>123</v>
      </c>
      <c r="B124">
        <f>INDEX('housing-price-data-04042019'!$A$1:$CC$1461, MATCH(A124,'housing-price-data-04042019'!$A$1:$A$1461,0),MATCH($B$1,'housing-price-data-04042019'!$A$1:$CC$1,0))</f>
        <v>6</v>
      </c>
      <c r="C124">
        <f>INDEX('housing-price-data-04042019'!$A$1:$CC$1461, MATCH(A124,'housing-price-data-04042019'!$A$1:$A$1461,0),MATCH($C$1,'housing-price-data-04042019'!$A$1:$CC$1,0))</f>
        <v>136000</v>
      </c>
      <c r="D124" t="str">
        <f t="shared" si="1"/>
        <v>B</v>
      </c>
      <c r="K124" s="5">
        <v>315</v>
      </c>
      <c r="L124" s="6">
        <v>178000</v>
      </c>
      <c r="N124" s="5">
        <v>189</v>
      </c>
      <c r="O124" s="6">
        <v>153337</v>
      </c>
      <c r="U124" s="1">
        <v>99</v>
      </c>
      <c r="V124" s="1">
        <v>130972.9334507366</v>
      </c>
      <c r="W124" s="1">
        <v>-47972.9334507366</v>
      </c>
    </row>
    <row r="125" spans="1:23" x14ac:dyDescent="0.25">
      <c r="A125">
        <v>124</v>
      </c>
      <c r="B125">
        <f>INDEX('housing-price-data-04042019'!$A$1:$CC$1461, MATCH(A125,'housing-price-data-04042019'!$A$1:$A$1461,0),MATCH($B$1,'housing-price-data-04042019'!$A$1:$CC$1,0))</f>
        <v>6</v>
      </c>
      <c r="C125">
        <f>INDEX('housing-price-data-04042019'!$A$1:$CC$1461, MATCH(A125,'housing-price-data-04042019'!$A$1:$A$1461,0),MATCH($C$1,'housing-price-data-04042019'!$A$1:$CC$1,0))</f>
        <v>153900</v>
      </c>
      <c r="D125" t="str">
        <f t="shared" si="1"/>
        <v>B</v>
      </c>
      <c r="K125" s="5">
        <v>316</v>
      </c>
      <c r="L125" s="6">
        <v>188500</v>
      </c>
      <c r="N125" s="5">
        <v>195</v>
      </c>
      <c r="O125" s="6">
        <v>127000</v>
      </c>
      <c r="U125" s="1">
        <v>100</v>
      </c>
      <c r="V125" s="1">
        <v>85537.130857637239</v>
      </c>
      <c r="W125" s="1">
        <v>43412.869142362761</v>
      </c>
    </row>
    <row r="126" spans="1:23" x14ac:dyDescent="0.25">
      <c r="A126">
        <v>125</v>
      </c>
      <c r="B126">
        <f>INDEX('housing-price-data-04042019'!$A$1:$CC$1461, MATCH(A126,'housing-price-data-04042019'!$A$1:$A$1461,0),MATCH($B$1,'housing-price-data-04042019'!$A$1:$CC$1,0))</f>
        <v>6</v>
      </c>
      <c r="C126">
        <f>INDEX('housing-price-data-04042019'!$A$1:$CC$1461, MATCH(A126,'housing-price-data-04042019'!$A$1:$A$1461,0),MATCH($C$1,'housing-price-data-04042019'!$A$1:$CC$1,0))</f>
        <v>181000</v>
      </c>
      <c r="D126" t="str">
        <f t="shared" si="1"/>
        <v>B</v>
      </c>
      <c r="K126" s="5">
        <v>317</v>
      </c>
      <c r="L126" s="6">
        <v>260000</v>
      </c>
      <c r="N126" s="5">
        <v>196</v>
      </c>
      <c r="O126" s="6">
        <v>148500</v>
      </c>
      <c r="U126" s="1">
        <v>101</v>
      </c>
      <c r="V126" s="1">
        <v>176408.73604383602</v>
      </c>
      <c r="W126" s="1">
        <v>28591.263956163981</v>
      </c>
    </row>
    <row r="127" spans="1:23" x14ac:dyDescent="0.25">
      <c r="A127">
        <v>126</v>
      </c>
      <c r="B127">
        <f>INDEX('housing-price-data-04042019'!$A$1:$CC$1461, MATCH(A127,'housing-price-data-04042019'!$A$1:$A$1461,0),MATCH($B$1,'housing-price-data-04042019'!$A$1:$CC$1,0))</f>
        <v>6</v>
      </c>
      <c r="C127">
        <f>INDEX('housing-price-data-04042019'!$A$1:$CC$1461, MATCH(A127,'housing-price-data-04042019'!$A$1:$A$1461,0),MATCH($C$1,'housing-price-data-04042019'!$A$1:$CC$1,0))</f>
        <v>84500</v>
      </c>
      <c r="D127" t="str">
        <f t="shared" si="1"/>
        <v>B</v>
      </c>
      <c r="K127" s="5">
        <v>318</v>
      </c>
      <c r="L127" s="6">
        <v>270000</v>
      </c>
      <c r="N127" s="5">
        <v>199</v>
      </c>
      <c r="O127" s="6">
        <v>104000</v>
      </c>
      <c r="U127" s="1">
        <v>102</v>
      </c>
      <c r="V127" s="1">
        <v>176408.73604383602</v>
      </c>
      <c r="W127" s="1">
        <v>1591.2639561639808</v>
      </c>
    </row>
    <row r="128" spans="1:23" x14ac:dyDescent="0.25">
      <c r="A128">
        <v>127</v>
      </c>
      <c r="B128">
        <f>INDEX('housing-price-data-04042019'!$A$1:$CC$1461, MATCH(A128,'housing-price-data-04042019'!$A$1:$A$1461,0),MATCH($B$1,'housing-price-data-04042019'!$A$1:$CC$1,0))</f>
        <v>6</v>
      </c>
      <c r="C128">
        <f>INDEX('housing-price-data-04042019'!$A$1:$CC$1461, MATCH(A128,'housing-price-data-04042019'!$A$1:$A$1461,0),MATCH($C$1,'housing-price-data-04042019'!$A$1:$CC$1,0))</f>
        <v>128000</v>
      </c>
      <c r="D128" t="str">
        <f t="shared" si="1"/>
        <v>B</v>
      </c>
      <c r="K128" s="5">
        <v>319</v>
      </c>
      <c r="L128" s="6">
        <v>260000</v>
      </c>
      <c r="N128" s="5">
        <v>201</v>
      </c>
      <c r="O128" s="6">
        <v>140000</v>
      </c>
      <c r="U128" s="1">
        <v>103</v>
      </c>
      <c r="V128" s="1">
        <v>130972.9334507366</v>
      </c>
      <c r="W128" s="1">
        <v>-12008.9334507366</v>
      </c>
    </row>
    <row r="129" spans="1:23" x14ac:dyDescent="0.25">
      <c r="A129">
        <v>128</v>
      </c>
      <c r="B129">
        <f>INDEX('housing-price-data-04042019'!$A$1:$CC$1461, MATCH(A129,'housing-price-data-04042019'!$A$1:$A$1461,0),MATCH($B$1,'housing-price-data-04042019'!$A$1:$CC$1,0))</f>
        <v>5</v>
      </c>
      <c r="C129">
        <f>INDEX('housing-price-data-04042019'!$A$1:$CC$1461, MATCH(A129,'housing-price-data-04042019'!$A$1:$A$1461,0),MATCH($C$1,'housing-price-data-04042019'!$A$1:$CC$1,0))</f>
        <v>87000</v>
      </c>
      <c r="D129" t="str">
        <f t="shared" si="1"/>
        <v>B</v>
      </c>
      <c r="K129" s="5">
        <v>320</v>
      </c>
      <c r="L129" s="6">
        <v>187500</v>
      </c>
      <c r="N129" s="5">
        <v>202</v>
      </c>
      <c r="O129" s="6">
        <v>171500</v>
      </c>
      <c r="U129" s="1">
        <v>104</v>
      </c>
      <c r="V129" s="1">
        <v>221844.53863693538</v>
      </c>
      <c r="W129" s="1">
        <v>-22944.53863693538</v>
      </c>
    </row>
    <row r="130" spans="1:23" x14ac:dyDescent="0.25">
      <c r="A130">
        <v>129</v>
      </c>
      <c r="B130">
        <f>INDEX('housing-price-data-04042019'!$A$1:$CC$1461, MATCH(A130,'housing-price-data-04042019'!$A$1:$A$1461,0),MATCH($B$1,'housing-price-data-04042019'!$A$1:$CC$1,0))</f>
        <v>6</v>
      </c>
      <c r="C130">
        <f>INDEX('housing-price-data-04042019'!$A$1:$CC$1461, MATCH(A130,'housing-price-data-04042019'!$A$1:$A$1461,0),MATCH($C$1,'housing-price-data-04042019'!$A$1:$CC$1,0))</f>
        <v>155000</v>
      </c>
      <c r="D130" t="str">
        <f t="shared" si="1"/>
        <v>B</v>
      </c>
      <c r="K130" s="5">
        <v>321</v>
      </c>
      <c r="L130" s="6">
        <v>342643</v>
      </c>
      <c r="N130" s="5">
        <v>203</v>
      </c>
      <c r="O130" s="6">
        <v>112000</v>
      </c>
      <c r="U130" s="1">
        <v>105</v>
      </c>
      <c r="V130" s="1">
        <v>221844.53863693538</v>
      </c>
      <c r="W130" s="1">
        <v>-52344.53863693538</v>
      </c>
    </row>
    <row r="131" spans="1:23" x14ac:dyDescent="0.25">
      <c r="A131">
        <v>130</v>
      </c>
      <c r="B131">
        <f>INDEX('housing-price-data-04042019'!$A$1:$CC$1461, MATCH(A131,'housing-price-data-04042019'!$A$1:$A$1461,0),MATCH($B$1,'housing-price-data-04042019'!$A$1:$CC$1,0))</f>
        <v>5</v>
      </c>
      <c r="C131">
        <f>INDEX('housing-price-data-04042019'!$A$1:$CC$1461, MATCH(A131,'housing-price-data-04042019'!$A$1:$A$1461,0),MATCH($C$1,'housing-price-data-04042019'!$A$1:$CC$1,0))</f>
        <v>150000</v>
      </c>
      <c r="D131" t="str">
        <f t="shared" ref="D131:D194" si="2">IF(B131 &gt;6, "A", "B")</f>
        <v>B</v>
      </c>
      <c r="K131" s="5">
        <v>322</v>
      </c>
      <c r="L131" s="6">
        <v>354000</v>
      </c>
      <c r="N131" s="5">
        <v>204</v>
      </c>
      <c r="O131" s="6">
        <v>149000</v>
      </c>
      <c r="U131" s="1">
        <v>106</v>
      </c>
      <c r="V131" s="1">
        <v>267280.34123003471</v>
      </c>
      <c r="W131" s="1">
        <v>-17280.341230034712</v>
      </c>
    </row>
    <row r="132" spans="1:23" x14ac:dyDescent="0.25">
      <c r="A132">
        <v>131</v>
      </c>
      <c r="B132">
        <f>INDEX('housing-price-data-04042019'!$A$1:$CC$1461, MATCH(A132,'housing-price-data-04042019'!$A$1:$A$1461,0),MATCH($B$1,'housing-price-data-04042019'!$A$1:$CC$1,0))</f>
        <v>7</v>
      </c>
      <c r="C132">
        <f>INDEX('housing-price-data-04042019'!$A$1:$CC$1461, MATCH(A132,'housing-price-data-04042019'!$A$1:$A$1461,0),MATCH($C$1,'housing-price-data-04042019'!$A$1:$CC$1,0))</f>
        <v>226000</v>
      </c>
      <c r="D132" t="str">
        <f t="shared" si="2"/>
        <v>A</v>
      </c>
      <c r="K132" s="5">
        <v>323</v>
      </c>
      <c r="L132" s="6">
        <v>301000</v>
      </c>
      <c r="N132" s="5">
        <v>205</v>
      </c>
      <c r="O132" s="6">
        <v>110000</v>
      </c>
      <c r="U132" s="1">
        <v>107</v>
      </c>
      <c r="V132" s="1">
        <v>85537.130857637239</v>
      </c>
      <c r="W132" s="1">
        <v>14462.869142362761</v>
      </c>
    </row>
    <row r="133" spans="1:23" x14ac:dyDescent="0.25">
      <c r="A133">
        <v>132</v>
      </c>
      <c r="B133">
        <f>INDEX('housing-price-data-04042019'!$A$1:$CC$1461, MATCH(A133,'housing-price-data-04042019'!$A$1:$A$1461,0),MATCH($B$1,'housing-price-data-04042019'!$A$1:$CC$1,0))</f>
        <v>6</v>
      </c>
      <c r="C133">
        <f>INDEX('housing-price-data-04042019'!$A$1:$CC$1461, MATCH(A133,'housing-price-data-04042019'!$A$1:$A$1461,0),MATCH($C$1,'housing-price-data-04042019'!$A$1:$CC$1,0))</f>
        <v>244000</v>
      </c>
      <c r="D133" t="str">
        <f t="shared" si="2"/>
        <v>B</v>
      </c>
      <c r="K133" s="5">
        <v>325</v>
      </c>
      <c r="L133" s="6">
        <v>242000</v>
      </c>
      <c r="N133" s="5">
        <v>207</v>
      </c>
      <c r="O133" s="6">
        <v>143900</v>
      </c>
      <c r="U133" s="1">
        <v>108</v>
      </c>
      <c r="V133" s="1">
        <v>130972.9334507366</v>
      </c>
      <c r="W133" s="1">
        <v>-15972.9334507366</v>
      </c>
    </row>
    <row r="134" spans="1:23" x14ac:dyDescent="0.25">
      <c r="A134">
        <v>133</v>
      </c>
      <c r="B134">
        <f>INDEX('housing-price-data-04042019'!$A$1:$CC$1461, MATCH(A134,'housing-price-data-04042019'!$A$1:$A$1461,0),MATCH($B$1,'housing-price-data-04042019'!$A$1:$CC$1,0))</f>
        <v>5</v>
      </c>
      <c r="C134">
        <f>INDEX('housing-price-data-04042019'!$A$1:$CC$1461, MATCH(A134,'housing-price-data-04042019'!$A$1:$A$1461,0),MATCH($C$1,'housing-price-data-04042019'!$A$1:$CC$1,0))</f>
        <v>150750</v>
      </c>
      <c r="D134" t="str">
        <f t="shared" si="2"/>
        <v>B</v>
      </c>
      <c r="K134" s="5">
        <v>327</v>
      </c>
      <c r="L134" s="6">
        <v>324000</v>
      </c>
      <c r="N134" s="5">
        <v>208</v>
      </c>
      <c r="O134" s="6">
        <v>141000</v>
      </c>
      <c r="U134" s="1">
        <v>109</v>
      </c>
      <c r="V134" s="1">
        <v>130972.9334507366</v>
      </c>
      <c r="W134" s="1">
        <v>-15972.9334507366</v>
      </c>
    </row>
    <row r="135" spans="1:23" x14ac:dyDescent="0.25">
      <c r="A135">
        <v>134</v>
      </c>
      <c r="B135">
        <f>INDEX('housing-price-data-04042019'!$A$1:$CC$1461, MATCH(A135,'housing-price-data-04042019'!$A$1:$A$1461,0),MATCH($B$1,'housing-price-data-04042019'!$A$1:$CC$1,0))</f>
        <v>8</v>
      </c>
      <c r="C135">
        <f>INDEX('housing-price-data-04042019'!$A$1:$CC$1461, MATCH(A135,'housing-price-data-04042019'!$A$1:$A$1461,0),MATCH($C$1,'housing-price-data-04042019'!$A$1:$CC$1,0))</f>
        <v>220000</v>
      </c>
      <c r="D135" t="str">
        <f t="shared" si="2"/>
        <v>A</v>
      </c>
      <c r="K135" s="5">
        <v>333</v>
      </c>
      <c r="L135" s="6">
        <v>284000</v>
      </c>
      <c r="N135" s="5">
        <v>210</v>
      </c>
      <c r="O135" s="6">
        <v>145000</v>
      </c>
      <c r="U135" s="1">
        <v>110</v>
      </c>
      <c r="V135" s="1">
        <v>176408.73604383602</v>
      </c>
      <c r="W135" s="1">
        <v>13591.263956163981</v>
      </c>
    </row>
    <row r="136" spans="1:23" x14ac:dyDescent="0.25">
      <c r="A136">
        <v>135</v>
      </c>
      <c r="B136">
        <f>INDEX('housing-price-data-04042019'!$A$1:$CC$1461, MATCH(A136,'housing-price-data-04042019'!$A$1:$A$1461,0),MATCH($B$1,'housing-price-data-04042019'!$A$1:$CC$1,0))</f>
        <v>5</v>
      </c>
      <c r="C136">
        <f>INDEX('housing-price-data-04042019'!$A$1:$CC$1461, MATCH(A136,'housing-price-data-04042019'!$A$1:$A$1461,0),MATCH($C$1,'housing-price-data-04042019'!$A$1:$CC$1,0))</f>
        <v>180000</v>
      </c>
      <c r="D136" t="str">
        <f t="shared" si="2"/>
        <v>B</v>
      </c>
      <c r="K136" s="5">
        <v>334</v>
      </c>
      <c r="L136" s="6">
        <v>207000</v>
      </c>
      <c r="N136" s="5">
        <v>211</v>
      </c>
      <c r="O136" s="6">
        <v>98000</v>
      </c>
      <c r="U136" s="1">
        <v>111</v>
      </c>
      <c r="V136" s="1">
        <v>176408.73604383602</v>
      </c>
      <c r="W136" s="1">
        <v>-39508.736043836019</v>
      </c>
    </row>
    <row r="137" spans="1:23" x14ac:dyDescent="0.25">
      <c r="A137">
        <v>136</v>
      </c>
      <c r="B137">
        <f>INDEX('housing-price-data-04042019'!$A$1:$CC$1461, MATCH(A137,'housing-price-data-04042019'!$A$1:$A$1461,0),MATCH($B$1,'housing-price-data-04042019'!$A$1:$CC$1,0))</f>
        <v>7</v>
      </c>
      <c r="C137">
        <f>INDEX('housing-price-data-04042019'!$A$1:$CC$1461, MATCH(A137,'housing-price-data-04042019'!$A$1:$A$1461,0),MATCH($C$1,'housing-price-data-04042019'!$A$1:$CC$1,0))</f>
        <v>174000</v>
      </c>
      <c r="D137" t="str">
        <f t="shared" si="2"/>
        <v>A</v>
      </c>
      <c r="K137" s="5">
        <v>337</v>
      </c>
      <c r="L137" s="6">
        <v>377426</v>
      </c>
      <c r="N137" s="5">
        <v>212</v>
      </c>
      <c r="O137" s="6">
        <v>186000</v>
      </c>
      <c r="U137" s="1">
        <v>112</v>
      </c>
      <c r="V137" s="1">
        <v>221844.53863693538</v>
      </c>
      <c r="W137" s="1">
        <v>-41844.53863693538</v>
      </c>
    </row>
    <row r="138" spans="1:23" x14ac:dyDescent="0.25">
      <c r="A138">
        <v>137</v>
      </c>
      <c r="B138">
        <f>INDEX('housing-price-data-04042019'!$A$1:$CC$1461, MATCH(A138,'housing-price-data-04042019'!$A$1:$A$1461,0),MATCH($B$1,'housing-price-data-04042019'!$A$1:$CC$1,0))</f>
        <v>5</v>
      </c>
      <c r="C138">
        <f>INDEX('housing-price-data-04042019'!$A$1:$CC$1461, MATCH(A138,'housing-price-data-04042019'!$A$1:$A$1461,0),MATCH($C$1,'housing-price-data-04042019'!$A$1:$CC$1,0))</f>
        <v>143000</v>
      </c>
      <c r="D138" t="str">
        <f t="shared" si="2"/>
        <v>B</v>
      </c>
      <c r="K138" s="5">
        <v>338</v>
      </c>
      <c r="L138" s="6">
        <v>214000</v>
      </c>
      <c r="N138" s="5">
        <v>214</v>
      </c>
      <c r="O138" s="6">
        <v>156000</v>
      </c>
      <c r="U138" s="1">
        <v>113</v>
      </c>
      <c r="V138" s="1">
        <v>221844.53863693538</v>
      </c>
      <c r="W138" s="1">
        <v>162125.46136306462</v>
      </c>
    </row>
    <row r="139" spans="1:23" x14ac:dyDescent="0.25">
      <c r="A139">
        <v>138</v>
      </c>
      <c r="B139">
        <f>INDEX('housing-price-data-04042019'!$A$1:$CC$1461, MATCH(A139,'housing-price-data-04042019'!$A$1:$A$1461,0),MATCH($B$1,'housing-price-data-04042019'!$A$1:$CC$1,0))</f>
        <v>7</v>
      </c>
      <c r="C139">
        <f>INDEX('housing-price-data-04042019'!$A$1:$CC$1461, MATCH(A139,'housing-price-data-04042019'!$A$1:$A$1461,0),MATCH($C$1,'housing-price-data-04042019'!$A$1:$CC$1,0))</f>
        <v>171000</v>
      </c>
      <c r="D139" t="str">
        <f t="shared" si="2"/>
        <v>A</v>
      </c>
      <c r="K139" s="5">
        <v>339</v>
      </c>
      <c r="L139" s="6">
        <v>202500</v>
      </c>
      <c r="N139" s="5">
        <v>215</v>
      </c>
      <c r="O139" s="6">
        <v>161750</v>
      </c>
      <c r="U139" s="1">
        <v>114</v>
      </c>
      <c r="V139" s="1">
        <v>176408.73604383602</v>
      </c>
      <c r="W139" s="1">
        <v>40591.263956163981</v>
      </c>
    </row>
    <row r="140" spans="1:23" x14ac:dyDescent="0.25">
      <c r="A140">
        <v>139</v>
      </c>
      <c r="B140">
        <f>INDEX('housing-price-data-04042019'!$A$1:$CC$1461, MATCH(A140,'housing-price-data-04042019'!$A$1:$A$1461,0),MATCH($B$1,'housing-price-data-04042019'!$A$1:$CC$1,0))</f>
        <v>8</v>
      </c>
      <c r="C140">
        <f>INDEX('housing-price-data-04042019'!$A$1:$CC$1461, MATCH(A140,'housing-price-data-04042019'!$A$1:$A$1461,0),MATCH($C$1,'housing-price-data-04042019'!$A$1:$CC$1,0))</f>
        <v>230000</v>
      </c>
      <c r="D140" t="str">
        <f t="shared" si="2"/>
        <v>A</v>
      </c>
      <c r="K140" s="5">
        <v>341</v>
      </c>
      <c r="L140" s="6">
        <v>202900</v>
      </c>
      <c r="N140" s="5">
        <v>216</v>
      </c>
      <c r="O140" s="6">
        <v>134450</v>
      </c>
      <c r="U140" s="1">
        <v>115</v>
      </c>
      <c r="V140" s="1">
        <v>176408.73604383602</v>
      </c>
      <c r="W140" s="1">
        <v>83091.263956163981</v>
      </c>
    </row>
    <row r="141" spans="1:23" x14ac:dyDescent="0.25">
      <c r="A141">
        <v>140</v>
      </c>
      <c r="B141">
        <f>INDEX('housing-price-data-04042019'!$A$1:$CC$1461, MATCH(A141,'housing-price-data-04042019'!$A$1:$A$1461,0),MATCH($B$1,'housing-price-data-04042019'!$A$1:$CC$1,0))</f>
        <v>6</v>
      </c>
      <c r="C141">
        <f>INDEX('housing-price-data-04042019'!$A$1:$CC$1461, MATCH(A141,'housing-price-data-04042019'!$A$1:$A$1461,0),MATCH($C$1,'housing-price-data-04042019'!$A$1:$CC$1,0))</f>
        <v>231500</v>
      </c>
      <c r="D141" t="str">
        <f t="shared" si="2"/>
        <v>B</v>
      </c>
      <c r="K141" s="5">
        <v>344</v>
      </c>
      <c r="L141" s="6">
        <v>266000</v>
      </c>
      <c r="N141" s="5">
        <v>218</v>
      </c>
      <c r="O141" s="6">
        <v>107000</v>
      </c>
      <c r="U141" s="1">
        <v>116</v>
      </c>
      <c r="V141" s="1">
        <v>176408.73604383602</v>
      </c>
      <c r="W141" s="1">
        <v>-408.73604383601923</v>
      </c>
    </row>
    <row r="142" spans="1:23" x14ac:dyDescent="0.25">
      <c r="A142">
        <v>141</v>
      </c>
      <c r="B142">
        <f>INDEX('housing-price-data-04042019'!$A$1:$CC$1461, MATCH(A142,'housing-price-data-04042019'!$A$1:$A$1461,0),MATCH($B$1,'housing-price-data-04042019'!$A$1:$CC$1,0))</f>
        <v>4</v>
      </c>
      <c r="C142">
        <f>INDEX('housing-price-data-04042019'!$A$1:$CC$1461, MATCH(A142,'housing-price-data-04042019'!$A$1:$A$1461,0),MATCH($C$1,'housing-price-data-04042019'!$A$1:$CC$1,0))</f>
        <v>115000</v>
      </c>
      <c r="D142" t="str">
        <f t="shared" si="2"/>
        <v>B</v>
      </c>
      <c r="K142" s="5">
        <v>349</v>
      </c>
      <c r="L142" s="6">
        <v>154000</v>
      </c>
      <c r="N142" s="5">
        <v>222</v>
      </c>
      <c r="O142" s="6">
        <v>200000</v>
      </c>
      <c r="U142" s="1">
        <v>117</v>
      </c>
      <c r="V142" s="1">
        <v>130972.9334507366</v>
      </c>
      <c r="W142" s="1">
        <v>8027.0665492633998</v>
      </c>
    </row>
    <row r="143" spans="1:23" x14ac:dyDescent="0.25">
      <c r="A143">
        <v>142</v>
      </c>
      <c r="B143">
        <f>INDEX('housing-price-data-04042019'!$A$1:$CC$1461, MATCH(A143,'housing-price-data-04042019'!$A$1:$A$1461,0),MATCH($B$1,'housing-price-data-04042019'!$A$1:$CC$1,0))</f>
        <v>7</v>
      </c>
      <c r="C143">
        <f>INDEX('housing-price-data-04042019'!$A$1:$CC$1461, MATCH(A143,'housing-price-data-04042019'!$A$1:$A$1461,0),MATCH($C$1,'housing-price-data-04042019'!$A$1:$CC$1,0))</f>
        <v>260000</v>
      </c>
      <c r="D143" t="str">
        <f t="shared" si="2"/>
        <v>A</v>
      </c>
      <c r="K143" s="5">
        <v>350</v>
      </c>
      <c r="L143" s="6">
        <v>437154</v>
      </c>
      <c r="N143" s="5">
        <v>223</v>
      </c>
      <c r="O143" s="6">
        <v>179900</v>
      </c>
      <c r="U143" s="1">
        <v>118</v>
      </c>
      <c r="V143" s="1">
        <v>130972.9334507366</v>
      </c>
      <c r="W143" s="1">
        <v>24027.0665492634</v>
      </c>
    </row>
    <row r="144" spans="1:23" x14ac:dyDescent="0.25">
      <c r="A144">
        <v>143</v>
      </c>
      <c r="B144">
        <f>INDEX('housing-price-data-04042019'!$A$1:$CC$1461, MATCH(A144,'housing-price-data-04042019'!$A$1:$A$1461,0),MATCH($B$1,'housing-price-data-04042019'!$A$1:$CC$1,0))</f>
        <v>5</v>
      </c>
      <c r="C144">
        <f>INDEX('housing-price-data-04042019'!$A$1:$CC$1461, MATCH(A144,'housing-price-data-04042019'!$A$1:$A$1461,0),MATCH($C$1,'housing-price-data-04042019'!$A$1:$CC$1,0))</f>
        <v>166000</v>
      </c>
      <c r="D144" t="str">
        <f t="shared" si="2"/>
        <v>B</v>
      </c>
      <c r="K144" s="5">
        <v>351</v>
      </c>
      <c r="L144" s="6">
        <v>318061</v>
      </c>
      <c r="N144" s="5">
        <v>224</v>
      </c>
      <c r="O144" s="6">
        <v>97000</v>
      </c>
      <c r="U144" s="1">
        <v>119</v>
      </c>
      <c r="V144" s="1">
        <v>221844.53863693538</v>
      </c>
      <c r="W144" s="1">
        <v>98155.46136306462</v>
      </c>
    </row>
    <row r="145" spans="1:23" x14ac:dyDescent="0.25">
      <c r="A145">
        <v>144</v>
      </c>
      <c r="B145">
        <f>INDEX('housing-price-data-04042019'!$A$1:$CC$1461, MATCH(A145,'housing-price-data-04042019'!$A$1:$A$1461,0),MATCH($B$1,'housing-price-data-04042019'!$A$1:$CC$1,0))</f>
        <v>7</v>
      </c>
      <c r="C145">
        <f>INDEX('housing-price-data-04042019'!$A$1:$CC$1461, MATCH(A145,'housing-price-data-04042019'!$A$1:$A$1461,0),MATCH($C$1,'housing-price-data-04042019'!$A$1:$CC$1,0))</f>
        <v>204000</v>
      </c>
      <c r="D145" t="str">
        <f t="shared" si="2"/>
        <v>A</v>
      </c>
      <c r="K145" s="5">
        <v>352</v>
      </c>
      <c r="L145" s="6">
        <v>190000</v>
      </c>
      <c r="N145" s="5">
        <v>226</v>
      </c>
      <c r="O145" s="6">
        <v>112000</v>
      </c>
      <c r="U145" s="1">
        <v>120</v>
      </c>
      <c r="V145" s="1">
        <v>176408.73604383602</v>
      </c>
      <c r="W145" s="1">
        <v>-12418.736043836019</v>
      </c>
    </row>
    <row r="146" spans="1:23" x14ac:dyDescent="0.25">
      <c r="A146">
        <v>145</v>
      </c>
      <c r="B146">
        <f>INDEX('housing-price-data-04042019'!$A$1:$CC$1461, MATCH(A146,'housing-price-data-04042019'!$A$1:$A$1461,0),MATCH($B$1,'housing-price-data-04042019'!$A$1:$CC$1,0))</f>
        <v>5</v>
      </c>
      <c r="C146">
        <f>INDEX('housing-price-data-04042019'!$A$1:$CC$1461, MATCH(A146,'housing-price-data-04042019'!$A$1:$A$1461,0),MATCH($C$1,'housing-price-data-04042019'!$A$1:$CC$1,0))</f>
        <v>125000</v>
      </c>
      <c r="D146" t="str">
        <f t="shared" si="2"/>
        <v>B</v>
      </c>
      <c r="K146" s="5">
        <v>360</v>
      </c>
      <c r="L146" s="6">
        <v>280000</v>
      </c>
      <c r="N146" s="5">
        <v>228</v>
      </c>
      <c r="O146" s="6">
        <v>106000</v>
      </c>
      <c r="U146" s="1">
        <v>121</v>
      </c>
      <c r="V146" s="1">
        <v>176408.73604383602</v>
      </c>
      <c r="W146" s="1">
        <v>3591.2639561639808</v>
      </c>
    </row>
    <row r="147" spans="1:23" x14ac:dyDescent="0.25">
      <c r="A147">
        <v>146</v>
      </c>
      <c r="B147">
        <f>INDEX('housing-price-data-04042019'!$A$1:$CC$1461, MATCH(A147,'housing-price-data-04042019'!$A$1:$A$1461,0),MATCH($B$1,'housing-price-data-04042019'!$A$1:$CC$1,0))</f>
        <v>6</v>
      </c>
      <c r="C147">
        <f>INDEX('housing-price-data-04042019'!$A$1:$CC$1461, MATCH(A147,'housing-price-data-04042019'!$A$1:$A$1461,0),MATCH($C$1,'housing-price-data-04042019'!$A$1:$CC$1,0))</f>
        <v>130000</v>
      </c>
      <c r="D147" t="str">
        <f t="shared" si="2"/>
        <v>B</v>
      </c>
      <c r="K147" s="5">
        <v>363</v>
      </c>
      <c r="L147" s="6">
        <v>198500</v>
      </c>
      <c r="N147" s="5">
        <v>229</v>
      </c>
      <c r="O147" s="6">
        <v>125000</v>
      </c>
      <c r="U147" s="1">
        <v>122</v>
      </c>
      <c r="V147" s="1">
        <v>85537.130857637239</v>
      </c>
      <c r="W147" s="1">
        <v>14462.869142362761</v>
      </c>
    </row>
    <row r="148" spans="1:23" x14ac:dyDescent="0.25">
      <c r="A148">
        <v>147</v>
      </c>
      <c r="B148">
        <f>INDEX('housing-price-data-04042019'!$A$1:$CC$1461, MATCH(A148,'housing-price-data-04042019'!$A$1:$A$1461,0),MATCH($B$1,'housing-price-data-04042019'!$A$1:$CC$1,0))</f>
        <v>5</v>
      </c>
      <c r="C148">
        <f>INDEX('housing-price-data-04042019'!$A$1:$CC$1461, MATCH(A148,'housing-price-data-04042019'!$A$1:$A$1461,0),MATCH($C$1,'housing-price-data-04042019'!$A$1:$CC$1,0))</f>
        <v>105000</v>
      </c>
      <c r="D148" t="str">
        <f t="shared" si="2"/>
        <v>B</v>
      </c>
      <c r="K148" s="5">
        <v>375</v>
      </c>
      <c r="L148" s="6">
        <v>219500</v>
      </c>
      <c r="N148" s="5">
        <v>231</v>
      </c>
      <c r="O148" s="6">
        <v>148000</v>
      </c>
      <c r="U148" s="1">
        <v>123</v>
      </c>
      <c r="V148" s="1">
        <v>176408.73604383602</v>
      </c>
      <c r="W148" s="1">
        <v>-40408.736043836019</v>
      </c>
    </row>
    <row r="149" spans="1:23" x14ac:dyDescent="0.25">
      <c r="A149">
        <v>148</v>
      </c>
      <c r="B149">
        <f>INDEX('housing-price-data-04042019'!$A$1:$CC$1461, MATCH(A149,'housing-price-data-04042019'!$A$1:$A$1461,0),MATCH($B$1,'housing-price-data-04042019'!$A$1:$CC$1,0))</f>
        <v>7</v>
      </c>
      <c r="C149">
        <f>INDEX('housing-price-data-04042019'!$A$1:$CC$1461, MATCH(A149,'housing-price-data-04042019'!$A$1:$A$1461,0),MATCH($C$1,'housing-price-data-04042019'!$A$1:$CC$1,0))</f>
        <v>222500</v>
      </c>
      <c r="D149" t="str">
        <f t="shared" si="2"/>
        <v>A</v>
      </c>
      <c r="K149" s="5">
        <v>378</v>
      </c>
      <c r="L149" s="6">
        <v>340000</v>
      </c>
      <c r="N149" s="5">
        <v>233</v>
      </c>
      <c r="O149" s="6">
        <v>94500</v>
      </c>
      <c r="U149" s="1">
        <v>124</v>
      </c>
      <c r="V149" s="1">
        <v>176408.73604383602</v>
      </c>
      <c r="W149" s="1">
        <v>-22508.736043836019</v>
      </c>
    </row>
    <row r="150" spans="1:23" x14ac:dyDescent="0.25">
      <c r="A150">
        <v>149</v>
      </c>
      <c r="B150">
        <f>INDEX('housing-price-data-04042019'!$A$1:$CC$1461, MATCH(A150,'housing-price-data-04042019'!$A$1:$A$1461,0),MATCH($B$1,'housing-price-data-04042019'!$A$1:$CC$1,0))</f>
        <v>7</v>
      </c>
      <c r="C150">
        <f>INDEX('housing-price-data-04042019'!$A$1:$CC$1461, MATCH(A150,'housing-price-data-04042019'!$A$1:$A$1461,0),MATCH($C$1,'housing-price-data-04042019'!$A$1:$CC$1,0))</f>
        <v>141000</v>
      </c>
      <c r="D150" t="str">
        <f t="shared" si="2"/>
        <v>A</v>
      </c>
      <c r="K150" s="5">
        <v>379</v>
      </c>
      <c r="L150" s="6">
        <v>394432</v>
      </c>
      <c r="N150" s="5">
        <v>234</v>
      </c>
      <c r="O150" s="6">
        <v>128200</v>
      </c>
      <c r="U150" s="1">
        <v>125</v>
      </c>
      <c r="V150" s="1">
        <v>176408.73604383602</v>
      </c>
      <c r="W150" s="1">
        <v>4591.2639561639808</v>
      </c>
    </row>
    <row r="151" spans="1:23" x14ac:dyDescent="0.25">
      <c r="A151">
        <v>150</v>
      </c>
      <c r="B151">
        <f>INDEX('housing-price-data-04042019'!$A$1:$CC$1461, MATCH(A151,'housing-price-data-04042019'!$A$1:$A$1461,0),MATCH($B$1,'housing-price-data-04042019'!$A$1:$CC$1,0))</f>
        <v>5</v>
      </c>
      <c r="C151">
        <f>INDEX('housing-price-data-04042019'!$A$1:$CC$1461, MATCH(A151,'housing-price-data-04042019'!$A$1:$A$1461,0),MATCH($C$1,'housing-price-data-04042019'!$A$1:$CC$1,0))</f>
        <v>115000</v>
      </c>
      <c r="D151" t="str">
        <f t="shared" si="2"/>
        <v>B</v>
      </c>
      <c r="K151" s="5">
        <v>382</v>
      </c>
      <c r="L151" s="6">
        <v>187750</v>
      </c>
      <c r="N151" s="5">
        <v>235</v>
      </c>
      <c r="O151" s="6">
        <v>216500</v>
      </c>
      <c r="U151" s="1">
        <v>126</v>
      </c>
      <c r="V151" s="1">
        <v>176408.73604383602</v>
      </c>
      <c r="W151" s="1">
        <v>-91908.736043836019</v>
      </c>
    </row>
    <row r="152" spans="1:23" x14ac:dyDescent="0.25">
      <c r="A152">
        <v>151</v>
      </c>
      <c r="B152">
        <f>INDEX('housing-price-data-04042019'!$A$1:$CC$1461, MATCH(A152,'housing-price-data-04042019'!$A$1:$A$1461,0),MATCH($B$1,'housing-price-data-04042019'!$A$1:$CC$1,0))</f>
        <v>5</v>
      </c>
      <c r="C152">
        <f>INDEX('housing-price-data-04042019'!$A$1:$CC$1461, MATCH(A152,'housing-price-data-04042019'!$A$1:$A$1461,0),MATCH($C$1,'housing-price-data-04042019'!$A$1:$CC$1,0))</f>
        <v>122000</v>
      </c>
      <c r="D152" t="str">
        <f t="shared" si="2"/>
        <v>B</v>
      </c>
      <c r="K152" s="5">
        <v>383</v>
      </c>
      <c r="L152" s="6">
        <v>213500</v>
      </c>
      <c r="N152" s="5">
        <v>236</v>
      </c>
      <c r="O152" s="6">
        <v>89500</v>
      </c>
      <c r="U152" s="1">
        <v>127</v>
      </c>
      <c r="V152" s="1">
        <v>176408.73604383602</v>
      </c>
      <c r="W152" s="1">
        <v>-48408.736043836019</v>
      </c>
    </row>
    <row r="153" spans="1:23" x14ac:dyDescent="0.25">
      <c r="A153">
        <v>152</v>
      </c>
      <c r="B153">
        <f>INDEX('housing-price-data-04042019'!$A$1:$CC$1461, MATCH(A153,'housing-price-data-04042019'!$A$1:$A$1461,0),MATCH($B$1,'housing-price-data-04042019'!$A$1:$CC$1,0))</f>
        <v>8</v>
      </c>
      <c r="C153">
        <f>INDEX('housing-price-data-04042019'!$A$1:$CC$1461, MATCH(A153,'housing-price-data-04042019'!$A$1:$A$1461,0),MATCH($C$1,'housing-price-data-04042019'!$A$1:$CC$1,0))</f>
        <v>372402</v>
      </c>
      <c r="D153" t="str">
        <f t="shared" si="2"/>
        <v>A</v>
      </c>
      <c r="K153" s="5">
        <v>386</v>
      </c>
      <c r="L153" s="6">
        <v>192000</v>
      </c>
      <c r="N153" s="5">
        <v>240</v>
      </c>
      <c r="O153" s="6">
        <v>113000</v>
      </c>
      <c r="U153" s="1">
        <v>128</v>
      </c>
      <c r="V153" s="1">
        <v>130972.9334507366</v>
      </c>
      <c r="W153" s="1">
        <v>-43972.9334507366</v>
      </c>
    </row>
    <row r="154" spans="1:23" x14ac:dyDescent="0.25">
      <c r="A154">
        <v>153</v>
      </c>
      <c r="B154">
        <f>INDEX('housing-price-data-04042019'!$A$1:$CC$1461, MATCH(A154,'housing-price-data-04042019'!$A$1:$A$1461,0),MATCH($B$1,'housing-price-data-04042019'!$A$1:$CC$1,0))</f>
        <v>6</v>
      </c>
      <c r="C154">
        <f>INDEX('housing-price-data-04042019'!$A$1:$CC$1461, MATCH(A154,'housing-price-data-04042019'!$A$1:$A$1461,0),MATCH($C$1,'housing-price-data-04042019'!$A$1:$CC$1,0))</f>
        <v>190000</v>
      </c>
      <c r="D154" t="str">
        <f t="shared" si="2"/>
        <v>B</v>
      </c>
      <c r="K154" s="5">
        <v>389</v>
      </c>
      <c r="L154" s="6">
        <v>191000</v>
      </c>
      <c r="N154" s="5">
        <v>242</v>
      </c>
      <c r="O154" s="6">
        <v>110500</v>
      </c>
      <c r="U154" s="1">
        <v>129</v>
      </c>
      <c r="V154" s="1">
        <v>176408.73604383602</v>
      </c>
      <c r="W154" s="1">
        <v>-21408.736043836019</v>
      </c>
    </row>
    <row r="155" spans="1:23" x14ac:dyDescent="0.25">
      <c r="A155">
        <v>154</v>
      </c>
      <c r="B155">
        <f>INDEX('housing-price-data-04042019'!$A$1:$CC$1461, MATCH(A155,'housing-price-data-04042019'!$A$1:$A$1461,0),MATCH($B$1,'housing-price-data-04042019'!$A$1:$CC$1,0))</f>
        <v>6</v>
      </c>
      <c r="C155">
        <f>INDEX('housing-price-data-04042019'!$A$1:$CC$1461, MATCH(A155,'housing-price-data-04042019'!$A$1:$A$1461,0),MATCH($C$1,'housing-price-data-04042019'!$A$1:$CC$1,0))</f>
        <v>235000</v>
      </c>
      <c r="D155" t="str">
        <f t="shared" si="2"/>
        <v>B</v>
      </c>
      <c r="K155" s="5">
        <v>390</v>
      </c>
      <c r="L155" s="6">
        <v>426000</v>
      </c>
      <c r="N155" s="5">
        <v>243</v>
      </c>
      <c r="O155" s="6">
        <v>79000</v>
      </c>
      <c r="U155" s="1">
        <v>130</v>
      </c>
      <c r="V155" s="1">
        <v>130972.9334507366</v>
      </c>
      <c r="W155" s="1">
        <v>19027.0665492634</v>
      </c>
    </row>
    <row r="156" spans="1:23" x14ac:dyDescent="0.25">
      <c r="A156">
        <v>155</v>
      </c>
      <c r="B156">
        <f>INDEX('housing-price-data-04042019'!$A$1:$CC$1461, MATCH(A156,'housing-price-data-04042019'!$A$1:$A$1461,0),MATCH($B$1,'housing-price-data-04042019'!$A$1:$CC$1,0))</f>
        <v>6</v>
      </c>
      <c r="C156">
        <f>INDEX('housing-price-data-04042019'!$A$1:$CC$1461, MATCH(A156,'housing-price-data-04042019'!$A$1:$A$1461,0),MATCH($C$1,'housing-price-data-04042019'!$A$1:$CC$1,0))</f>
        <v>125000</v>
      </c>
      <c r="D156" t="str">
        <f t="shared" si="2"/>
        <v>B</v>
      </c>
      <c r="K156" s="5">
        <v>400</v>
      </c>
      <c r="L156" s="6">
        <v>241000</v>
      </c>
      <c r="N156" s="5">
        <v>244</v>
      </c>
      <c r="O156" s="6">
        <v>120000</v>
      </c>
      <c r="U156" s="1">
        <v>131</v>
      </c>
      <c r="V156" s="1">
        <v>221844.53863693538</v>
      </c>
      <c r="W156" s="1">
        <v>4155.4613630646199</v>
      </c>
    </row>
    <row r="157" spans="1:23" x14ac:dyDescent="0.25">
      <c r="A157">
        <v>156</v>
      </c>
      <c r="B157">
        <f>INDEX('housing-price-data-04042019'!$A$1:$CC$1461, MATCH(A157,'housing-price-data-04042019'!$A$1:$A$1461,0),MATCH($B$1,'housing-price-data-04042019'!$A$1:$CC$1,0))</f>
        <v>6</v>
      </c>
      <c r="C157">
        <f>INDEX('housing-price-data-04042019'!$A$1:$CC$1461, MATCH(A157,'housing-price-data-04042019'!$A$1:$A$1461,0),MATCH($C$1,'housing-price-data-04042019'!$A$1:$CC$1,0))</f>
        <v>79000</v>
      </c>
      <c r="D157" t="str">
        <f t="shared" si="2"/>
        <v>B</v>
      </c>
      <c r="K157" s="5">
        <v>401</v>
      </c>
      <c r="L157" s="6">
        <v>245500</v>
      </c>
      <c r="N157" s="5">
        <v>247</v>
      </c>
      <c r="O157" s="6">
        <v>137000</v>
      </c>
      <c r="U157" s="1">
        <v>132</v>
      </c>
      <c r="V157" s="1">
        <v>176408.73604383602</v>
      </c>
      <c r="W157" s="1">
        <v>67591.263956163981</v>
      </c>
    </row>
    <row r="158" spans="1:23" x14ac:dyDescent="0.25">
      <c r="A158">
        <v>157</v>
      </c>
      <c r="B158">
        <f>INDEX('housing-price-data-04042019'!$A$1:$CC$1461, MATCH(A158,'housing-price-data-04042019'!$A$1:$A$1461,0),MATCH($B$1,'housing-price-data-04042019'!$A$1:$CC$1,0))</f>
        <v>5</v>
      </c>
      <c r="C158">
        <f>INDEX('housing-price-data-04042019'!$A$1:$CC$1461, MATCH(A158,'housing-price-data-04042019'!$A$1:$A$1461,0),MATCH($C$1,'housing-price-data-04042019'!$A$1:$CC$1,0))</f>
        <v>109500</v>
      </c>
      <c r="D158" t="str">
        <f t="shared" si="2"/>
        <v>B</v>
      </c>
      <c r="K158" s="5">
        <v>402</v>
      </c>
      <c r="L158" s="6">
        <v>164990</v>
      </c>
      <c r="N158" s="5">
        <v>248</v>
      </c>
      <c r="O158" s="6">
        <v>140000</v>
      </c>
      <c r="U158" s="1">
        <v>133</v>
      </c>
      <c r="V158" s="1">
        <v>130972.9334507366</v>
      </c>
      <c r="W158" s="1">
        <v>19777.0665492634</v>
      </c>
    </row>
    <row r="159" spans="1:23" x14ac:dyDescent="0.25">
      <c r="A159">
        <v>158</v>
      </c>
      <c r="B159">
        <f>INDEX('housing-price-data-04042019'!$A$1:$CC$1461, MATCH(A159,'housing-price-data-04042019'!$A$1:$A$1461,0),MATCH($B$1,'housing-price-data-04042019'!$A$1:$CC$1,0))</f>
        <v>8</v>
      </c>
      <c r="C159">
        <f>INDEX('housing-price-data-04042019'!$A$1:$CC$1461, MATCH(A159,'housing-price-data-04042019'!$A$1:$A$1461,0),MATCH($C$1,'housing-price-data-04042019'!$A$1:$CC$1,0))</f>
        <v>269500</v>
      </c>
      <c r="D159" t="str">
        <f t="shared" si="2"/>
        <v>A</v>
      </c>
      <c r="K159" s="5">
        <v>404</v>
      </c>
      <c r="L159" s="6">
        <v>258000</v>
      </c>
      <c r="N159" s="5">
        <v>250</v>
      </c>
      <c r="O159" s="6">
        <v>277000</v>
      </c>
      <c r="U159" s="1">
        <v>134</v>
      </c>
      <c r="V159" s="1">
        <v>267280.34123003471</v>
      </c>
      <c r="W159" s="1">
        <v>-47280.341230034712</v>
      </c>
    </row>
    <row r="160" spans="1:23" x14ac:dyDescent="0.25">
      <c r="A160">
        <v>159</v>
      </c>
      <c r="B160">
        <f>INDEX('housing-price-data-04042019'!$A$1:$CC$1461, MATCH(A160,'housing-price-data-04042019'!$A$1:$A$1461,0),MATCH($B$1,'housing-price-data-04042019'!$A$1:$CC$1,0))</f>
        <v>7</v>
      </c>
      <c r="C160">
        <f>INDEX('housing-price-data-04042019'!$A$1:$CC$1461, MATCH(A160,'housing-price-data-04042019'!$A$1:$A$1461,0),MATCH($C$1,'housing-price-data-04042019'!$A$1:$CC$1,0))</f>
        <v>254900</v>
      </c>
      <c r="D160" t="str">
        <f t="shared" si="2"/>
        <v>A</v>
      </c>
      <c r="K160" s="5">
        <v>409</v>
      </c>
      <c r="L160" s="6">
        <v>280000</v>
      </c>
      <c r="N160" s="5">
        <v>251</v>
      </c>
      <c r="O160" s="6">
        <v>76500</v>
      </c>
      <c r="U160" s="1">
        <v>135</v>
      </c>
      <c r="V160" s="1">
        <v>130972.9334507366</v>
      </c>
      <c r="W160" s="1">
        <v>49027.0665492634</v>
      </c>
    </row>
    <row r="161" spans="1:23" x14ac:dyDescent="0.25">
      <c r="A161">
        <v>160</v>
      </c>
      <c r="B161">
        <f>INDEX('housing-price-data-04042019'!$A$1:$CC$1461, MATCH(A161,'housing-price-data-04042019'!$A$1:$A$1461,0),MATCH($B$1,'housing-price-data-04042019'!$A$1:$CC$1,0))</f>
        <v>7</v>
      </c>
      <c r="C161">
        <f>INDEX('housing-price-data-04042019'!$A$1:$CC$1461, MATCH(A161,'housing-price-data-04042019'!$A$1:$A$1461,0),MATCH($C$1,'housing-price-data-04042019'!$A$1:$CC$1,0))</f>
        <v>320000</v>
      </c>
      <c r="D161" t="str">
        <f t="shared" si="2"/>
        <v>A</v>
      </c>
      <c r="K161" s="5">
        <v>410</v>
      </c>
      <c r="L161" s="6">
        <v>339750</v>
      </c>
      <c r="N161" s="5">
        <v>253</v>
      </c>
      <c r="O161" s="6">
        <v>173000</v>
      </c>
      <c r="U161" s="1">
        <v>136</v>
      </c>
      <c r="V161" s="1">
        <v>221844.53863693538</v>
      </c>
      <c r="W161" s="1">
        <v>-47844.53863693538</v>
      </c>
    </row>
    <row r="162" spans="1:23" x14ac:dyDescent="0.25">
      <c r="A162">
        <v>161</v>
      </c>
      <c r="B162">
        <f>INDEX('housing-price-data-04042019'!$A$1:$CC$1461, MATCH(A162,'housing-price-data-04042019'!$A$1:$A$1461,0),MATCH($B$1,'housing-price-data-04042019'!$A$1:$CC$1,0))</f>
        <v>6</v>
      </c>
      <c r="C162">
        <f>INDEX('housing-price-data-04042019'!$A$1:$CC$1461, MATCH(A162,'housing-price-data-04042019'!$A$1:$A$1461,0),MATCH($C$1,'housing-price-data-04042019'!$A$1:$CC$1,0))</f>
        <v>162500</v>
      </c>
      <c r="D162" t="str">
        <f t="shared" si="2"/>
        <v>B</v>
      </c>
      <c r="K162" s="5">
        <v>413</v>
      </c>
      <c r="L162" s="6">
        <v>222000</v>
      </c>
      <c r="N162" s="5">
        <v>254</v>
      </c>
      <c r="O162" s="6">
        <v>158000</v>
      </c>
      <c r="U162" s="1">
        <v>137</v>
      </c>
      <c r="V162" s="1">
        <v>130972.9334507366</v>
      </c>
      <c r="W162" s="1">
        <v>12027.0665492634</v>
      </c>
    </row>
    <row r="163" spans="1:23" x14ac:dyDescent="0.25">
      <c r="A163">
        <v>162</v>
      </c>
      <c r="B163">
        <f>INDEX('housing-price-data-04042019'!$A$1:$CC$1461, MATCH(A163,'housing-price-data-04042019'!$A$1:$A$1461,0),MATCH($B$1,'housing-price-data-04042019'!$A$1:$CC$1,0))</f>
        <v>9</v>
      </c>
      <c r="C163">
        <f>INDEX('housing-price-data-04042019'!$A$1:$CC$1461, MATCH(A163,'housing-price-data-04042019'!$A$1:$A$1461,0),MATCH($C$1,'housing-price-data-04042019'!$A$1:$CC$1,0))</f>
        <v>412500</v>
      </c>
      <c r="D163" t="str">
        <f t="shared" si="2"/>
        <v>A</v>
      </c>
      <c r="K163" s="5">
        <v>415</v>
      </c>
      <c r="L163" s="6">
        <v>228000</v>
      </c>
      <c r="N163" s="5">
        <v>255</v>
      </c>
      <c r="O163" s="6">
        <v>145000</v>
      </c>
      <c r="U163" s="1">
        <v>138</v>
      </c>
      <c r="V163" s="1">
        <v>221844.53863693538</v>
      </c>
      <c r="W163" s="1">
        <v>-50844.53863693538</v>
      </c>
    </row>
    <row r="164" spans="1:23" x14ac:dyDescent="0.25">
      <c r="A164">
        <v>163</v>
      </c>
      <c r="B164">
        <f>INDEX('housing-price-data-04042019'!$A$1:$CC$1461, MATCH(A164,'housing-price-data-04042019'!$A$1:$A$1461,0),MATCH($B$1,'housing-price-data-04042019'!$A$1:$CC$1,0))</f>
        <v>7</v>
      </c>
      <c r="C164">
        <f>INDEX('housing-price-data-04042019'!$A$1:$CC$1461, MATCH(A164,'housing-price-data-04042019'!$A$1:$A$1461,0),MATCH($C$1,'housing-price-data-04042019'!$A$1:$CC$1,0))</f>
        <v>220000</v>
      </c>
      <c r="D164" t="str">
        <f t="shared" si="2"/>
        <v>A</v>
      </c>
      <c r="K164" s="5">
        <v>416</v>
      </c>
      <c r="L164" s="6">
        <v>181134</v>
      </c>
      <c r="N164" s="5">
        <v>257</v>
      </c>
      <c r="O164" s="6">
        <v>207500</v>
      </c>
      <c r="U164" s="1">
        <v>139</v>
      </c>
      <c r="V164" s="1">
        <v>267280.34123003471</v>
      </c>
      <c r="W164" s="1">
        <v>-37280.341230034712</v>
      </c>
    </row>
    <row r="165" spans="1:23" x14ac:dyDescent="0.25">
      <c r="A165">
        <v>164</v>
      </c>
      <c r="B165">
        <f>INDEX('housing-price-data-04042019'!$A$1:$CC$1461, MATCH(A165,'housing-price-data-04042019'!$A$1:$A$1461,0),MATCH($B$1,'housing-price-data-04042019'!$A$1:$CC$1,0))</f>
        <v>4</v>
      </c>
      <c r="C165">
        <f>INDEX('housing-price-data-04042019'!$A$1:$CC$1461, MATCH(A165,'housing-price-data-04042019'!$A$1:$A$1461,0),MATCH($C$1,'housing-price-data-04042019'!$A$1:$CC$1,0))</f>
        <v>103200</v>
      </c>
      <c r="D165" t="str">
        <f t="shared" si="2"/>
        <v>B</v>
      </c>
      <c r="K165" s="5">
        <v>421</v>
      </c>
      <c r="L165" s="6">
        <v>206300</v>
      </c>
      <c r="N165" s="5">
        <v>260</v>
      </c>
      <c r="O165" s="6">
        <v>97000</v>
      </c>
      <c r="U165" s="1">
        <v>140</v>
      </c>
      <c r="V165" s="1">
        <v>176408.73604383602</v>
      </c>
      <c r="W165" s="1">
        <v>55091.263956163981</v>
      </c>
    </row>
    <row r="166" spans="1:23" x14ac:dyDescent="0.25">
      <c r="A166">
        <v>165</v>
      </c>
      <c r="B166">
        <f>INDEX('housing-price-data-04042019'!$A$1:$CC$1461, MATCH(A166,'housing-price-data-04042019'!$A$1:$A$1461,0),MATCH($B$1,'housing-price-data-04042019'!$A$1:$CC$1,0))</f>
        <v>6</v>
      </c>
      <c r="C166">
        <f>INDEX('housing-price-data-04042019'!$A$1:$CC$1461, MATCH(A166,'housing-price-data-04042019'!$A$1:$A$1461,0),MATCH($C$1,'housing-price-data-04042019'!$A$1:$CC$1,0))</f>
        <v>152000</v>
      </c>
      <c r="D166" t="str">
        <f t="shared" si="2"/>
        <v>B</v>
      </c>
      <c r="K166" s="5">
        <v>424</v>
      </c>
      <c r="L166" s="6">
        <v>315000</v>
      </c>
      <c r="N166" s="5">
        <v>261</v>
      </c>
      <c r="O166" s="6">
        <v>176000</v>
      </c>
      <c r="U166" s="1">
        <v>141</v>
      </c>
      <c r="V166" s="1">
        <v>85537.130857637239</v>
      </c>
      <c r="W166" s="1">
        <v>29462.869142362761</v>
      </c>
    </row>
    <row r="167" spans="1:23" x14ac:dyDescent="0.25">
      <c r="A167">
        <v>166</v>
      </c>
      <c r="B167">
        <f>INDEX('housing-price-data-04042019'!$A$1:$CC$1461, MATCH(A167,'housing-price-data-04042019'!$A$1:$A$1461,0),MATCH($B$1,'housing-price-data-04042019'!$A$1:$CC$1,0))</f>
        <v>5</v>
      </c>
      <c r="C167">
        <f>INDEX('housing-price-data-04042019'!$A$1:$CC$1461, MATCH(A167,'housing-price-data-04042019'!$A$1:$A$1461,0),MATCH($C$1,'housing-price-data-04042019'!$A$1:$CC$1,0))</f>
        <v>127500</v>
      </c>
      <c r="D167" t="str">
        <f t="shared" si="2"/>
        <v>B</v>
      </c>
      <c r="K167" s="5">
        <v>426</v>
      </c>
      <c r="L167" s="6">
        <v>135000</v>
      </c>
      <c r="N167" s="5">
        <v>263</v>
      </c>
      <c r="O167" s="6">
        <v>151000</v>
      </c>
      <c r="U167" s="1">
        <v>142</v>
      </c>
      <c r="V167" s="1">
        <v>221844.53863693538</v>
      </c>
      <c r="W167" s="1">
        <v>38155.46136306462</v>
      </c>
    </row>
    <row r="168" spans="1:23" x14ac:dyDescent="0.25">
      <c r="A168">
        <v>167</v>
      </c>
      <c r="B168">
        <f>INDEX('housing-price-data-04042019'!$A$1:$CC$1461, MATCH(A168,'housing-price-data-04042019'!$A$1:$A$1461,0),MATCH($B$1,'housing-price-data-04042019'!$A$1:$CC$1,0))</f>
        <v>5</v>
      </c>
      <c r="C168">
        <f>INDEX('housing-price-data-04042019'!$A$1:$CC$1461, MATCH(A168,'housing-price-data-04042019'!$A$1:$A$1461,0),MATCH($C$1,'housing-price-data-04042019'!$A$1:$CC$1,0))</f>
        <v>190000</v>
      </c>
      <c r="D168" t="str">
        <f t="shared" si="2"/>
        <v>B</v>
      </c>
      <c r="K168" s="5">
        <v>427</v>
      </c>
      <c r="L168" s="6">
        <v>275000</v>
      </c>
      <c r="N168" s="5">
        <v>264</v>
      </c>
      <c r="O168" s="6">
        <v>130000</v>
      </c>
      <c r="U168" s="1">
        <v>143</v>
      </c>
      <c r="V168" s="1">
        <v>130972.9334507366</v>
      </c>
      <c r="W168" s="1">
        <v>35027.0665492634</v>
      </c>
    </row>
    <row r="169" spans="1:23" x14ac:dyDescent="0.25">
      <c r="A169">
        <v>168</v>
      </c>
      <c r="B169">
        <f>INDEX('housing-price-data-04042019'!$A$1:$CC$1461, MATCH(A169,'housing-price-data-04042019'!$A$1:$A$1461,0),MATCH($B$1,'housing-price-data-04042019'!$A$1:$CC$1,0))</f>
        <v>8</v>
      </c>
      <c r="C169">
        <f>INDEX('housing-price-data-04042019'!$A$1:$CC$1461, MATCH(A169,'housing-price-data-04042019'!$A$1:$A$1461,0),MATCH($C$1,'housing-price-data-04042019'!$A$1:$CC$1,0))</f>
        <v>325624</v>
      </c>
      <c r="D169" t="str">
        <f t="shared" si="2"/>
        <v>A</v>
      </c>
      <c r="K169" s="5">
        <v>429</v>
      </c>
      <c r="L169" s="6">
        <v>195400</v>
      </c>
      <c r="N169" s="5">
        <v>265</v>
      </c>
      <c r="O169" s="6">
        <v>73000</v>
      </c>
      <c r="U169" s="1">
        <v>144</v>
      </c>
      <c r="V169" s="1">
        <v>221844.53863693538</v>
      </c>
      <c r="W169" s="1">
        <v>-17844.53863693538</v>
      </c>
    </row>
    <row r="170" spans="1:23" x14ac:dyDescent="0.25">
      <c r="A170">
        <v>169</v>
      </c>
      <c r="B170">
        <f>INDEX('housing-price-data-04042019'!$A$1:$CC$1461, MATCH(A170,'housing-price-data-04042019'!$A$1:$A$1461,0),MATCH($B$1,'housing-price-data-04042019'!$A$1:$CC$1,0))</f>
        <v>7</v>
      </c>
      <c r="C170">
        <f>INDEX('housing-price-data-04042019'!$A$1:$CC$1461, MATCH(A170,'housing-price-data-04042019'!$A$1:$A$1461,0),MATCH($C$1,'housing-price-data-04042019'!$A$1:$CC$1,0))</f>
        <v>183500</v>
      </c>
      <c r="D170" t="str">
        <f t="shared" si="2"/>
        <v>A</v>
      </c>
      <c r="K170" s="5">
        <v>436</v>
      </c>
      <c r="L170" s="6">
        <v>212000</v>
      </c>
      <c r="N170" s="5">
        <v>266</v>
      </c>
      <c r="O170" s="6">
        <v>175500</v>
      </c>
      <c r="U170" s="1">
        <v>145</v>
      </c>
      <c r="V170" s="1">
        <v>130972.9334507366</v>
      </c>
      <c r="W170" s="1">
        <v>-5972.9334507366002</v>
      </c>
    </row>
    <row r="171" spans="1:23" x14ac:dyDescent="0.25">
      <c r="A171">
        <v>170</v>
      </c>
      <c r="B171">
        <f>INDEX('housing-price-data-04042019'!$A$1:$CC$1461, MATCH(A171,'housing-price-data-04042019'!$A$1:$A$1461,0),MATCH($B$1,'housing-price-data-04042019'!$A$1:$CC$1,0))</f>
        <v>8</v>
      </c>
      <c r="C171">
        <f>INDEX('housing-price-data-04042019'!$A$1:$CC$1461, MATCH(A171,'housing-price-data-04042019'!$A$1:$A$1461,0),MATCH($C$1,'housing-price-data-04042019'!$A$1:$CC$1,0))</f>
        <v>228000</v>
      </c>
      <c r="D171" t="str">
        <f t="shared" si="2"/>
        <v>A</v>
      </c>
      <c r="K171" s="5">
        <v>441</v>
      </c>
      <c r="L171" s="6">
        <v>555000</v>
      </c>
      <c r="N171" s="5">
        <v>267</v>
      </c>
      <c r="O171" s="6">
        <v>185000</v>
      </c>
      <c r="U171" s="1">
        <v>146</v>
      </c>
      <c r="V171" s="1">
        <v>176408.73604383602</v>
      </c>
      <c r="W171" s="1">
        <v>-46408.736043836019</v>
      </c>
    </row>
    <row r="172" spans="1:23" x14ac:dyDescent="0.25">
      <c r="A172">
        <v>171</v>
      </c>
      <c r="B172">
        <f>INDEX('housing-price-data-04042019'!$A$1:$CC$1461, MATCH(A172,'housing-price-data-04042019'!$A$1:$A$1461,0),MATCH($B$1,'housing-price-data-04042019'!$A$1:$CC$1,0))</f>
        <v>5</v>
      </c>
      <c r="C172">
        <f>INDEX('housing-price-data-04042019'!$A$1:$CC$1461, MATCH(A172,'housing-price-data-04042019'!$A$1:$A$1461,0),MATCH($C$1,'housing-price-data-04042019'!$A$1:$CC$1,0))</f>
        <v>128500</v>
      </c>
      <c r="D172" t="str">
        <f t="shared" si="2"/>
        <v>B</v>
      </c>
      <c r="K172" s="5">
        <v>444</v>
      </c>
      <c r="L172" s="6">
        <v>172500</v>
      </c>
      <c r="N172" s="5">
        <v>268</v>
      </c>
      <c r="O172" s="6">
        <v>179500</v>
      </c>
      <c r="U172" s="1">
        <v>147</v>
      </c>
      <c r="V172" s="1">
        <v>130972.9334507366</v>
      </c>
      <c r="W172" s="1">
        <v>-25972.9334507366</v>
      </c>
    </row>
    <row r="173" spans="1:23" x14ac:dyDescent="0.25">
      <c r="A173">
        <v>172</v>
      </c>
      <c r="B173">
        <f>INDEX('housing-price-data-04042019'!$A$1:$CC$1461, MATCH(A173,'housing-price-data-04042019'!$A$1:$A$1461,0),MATCH($B$1,'housing-price-data-04042019'!$A$1:$CC$1,0))</f>
        <v>6</v>
      </c>
      <c r="C173">
        <f>INDEX('housing-price-data-04042019'!$A$1:$CC$1461, MATCH(A173,'housing-price-data-04042019'!$A$1:$A$1461,0),MATCH($C$1,'housing-price-data-04042019'!$A$1:$CC$1,0))</f>
        <v>215000</v>
      </c>
      <c r="D173" t="str">
        <f t="shared" si="2"/>
        <v>B</v>
      </c>
      <c r="K173" s="5">
        <v>445</v>
      </c>
      <c r="L173" s="6">
        <v>210000</v>
      </c>
      <c r="N173" s="5">
        <v>269</v>
      </c>
      <c r="O173" s="6">
        <v>120500</v>
      </c>
      <c r="U173" s="1">
        <v>148</v>
      </c>
      <c r="V173" s="1">
        <v>221844.53863693538</v>
      </c>
      <c r="W173" s="1">
        <v>655.46136306461995</v>
      </c>
    </row>
    <row r="174" spans="1:23" x14ac:dyDescent="0.25">
      <c r="A174">
        <v>173</v>
      </c>
      <c r="B174">
        <f>INDEX('housing-price-data-04042019'!$A$1:$CC$1461, MATCH(A174,'housing-price-data-04042019'!$A$1:$A$1461,0),MATCH($B$1,'housing-price-data-04042019'!$A$1:$CC$1,0))</f>
        <v>7</v>
      </c>
      <c r="C174">
        <f>INDEX('housing-price-data-04042019'!$A$1:$CC$1461, MATCH(A174,'housing-price-data-04042019'!$A$1:$A$1461,0),MATCH($C$1,'housing-price-data-04042019'!$A$1:$CC$1,0))</f>
        <v>239000</v>
      </c>
      <c r="D174" t="str">
        <f t="shared" si="2"/>
        <v>A</v>
      </c>
      <c r="K174" s="5">
        <v>448</v>
      </c>
      <c r="L174" s="6">
        <v>199900</v>
      </c>
      <c r="N174" s="5">
        <v>270</v>
      </c>
      <c r="O174" s="6">
        <v>148000</v>
      </c>
      <c r="U174" s="1">
        <v>149</v>
      </c>
      <c r="V174" s="1">
        <v>221844.53863693538</v>
      </c>
      <c r="W174" s="1">
        <v>-80844.53863693538</v>
      </c>
    </row>
    <row r="175" spans="1:23" x14ac:dyDescent="0.25">
      <c r="A175">
        <v>174</v>
      </c>
      <c r="B175">
        <f>INDEX('housing-price-data-04042019'!$A$1:$CC$1461, MATCH(A175,'housing-price-data-04042019'!$A$1:$A$1461,0),MATCH($B$1,'housing-price-data-04042019'!$A$1:$CC$1,0))</f>
        <v>6</v>
      </c>
      <c r="C175">
        <f>INDEX('housing-price-data-04042019'!$A$1:$CC$1461, MATCH(A175,'housing-price-data-04042019'!$A$1:$A$1461,0),MATCH($C$1,'housing-price-data-04042019'!$A$1:$CC$1,0))</f>
        <v>163000</v>
      </c>
      <c r="D175" t="str">
        <f t="shared" si="2"/>
        <v>B</v>
      </c>
      <c r="K175" s="5">
        <v>452</v>
      </c>
      <c r="L175" s="6">
        <v>280000</v>
      </c>
      <c r="N175" s="5">
        <v>274</v>
      </c>
      <c r="O175" s="6">
        <v>139000</v>
      </c>
      <c r="U175" s="1">
        <v>150</v>
      </c>
      <c r="V175" s="1">
        <v>130972.9334507366</v>
      </c>
      <c r="W175" s="1">
        <v>-15972.9334507366</v>
      </c>
    </row>
    <row r="176" spans="1:23" x14ac:dyDescent="0.25">
      <c r="A176">
        <v>175</v>
      </c>
      <c r="B176">
        <f>INDEX('housing-price-data-04042019'!$A$1:$CC$1461, MATCH(A176,'housing-price-data-04042019'!$A$1:$A$1461,0),MATCH($B$1,'housing-price-data-04042019'!$A$1:$CC$1,0))</f>
        <v>6</v>
      </c>
      <c r="C176">
        <f>INDEX('housing-price-data-04042019'!$A$1:$CC$1461, MATCH(A176,'housing-price-data-04042019'!$A$1:$A$1461,0),MATCH($C$1,'housing-price-data-04042019'!$A$1:$CC$1,0))</f>
        <v>184000</v>
      </c>
      <c r="D176" t="str">
        <f t="shared" si="2"/>
        <v>B</v>
      </c>
      <c r="K176" s="5">
        <v>454</v>
      </c>
      <c r="L176" s="6">
        <v>210000</v>
      </c>
      <c r="N176" s="5">
        <v>275</v>
      </c>
      <c r="O176" s="6">
        <v>124500</v>
      </c>
      <c r="U176" s="1">
        <v>151</v>
      </c>
      <c r="V176" s="1">
        <v>130972.9334507366</v>
      </c>
      <c r="W176" s="1">
        <v>-8972.9334507366002</v>
      </c>
    </row>
    <row r="177" spans="1:23" x14ac:dyDescent="0.25">
      <c r="A177">
        <v>176</v>
      </c>
      <c r="B177">
        <f>INDEX('housing-price-data-04042019'!$A$1:$CC$1461, MATCH(A177,'housing-price-data-04042019'!$A$1:$A$1461,0),MATCH($B$1,'housing-price-data-04042019'!$A$1:$CC$1,0))</f>
        <v>6</v>
      </c>
      <c r="C177">
        <f>INDEX('housing-price-data-04042019'!$A$1:$CC$1461, MATCH(A177,'housing-price-data-04042019'!$A$1:$A$1461,0),MATCH($C$1,'housing-price-data-04042019'!$A$1:$CC$1,0))</f>
        <v>243000</v>
      </c>
      <c r="D177" t="str">
        <f t="shared" si="2"/>
        <v>B</v>
      </c>
      <c r="K177" s="5">
        <v>456</v>
      </c>
      <c r="L177" s="6">
        <v>175500</v>
      </c>
      <c r="N177" s="5">
        <v>278</v>
      </c>
      <c r="O177" s="6">
        <v>141000</v>
      </c>
      <c r="U177" s="1">
        <v>152</v>
      </c>
      <c r="V177" s="1">
        <v>267280.34123003471</v>
      </c>
      <c r="W177" s="1">
        <v>105121.65876996529</v>
      </c>
    </row>
    <row r="178" spans="1:23" x14ac:dyDescent="0.25">
      <c r="A178">
        <v>177</v>
      </c>
      <c r="B178">
        <f>INDEX('housing-price-data-04042019'!$A$1:$CC$1461, MATCH(A178,'housing-price-data-04042019'!$A$1:$A$1461,0),MATCH($B$1,'housing-price-data-04042019'!$A$1:$CC$1,0))</f>
        <v>6</v>
      </c>
      <c r="C178">
        <f>INDEX('housing-price-data-04042019'!$A$1:$CC$1461, MATCH(A178,'housing-price-data-04042019'!$A$1:$A$1461,0),MATCH($C$1,'housing-price-data-04042019'!$A$1:$CC$1,0))</f>
        <v>211000</v>
      </c>
      <c r="D178" t="str">
        <f t="shared" si="2"/>
        <v>B</v>
      </c>
      <c r="K178" s="5">
        <v>459</v>
      </c>
      <c r="L178" s="6">
        <v>161000</v>
      </c>
      <c r="N178" s="5">
        <v>282</v>
      </c>
      <c r="O178" s="6">
        <v>185000</v>
      </c>
      <c r="U178" s="1">
        <v>153</v>
      </c>
      <c r="V178" s="1">
        <v>176408.73604383602</v>
      </c>
      <c r="W178" s="1">
        <v>13591.263956163981</v>
      </c>
    </row>
    <row r="179" spans="1:23" x14ac:dyDescent="0.25">
      <c r="A179">
        <v>178</v>
      </c>
      <c r="B179">
        <f>INDEX('housing-price-data-04042019'!$A$1:$CC$1461, MATCH(A179,'housing-price-data-04042019'!$A$1:$A$1461,0),MATCH($B$1,'housing-price-data-04042019'!$A$1:$CC$1,0))</f>
        <v>5</v>
      </c>
      <c r="C179">
        <f>INDEX('housing-price-data-04042019'!$A$1:$CC$1461, MATCH(A179,'housing-price-data-04042019'!$A$1:$A$1461,0),MATCH($C$1,'housing-price-data-04042019'!$A$1:$CC$1,0))</f>
        <v>172500</v>
      </c>
      <c r="D179" t="str">
        <f t="shared" si="2"/>
        <v>B</v>
      </c>
      <c r="K179" s="5">
        <v>461</v>
      </c>
      <c r="L179" s="6">
        <v>263435</v>
      </c>
      <c r="N179" s="5">
        <v>285</v>
      </c>
      <c r="O179" s="6">
        <v>179200</v>
      </c>
      <c r="U179" s="1">
        <v>154</v>
      </c>
      <c r="V179" s="1">
        <v>176408.73604383602</v>
      </c>
      <c r="W179" s="1">
        <v>58591.263956163981</v>
      </c>
    </row>
    <row r="180" spans="1:23" x14ac:dyDescent="0.25">
      <c r="A180">
        <v>179</v>
      </c>
      <c r="B180">
        <f>INDEX('housing-price-data-04042019'!$A$1:$CC$1461, MATCH(A180,'housing-price-data-04042019'!$A$1:$A$1461,0),MATCH($B$1,'housing-price-data-04042019'!$A$1:$CC$1,0))</f>
        <v>9</v>
      </c>
      <c r="C180">
        <f>INDEX('housing-price-data-04042019'!$A$1:$CC$1461, MATCH(A180,'housing-price-data-04042019'!$A$1:$A$1461,0),MATCH($C$1,'housing-price-data-04042019'!$A$1:$CC$1,0))</f>
        <v>501837</v>
      </c>
      <c r="D180" t="str">
        <f t="shared" si="2"/>
        <v>A</v>
      </c>
      <c r="K180" s="5">
        <v>462</v>
      </c>
      <c r="L180" s="6">
        <v>155000</v>
      </c>
      <c r="N180" s="5">
        <v>287</v>
      </c>
      <c r="O180" s="6">
        <v>159000</v>
      </c>
      <c r="U180" s="1">
        <v>155</v>
      </c>
      <c r="V180" s="1">
        <v>176408.73604383602</v>
      </c>
      <c r="W180" s="1">
        <v>-51408.736043836019</v>
      </c>
    </row>
    <row r="181" spans="1:23" x14ac:dyDescent="0.25">
      <c r="A181">
        <v>180</v>
      </c>
      <c r="B181">
        <f>INDEX('housing-price-data-04042019'!$A$1:$CC$1461, MATCH(A181,'housing-price-data-04042019'!$A$1:$A$1461,0),MATCH($B$1,'housing-price-data-04042019'!$A$1:$CC$1,0))</f>
        <v>5</v>
      </c>
      <c r="C181">
        <f>INDEX('housing-price-data-04042019'!$A$1:$CC$1461, MATCH(A181,'housing-price-data-04042019'!$A$1:$A$1461,0),MATCH($C$1,'housing-price-data-04042019'!$A$1:$CC$1,0))</f>
        <v>100000</v>
      </c>
      <c r="D181" t="str">
        <f t="shared" si="2"/>
        <v>B</v>
      </c>
      <c r="K181" s="5">
        <v>466</v>
      </c>
      <c r="L181" s="6">
        <v>178740</v>
      </c>
      <c r="N181" s="5">
        <v>288</v>
      </c>
      <c r="O181" s="6">
        <v>88000</v>
      </c>
      <c r="U181" s="1">
        <v>156</v>
      </c>
      <c r="V181" s="1">
        <v>176408.73604383602</v>
      </c>
      <c r="W181" s="1">
        <v>-97408.736043836019</v>
      </c>
    </row>
    <row r="182" spans="1:23" x14ac:dyDescent="0.25">
      <c r="A182">
        <v>181</v>
      </c>
      <c r="B182">
        <f>INDEX('housing-price-data-04042019'!$A$1:$CC$1461, MATCH(A182,'housing-price-data-04042019'!$A$1:$A$1461,0),MATCH($B$1,'housing-price-data-04042019'!$A$1:$CC$1,0))</f>
        <v>6</v>
      </c>
      <c r="C182">
        <f>INDEX('housing-price-data-04042019'!$A$1:$CC$1461, MATCH(A182,'housing-price-data-04042019'!$A$1:$A$1461,0),MATCH($C$1,'housing-price-data-04042019'!$A$1:$CC$1,0))</f>
        <v>177000</v>
      </c>
      <c r="D182" t="str">
        <f t="shared" si="2"/>
        <v>B</v>
      </c>
      <c r="K182" s="5">
        <v>467</v>
      </c>
      <c r="L182" s="6">
        <v>167000</v>
      </c>
      <c r="N182" s="5">
        <v>289</v>
      </c>
      <c r="O182" s="6">
        <v>122000</v>
      </c>
      <c r="U182" s="1">
        <v>157</v>
      </c>
      <c r="V182" s="1">
        <v>130972.9334507366</v>
      </c>
      <c r="W182" s="1">
        <v>-21472.9334507366</v>
      </c>
    </row>
    <row r="183" spans="1:23" x14ac:dyDescent="0.25">
      <c r="A183">
        <v>182</v>
      </c>
      <c r="B183">
        <f>INDEX('housing-price-data-04042019'!$A$1:$CC$1461, MATCH(A183,'housing-price-data-04042019'!$A$1:$A$1461,0),MATCH($B$1,'housing-price-data-04042019'!$A$1:$CC$1,0))</f>
        <v>7</v>
      </c>
      <c r="C183">
        <f>INDEX('housing-price-data-04042019'!$A$1:$CC$1461, MATCH(A183,'housing-price-data-04042019'!$A$1:$A$1461,0),MATCH($C$1,'housing-price-data-04042019'!$A$1:$CC$1,0))</f>
        <v>200100</v>
      </c>
      <c r="D183" t="str">
        <f t="shared" si="2"/>
        <v>A</v>
      </c>
      <c r="K183" s="5">
        <v>469</v>
      </c>
      <c r="L183" s="6">
        <v>250000</v>
      </c>
      <c r="N183" s="5">
        <v>290</v>
      </c>
      <c r="O183" s="6">
        <v>153575</v>
      </c>
      <c r="U183" s="1">
        <v>158</v>
      </c>
      <c r="V183" s="1">
        <v>267280.34123003471</v>
      </c>
      <c r="W183" s="1">
        <v>2219.6587699652882</v>
      </c>
    </row>
    <row r="184" spans="1:23" x14ac:dyDescent="0.25">
      <c r="A184">
        <v>183</v>
      </c>
      <c r="B184">
        <f>INDEX('housing-price-data-04042019'!$A$1:$CC$1461, MATCH(A184,'housing-price-data-04042019'!$A$1:$A$1461,0),MATCH($B$1,'housing-price-data-04042019'!$A$1:$CC$1,0))</f>
        <v>5</v>
      </c>
      <c r="C184">
        <f>INDEX('housing-price-data-04042019'!$A$1:$CC$1461, MATCH(A184,'housing-price-data-04042019'!$A$1:$A$1461,0),MATCH($C$1,'housing-price-data-04042019'!$A$1:$CC$1,0))</f>
        <v>120000</v>
      </c>
      <c r="D184" t="str">
        <f t="shared" si="2"/>
        <v>B</v>
      </c>
      <c r="K184" s="5">
        <v>471</v>
      </c>
      <c r="L184" s="6">
        <v>212000</v>
      </c>
      <c r="N184" s="5">
        <v>292</v>
      </c>
      <c r="O184" s="6">
        <v>135900</v>
      </c>
      <c r="U184" s="1">
        <v>159</v>
      </c>
      <c r="V184" s="1">
        <v>221844.53863693538</v>
      </c>
      <c r="W184" s="1">
        <v>33055.46136306462</v>
      </c>
    </row>
    <row r="185" spans="1:23" x14ac:dyDescent="0.25">
      <c r="A185">
        <v>184</v>
      </c>
      <c r="B185">
        <f>INDEX('housing-price-data-04042019'!$A$1:$CC$1461, MATCH(A185,'housing-price-data-04042019'!$A$1:$A$1461,0),MATCH($B$1,'housing-price-data-04042019'!$A$1:$CC$1,0))</f>
        <v>7</v>
      </c>
      <c r="C185">
        <f>INDEX('housing-price-data-04042019'!$A$1:$CC$1461, MATCH(A185,'housing-price-data-04042019'!$A$1:$A$1461,0),MATCH($C$1,'housing-price-data-04042019'!$A$1:$CC$1,0))</f>
        <v>200000</v>
      </c>
      <c r="D185" t="str">
        <f t="shared" si="2"/>
        <v>A</v>
      </c>
      <c r="K185" s="5">
        <v>472</v>
      </c>
      <c r="L185" s="6">
        <v>190000</v>
      </c>
      <c r="N185" s="5">
        <v>293</v>
      </c>
      <c r="O185" s="6">
        <v>131000</v>
      </c>
      <c r="U185" s="1">
        <v>160</v>
      </c>
      <c r="V185" s="1">
        <v>221844.53863693538</v>
      </c>
      <c r="W185" s="1">
        <v>98155.46136306462</v>
      </c>
    </row>
    <row r="186" spans="1:23" x14ac:dyDescent="0.25">
      <c r="A186">
        <v>185</v>
      </c>
      <c r="B186">
        <f>INDEX('housing-price-data-04042019'!$A$1:$CC$1461, MATCH(A186,'housing-price-data-04042019'!$A$1:$A$1461,0),MATCH($B$1,'housing-price-data-04042019'!$A$1:$CC$1,0))</f>
        <v>5</v>
      </c>
      <c r="C186">
        <f>INDEX('housing-price-data-04042019'!$A$1:$CC$1461, MATCH(A186,'housing-price-data-04042019'!$A$1:$A$1461,0),MATCH($C$1,'housing-price-data-04042019'!$A$1:$CC$1,0))</f>
        <v>127000</v>
      </c>
      <c r="D186" t="str">
        <f t="shared" si="2"/>
        <v>B</v>
      </c>
      <c r="K186" s="5">
        <v>474</v>
      </c>
      <c r="L186" s="6">
        <v>440000</v>
      </c>
      <c r="N186" s="5">
        <v>295</v>
      </c>
      <c r="O186" s="6">
        <v>167000</v>
      </c>
      <c r="U186" s="1">
        <v>161</v>
      </c>
      <c r="V186" s="1">
        <v>176408.73604383602</v>
      </c>
      <c r="W186" s="1">
        <v>-13908.736043836019</v>
      </c>
    </row>
    <row r="187" spans="1:23" x14ac:dyDescent="0.25">
      <c r="A187">
        <v>186</v>
      </c>
      <c r="B187">
        <f>INDEX('housing-price-data-04042019'!$A$1:$CC$1461, MATCH(A187,'housing-price-data-04042019'!$A$1:$A$1461,0),MATCH($B$1,'housing-price-data-04042019'!$A$1:$CC$1,0))</f>
        <v>10</v>
      </c>
      <c r="C187">
        <f>INDEX('housing-price-data-04042019'!$A$1:$CC$1461, MATCH(A187,'housing-price-data-04042019'!$A$1:$A$1461,0),MATCH($C$1,'housing-price-data-04042019'!$A$1:$CC$1,0))</f>
        <v>475000</v>
      </c>
      <c r="D187" t="str">
        <f t="shared" si="2"/>
        <v>A</v>
      </c>
      <c r="K187" s="5">
        <v>475</v>
      </c>
      <c r="L187" s="6">
        <v>251000</v>
      </c>
      <c r="N187" s="5">
        <v>296</v>
      </c>
      <c r="O187" s="6">
        <v>142500</v>
      </c>
      <c r="U187" s="1">
        <v>162</v>
      </c>
      <c r="V187" s="1">
        <v>312716.14382313413</v>
      </c>
      <c r="W187" s="1">
        <v>99783.856176865869</v>
      </c>
    </row>
    <row r="188" spans="1:23" x14ac:dyDescent="0.25">
      <c r="A188">
        <v>187</v>
      </c>
      <c r="B188">
        <f>INDEX('housing-price-data-04042019'!$A$1:$CC$1461, MATCH(A188,'housing-price-data-04042019'!$A$1:$A$1461,0),MATCH($B$1,'housing-price-data-04042019'!$A$1:$CC$1,0))</f>
        <v>7</v>
      </c>
      <c r="C188">
        <f>INDEX('housing-price-data-04042019'!$A$1:$CC$1461, MATCH(A188,'housing-price-data-04042019'!$A$1:$A$1461,0),MATCH($C$1,'housing-price-data-04042019'!$A$1:$CC$1,0))</f>
        <v>173000</v>
      </c>
      <c r="D188" t="str">
        <f t="shared" si="2"/>
        <v>A</v>
      </c>
      <c r="K188" s="5">
        <v>478</v>
      </c>
      <c r="L188" s="6">
        <v>380000</v>
      </c>
      <c r="N188" s="5">
        <v>297</v>
      </c>
      <c r="O188" s="6">
        <v>152000</v>
      </c>
      <c r="U188" s="1">
        <v>163</v>
      </c>
      <c r="V188" s="1">
        <v>221844.53863693538</v>
      </c>
      <c r="W188" s="1">
        <v>-1844.5386369353801</v>
      </c>
    </row>
    <row r="189" spans="1:23" x14ac:dyDescent="0.25">
      <c r="A189">
        <v>188</v>
      </c>
      <c r="B189">
        <f>INDEX('housing-price-data-04042019'!$A$1:$CC$1461, MATCH(A189,'housing-price-data-04042019'!$A$1:$A$1461,0),MATCH($B$1,'housing-price-data-04042019'!$A$1:$CC$1,0))</f>
        <v>5</v>
      </c>
      <c r="C189">
        <f>INDEX('housing-price-data-04042019'!$A$1:$CC$1461, MATCH(A189,'housing-price-data-04042019'!$A$1:$A$1461,0),MATCH($C$1,'housing-price-data-04042019'!$A$1:$CC$1,0))</f>
        <v>135000</v>
      </c>
      <c r="D189" t="str">
        <f t="shared" si="2"/>
        <v>B</v>
      </c>
      <c r="K189" s="5">
        <v>479</v>
      </c>
      <c r="L189" s="6">
        <v>297000</v>
      </c>
      <c r="N189" s="5">
        <v>299</v>
      </c>
      <c r="O189" s="6">
        <v>175000</v>
      </c>
      <c r="U189" s="1">
        <v>164</v>
      </c>
      <c r="V189" s="1">
        <v>85537.130857637239</v>
      </c>
      <c r="W189" s="1">
        <v>17662.869142362761</v>
      </c>
    </row>
    <row r="190" spans="1:23" x14ac:dyDescent="0.25">
      <c r="A190">
        <v>189</v>
      </c>
      <c r="B190">
        <f>INDEX('housing-price-data-04042019'!$A$1:$CC$1461, MATCH(A190,'housing-price-data-04042019'!$A$1:$A$1461,0),MATCH($B$1,'housing-price-data-04042019'!$A$1:$CC$1,0))</f>
        <v>5</v>
      </c>
      <c r="C190">
        <f>INDEX('housing-price-data-04042019'!$A$1:$CC$1461, MATCH(A190,'housing-price-data-04042019'!$A$1:$A$1461,0),MATCH($C$1,'housing-price-data-04042019'!$A$1:$CC$1,0))</f>
        <v>153337</v>
      </c>
      <c r="D190" t="str">
        <f t="shared" si="2"/>
        <v>B</v>
      </c>
      <c r="K190" s="5">
        <v>481</v>
      </c>
      <c r="L190" s="6">
        <v>326000</v>
      </c>
      <c r="N190" s="5">
        <v>300</v>
      </c>
      <c r="O190" s="6">
        <v>158500</v>
      </c>
      <c r="U190" s="1">
        <v>165</v>
      </c>
      <c r="V190" s="1">
        <v>176408.73604383602</v>
      </c>
      <c r="W190" s="1">
        <v>-24408.736043836019</v>
      </c>
    </row>
    <row r="191" spans="1:23" x14ac:dyDescent="0.25">
      <c r="A191">
        <v>190</v>
      </c>
      <c r="B191">
        <f>INDEX('housing-price-data-04042019'!$A$1:$CC$1461, MATCH(A191,'housing-price-data-04042019'!$A$1:$A$1461,0),MATCH($B$1,'housing-price-data-04042019'!$A$1:$CC$1,0))</f>
        <v>8</v>
      </c>
      <c r="C191">
        <f>INDEX('housing-price-data-04042019'!$A$1:$CC$1461, MATCH(A191,'housing-price-data-04042019'!$A$1:$A$1461,0),MATCH($C$1,'housing-price-data-04042019'!$A$1:$CC$1,0))</f>
        <v>286000</v>
      </c>
      <c r="D191" t="str">
        <f t="shared" si="2"/>
        <v>A</v>
      </c>
      <c r="K191" s="5">
        <v>482</v>
      </c>
      <c r="L191" s="6">
        <v>374000</v>
      </c>
      <c r="N191" s="5">
        <v>301</v>
      </c>
      <c r="O191" s="6">
        <v>157000</v>
      </c>
      <c r="U191" s="1">
        <v>166</v>
      </c>
      <c r="V191" s="1">
        <v>130972.9334507366</v>
      </c>
      <c r="W191" s="1">
        <v>-3472.9334507366002</v>
      </c>
    </row>
    <row r="192" spans="1:23" x14ac:dyDescent="0.25">
      <c r="A192">
        <v>191</v>
      </c>
      <c r="B192">
        <f>INDEX('housing-price-data-04042019'!$A$1:$CC$1461, MATCH(A192,'housing-price-data-04042019'!$A$1:$A$1461,0),MATCH($B$1,'housing-price-data-04042019'!$A$1:$CC$1,0))</f>
        <v>8</v>
      </c>
      <c r="C192">
        <f>INDEX('housing-price-data-04042019'!$A$1:$CC$1461, MATCH(A192,'housing-price-data-04042019'!$A$1:$A$1461,0),MATCH($C$1,'housing-price-data-04042019'!$A$1:$CC$1,0))</f>
        <v>315000</v>
      </c>
      <c r="D192" t="str">
        <f t="shared" si="2"/>
        <v>A</v>
      </c>
      <c r="K192" s="5">
        <v>483</v>
      </c>
      <c r="L192" s="6">
        <v>155000</v>
      </c>
      <c r="N192" s="5">
        <v>304</v>
      </c>
      <c r="O192" s="6">
        <v>149900</v>
      </c>
      <c r="U192" s="1">
        <v>167</v>
      </c>
      <c r="V192" s="1">
        <v>130972.9334507366</v>
      </c>
      <c r="W192" s="1">
        <v>59027.0665492634</v>
      </c>
    </row>
    <row r="193" spans="1:23" x14ac:dyDescent="0.25">
      <c r="A193">
        <v>192</v>
      </c>
      <c r="B193">
        <f>INDEX('housing-price-data-04042019'!$A$1:$CC$1461, MATCH(A193,'housing-price-data-04042019'!$A$1:$A$1461,0),MATCH($B$1,'housing-price-data-04042019'!$A$1:$CC$1,0))</f>
        <v>7</v>
      </c>
      <c r="C193">
        <f>INDEX('housing-price-data-04042019'!$A$1:$CC$1461, MATCH(A193,'housing-price-data-04042019'!$A$1:$A$1461,0),MATCH($C$1,'housing-price-data-04042019'!$A$1:$CC$1,0))</f>
        <v>184000</v>
      </c>
      <c r="D193" t="str">
        <f t="shared" si="2"/>
        <v>A</v>
      </c>
      <c r="K193" s="5">
        <v>497</v>
      </c>
      <c r="L193" s="6">
        <v>430000</v>
      </c>
      <c r="N193" s="5">
        <v>308</v>
      </c>
      <c r="O193" s="6">
        <v>89500</v>
      </c>
      <c r="U193" s="1">
        <v>168</v>
      </c>
      <c r="V193" s="1">
        <v>267280.34123003471</v>
      </c>
      <c r="W193" s="1">
        <v>58343.658769965288</v>
      </c>
    </row>
    <row r="194" spans="1:23" x14ac:dyDescent="0.25">
      <c r="A194">
        <v>193</v>
      </c>
      <c r="B194">
        <f>INDEX('housing-price-data-04042019'!$A$1:$CC$1461, MATCH(A194,'housing-price-data-04042019'!$A$1:$A$1461,0),MATCH($B$1,'housing-price-data-04042019'!$A$1:$CC$1,0))</f>
        <v>7</v>
      </c>
      <c r="C194">
        <f>INDEX('housing-price-data-04042019'!$A$1:$CC$1461, MATCH(A194,'housing-price-data-04042019'!$A$1:$A$1461,0),MATCH($C$1,'housing-price-data-04042019'!$A$1:$CC$1,0))</f>
        <v>192000</v>
      </c>
      <c r="D194" t="str">
        <f t="shared" si="2"/>
        <v>A</v>
      </c>
      <c r="K194" s="5">
        <v>498</v>
      </c>
      <c r="L194" s="6">
        <v>184000</v>
      </c>
      <c r="N194" s="5">
        <v>309</v>
      </c>
      <c r="O194" s="6">
        <v>82500</v>
      </c>
      <c r="U194" s="1">
        <v>169</v>
      </c>
      <c r="V194" s="1">
        <v>221844.53863693538</v>
      </c>
      <c r="W194" s="1">
        <v>-38344.53863693538</v>
      </c>
    </row>
    <row r="195" spans="1:23" x14ac:dyDescent="0.25">
      <c r="A195">
        <v>194</v>
      </c>
      <c r="B195">
        <f>INDEX('housing-price-data-04042019'!$A$1:$CC$1461, MATCH(A195,'housing-price-data-04042019'!$A$1:$A$1461,0),MATCH($B$1,'housing-price-data-04042019'!$A$1:$CC$1,0))</f>
        <v>7</v>
      </c>
      <c r="C195">
        <f>INDEX('housing-price-data-04042019'!$A$1:$CC$1461, MATCH(A195,'housing-price-data-04042019'!$A$1:$A$1461,0),MATCH($C$1,'housing-price-data-04042019'!$A$1:$CC$1,0))</f>
        <v>130000</v>
      </c>
      <c r="D195" t="str">
        <f t="shared" ref="D195:D258" si="3">IF(B195 &gt;6, "A", "B")</f>
        <v>A</v>
      </c>
      <c r="K195" s="5">
        <v>502</v>
      </c>
      <c r="L195" s="6">
        <v>226700</v>
      </c>
      <c r="N195" s="5">
        <v>311</v>
      </c>
      <c r="O195" s="6">
        <v>165600</v>
      </c>
      <c r="U195" s="1">
        <v>170</v>
      </c>
      <c r="V195" s="1">
        <v>267280.34123003471</v>
      </c>
      <c r="W195" s="1">
        <v>-39280.341230034712</v>
      </c>
    </row>
    <row r="196" spans="1:23" x14ac:dyDescent="0.25">
      <c r="A196">
        <v>195</v>
      </c>
      <c r="B196">
        <f>INDEX('housing-price-data-04042019'!$A$1:$CC$1461, MATCH(A196,'housing-price-data-04042019'!$A$1:$A$1461,0),MATCH($B$1,'housing-price-data-04042019'!$A$1:$CC$1,0))</f>
        <v>5</v>
      </c>
      <c r="C196">
        <f>INDEX('housing-price-data-04042019'!$A$1:$CC$1461, MATCH(A196,'housing-price-data-04042019'!$A$1:$A$1461,0),MATCH($C$1,'housing-price-data-04042019'!$A$1:$CC$1,0))</f>
        <v>127000</v>
      </c>
      <c r="D196" t="str">
        <f t="shared" si="3"/>
        <v>B</v>
      </c>
      <c r="K196" s="5">
        <v>504</v>
      </c>
      <c r="L196" s="6">
        <v>289000</v>
      </c>
      <c r="N196" s="5">
        <v>312</v>
      </c>
      <c r="O196" s="6">
        <v>132000</v>
      </c>
      <c r="U196" s="1">
        <v>171</v>
      </c>
      <c r="V196" s="1">
        <v>130972.9334507366</v>
      </c>
      <c r="W196" s="1">
        <v>-2472.9334507366002</v>
      </c>
    </row>
    <row r="197" spans="1:23" x14ac:dyDescent="0.25">
      <c r="A197">
        <v>196</v>
      </c>
      <c r="B197">
        <f>INDEX('housing-price-data-04042019'!$A$1:$CC$1461, MATCH(A197,'housing-price-data-04042019'!$A$1:$A$1461,0),MATCH($B$1,'housing-price-data-04042019'!$A$1:$CC$1,0))</f>
        <v>6</v>
      </c>
      <c r="C197">
        <f>INDEX('housing-price-data-04042019'!$A$1:$CC$1461, MATCH(A197,'housing-price-data-04042019'!$A$1:$A$1461,0),MATCH($C$1,'housing-price-data-04042019'!$A$1:$CC$1,0))</f>
        <v>148500</v>
      </c>
      <c r="D197" t="str">
        <f t="shared" si="3"/>
        <v>B</v>
      </c>
      <c r="K197" s="5">
        <v>507</v>
      </c>
      <c r="L197" s="6">
        <v>215000</v>
      </c>
      <c r="N197" s="5">
        <v>313</v>
      </c>
      <c r="O197" s="6">
        <v>119900</v>
      </c>
      <c r="U197" s="1">
        <v>172</v>
      </c>
      <c r="V197" s="1">
        <v>176408.73604383602</v>
      </c>
      <c r="W197" s="1">
        <v>38591.263956163981</v>
      </c>
    </row>
    <row r="198" spans="1:23" x14ac:dyDescent="0.25">
      <c r="A198">
        <v>197</v>
      </c>
      <c r="B198">
        <f>INDEX('housing-price-data-04042019'!$A$1:$CC$1461, MATCH(A198,'housing-price-data-04042019'!$A$1:$A$1461,0),MATCH($B$1,'housing-price-data-04042019'!$A$1:$CC$1,0))</f>
        <v>7</v>
      </c>
      <c r="C198">
        <f>INDEX('housing-price-data-04042019'!$A$1:$CC$1461, MATCH(A198,'housing-price-data-04042019'!$A$1:$A$1461,0),MATCH($C$1,'housing-price-data-04042019'!$A$1:$CC$1,0))</f>
        <v>311872</v>
      </c>
      <c r="D198" t="str">
        <f t="shared" si="3"/>
        <v>A</v>
      </c>
      <c r="K198" s="5">
        <v>509</v>
      </c>
      <c r="L198" s="6">
        <v>161000</v>
      </c>
      <c r="N198" s="5">
        <v>324</v>
      </c>
      <c r="O198" s="6">
        <v>126175</v>
      </c>
      <c r="U198" s="1">
        <v>173</v>
      </c>
      <c r="V198" s="1">
        <v>221844.53863693538</v>
      </c>
      <c r="W198" s="1">
        <v>17155.46136306462</v>
      </c>
    </row>
    <row r="199" spans="1:23" x14ac:dyDescent="0.25">
      <c r="A199">
        <v>198</v>
      </c>
      <c r="B199">
        <f>INDEX('housing-price-data-04042019'!$A$1:$CC$1461, MATCH(A199,'housing-price-data-04042019'!$A$1:$A$1461,0),MATCH($B$1,'housing-price-data-04042019'!$A$1:$CC$1,0))</f>
        <v>8</v>
      </c>
      <c r="C199">
        <f>INDEX('housing-price-data-04042019'!$A$1:$CC$1461, MATCH(A199,'housing-price-data-04042019'!$A$1:$A$1461,0),MATCH($C$1,'housing-price-data-04042019'!$A$1:$CC$1,0))</f>
        <v>235000</v>
      </c>
      <c r="D199" t="str">
        <f t="shared" si="3"/>
        <v>A</v>
      </c>
      <c r="K199" s="5">
        <v>512</v>
      </c>
      <c r="L199" s="6">
        <v>202665</v>
      </c>
      <c r="N199" s="5">
        <v>326</v>
      </c>
      <c r="O199" s="6">
        <v>87000</v>
      </c>
      <c r="U199" s="1">
        <v>174</v>
      </c>
      <c r="V199" s="1">
        <v>176408.73604383602</v>
      </c>
      <c r="W199" s="1">
        <v>-13408.736043836019</v>
      </c>
    </row>
    <row r="200" spans="1:23" x14ac:dyDescent="0.25">
      <c r="A200">
        <v>199</v>
      </c>
      <c r="B200">
        <f>INDEX('housing-price-data-04042019'!$A$1:$CC$1461, MATCH(A200,'housing-price-data-04042019'!$A$1:$A$1461,0),MATCH($B$1,'housing-price-data-04042019'!$A$1:$CC$1,0))</f>
        <v>6</v>
      </c>
      <c r="C200">
        <f>INDEX('housing-price-data-04042019'!$A$1:$CC$1461, MATCH(A200,'housing-price-data-04042019'!$A$1:$A$1461,0),MATCH($C$1,'housing-price-data-04042019'!$A$1:$CC$1,0))</f>
        <v>104000</v>
      </c>
      <c r="D200" t="str">
        <f t="shared" si="3"/>
        <v>B</v>
      </c>
      <c r="K200" s="5">
        <v>516</v>
      </c>
      <c r="L200" s="6">
        <v>402861</v>
      </c>
      <c r="N200" s="5">
        <v>328</v>
      </c>
      <c r="O200" s="6">
        <v>145250</v>
      </c>
      <c r="U200" s="1">
        <v>175</v>
      </c>
      <c r="V200" s="1">
        <v>176408.73604383602</v>
      </c>
      <c r="W200" s="1">
        <v>7591.2639561639808</v>
      </c>
    </row>
    <row r="201" spans="1:23" x14ac:dyDescent="0.25">
      <c r="A201">
        <v>200</v>
      </c>
      <c r="B201">
        <f>INDEX('housing-price-data-04042019'!$A$1:$CC$1461, MATCH(A201,'housing-price-data-04042019'!$A$1:$A$1461,0),MATCH($B$1,'housing-price-data-04042019'!$A$1:$CC$1,0))</f>
        <v>8</v>
      </c>
      <c r="C201">
        <f>INDEX('housing-price-data-04042019'!$A$1:$CC$1461, MATCH(A201,'housing-price-data-04042019'!$A$1:$A$1461,0),MATCH($C$1,'housing-price-data-04042019'!$A$1:$CC$1,0))</f>
        <v>274900</v>
      </c>
      <c r="D201" t="str">
        <f t="shared" si="3"/>
        <v>A</v>
      </c>
      <c r="K201" s="5">
        <v>518</v>
      </c>
      <c r="L201" s="6">
        <v>265000</v>
      </c>
      <c r="N201" s="5">
        <v>329</v>
      </c>
      <c r="O201" s="6">
        <v>214500</v>
      </c>
      <c r="U201" s="1">
        <v>176</v>
      </c>
      <c r="V201" s="1">
        <v>176408.73604383602</v>
      </c>
      <c r="W201" s="1">
        <v>66591.263956163981</v>
      </c>
    </row>
    <row r="202" spans="1:23" x14ac:dyDescent="0.25">
      <c r="A202">
        <v>201</v>
      </c>
      <c r="B202">
        <f>INDEX('housing-price-data-04042019'!$A$1:$CC$1461, MATCH(A202,'housing-price-data-04042019'!$A$1:$A$1461,0),MATCH($B$1,'housing-price-data-04042019'!$A$1:$CC$1,0))</f>
        <v>4</v>
      </c>
      <c r="C202">
        <f>INDEX('housing-price-data-04042019'!$A$1:$CC$1461, MATCH(A202,'housing-price-data-04042019'!$A$1:$A$1461,0),MATCH($C$1,'housing-price-data-04042019'!$A$1:$CC$1,0))</f>
        <v>140000</v>
      </c>
      <c r="D202" t="str">
        <f t="shared" si="3"/>
        <v>B</v>
      </c>
      <c r="K202" s="5">
        <v>520</v>
      </c>
      <c r="L202" s="6">
        <v>234000</v>
      </c>
      <c r="N202" s="5">
        <v>330</v>
      </c>
      <c r="O202" s="6">
        <v>78000</v>
      </c>
      <c r="U202" s="1">
        <v>177</v>
      </c>
      <c r="V202" s="1">
        <v>176408.73604383602</v>
      </c>
      <c r="W202" s="1">
        <v>34591.263956163981</v>
      </c>
    </row>
    <row r="203" spans="1:23" x14ac:dyDescent="0.25">
      <c r="A203">
        <v>202</v>
      </c>
      <c r="B203">
        <f>INDEX('housing-price-data-04042019'!$A$1:$CC$1461, MATCH(A203,'housing-price-data-04042019'!$A$1:$A$1461,0),MATCH($B$1,'housing-price-data-04042019'!$A$1:$CC$1,0))</f>
        <v>6</v>
      </c>
      <c r="C203">
        <f>INDEX('housing-price-data-04042019'!$A$1:$CC$1461, MATCH(A203,'housing-price-data-04042019'!$A$1:$A$1461,0),MATCH($C$1,'housing-price-data-04042019'!$A$1:$CC$1,0))</f>
        <v>171500</v>
      </c>
      <c r="D203" t="str">
        <f t="shared" si="3"/>
        <v>B</v>
      </c>
      <c r="K203" s="5">
        <v>524</v>
      </c>
      <c r="L203" s="6">
        <v>184750</v>
      </c>
      <c r="N203" s="5">
        <v>331</v>
      </c>
      <c r="O203" s="6">
        <v>119000</v>
      </c>
      <c r="U203" s="1">
        <v>178</v>
      </c>
      <c r="V203" s="1">
        <v>130972.9334507366</v>
      </c>
      <c r="W203" s="1">
        <v>41527.0665492634</v>
      </c>
    </row>
    <row r="204" spans="1:23" x14ac:dyDescent="0.25">
      <c r="A204">
        <v>203</v>
      </c>
      <c r="B204">
        <f>INDEX('housing-price-data-04042019'!$A$1:$CC$1461, MATCH(A204,'housing-price-data-04042019'!$A$1:$A$1461,0),MATCH($B$1,'housing-price-data-04042019'!$A$1:$CC$1,0))</f>
        <v>6</v>
      </c>
      <c r="C204">
        <f>INDEX('housing-price-data-04042019'!$A$1:$CC$1461, MATCH(A204,'housing-price-data-04042019'!$A$1:$A$1461,0),MATCH($C$1,'housing-price-data-04042019'!$A$1:$CC$1,0))</f>
        <v>112000</v>
      </c>
      <c r="D204" t="str">
        <f t="shared" si="3"/>
        <v>B</v>
      </c>
      <c r="K204" s="5">
        <v>525</v>
      </c>
      <c r="L204" s="6">
        <v>315750</v>
      </c>
      <c r="N204" s="5">
        <v>332</v>
      </c>
      <c r="O204" s="6">
        <v>139000</v>
      </c>
      <c r="U204" s="1">
        <v>179</v>
      </c>
      <c r="V204" s="1">
        <v>312716.14382313413</v>
      </c>
      <c r="W204" s="1">
        <v>189120.85617686587</v>
      </c>
    </row>
    <row r="205" spans="1:23" x14ac:dyDescent="0.25">
      <c r="A205">
        <v>204</v>
      </c>
      <c r="B205">
        <f>INDEX('housing-price-data-04042019'!$A$1:$CC$1461, MATCH(A205,'housing-price-data-04042019'!$A$1:$A$1461,0),MATCH($B$1,'housing-price-data-04042019'!$A$1:$CC$1,0))</f>
        <v>6</v>
      </c>
      <c r="C205">
        <f>INDEX('housing-price-data-04042019'!$A$1:$CC$1461, MATCH(A205,'housing-price-data-04042019'!$A$1:$A$1461,0),MATCH($C$1,'housing-price-data-04042019'!$A$1:$CC$1,0))</f>
        <v>149000</v>
      </c>
      <c r="D205" t="str">
        <f t="shared" si="3"/>
        <v>B</v>
      </c>
      <c r="K205" s="5">
        <v>526</v>
      </c>
      <c r="L205" s="6">
        <v>176000</v>
      </c>
      <c r="N205" s="5">
        <v>335</v>
      </c>
      <c r="O205" s="6">
        <v>192000</v>
      </c>
      <c r="U205" s="1">
        <v>180</v>
      </c>
      <c r="V205" s="1">
        <v>130972.9334507366</v>
      </c>
      <c r="W205" s="1">
        <v>-30972.9334507366</v>
      </c>
    </row>
    <row r="206" spans="1:23" x14ac:dyDescent="0.25">
      <c r="A206">
        <v>205</v>
      </c>
      <c r="B206">
        <f>INDEX('housing-price-data-04042019'!$A$1:$CC$1461, MATCH(A206,'housing-price-data-04042019'!$A$1:$A$1461,0),MATCH($B$1,'housing-price-data-04042019'!$A$1:$CC$1,0))</f>
        <v>5</v>
      </c>
      <c r="C206">
        <f>INDEX('housing-price-data-04042019'!$A$1:$CC$1461, MATCH(A206,'housing-price-data-04042019'!$A$1:$A$1461,0),MATCH($C$1,'housing-price-data-04042019'!$A$1:$CC$1,0))</f>
        <v>110000</v>
      </c>
      <c r="D206" t="str">
        <f t="shared" si="3"/>
        <v>B</v>
      </c>
      <c r="K206" s="5">
        <v>528</v>
      </c>
      <c r="L206" s="6">
        <v>446261</v>
      </c>
      <c r="N206" s="5">
        <v>336</v>
      </c>
      <c r="O206" s="6">
        <v>228950</v>
      </c>
      <c r="U206" s="1">
        <v>181</v>
      </c>
      <c r="V206" s="1">
        <v>176408.73604383602</v>
      </c>
      <c r="W206" s="1">
        <v>591.26395616398077</v>
      </c>
    </row>
    <row r="207" spans="1:23" x14ac:dyDescent="0.25">
      <c r="A207">
        <v>206</v>
      </c>
      <c r="B207">
        <f>INDEX('housing-price-data-04042019'!$A$1:$CC$1461, MATCH(A207,'housing-price-data-04042019'!$A$1:$A$1461,0),MATCH($B$1,'housing-price-data-04042019'!$A$1:$CC$1,0))</f>
        <v>7</v>
      </c>
      <c r="C207">
        <f>INDEX('housing-price-data-04042019'!$A$1:$CC$1461, MATCH(A207,'housing-price-data-04042019'!$A$1:$A$1461,0),MATCH($C$1,'housing-price-data-04042019'!$A$1:$CC$1,0))</f>
        <v>180500</v>
      </c>
      <c r="D207" t="str">
        <f t="shared" si="3"/>
        <v>A</v>
      </c>
      <c r="K207" s="5">
        <v>535</v>
      </c>
      <c r="L207" s="6">
        <v>178000</v>
      </c>
      <c r="N207" s="5">
        <v>340</v>
      </c>
      <c r="O207" s="6">
        <v>155000</v>
      </c>
      <c r="U207" s="1">
        <v>182</v>
      </c>
      <c r="V207" s="1">
        <v>221844.53863693538</v>
      </c>
      <c r="W207" s="1">
        <v>-21744.53863693538</v>
      </c>
    </row>
    <row r="208" spans="1:23" x14ac:dyDescent="0.25">
      <c r="A208">
        <v>207</v>
      </c>
      <c r="B208">
        <f>INDEX('housing-price-data-04042019'!$A$1:$CC$1461, MATCH(A208,'housing-price-data-04042019'!$A$1:$A$1461,0),MATCH($B$1,'housing-price-data-04042019'!$A$1:$CC$1,0))</f>
        <v>5</v>
      </c>
      <c r="C208">
        <f>INDEX('housing-price-data-04042019'!$A$1:$CC$1461, MATCH(A208,'housing-price-data-04042019'!$A$1:$A$1461,0),MATCH($C$1,'housing-price-data-04042019'!$A$1:$CC$1,0))</f>
        <v>143900</v>
      </c>
      <c r="D208" t="str">
        <f t="shared" si="3"/>
        <v>B</v>
      </c>
      <c r="K208" s="5">
        <v>537</v>
      </c>
      <c r="L208" s="6">
        <v>188000</v>
      </c>
      <c r="N208" s="5">
        <v>342</v>
      </c>
      <c r="O208" s="6">
        <v>82000</v>
      </c>
      <c r="U208" s="1">
        <v>183</v>
      </c>
      <c r="V208" s="1">
        <v>130972.9334507366</v>
      </c>
      <c r="W208" s="1">
        <v>-10972.9334507366</v>
      </c>
    </row>
    <row r="209" spans="1:23" x14ac:dyDescent="0.25">
      <c r="A209">
        <v>208</v>
      </c>
      <c r="B209">
        <f>INDEX('housing-price-data-04042019'!$A$1:$CC$1461, MATCH(A209,'housing-price-data-04042019'!$A$1:$A$1461,0),MATCH($B$1,'housing-price-data-04042019'!$A$1:$CC$1,0))</f>
        <v>4</v>
      </c>
      <c r="C209">
        <f>INDEX('housing-price-data-04042019'!$A$1:$CC$1461, MATCH(A209,'housing-price-data-04042019'!$A$1:$A$1461,0),MATCH($C$1,'housing-price-data-04042019'!$A$1:$CC$1,0))</f>
        <v>141000</v>
      </c>
      <c r="D209" t="str">
        <f t="shared" si="3"/>
        <v>B</v>
      </c>
      <c r="K209" s="5">
        <v>540</v>
      </c>
      <c r="L209" s="6">
        <v>272000</v>
      </c>
      <c r="N209" s="5">
        <v>343</v>
      </c>
      <c r="O209" s="6">
        <v>87500</v>
      </c>
      <c r="U209" s="1">
        <v>184</v>
      </c>
      <c r="V209" s="1">
        <v>221844.53863693538</v>
      </c>
      <c r="W209" s="1">
        <v>-21844.53863693538</v>
      </c>
    </row>
    <row r="210" spans="1:23" x14ac:dyDescent="0.25">
      <c r="A210">
        <v>209</v>
      </c>
      <c r="B210">
        <f>INDEX('housing-price-data-04042019'!$A$1:$CC$1461, MATCH(A210,'housing-price-data-04042019'!$A$1:$A$1461,0),MATCH($B$1,'housing-price-data-04042019'!$A$1:$CC$1,0))</f>
        <v>7</v>
      </c>
      <c r="C210">
        <f>INDEX('housing-price-data-04042019'!$A$1:$CC$1461, MATCH(A210,'housing-price-data-04042019'!$A$1:$A$1461,0),MATCH($C$1,'housing-price-data-04042019'!$A$1:$CC$1,0))</f>
        <v>277000</v>
      </c>
      <c r="D210" t="str">
        <f t="shared" si="3"/>
        <v>A</v>
      </c>
      <c r="K210" s="5">
        <v>541</v>
      </c>
      <c r="L210" s="6">
        <v>315000</v>
      </c>
      <c r="N210" s="5">
        <v>345</v>
      </c>
      <c r="O210" s="6">
        <v>85000</v>
      </c>
      <c r="U210" s="1">
        <v>185</v>
      </c>
      <c r="V210" s="1">
        <v>130972.9334507366</v>
      </c>
      <c r="W210" s="1">
        <v>-3972.9334507366002</v>
      </c>
    </row>
    <row r="211" spans="1:23" x14ac:dyDescent="0.25">
      <c r="A211">
        <v>210</v>
      </c>
      <c r="B211">
        <f>INDEX('housing-price-data-04042019'!$A$1:$CC$1461, MATCH(A211,'housing-price-data-04042019'!$A$1:$A$1461,0),MATCH($B$1,'housing-price-data-04042019'!$A$1:$CC$1,0))</f>
        <v>6</v>
      </c>
      <c r="C211">
        <f>INDEX('housing-price-data-04042019'!$A$1:$CC$1461, MATCH(A211,'housing-price-data-04042019'!$A$1:$A$1461,0),MATCH($C$1,'housing-price-data-04042019'!$A$1:$CC$1,0))</f>
        <v>145000</v>
      </c>
      <c r="D211" t="str">
        <f t="shared" si="3"/>
        <v>B</v>
      </c>
      <c r="K211" s="5">
        <v>542</v>
      </c>
      <c r="L211" s="6">
        <v>248000</v>
      </c>
      <c r="N211" s="5">
        <v>346</v>
      </c>
      <c r="O211" s="6">
        <v>140200</v>
      </c>
      <c r="U211" s="1">
        <v>186</v>
      </c>
      <c r="V211" s="1">
        <v>358151.94641623343</v>
      </c>
      <c r="W211" s="1">
        <v>116848.05358376657</v>
      </c>
    </row>
    <row r="212" spans="1:23" x14ac:dyDescent="0.25">
      <c r="A212">
        <v>211</v>
      </c>
      <c r="B212">
        <f>INDEX('housing-price-data-04042019'!$A$1:$CC$1461, MATCH(A212,'housing-price-data-04042019'!$A$1:$A$1461,0),MATCH($B$1,'housing-price-data-04042019'!$A$1:$CC$1,0))</f>
        <v>5</v>
      </c>
      <c r="C212">
        <f>INDEX('housing-price-data-04042019'!$A$1:$CC$1461, MATCH(A212,'housing-price-data-04042019'!$A$1:$A$1461,0),MATCH($C$1,'housing-price-data-04042019'!$A$1:$CC$1,0))</f>
        <v>98000</v>
      </c>
      <c r="D212" t="str">
        <f t="shared" si="3"/>
        <v>B</v>
      </c>
      <c r="K212" s="5">
        <v>543</v>
      </c>
      <c r="L212" s="6">
        <v>213250</v>
      </c>
      <c r="N212" s="5">
        <v>347</v>
      </c>
      <c r="O212" s="6">
        <v>151500</v>
      </c>
      <c r="U212" s="1">
        <v>187</v>
      </c>
      <c r="V212" s="1">
        <v>221844.53863693538</v>
      </c>
      <c r="W212" s="1">
        <v>-48844.53863693538</v>
      </c>
    </row>
    <row r="213" spans="1:23" x14ac:dyDescent="0.25">
      <c r="A213">
        <v>212</v>
      </c>
      <c r="B213">
        <f>INDEX('housing-price-data-04042019'!$A$1:$CC$1461, MATCH(A213,'housing-price-data-04042019'!$A$1:$A$1461,0),MATCH($B$1,'housing-price-data-04042019'!$A$1:$CC$1,0))</f>
        <v>6</v>
      </c>
      <c r="C213">
        <f>INDEX('housing-price-data-04042019'!$A$1:$CC$1461, MATCH(A213,'housing-price-data-04042019'!$A$1:$A$1461,0),MATCH($C$1,'housing-price-data-04042019'!$A$1:$CC$1,0))</f>
        <v>186000</v>
      </c>
      <c r="D213" t="str">
        <f t="shared" si="3"/>
        <v>B</v>
      </c>
      <c r="K213" s="5">
        <v>544</v>
      </c>
      <c r="L213" s="6">
        <v>133000</v>
      </c>
      <c r="N213" s="5">
        <v>348</v>
      </c>
      <c r="O213" s="6">
        <v>157500</v>
      </c>
      <c r="U213" s="1">
        <v>188</v>
      </c>
      <c r="V213" s="1">
        <v>130972.9334507366</v>
      </c>
      <c r="W213" s="1">
        <v>4027.0665492633998</v>
      </c>
    </row>
    <row r="214" spans="1:23" x14ac:dyDescent="0.25">
      <c r="A214">
        <v>213</v>
      </c>
      <c r="B214">
        <f>INDEX('housing-price-data-04042019'!$A$1:$CC$1461, MATCH(A214,'housing-price-data-04042019'!$A$1:$A$1461,0),MATCH($B$1,'housing-price-data-04042019'!$A$1:$CC$1,0))</f>
        <v>7</v>
      </c>
      <c r="C214">
        <f>INDEX('housing-price-data-04042019'!$A$1:$CC$1461, MATCH(A214,'housing-price-data-04042019'!$A$1:$A$1461,0),MATCH($C$1,'housing-price-data-04042019'!$A$1:$CC$1,0))</f>
        <v>252678</v>
      </c>
      <c r="D214" t="str">
        <f t="shared" si="3"/>
        <v>A</v>
      </c>
      <c r="K214" s="5">
        <v>545</v>
      </c>
      <c r="L214" s="6">
        <v>179665</v>
      </c>
      <c r="N214" s="5">
        <v>353</v>
      </c>
      <c r="O214" s="6">
        <v>95000</v>
      </c>
      <c r="U214" s="1">
        <v>189</v>
      </c>
      <c r="V214" s="1">
        <v>130972.9334507366</v>
      </c>
      <c r="W214" s="1">
        <v>22364.0665492634</v>
      </c>
    </row>
    <row r="215" spans="1:23" x14ac:dyDescent="0.25">
      <c r="A215">
        <v>214</v>
      </c>
      <c r="B215">
        <f>INDEX('housing-price-data-04042019'!$A$1:$CC$1461, MATCH(A215,'housing-price-data-04042019'!$A$1:$A$1461,0),MATCH($B$1,'housing-price-data-04042019'!$A$1:$CC$1,0))</f>
        <v>5</v>
      </c>
      <c r="C215">
        <f>INDEX('housing-price-data-04042019'!$A$1:$CC$1461, MATCH(A215,'housing-price-data-04042019'!$A$1:$A$1461,0),MATCH($C$1,'housing-price-data-04042019'!$A$1:$CC$1,0))</f>
        <v>156000</v>
      </c>
      <c r="D215" t="str">
        <f t="shared" si="3"/>
        <v>B</v>
      </c>
      <c r="K215" s="5">
        <v>546</v>
      </c>
      <c r="L215" s="6">
        <v>229000</v>
      </c>
      <c r="N215" s="5">
        <v>354</v>
      </c>
      <c r="O215" s="6">
        <v>105900</v>
      </c>
      <c r="U215" s="1">
        <v>190</v>
      </c>
      <c r="V215" s="1">
        <v>267280.34123003471</v>
      </c>
      <c r="W215" s="1">
        <v>18719.658769965288</v>
      </c>
    </row>
    <row r="216" spans="1:23" x14ac:dyDescent="0.25">
      <c r="A216">
        <v>215</v>
      </c>
      <c r="B216">
        <f>INDEX('housing-price-data-04042019'!$A$1:$CC$1461, MATCH(A216,'housing-price-data-04042019'!$A$1:$A$1461,0),MATCH($B$1,'housing-price-data-04042019'!$A$1:$CC$1,0))</f>
        <v>6</v>
      </c>
      <c r="C216">
        <f>INDEX('housing-price-data-04042019'!$A$1:$CC$1461, MATCH(A216,'housing-price-data-04042019'!$A$1:$A$1461,0),MATCH($C$1,'housing-price-data-04042019'!$A$1:$CC$1,0))</f>
        <v>161750</v>
      </c>
      <c r="D216" t="str">
        <f t="shared" si="3"/>
        <v>B</v>
      </c>
      <c r="K216" s="5">
        <v>550</v>
      </c>
      <c r="L216" s="6">
        <v>263000</v>
      </c>
      <c r="N216" s="5">
        <v>355</v>
      </c>
      <c r="O216" s="6">
        <v>140000</v>
      </c>
      <c r="U216" s="1">
        <v>191</v>
      </c>
      <c r="V216" s="1">
        <v>267280.34123003471</v>
      </c>
      <c r="W216" s="1">
        <v>47719.658769965288</v>
      </c>
    </row>
    <row r="217" spans="1:23" x14ac:dyDescent="0.25">
      <c r="A217">
        <v>216</v>
      </c>
      <c r="B217">
        <f>INDEX('housing-price-data-04042019'!$A$1:$CC$1461, MATCH(A217,'housing-price-data-04042019'!$A$1:$A$1461,0),MATCH($B$1,'housing-price-data-04042019'!$A$1:$CC$1,0))</f>
        <v>5</v>
      </c>
      <c r="C217">
        <f>INDEX('housing-price-data-04042019'!$A$1:$CC$1461, MATCH(A217,'housing-price-data-04042019'!$A$1:$A$1461,0),MATCH($C$1,'housing-price-data-04042019'!$A$1:$CC$1,0))</f>
        <v>134450</v>
      </c>
      <c r="D217" t="str">
        <f t="shared" si="3"/>
        <v>B</v>
      </c>
      <c r="K217" s="5">
        <v>553</v>
      </c>
      <c r="L217" s="6">
        <v>255500</v>
      </c>
      <c r="N217" s="5">
        <v>356</v>
      </c>
      <c r="O217" s="6">
        <v>177500</v>
      </c>
      <c r="U217" s="1">
        <v>192</v>
      </c>
      <c r="V217" s="1">
        <v>221844.53863693538</v>
      </c>
      <c r="W217" s="1">
        <v>-37844.53863693538</v>
      </c>
    </row>
    <row r="218" spans="1:23" x14ac:dyDescent="0.25">
      <c r="A218">
        <v>217</v>
      </c>
      <c r="B218">
        <f>INDEX('housing-price-data-04042019'!$A$1:$CC$1461, MATCH(A218,'housing-price-data-04042019'!$A$1:$A$1461,0),MATCH($B$1,'housing-price-data-04042019'!$A$1:$CC$1,0))</f>
        <v>7</v>
      </c>
      <c r="C218">
        <f>INDEX('housing-price-data-04042019'!$A$1:$CC$1461, MATCH(A218,'housing-price-data-04042019'!$A$1:$A$1461,0),MATCH($C$1,'housing-price-data-04042019'!$A$1:$CC$1,0))</f>
        <v>210000</v>
      </c>
      <c r="D218" t="str">
        <f t="shared" si="3"/>
        <v>A</v>
      </c>
      <c r="K218" s="5">
        <v>555</v>
      </c>
      <c r="L218" s="6">
        <v>284000</v>
      </c>
      <c r="N218" s="5">
        <v>357</v>
      </c>
      <c r="O218" s="6">
        <v>173000</v>
      </c>
      <c r="U218" s="1">
        <v>193</v>
      </c>
      <c r="V218" s="1">
        <v>221844.53863693538</v>
      </c>
      <c r="W218" s="1">
        <v>-29844.53863693538</v>
      </c>
    </row>
    <row r="219" spans="1:23" x14ac:dyDescent="0.25">
      <c r="A219">
        <v>218</v>
      </c>
      <c r="B219">
        <f>INDEX('housing-price-data-04042019'!$A$1:$CC$1461, MATCH(A219,'housing-price-data-04042019'!$A$1:$A$1461,0),MATCH($B$1,'housing-price-data-04042019'!$A$1:$CC$1,0))</f>
        <v>4</v>
      </c>
      <c r="C219">
        <f>INDEX('housing-price-data-04042019'!$A$1:$CC$1461, MATCH(A219,'housing-price-data-04042019'!$A$1:$A$1461,0),MATCH($C$1,'housing-price-data-04042019'!$A$1:$CC$1,0))</f>
        <v>107000</v>
      </c>
      <c r="D219" t="str">
        <f t="shared" si="3"/>
        <v>B</v>
      </c>
      <c r="K219" s="5">
        <v>559</v>
      </c>
      <c r="L219" s="6">
        <v>175000</v>
      </c>
      <c r="N219" s="5">
        <v>358</v>
      </c>
      <c r="O219" s="6">
        <v>134000</v>
      </c>
      <c r="U219" s="1">
        <v>194</v>
      </c>
      <c r="V219" s="1">
        <v>221844.53863693538</v>
      </c>
      <c r="W219" s="1">
        <v>-91844.53863693538</v>
      </c>
    </row>
    <row r="220" spans="1:23" x14ac:dyDescent="0.25">
      <c r="A220">
        <v>219</v>
      </c>
      <c r="B220">
        <f>INDEX('housing-price-data-04042019'!$A$1:$CC$1461, MATCH(A220,'housing-price-data-04042019'!$A$1:$A$1461,0),MATCH($B$1,'housing-price-data-04042019'!$A$1:$CC$1,0))</f>
        <v>7</v>
      </c>
      <c r="C220">
        <f>INDEX('housing-price-data-04042019'!$A$1:$CC$1461, MATCH(A220,'housing-price-data-04042019'!$A$1:$A$1461,0),MATCH($C$1,'housing-price-data-04042019'!$A$1:$CC$1,0))</f>
        <v>311500</v>
      </c>
      <c r="D220" t="str">
        <f t="shared" si="3"/>
        <v>A</v>
      </c>
      <c r="K220" s="5">
        <v>560</v>
      </c>
      <c r="L220" s="6">
        <v>234000</v>
      </c>
      <c r="N220" s="5">
        <v>359</v>
      </c>
      <c r="O220" s="6">
        <v>130000</v>
      </c>
      <c r="U220" s="1">
        <v>195</v>
      </c>
      <c r="V220" s="1">
        <v>130972.9334507366</v>
      </c>
      <c r="W220" s="1">
        <v>-3972.9334507366002</v>
      </c>
    </row>
    <row r="221" spans="1:23" x14ac:dyDescent="0.25">
      <c r="A221">
        <v>220</v>
      </c>
      <c r="B221">
        <f>INDEX('housing-price-data-04042019'!$A$1:$CC$1461, MATCH(A221,'housing-price-data-04042019'!$A$1:$A$1461,0),MATCH($B$1,'housing-price-data-04042019'!$A$1:$CC$1,0))</f>
        <v>7</v>
      </c>
      <c r="C221">
        <f>INDEX('housing-price-data-04042019'!$A$1:$CC$1461, MATCH(A221,'housing-price-data-04042019'!$A$1:$A$1461,0),MATCH($C$1,'housing-price-data-04042019'!$A$1:$CC$1,0))</f>
        <v>167240</v>
      </c>
      <c r="D221" t="str">
        <f t="shared" si="3"/>
        <v>A</v>
      </c>
      <c r="K221" s="5">
        <v>565</v>
      </c>
      <c r="L221" s="6">
        <v>268000</v>
      </c>
      <c r="N221" s="5">
        <v>361</v>
      </c>
      <c r="O221" s="6">
        <v>156000</v>
      </c>
      <c r="U221" s="1">
        <v>196</v>
      </c>
      <c r="V221" s="1">
        <v>176408.73604383602</v>
      </c>
      <c r="W221" s="1">
        <v>-27908.736043836019</v>
      </c>
    </row>
    <row r="222" spans="1:23" x14ac:dyDescent="0.25">
      <c r="A222">
        <v>221</v>
      </c>
      <c r="B222">
        <f>INDEX('housing-price-data-04042019'!$A$1:$CC$1461, MATCH(A222,'housing-price-data-04042019'!$A$1:$A$1461,0),MATCH($B$1,'housing-price-data-04042019'!$A$1:$CC$1,0))</f>
        <v>7</v>
      </c>
      <c r="C222">
        <f>INDEX('housing-price-data-04042019'!$A$1:$CC$1461, MATCH(A222,'housing-price-data-04042019'!$A$1:$A$1461,0),MATCH($C$1,'housing-price-data-04042019'!$A$1:$CC$1,0))</f>
        <v>204900</v>
      </c>
      <c r="D222" t="str">
        <f t="shared" si="3"/>
        <v>A</v>
      </c>
      <c r="K222" s="5">
        <v>567</v>
      </c>
      <c r="L222" s="6">
        <v>325000</v>
      </c>
      <c r="N222" s="5">
        <v>362</v>
      </c>
      <c r="O222" s="6">
        <v>145000</v>
      </c>
      <c r="U222" s="1">
        <v>197</v>
      </c>
      <c r="V222" s="1">
        <v>221844.53863693538</v>
      </c>
      <c r="W222" s="1">
        <v>90027.46136306462</v>
      </c>
    </row>
    <row r="223" spans="1:23" x14ac:dyDescent="0.25">
      <c r="A223">
        <v>222</v>
      </c>
      <c r="B223">
        <f>INDEX('housing-price-data-04042019'!$A$1:$CC$1461, MATCH(A223,'housing-price-data-04042019'!$A$1:$A$1461,0),MATCH($B$1,'housing-price-data-04042019'!$A$1:$CC$1,0))</f>
        <v>6</v>
      </c>
      <c r="C223">
        <f>INDEX('housing-price-data-04042019'!$A$1:$CC$1461, MATCH(A223,'housing-price-data-04042019'!$A$1:$A$1461,0),MATCH($C$1,'housing-price-data-04042019'!$A$1:$CC$1,0))</f>
        <v>200000</v>
      </c>
      <c r="D223" t="str">
        <f t="shared" si="3"/>
        <v>B</v>
      </c>
      <c r="K223" s="5">
        <v>568</v>
      </c>
      <c r="L223" s="6">
        <v>214000</v>
      </c>
      <c r="N223" s="5">
        <v>364</v>
      </c>
      <c r="O223" s="6">
        <v>118000</v>
      </c>
      <c r="U223" s="1">
        <v>198</v>
      </c>
      <c r="V223" s="1">
        <v>267280.34123003471</v>
      </c>
      <c r="W223" s="1">
        <v>-32280.341230034712</v>
      </c>
    </row>
    <row r="224" spans="1:23" x14ac:dyDescent="0.25">
      <c r="A224">
        <v>223</v>
      </c>
      <c r="B224">
        <f>INDEX('housing-price-data-04042019'!$A$1:$CC$1461, MATCH(A224,'housing-price-data-04042019'!$A$1:$A$1461,0),MATCH($B$1,'housing-price-data-04042019'!$A$1:$CC$1,0))</f>
        <v>6</v>
      </c>
      <c r="C224">
        <f>INDEX('housing-price-data-04042019'!$A$1:$CC$1461, MATCH(A224,'housing-price-data-04042019'!$A$1:$A$1461,0),MATCH($C$1,'housing-price-data-04042019'!$A$1:$CC$1,0))</f>
        <v>179900</v>
      </c>
      <c r="D224" t="str">
        <f t="shared" si="3"/>
        <v>B</v>
      </c>
      <c r="K224" s="5">
        <v>569</v>
      </c>
      <c r="L224" s="6">
        <v>316600</v>
      </c>
      <c r="N224" s="5">
        <v>365</v>
      </c>
      <c r="O224" s="6">
        <v>190000</v>
      </c>
      <c r="U224" s="1">
        <v>199</v>
      </c>
      <c r="V224" s="1">
        <v>176408.73604383602</v>
      </c>
      <c r="W224" s="1">
        <v>-72408.736043836019</v>
      </c>
    </row>
    <row r="225" spans="1:23" x14ac:dyDescent="0.25">
      <c r="A225">
        <v>224</v>
      </c>
      <c r="B225">
        <f>INDEX('housing-price-data-04042019'!$A$1:$CC$1461, MATCH(A225,'housing-price-data-04042019'!$A$1:$A$1461,0),MATCH($B$1,'housing-price-data-04042019'!$A$1:$CC$1,0))</f>
        <v>4</v>
      </c>
      <c r="C225">
        <f>INDEX('housing-price-data-04042019'!$A$1:$CC$1461, MATCH(A225,'housing-price-data-04042019'!$A$1:$A$1461,0),MATCH($C$1,'housing-price-data-04042019'!$A$1:$CC$1,0))</f>
        <v>97000</v>
      </c>
      <c r="D225" t="str">
        <f t="shared" si="3"/>
        <v>B</v>
      </c>
      <c r="K225" s="5">
        <v>573</v>
      </c>
      <c r="L225" s="6">
        <v>224500</v>
      </c>
      <c r="N225" s="5">
        <v>366</v>
      </c>
      <c r="O225" s="6">
        <v>147000</v>
      </c>
      <c r="U225" s="1">
        <v>200</v>
      </c>
      <c r="V225" s="1">
        <v>267280.34123003471</v>
      </c>
      <c r="W225" s="1">
        <v>7619.6587699652882</v>
      </c>
    </row>
    <row r="226" spans="1:23" x14ac:dyDescent="0.25">
      <c r="A226">
        <v>225</v>
      </c>
      <c r="B226">
        <f>INDEX('housing-price-data-04042019'!$A$1:$CC$1461, MATCH(A226,'housing-price-data-04042019'!$A$1:$A$1461,0),MATCH($B$1,'housing-price-data-04042019'!$A$1:$CC$1,0))</f>
        <v>10</v>
      </c>
      <c r="C226">
        <f>INDEX('housing-price-data-04042019'!$A$1:$CC$1461, MATCH(A226,'housing-price-data-04042019'!$A$1:$A$1461,0),MATCH($C$1,'housing-price-data-04042019'!$A$1:$CC$1,0))</f>
        <v>386250</v>
      </c>
      <c r="D226" t="str">
        <f t="shared" si="3"/>
        <v>A</v>
      </c>
      <c r="K226" s="5">
        <v>574</v>
      </c>
      <c r="L226" s="6">
        <v>170000</v>
      </c>
      <c r="N226" s="5">
        <v>367</v>
      </c>
      <c r="O226" s="6">
        <v>159000</v>
      </c>
      <c r="U226" s="1">
        <v>201</v>
      </c>
      <c r="V226" s="1">
        <v>85537.130857637239</v>
      </c>
      <c r="W226" s="1">
        <v>54462.869142362761</v>
      </c>
    </row>
    <row r="227" spans="1:23" x14ac:dyDescent="0.25">
      <c r="A227">
        <v>226</v>
      </c>
      <c r="B227">
        <f>INDEX('housing-price-data-04042019'!$A$1:$CC$1461, MATCH(A227,'housing-price-data-04042019'!$A$1:$A$1461,0),MATCH($B$1,'housing-price-data-04042019'!$A$1:$CC$1,0))</f>
        <v>5</v>
      </c>
      <c r="C227">
        <f>INDEX('housing-price-data-04042019'!$A$1:$CC$1461, MATCH(A227,'housing-price-data-04042019'!$A$1:$A$1461,0),MATCH($C$1,'housing-price-data-04042019'!$A$1:$CC$1,0))</f>
        <v>112000</v>
      </c>
      <c r="D227" t="str">
        <f t="shared" si="3"/>
        <v>B</v>
      </c>
      <c r="K227" s="5">
        <v>577</v>
      </c>
      <c r="L227" s="6">
        <v>145000</v>
      </c>
      <c r="N227" s="5">
        <v>368</v>
      </c>
      <c r="O227" s="6">
        <v>165000</v>
      </c>
      <c r="U227" s="1">
        <v>202</v>
      </c>
      <c r="V227" s="1">
        <v>176408.73604383602</v>
      </c>
      <c r="W227" s="1">
        <v>-4908.7360438360192</v>
      </c>
    </row>
    <row r="228" spans="1:23" x14ac:dyDescent="0.25">
      <c r="A228">
        <v>227</v>
      </c>
      <c r="B228">
        <f>INDEX('housing-price-data-04042019'!$A$1:$CC$1461, MATCH(A228,'housing-price-data-04042019'!$A$1:$A$1461,0),MATCH($B$1,'housing-price-data-04042019'!$A$1:$CC$1,0))</f>
        <v>7</v>
      </c>
      <c r="C228">
        <f>INDEX('housing-price-data-04042019'!$A$1:$CC$1461, MATCH(A228,'housing-price-data-04042019'!$A$1:$A$1461,0),MATCH($C$1,'housing-price-data-04042019'!$A$1:$CC$1,0))</f>
        <v>290000</v>
      </c>
      <c r="D228" t="str">
        <f t="shared" si="3"/>
        <v>A</v>
      </c>
      <c r="K228" s="5">
        <v>579</v>
      </c>
      <c r="L228" s="6">
        <v>146000</v>
      </c>
      <c r="N228" s="5">
        <v>369</v>
      </c>
      <c r="O228" s="6">
        <v>132000</v>
      </c>
      <c r="U228" s="1">
        <v>203</v>
      </c>
      <c r="V228" s="1">
        <v>176408.73604383602</v>
      </c>
      <c r="W228" s="1">
        <v>-64408.736043836019</v>
      </c>
    </row>
    <row r="229" spans="1:23" x14ac:dyDescent="0.25">
      <c r="A229">
        <v>228</v>
      </c>
      <c r="B229">
        <f>INDEX('housing-price-data-04042019'!$A$1:$CC$1461, MATCH(A229,'housing-price-data-04042019'!$A$1:$A$1461,0),MATCH($B$1,'housing-price-data-04042019'!$A$1:$CC$1,0))</f>
        <v>6</v>
      </c>
      <c r="C229">
        <f>INDEX('housing-price-data-04042019'!$A$1:$CC$1461, MATCH(A229,'housing-price-data-04042019'!$A$1:$A$1461,0),MATCH($C$1,'housing-price-data-04042019'!$A$1:$CC$1,0))</f>
        <v>106000</v>
      </c>
      <c r="D229" t="str">
        <f t="shared" si="3"/>
        <v>B</v>
      </c>
      <c r="K229" s="5">
        <v>582</v>
      </c>
      <c r="L229" s="6">
        <v>253293</v>
      </c>
      <c r="N229" s="5">
        <v>370</v>
      </c>
      <c r="O229" s="6">
        <v>162000</v>
      </c>
      <c r="U229" s="1">
        <v>204</v>
      </c>
      <c r="V229" s="1">
        <v>176408.73604383602</v>
      </c>
      <c r="W229" s="1">
        <v>-27408.736043836019</v>
      </c>
    </row>
    <row r="230" spans="1:23" x14ac:dyDescent="0.25">
      <c r="A230">
        <v>229</v>
      </c>
      <c r="B230">
        <f>INDEX('housing-price-data-04042019'!$A$1:$CC$1461, MATCH(A230,'housing-price-data-04042019'!$A$1:$A$1461,0),MATCH($B$1,'housing-price-data-04042019'!$A$1:$CC$1,0))</f>
        <v>5</v>
      </c>
      <c r="C230">
        <f>INDEX('housing-price-data-04042019'!$A$1:$CC$1461, MATCH(A230,'housing-price-data-04042019'!$A$1:$A$1461,0),MATCH($C$1,'housing-price-data-04042019'!$A$1:$CC$1,0))</f>
        <v>125000</v>
      </c>
      <c r="D230" t="str">
        <f t="shared" si="3"/>
        <v>B</v>
      </c>
      <c r="K230" s="5">
        <v>584</v>
      </c>
      <c r="L230" s="6">
        <v>325000</v>
      </c>
      <c r="N230" s="5">
        <v>371</v>
      </c>
      <c r="O230" s="6">
        <v>172400</v>
      </c>
      <c r="U230" s="1">
        <v>205</v>
      </c>
      <c r="V230" s="1">
        <v>130972.9334507366</v>
      </c>
      <c r="W230" s="1">
        <v>-20972.9334507366</v>
      </c>
    </row>
    <row r="231" spans="1:23" x14ac:dyDescent="0.25">
      <c r="A231">
        <v>230</v>
      </c>
      <c r="B231">
        <f>INDEX('housing-price-data-04042019'!$A$1:$CC$1461, MATCH(A231,'housing-price-data-04042019'!$A$1:$A$1461,0),MATCH($B$1,'housing-price-data-04042019'!$A$1:$CC$1,0))</f>
        <v>7</v>
      </c>
      <c r="C231">
        <f>INDEX('housing-price-data-04042019'!$A$1:$CC$1461, MATCH(A231,'housing-price-data-04042019'!$A$1:$A$1461,0),MATCH($C$1,'housing-price-data-04042019'!$A$1:$CC$1,0))</f>
        <v>192500</v>
      </c>
      <c r="D231" t="str">
        <f t="shared" si="3"/>
        <v>A</v>
      </c>
      <c r="K231" s="5">
        <v>586</v>
      </c>
      <c r="L231" s="6">
        <v>369900</v>
      </c>
      <c r="N231" s="5">
        <v>372</v>
      </c>
      <c r="O231" s="6">
        <v>134432</v>
      </c>
      <c r="U231" s="1">
        <v>206</v>
      </c>
      <c r="V231" s="1">
        <v>221844.53863693538</v>
      </c>
      <c r="W231" s="1">
        <v>-41344.53863693538</v>
      </c>
    </row>
    <row r="232" spans="1:23" x14ac:dyDescent="0.25">
      <c r="A232">
        <v>231</v>
      </c>
      <c r="B232">
        <f>INDEX('housing-price-data-04042019'!$A$1:$CC$1461, MATCH(A232,'housing-price-data-04042019'!$A$1:$A$1461,0),MATCH($B$1,'housing-price-data-04042019'!$A$1:$CC$1,0))</f>
        <v>6</v>
      </c>
      <c r="C232">
        <f>INDEX('housing-price-data-04042019'!$A$1:$CC$1461, MATCH(A232,'housing-price-data-04042019'!$A$1:$A$1461,0),MATCH($C$1,'housing-price-data-04042019'!$A$1:$CC$1,0))</f>
        <v>148000</v>
      </c>
      <c r="D232" t="str">
        <f t="shared" si="3"/>
        <v>B</v>
      </c>
      <c r="K232" s="5">
        <v>591</v>
      </c>
      <c r="L232" s="6">
        <v>185900</v>
      </c>
      <c r="N232" s="5">
        <v>373</v>
      </c>
      <c r="O232" s="6">
        <v>125000</v>
      </c>
      <c r="U232" s="1">
        <v>207</v>
      </c>
      <c r="V232" s="1">
        <v>130972.9334507366</v>
      </c>
      <c r="W232" s="1">
        <v>12927.0665492634</v>
      </c>
    </row>
    <row r="233" spans="1:23" x14ac:dyDescent="0.25">
      <c r="A233">
        <v>232</v>
      </c>
      <c r="B233">
        <f>INDEX('housing-price-data-04042019'!$A$1:$CC$1461, MATCH(A233,'housing-price-data-04042019'!$A$1:$A$1461,0),MATCH($B$1,'housing-price-data-04042019'!$A$1:$CC$1,0))</f>
        <v>8</v>
      </c>
      <c r="C233">
        <f>INDEX('housing-price-data-04042019'!$A$1:$CC$1461, MATCH(A233,'housing-price-data-04042019'!$A$1:$A$1461,0),MATCH($C$1,'housing-price-data-04042019'!$A$1:$CC$1,0))</f>
        <v>403000</v>
      </c>
      <c r="D233" t="str">
        <f t="shared" si="3"/>
        <v>A</v>
      </c>
      <c r="K233" s="5">
        <v>592</v>
      </c>
      <c r="L233" s="6">
        <v>451950</v>
      </c>
      <c r="N233" s="5">
        <v>374</v>
      </c>
      <c r="O233" s="6">
        <v>123000</v>
      </c>
      <c r="U233" s="1">
        <v>208</v>
      </c>
      <c r="V233" s="1">
        <v>85537.130857637239</v>
      </c>
      <c r="W233" s="1">
        <v>55462.869142362761</v>
      </c>
    </row>
    <row r="234" spans="1:23" x14ac:dyDescent="0.25">
      <c r="A234">
        <v>233</v>
      </c>
      <c r="B234">
        <f>INDEX('housing-price-data-04042019'!$A$1:$CC$1461, MATCH(A234,'housing-price-data-04042019'!$A$1:$A$1461,0),MATCH($B$1,'housing-price-data-04042019'!$A$1:$CC$1,0))</f>
        <v>6</v>
      </c>
      <c r="C234">
        <f>INDEX('housing-price-data-04042019'!$A$1:$CC$1461, MATCH(A234,'housing-price-data-04042019'!$A$1:$A$1461,0),MATCH($C$1,'housing-price-data-04042019'!$A$1:$CC$1,0))</f>
        <v>94500</v>
      </c>
      <c r="D234" t="str">
        <f t="shared" si="3"/>
        <v>B</v>
      </c>
      <c r="K234" s="5">
        <v>596</v>
      </c>
      <c r="L234" s="6">
        <v>319000</v>
      </c>
      <c r="N234" s="5">
        <v>376</v>
      </c>
      <c r="O234" s="6">
        <v>61000</v>
      </c>
      <c r="U234" s="1">
        <v>209</v>
      </c>
      <c r="V234" s="1">
        <v>221844.53863693538</v>
      </c>
      <c r="W234" s="1">
        <v>55155.46136306462</v>
      </c>
    </row>
    <row r="235" spans="1:23" x14ac:dyDescent="0.25">
      <c r="A235">
        <v>234</v>
      </c>
      <c r="B235">
        <f>INDEX('housing-price-data-04042019'!$A$1:$CC$1461, MATCH(A235,'housing-price-data-04042019'!$A$1:$A$1461,0),MATCH($B$1,'housing-price-data-04042019'!$A$1:$CC$1,0))</f>
        <v>5</v>
      </c>
      <c r="C235">
        <f>INDEX('housing-price-data-04042019'!$A$1:$CC$1461, MATCH(A235,'housing-price-data-04042019'!$A$1:$A$1461,0),MATCH($C$1,'housing-price-data-04042019'!$A$1:$CC$1,0))</f>
        <v>128200</v>
      </c>
      <c r="D235" t="str">
        <f t="shared" si="3"/>
        <v>B</v>
      </c>
      <c r="K235" s="5">
        <v>598</v>
      </c>
      <c r="L235" s="6">
        <v>194201</v>
      </c>
      <c r="N235" s="5">
        <v>377</v>
      </c>
      <c r="O235" s="6">
        <v>148000</v>
      </c>
      <c r="U235" s="1">
        <v>210</v>
      </c>
      <c r="V235" s="1">
        <v>176408.73604383602</v>
      </c>
      <c r="W235" s="1">
        <v>-31408.736043836019</v>
      </c>
    </row>
    <row r="236" spans="1:23" x14ac:dyDescent="0.25">
      <c r="A236">
        <v>235</v>
      </c>
      <c r="B236">
        <f>INDEX('housing-price-data-04042019'!$A$1:$CC$1461, MATCH(A236,'housing-price-data-04042019'!$A$1:$A$1461,0),MATCH($B$1,'housing-price-data-04042019'!$A$1:$CC$1,0))</f>
        <v>6</v>
      </c>
      <c r="C236">
        <f>INDEX('housing-price-data-04042019'!$A$1:$CC$1461, MATCH(A236,'housing-price-data-04042019'!$A$1:$A$1461,0),MATCH($C$1,'housing-price-data-04042019'!$A$1:$CC$1,0))</f>
        <v>216500</v>
      </c>
      <c r="D236" t="str">
        <f t="shared" si="3"/>
        <v>B</v>
      </c>
      <c r="K236" s="5">
        <v>601</v>
      </c>
      <c r="L236" s="6">
        <v>275000</v>
      </c>
      <c r="N236" s="5">
        <v>380</v>
      </c>
      <c r="O236" s="6">
        <v>179000</v>
      </c>
      <c r="U236" s="1">
        <v>211</v>
      </c>
      <c r="V236" s="1">
        <v>130972.9334507366</v>
      </c>
      <c r="W236" s="1">
        <v>-32972.9334507366</v>
      </c>
    </row>
    <row r="237" spans="1:23" x14ac:dyDescent="0.25">
      <c r="A237">
        <v>236</v>
      </c>
      <c r="B237">
        <f>INDEX('housing-price-data-04042019'!$A$1:$CC$1461, MATCH(A237,'housing-price-data-04042019'!$A$1:$A$1461,0),MATCH($B$1,'housing-price-data-04042019'!$A$1:$CC$1,0))</f>
        <v>6</v>
      </c>
      <c r="C237">
        <f>INDEX('housing-price-data-04042019'!$A$1:$CC$1461, MATCH(A237,'housing-price-data-04042019'!$A$1:$A$1461,0),MATCH($C$1,'housing-price-data-04042019'!$A$1:$CC$1,0))</f>
        <v>89500</v>
      </c>
      <c r="D237" t="str">
        <f t="shared" si="3"/>
        <v>B</v>
      </c>
      <c r="K237" s="5">
        <v>603</v>
      </c>
      <c r="L237" s="6">
        <v>220000</v>
      </c>
      <c r="N237" s="5">
        <v>381</v>
      </c>
      <c r="O237" s="6">
        <v>127000</v>
      </c>
      <c r="U237" s="1">
        <v>212</v>
      </c>
      <c r="V237" s="1">
        <v>176408.73604383602</v>
      </c>
      <c r="W237" s="1">
        <v>9591.2639561639808</v>
      </c>
    </row>
    <row r="238" spans="1:23" x14ac:dyDescent="0.25">
      <c r="A238">
        <v>237</v>
      </c>
      <c r="B238">
        <f>INDEX('housing-price-data-04042019'!$A$1:$CC$1461, MATCH(A238,'housing-price-data-04042019'!$A$1:$A$1461,0),MATCH($B$1,'housing-price-data-04042019'!$A$1:$CC$1,0))</f>
        <v>7</v>
      </c>
      <c r="C238">
        <f>INDEX('housing-price-data-04042019'!$A$1:$CC$1461, MATCH(A238,'housing-price-data-04042019'!$A$1:$A$1461,0),MATCH($C$1,'housing-price-data-04042019'!$A$1:$CC$1,0))</f>
        <v>185500</v>
      </c>
      <c r="D238" t="str">
        <f t="shared" si="3"/>
        <v>A</v>
      </c>
      <c r="K238" s="5">
        <v>604</v>
      </c>
      <c r="L238" s="6">
        <v>151000</v>
      </c>
      <c r="N238" s="5">
        <v>384</v>
      </c>
      <c r="O238" s="6">
        <v>76000</v>
      </c>
      <c r="U238" s="1">
        <v>213</v>
      </c>
      <c r="V238" s="1">
        <v>221844.53863693538</v>
      </c>
      <c r="W238" s="1">
        <v>30833.46136306462</v>
      </c>
    </row>
    <row r="239" spans="1:23" x14ac:dyDescent="0.25">
      <c r="A239">
        <v>238</v>
      </c>
      <c r="B239">
        <f>INDEX('housing-price-data-04042019'!$A$1:$CC$1461, MATCH(A239,'housing-price-data-04042019'!$A$1:$A$1461,0),MATCH($B$1,'housing-price-data-04042019'!$A$1:$CC$1,0))</f>
        <v>7</v>
      </c>
      <c r="C239">
        <f>INDEX('housing-price-data-04042019'!$A$1:$CC$1461, MATCH(A239,'housing-price-data-04042019'!$A$1:$A$1461,0),MATCH($C$1,'housing-price-data-04042019'!$A$1:$CC$1,0))</f>
        <v>194500</v>
      </c>
      <c r="D239" t="str">
        <f t="shared" si="3"/>
        <v>A</v>
      </c>
      <c r="K239" s="5">
        <v>605</v>
      </c>
      <c r="L239" s="6">
        <v>221000</v>
      </c>
      <c r="N239" s="5">
        <v>385</v>
      </c>
      <c r="O239" s="6">
        <v>240000</v>
      </c>
      <c r="U239" s="1">
        <v>214</v>
      </c>
      <c r="V239" s="1">
        <v>130972.9334507366</v>
      </c>
      <c r="W239" s="1">
        <v>25027.0665492634</v>
      </c>
    </row>
    <row r="240" spans="1:23" x14ac:dyDescent="0.25">
      <c r="A240">
        <v>239</v>
      </c>
      <c r="B240">
        <f>INDEX('housing-price-data-04042019'!$A$1:$CC$1461, MATCH(A240,'housing-price-data-04042019'!$A$1:$A$1461,0),MATCH($B$1,'housing-price-data-04042019'!$A$1:$CC$1,0))</f>
        <v>8</v>
      </c>
      <c r="C240">
        <f>INDEX('housing-price-data-04042019'!$A$1:$CC$1461, MATCH(A240,'housing-price-data-04042019'!$A$1:$A$1461,0),MATCH($C$1,'housing-price-data-04042019'!$A$1:$CC$1,0))</f>
        <v>318000</v>
      </c>
      <c r="D240" t="str">
        <f t="shared" si="3"/>
        <v>A</v>
      </c>
      <c r="K240" s="5">
        <v>606</v>
      </c>
      <c r="L240" s="6">
        <v>205000</v>
      </c>
      <c r="N240" s="5">
        <v>387</v>
      </c>
      <c r="O240" s="6">
        <v>81000</v>
      </c>
      <c r="U240" s="1">
        <v>215</v>
      </c>
      <c r="V240" s="1">
        <v>176408.73604383602</v>
      </c>
      <c r="W240" s="1">
        <v>-14658.736043836019</v>
      </c>
    </row>
    <row r="241" spans="1:23" x14ac:dyDescent="0.25">
      <c r="A241">
        <v>240</v>
      </c>
      <c r="B241">
        <f>INDEX('housing-price-data-04042019'!$A$1:$CC$1461, MATCH(A241,'housing-price-data-04042019'!$A$1:$A$1461,0),MATCH($B$1,'housing-price-data-04042019'!$A$1:$CC$1,0))</f>
        <v>6</v>
      </c>
      <c r="C241">
        <f>INDEX('housing-price-data-04042019'!$A$1:$CC$1461, MATCH(A241,'housing-price-data-04042019'!$A$1:$A$1461,0),MATCH($C$1,'housing-price-data-04042019'!$A$1:$CC$1,0))</f>
        <v>113000</v>
      </c>
      <c r="D241" t="str">
        <f t="shared" si="3"/>
        <v>B</v>
      </c>
      <c r="K241" s="5">
        <v>609</v>
      </c>
      <c r="L241" s="6">
        <v>359100</v>
      </c>
      <c r="N241" s="5">
        <v>388</v>
      </c>
      <c r="O241" s="6">
        <v>125000</v>
      </c>
      <c r="U241" s="1">
        <v>216</v>
      </c>
      <c r="V241" s="1">
        <v>130972.9334507366</v>
      </c>
      <c r="W241" s="1">
        <v>3477.0665492633998</v>
      </c>
    </row>
    <row r="242" spans="1:23" x14ac:dyDescent="0.25">
      <c r="A242">
        <v>241</v>
      </c>
      <c r="B242">
        <f>INDEX('housing-price-data-04042019'!$A$1:$CC$1461, MATCH(A242,'housing-price-data-04042019'!$A$1:$A$1461,0),MATCH($B$1,'housing-price-data-04042019'!$A$1:$CC$1,0))</f>
        <v>8</v>
      </c>
      <c r="C242">
        <f>INDEX('housing-price-data-04042019'!$A$1:$CC$1461, MATCH(A242,'housing-price-data-04042019'!$A$1:$A$1461,0),MATCH($C$1,'housing-price-data-04042019'!$A$1:$CC$1,0))</f>
        <v>262500</v>
      </c>
      <c r="D242" t="str">
        <f t="shared" si="3"/>
        <v>A</v>
      </c>
      <c r="K242" s="5">
        <v>611</v>
      </c>
      <c r="L242" s="6">
        <v>313000</v>
      </c>
      <c r="N242" s="5">
        <v>391</v>
      </c>
      <c r="O242" s="6">
        <v>119000</v>
      </c>
      <c r="U242" s="1">
        <v>217</v>
      </c>
      <c r="V242" s="1">
        <v>221844.53863693538</v>
      </c>
      <c r="W242" s="1">
        <v>-11844.53863693538</v>
      </c>
    </row>
    <row r="243" spans="1:23" x14ac:dyDescent="0.25">
      <c r="A243">
        <v>242</v>
      </c>
      <c r="B243">
        <f>INDEX('housing-price-data-04042019'!$A$1:$CC$1461, MATCH(A243,'housing-price-data-04042019'!$A$1:$A$1461,0),MATCH($B$1,'housing-price-data-04042019'!$A$1:$CC$1,0))</f>
        <v>5</v>
      </c>
      <c r="C243">
        <f>INDEX('housing-price-data-04042019'!$A$1:$CC$1461, MATCH(A243,'housing-price-data-04042019'!$A$1:$A$1461,0),MATCH($C$1,'housing-price-data-04042019'!$A$1:$CC$1,0))</f>
        <v>110500</v>
      </c>
      <c r="D243" t="str">
        <f t="shared" si="3"/>
        <v>B</v>
      </c>
      <c r="K243" s="5">
        <v>613</v>
      </c>
      <c r="L243" s="6">
        <v>261500</v>
      </c>
      <c r="N243" s="5">
        <v>392</v>
      </c>
      <c r="O243" s="6">
        <v>215000</v>
      </c>
      <c r="U243" s="1">
        <v>218</v>
      </c>
      <c r="V243" s="1">
        <v>85537.130857637239</v>
      </c>
      <c r="W243" s="1">
        <v>21462.869142362761</v>
      </c>
    </row>
    <row r="244" spans="1:23" x14ac:dyDescent="0.25">
      <c r="A244">
        <v>243</v>
      </c>
      <c r="B244">
        <f>INDEX('housing-price-data-04042019'!$A$1:$CC$1461, MATCH(A244,'housing-price-data-04042019'!$A$1:$A$1461,0),MATCH($B$1,'housing-price-data-04042019'!$A$1:$CC$1,0))</f>
        <v>5</v>
      </c>
      <c r="C244">
        <f>INDEX('housing-price-data-04042019'!$A$1:$CC$1461, MATCH(A244,'housing-price-data-04042019'!$A$1:$A$1461,0),MATCH($C$1,'housing-price-data-04042019'!$A$1:$CC$1,0))</f>
        <v>79000</v>
      </c>
      <c r="D244" t="str">
        <f t="shared" si="3"/>
        <v>B</v>
      </c>
      <c r="K244" s="5">
        <v>619</v>
      </c>
      <c r="L244" s="6">
        <v>314813</v>
      </c>
      <c r="N244" s="5">
        <v>393</v>
      </c>
      <c r="O244" s="6">
        <v>106500</v>
      </c>
      <c r="U244" s="1">
        <v>219</v>
      </c>
      <c r="V244" s="1">
        <v>221844.53863693538</v>
      </c>
      <c r="W244" s="1">
        <v>89655.46136306462</v>
      </c>
    </row>
    <row r="245" spans="1:23" x14ac:dyDescent="0.25">
      <c r="A245">
        <v>244</v>
      </c>
      <c r="B245">
        <f>INDEX('housing-price-data-04042019'!$A$1:$CC$1461, MATCH(A245,'housing-price-data-04042019'!$A$1:$A$1461,0),MATCH($B$1,'housing-price-data-04042019'!$A$1:$CC$1,0))</f>
        <v>6</v>
      </c>
      <c r="C245">
        <f>INDEX('housing-price-data-04042019'!$A$1:$CC$1461, MATCH(A245,'housing-price-data-04042019'!$A$1:$A$1461,0),MATCH($C$1,'housing-price-data-04042019'!$A$1:$CC$1,0))</f>
        <v>120000</v>
      </c>
      <c r="D245" t="str">
        <f t="shared" si="3"/>
        <v>B</v>
      </c>
      <c r="K245" s="5">
        <v>620</v>
      </c>
      <c r="L245" s="6">
        <v>305000</v>
      </c>
      <c r="N245" s="5">
        <v>394</v>
      </c>
      <c r="O245" s="6">
        <v>100000</v>
      </c>
      <c r="U245" s="1">
        <v>220</v>
      </c>
      <c r="V245" s="1">
        <v>221844.53863693538</v>
      </c>
      <c r="W245" s="1">
        <v>-54604.53863693538</v>
      </c>
    </row>
    <row r="246" spans="1:23" x14ac:dyDescent="0.25">
      <c r="A246">
        <v>245</v>
      </c>
      <c r="B246">
        <f>INDEX('housing-price-data-04042019'!$A$1:$CC$1461, MATCH(A246,'housing-price-data-04042019'!$A$1:$A$1461,0),MATCH($B$1,'housing-price-data-04042019'!$A$1:$CC$1,0))</f>
        <v>7</v>
      </c>
      <c r="C246">
        <f>INDEX('housing-price-data-04042019'!$A$1:$CC$1461, MATCH(A246,'housing-price-data-04042019'!$A$1:$A$1461,0),MATCH($C$1,'housing-price-data-04042019'!$A$1:$CC$1,0))</f>
        <v>205000</v>
      </c>
      <c r="D246" t="str">
        <f t="shared" si="3"/>
        <v>A</v>
      </c>
      <c r="K246" s="5">
        <v>632</v>
      </c>
      <c r="L246" s="6">
        <v>209500</v>
      </c>
      <c r="N246" s="5">
        <v>395</v>
      </c>
      <c r="O246" s="6">
        <v>109000</v>
      </c>
      <c r="U246" s="1">
        <v>221</v>
      </c>
      <c r="V246" s="1">
        <v>221844.53863693538</v>
      </c>
      <c r="W246" s="1">
        <v>-16944.53863693538</v>
      </c>
    </row>
    <row r="247" spans="1:23" x14ac:dyDescent="0.25">
      <c r="A247">
        <v>246</v>
      </c>
      <c r="B247">
        <f>INDEX('housing-price-data-04042019'!$A$1:$CC$1461, MATCH(A247,'housing-price-data-04042019'!$A$1:$A$1461,0),MATCH($B$1,'housing-price-data-04042019'!$A$1:$CC$1,0))</f>
        <v>7</v>
      </c>
      <c r="C247">
        <f>INDEX('housing-price-data-04042019'!$A$1:$CC$1461, MATCH(A247,'housing-price-data-04042019'!$A$1:$A$1461,0),MATCH($C$1,'housing-price-data-04042019'!$A$1:$CC$1,0))</f>
        <v>241500</v>
      </c>
      <c r="D247" t="str">
        <f t="shared" si="3"/>
        <v>A</v>
      </c>
      <c r="K247" s="5">
        <v>633</v>
      </c>
      <c r="L247" s="6">
        <v>82500</v>
      </c>
      <c r="N247" s="5">
        <v>396</v>
      </c>
      <c r="O247" s="6">
        <v>129000</v>
      </c>
      <c r="U247" s="1">
        <v>222</v>
      </c>
      <c r="V247" s="1">
        <v>176408.73604383602</v>
      </c>
      <c r="W247" s="1">
        <v>23591.263956163981</v>
      </c>
    </row>
    <row r="248" spans="1:23" x14ac:dyDescent="0.25">
      <c r="A248">
        <v>247</v>
      </c>
      <c r="B248">
        <f>INDEX('housing-price-data-04042019'!$A$1:$CC$1461, MATCH(A248,'housing-price-data-04042019'!$A$1:$A$1461,0),MATCH($B$1,'housing-price-data-04042019'!$A$1:$CC$1,0))</f>
        <v>6</v>
      </c>
      <c r="C248">
        <f>INDEX('housing-price-data-04042019'!$A$1:$CC$1461, MATCH(A248,'housing-price-data-04042019'!$A$1:$A$1461,0),MATCH($C$1,'housing-price-data-04042019'!$A$1:$CC$1,0))</f>
        <v>137000</v>
      </c>
      <c r="D248" t="str">
        <f t="shared" si="3"/>
        <v>B</v>
      </c>
      <c r="K248" s="5">
        <v>640</v>
      </c>
      <c r="L248" s="6">
        <v>264561</v>
      </c>
      <c r="N248" s="5">
        <v>397</v>
      </c>
      <c r="O248" s="6">
        <v>123000</v>
      </c>
      <c r="U248" s="1">
        <v>223</v>
      </c>
      <c r="V248" s="1">
        <v>176408.73604383602</v>
      </c>
      <c r="W248" s="1">
        <v>3491.2639561639808</v>
      </c>
    </row>
    <row r="249" spans="1:23" x14ac:dyDescent="0.25">
      <c r="A249">
        <v>248</v>
      </c>
      <c r="B249">
        <f>INDEX('housing-price-data-04042019'!$A$1:$CC$1461, MATCH(A249,'housing-price-data-04042019'!$A$1:$A$1461,0),MATCH($B$1,'housing-price-data-04042019'!$A$1:$CC$1,0))</f>
        <v>6</v>
      </c>
      <c r="C249">
        <f>INDEX('housing-price-data-04042019'!$A$1:$CC$1461, MATCH(A249,'housing-price-data-04042019'!$A$1:$A$1461,0),MATCH($C$1,'housing-price-data-04042019'!$A$1:$CC$1,0))</f>
        <v>140000</v>
      </c>
      <c r="D249" t="str">
        <f t="shared" si="3"/>
        <v>B</v>
      </c>
      <c r="K249" s="5">
        <v>641</v>
      </c>
      <c r="L249" s="6">
        <v>274000</v>
      </c>
      <c r="N249" s="5">
        <v>398</v>
      </c>
      <c r="O249" s="6">
        <v>169500</v>
      </c>
      <c r="U249" s="1">
        <v>224</v>
      </c>
      <c r="V249" s="1">
        <v>85537.130857637239</v>
      </c>
      <c r="W249" s="1">
        <v>11462.869142362761</v>
      </c>
    </row>
    <row r="250" spans="1:23" x14ac:dyDescent="0.25">
      <c r="A250">
        <v>249</v>
      </c>
      <c r="B250">
        <f>INDEX('housing-price-data-04042019'!$A$1:$CC$1461, MATCH(A250,'housing-price-data-04042019'!$A$1:$A$1461,0),MATCH($B$1,'housing-price-data-04042019'!$A$1:$CC$1,0))</f>
        <v>7</v>
      </c>
      <c r="C250">
        <f>INDEX('housing-price-data-04042019'!$A$1:$CC$1461, MATCH(A250,'housing-price-data-04042019'!$A$1:$A$1461,0),MATCH($C$1,'housing-price-data-04042019'!$A$1:$CC$1,0))</f>
        <v>180000</v>
      </c>
      <c r="D250" t="str">
        <f t="shared" si="3"/>
        <v>A</v>
      </c>
      <c r="K250" s="5">
        <v>642</v>
      </c>
      <c r="L250" s="6">
        <v>226000</v>
      </c>
      <c r="N250" s="5">
        <v>399</v>
      </c>
      <c r="O250" s="6">
        <v>67000</v>
      </c>
      <c r="U250" s="1">
        <v>225</v>
      </c>
      <c r="V250" s="1">
        <v>358151.94641623343</v>
      </c>
      <c r="W250" s="1">
        <v>28098.053583766567</v>
      </c>
    </row>
    <row r="251" spans="1:23" x14ac:dyDescent="0.25">
      <c r="A251">
        <v>250</v>
      </c>
      <c r="B251">
        <f>INDEX('housing-price-data-04042019'!$A$1:$CC$1461, MATCH(A251,'housing-price-data-04042019'!$A$1:$A$1461,0),MATCH($B$1,'housing-price-data-04042019'!$A$1:$CC$1,0))</f>
        <v>6</v>
      </c>
      <c r="C251">
        <f>INDEX('housing-price-data-04042019'!$A$1:$CC$1461, MATCH(A251,'housing-price-data-04042019'!$A$1:$A$1461,0),MATCH($C$1,'housing-price-data-04042019'!$A$1:$CC$1,0))</f>
        <v>277000</v>
      </c>
      <c r="D251" t="str">
        <f t="shared" si="3"/>
        <v>B</v>
      </c>
      <c r="K251" s="5">
        <v>643</v>
      </c>
      <c r="L251" s="6">
        <v>345000</v>
      </c>
      <c r="N251" s="5">
        <v>403</v>
      </c>
      <c r="O251" s="6">
        <v>108000</v>
      </c>
      <c r="U251" s="1">
        <v>226</v>
      </c>
      <c r="V251" s="1">
        <v>130972.9334507366</v>
      </c>
      <c r="W251" s="1">
        <v>-18972.9334507366</v>
      </c>
    </row>
    <row r="252" spans="1:23" x14ac:dyDescent="0.25">
      <c r="A252">
        <v>251</v>
      </c>
      <c r="B252">
        <f>INDEX('housing-price-data-04042019'!$A$1:$CC$1461, MATCH(A252,'housing-price-data-04042019'!$A$1:$A$1461,0),MATCH($B$1,'housing-price-data-04042019'!$A$1:$CC$1,0))</f>
        <v>3</v>
      </c>
      <c r="C252">
        <f>INDEX('housing-price-data-04042019'!$A$1:$CC$1461, MATCH(A252,'housing-price-data-04042019'!$A$1:$A$1461,0),MATCH($C$1,'housing-price-data-04042019'!$A$1:$CC$1,0))</f>
        <v>76500</v>
      </c>
      <c r="D252" t="str">
        <f t="shared" si="3"/>
        <v>B</v>
      </c>
      <c r="K252" s="5">
        <v>645</v>
      </c>
      <c r="L252" s="6">
        <v>370878</v>
      </c>
      <c r="N252" s="5">
        <v>405</v>
      </c>
      <c r="O252" s="6">
        <v>168000</v>
      </c>
      <c r="U252" s="1">
        <v>227</v>
      </c>
      <c r="V252" s="1">
        <v>221844.53863693538</v>
      </c>
      <c r="W252" s="1">
        <v>68155.46136306462</v>
      </c>
    </row>
    <row r="253" spans="1:23" x14ac:dyDescent="0.25">
      <c r="A253">
        <v>252</v>
      </c>
      <c r="B253">
        <f>INDEX('housing-price-data-04042019'!$A$1:$CC$1461, MATCH(A253,'housing-price-data-04042019'!$A$1:$A$1461,0),MATCH($B$1,'housing-price-data-04042019'!$A$1:$CC$1,0))</f>
        <v>8</v>
      </c>
      <c r="C253">
        <f>INDEX('housing-price-data-04042019'!$A$1:$CC$1461, MATCH(A253,'housing-price-data-04042019'!$A$1:$A$1461,0),MATCH($C$1,'housing-price-data-04042019'!$A$1:$CC$1,0))</f>
        <v>235000</v>
      </c>
      <c r="D253" t="str">
        <f t="shared" si="3"/>
        <v>A</v>
      </c>
      <c r="K253" s="5">
        <v>651</v>
      </c>
      <c r="L253" s="6">
        <v>205950</v>
      </c>
      <c r="N253" s="5">
        <v>406</v>
      </c>
      <c r="O253" s="6">
        <v>150000</v>
      </c>
      <c r="U253" s="1">
        <v>228</v>
      </c>
      <c r="V253" s="1">
        <v>176408.73604383602</v>
      </c>
      <c r="W253" s="1">
        <v>-70408.736043836019</v>
      </c>
    </row>
    <row r="254" spans="1:23" x14ac:dyDescent="0.25">
      <c r="A254">
        <v>253</v>
      </c>
      <c r="B254">
        <f>INDEX('housing-price-data-04042019'!$A$1:$CC$1461, MATCH(A254,'housing-price-data-04042019'!$A$1:$A$1461,0),MATCH($B$1,'housing-price-data-04042019'!$A$1:$CC$1,0))</f>
        <v>6</v>
      </c>
      <c r="C254">
        <f>INDEX('housing-price-data-04042019'!$A$1:$CC$1461, MATCH(A254,'housing-price-data-04042019'!$A$1:$A$1461,0),MATCH($C$1,'housing-price-data-04042019'!$A$1:$CC$1,0))</f>
        <v>173000</v>
      </c>
      <c r="D254" t="str">
        <f t="shared" si="3"/>
        <v>B</v>
      </c>
      <c r="K254" s="5">
        <v>653</v>
      </c>
      <c r="L254" s="6">
        <v>191000</v>
      </c>
      <c r="N254" s="5">
        <v>407</v>
      </c>
      <c r="O254" s="6">
        <v>115000</v>
      </c>
      <c r="U254" s="1">
        <v>229</v>
      </c>
      <c r="V254" s="1">
        <v>130972.9334507366</v>
      </c>
      <c r="W254" s="1">
        <v>-5972.9334507366002</v>
      </c>
    </row>
    <row r="255" spans="1:23" x14ac:dyDescent="0.25">
      <c r="A255">
        <v>254</v>
      </c>
      <c r="B255">
        <f>INDEX('housing-price-data-04042019'!$A$1:$CC$1461, MATCH(A255,'housing-price-data-04042019'!$A$1:$A$1461,0),MATCH($B$1,'housing-price-data-04042019'!$A$1:$CC$1,0))</f>
        <v>6</v>
      </c>
      <c r="C255">
        <f>INDEX('housing-price-data-04042019'!$A$1:$CC$1461, MATCH(A255,'housing-price-data-04042019'!$A$1:$A$1461,0),MATCH($C$1,'housing-price-data-04042019'!$A$1:$CC$1,0))</f>
        <v>158000</v>
      </c>
      <c r="D255" t="str">
        <f t="shared" si="3"/>
        <v>B</v>
      </c>
      <c r="K255" s="5">
        <v>655</v>
      </c>
      <c r="L255" s="6">
        <v>350000</v>
      </c>
      <c r="N255" s="5">
        <v>408</v>
      </c>
      <c r="O255" s="6">
        <v>177000</v>
      </c>
      <c r="U255" s="1">
        <v>230</v>
      </c>
      <c r="V255" s="1">
        <v>221844.53863693538</v>
      </c>
      <c r="W255" s="1">
        <v>-29344.53863693538</v>
      </c>
    </row>
    <row r="256" spans="1:23" x14ac:dyDescent="0.25">
      <c r="A256">
        <v>255</v>
      </c>
      <c r="B256">
        <f>INDEX('housing-price-data-04042019'!$A$1:$CC$1461, MATCH(A256,'housing-price-data-04042019'!$A$1:$A$1461,0),MATCH($B$1,'housing-price-data-04042019'!$A$1:$CC$1,0))</f>
        <v>5</v>
      </c>
      <c r="C256">
        <f>INDEX('housing-price-data-04042019'!$A$1:$CC$1461, MATCH(A256,'housing-price-data-04042019'!$A$1:$A$1461,0),MATCH($C$1,'housing-price-data-04042019'!$A$1:$CC$1,0))</f>
        <v>145000</v>
      </c>
      <c r="D256" t="str">
        <f t="shared" si="3"/>
        <v>B</v>
      </c>
      <c r="K256" s="5">
        <v>658</v>
      </c>
      <c r="L256" s="6">
        <v>149000</v>
      </c>
      <c r="N256" s="5">
        <v>411</v>
      </c>
      <c r="O256" s="6">
        <v>60000</v>
      </c>
      <c r="U256" s="1">
        <v>231</v>
      </c>
      <c r="V256" s="1">
        <v>176408.73604383602</v>
      </c>
      <c r="W256" s="1">
        <v>-28408.736043836019</v>
      </c>
    </row>
    <row r="257" spans="1:23" x14ac:dyDescent="0.25">
      <c r="A257">
        <v>256</v>
      </c>
      <c r="B257">
        <f>INDEX('housing-price-data-04042019'!$A$1:$CC$1461, MATCH(A257,'housing-price-data-04042019'!$A$1:$A$1461,0),MATCH($B$1,'housing-price-data-04042019'!$A$1:$CC$1,0))</f>
        <v>7</v>
      </c>
      <c r="C257">
        <f>INDEX('housing-price-data-04042019'!$A$1:$CC$1461, MATCH(A257,'housing-price-data-04042019'!$A$1:$A$1461,0),MATCH($C$1,'housing-price-data-04042019'!$A$1:$CC$1,0))</f>
        <v>230000</v>
      </c>
      <c r="D257" t="str">
        <f t="shared" si="3"/>
        <v>A</v>
      </c>
      <c r="K257" s="5">
        <v>661</v>
      </c>
      <c r="L257" s="6">
        <v>197900</v>
      </c>
      <c r="N257" s="5">
        <v>412</v>
      </c>
      <c r="O257" s="6">
        <v>145000</v>
      </c>
      <c r="U257" s="1">
        <v>232</v>
      </c>
      <c r="V257" s="1">
        <v>267280.34123003471</v>
      </c>
      <c r="W257" s="1">
        <v>135719.65876996529</v>
      </c>
    </row>
    <row r="258" spans="1:23" x14ac:dyDescent="0.25">
      <c r="A258">
        <v>257</v>
      </c>
      <c r="B258">
        <f>INDEX('housing-price-data-04042019'!$A$1:$CC$1461, MATCH(A258,'housing-price-data-04042019'!$A$1:$A$1461,0),MATCH($B$1,'housing-price-data-04042019'!$A$1:$CC$1,0))</f>
        <v>6</v>
      </c>
      <c r="C258">
        <f>INDEX('housing-price-data-04042019'!$A$1:$CC$1461, MATCH(A258,'housing-price-data-04042019'!$A$1:$A$1461,0),MATCH($C$1,'housing-price-data-04042019'!$A$1:$CC$1,0))</f>
        <v>207500</v>
      </c>
      <c r="D258" t="str">
        <f t="shared" si="3"/>
        <v>B</v>
      </c>
      <c r="K258" s="5">
        <v>662</v>
      </c>
      <c r="L258" s="6">
        <v>402000</v>
      </c>
      <c r="N258" s="5">
        <v>414</v>
      </c>
      <c r="O258" s="6">
        <v>115000</v>
      </c>
      <c r="U258" s="1">
        <v>233</v>
      </c>
      <c r="V258" s="1">
        <v>176408.73604383602</v>
      </c>
      <c r="W258" s="1">
        <v>-81908.736043836019</v>
      </c>
    </row>
    <row r="259" spans="1:23" x14ac:dyDescent="0.25">
      <c r="A259">
        <v>258</v>
      </c>
      <c r="B259">
        <f>INDEX('housing-price-data-04042019'!$A$1:$CC$1461, MATCH(A259,'housing-price-data-04042019'!$A$1:$A$1461,0),MATCH($B$1,'housing-price-data-04042019'!$A$1:$CC$1,0))</f>
        <v>7</v>
      </c>
      <c r="C259">
        <f>INDEX('housing-price-data-04042019'!$A$1:$CC$1461, MATCH(A259,'housing-price-data-04042019'!$A$1:$A$1461,0),MATCH($C$1,'housing-price-data-04042019'!$A$1:$CC$1,0))</f>
        <v>220000</v>
      </c>
      <c r="D259" t="str">
        <f t="shared" ref="D259:D322" si="4">IF(B259 &gt;6, "A", "B")</f>
        <v>A</v>
      </c>
      <c r="K259" s="5">
        <v>665</v>
      </c>
      <c r="L259" s="6">
        <v>423000</v>
      </c>
      <c r="N259" s="5">
        <v>417</v>
      </c>
      <c r="O259" s="6">
        <v>149500</v>
      </c>
      <c r="U259" s="1">
        <v>234</v>
      </c>
      <c r="V259" s="1">
        <v>130972.9334507366</v>
      </c>
      <c r="W259" s="1">
        <v>-2772.9334507366002</v>
      </c>
    </row>
    <row r="260" spans="1:23" x14ac:dyDescent="0.25">
      <c r="A260">
        <v>259</v>
      </c>
      <c r="B260">
        <f>INDEX('housing-price-data-04042019'!$A$1:$CC$1461, MATCH(A260,'housing-price-data-04042019'!$A$1:$A$1461,0),MATCH($B$1,'housing-price-data-04042019'!$A$1:$CC$1,0))</f>
        <v>7</v>
      </c>
      <c r="C260">
        <f>INDEX('housing-price-data-04042019'!$A$1:$CC$1461, MATCH(A260,'housing-price-data-04042019'!$A$1:$A$1461,0),MATCH($C$1,'housing-price-data-04042019'!$A$1:$CC$1,0))</f>
        <v>231500</v>
      </c>
      <c r="D260" t="str">
        <f t="shared" si="4"/>
        <v>A</v>
      </c>
      <c r="K260" s="5">
        <v>666</v>
      </c>
      <c r="L260" s="6">
        <v>230500</v>
      </c>
      <c r="N260" s="5">
        <v>418</v>
      </c>
      <c r="O260" s="6">
        <v>239000</v>
      </c>
      <c r="U260" s="1">
        <v>235</v>
      </c>
      <c r="V260" s="1">
        <v>176408.73604383602</v>
      </c>
      <c r="W260" s="1">
        <v>40091.263956163981</v>
      </c>
    </row>
    <row r="261" spans="1:23" x14ac:dyDescent="0.25">
      <c r="A261">
        <v>260</v>
      </c>
      <c r="B261">
        <f>INDEX('housing-price-data-04042019'!$A$1:$CC$1461, MATCH(A261,'housing-price-data-04042019'!$A$1:$A$1461,0),MATCH($B$1,'housing-price-data-04042019'!$A$1:$CC$1,0))</f>
        <v>5</v>
      </c>
      <c r="C261">
        <f>INDEX('housing-price-data-04042019'!$A$1:$CC$1461, MATCH(A261,'housing-price-data-04042019'!$A$1:$A$1461,0),MATCH($C$1,'housing-price-data-04042019'!$A$1:$CC$1,0))</f>
        <v>97000</v>
      </c>
      <c r="D261" t="str">
        <f t="shared" si="4"/>
        <v>B</v>
      </c>
      <c r="K261" s="5">
        <v>679</v>
      </c>
      <c r="L261" s="6">
        <v>372500</v>
      </c>
      <c r="N261" s="5">
        <v>419</v>
      </c>
      <c r="O261" s="6">
        <v>126000</v>
      </c>
      <c r="U261" s="1">
        <v>236</v>
      </c>
      <c r="V261" s="1">
        <v>176408.73604383602</v>
      </c>
      <c r="W261" s="1">
        <v>-86908.736043836019</v>
      </c>
    </row>
    <row r="262" spans="1:23" x14ac:dyDescent="0.25">
      <c r="A262">
        <v>261</v>
      </c>
      <c r="B262">
        <f>INDEX('housing-price-data-04042019'!$A$1:$CC$1461, MATCH(A262,'housing-price-data-04042019'!$A$1:$A$1461,0),MATCH($B$1,'housing-price-data-04042019'!$A$1:$CC$1,0))</f>
        <v>6</v>
      </c>
      <c r="C262">
        <f>INDEX('housing-price-data-04042019'!$A$1:$CC$1461, MATCH(A262,'housing-price-data-04042019'!$A$1:$A$1461,0),MATCH($C$1,'housing-price-data-04042019'!$A$1:$CC$1,0))</f>
        <v>176000</v>
      </c>
      <c r="D262" t="str">
        <f t="shared" si="4"/>
        <v>B</v>
      </c>
      <c r="K262" s="5">
        <v>684</v>
      </c>
      <c r="L262" s="6">
        <v>285000</v>
      </c>
      <c r="N262" s="5">
        <v>420</v>
      </c>
      <c r="O262" s="6">
        <v>142000</v>
      </c>
      <c r="U262" s="1">
        <v>237</v>
      </c>
      <c r="V262" s="1">
        <v>221844.53863693538</v>
      </c>
      <c r="W262" s="1">
        <v>-36344.53863693538</v>
      </c>
    </row>
    <row r="263" spans="1:23" x14ac:dyDescent="0.25">
      <c r="A263">
        <v>262</v>
      </c>
      <c r="B263">
        <f>INDEX('housing-price-data-04042019'!$A$1:$CC$1461, MATCH(A263,'housing-price-data-04042019'!$A$1:$A$1461,0),MATCH($B$1,'housing-price-data-04042019'!$A$1:$CC$1,0))</f>
        <v>8</v>
      </c>
      <c r="C263">
        <f>INDEX('housing-price-data-04042019'!$A$1:$CC$1461, MATCH(A263,'housing-price-data-04042019'!$A$1:$A$1461,0),MATCH($C$1,'housing-price-data-04042019'!$A$1:$CC$1,0))</f>
        <v>276000</v>
      </c>
      <c r="D263" t="str">
        <f t="shared" si="4"/>
        <v>A</v>
      </c>
      <c r="K263" s="5">
        <v>685</v>
      </c>
      <c r="L263" s="6">
        <v>221000</v>
      </c>
      <c r="N263" s="5">
        <v>422</v>
      </c>
      <c r="O263" s="6">
        <v>215000</v>
      </c>
      <c r="U263" s="1">
        <v>238</v>
      </c>
      <c r="V263" s="1">
        <v>221844.53863693538</v>
      </c>
      <c r="W263" s="1">
        <v>-27344.53863693538</v>
      </c>
    </row>
    <row r="264" spans="1:23" x14ac:dyDescent="0.25">
      <c r="A264">
        <v>263</v>
      </c>
      <c r="B264">
        <f>INDEX('housing-price-data-04042019'!$A$1:$CC$1461, MATCH(A264,'housing-price-data-04042019'!$A$1:$A$1461,0),MATCH($B$1,'housing-price-data-04042019'!$A$1:$CC$1,0))</f>
        <v>6</v>
      </c>
      <c r="C264">
        <f>INDEX('housing-price-data-04042019'!$A$1:$CC$1461, MATCH(A264,'housing-price-data-04042019'!$A$1:$A$1461,0),MATCH($C$1,'housing-price-data-04042019'!$A$1:$CC$1,0))</f>
        <v>151000</v>
      </c>
      <c r="D264" t="str">
        <f t="shared" si="4"/>
        <v>B</v>
      </c>
      <c r="K264" s="5">
        <v>686</v>
      </c>
      <c r="L264" s="6">
        <v>207500</v>
      </c>
      <c r="N264" s="5">
        <v>423</v>
      </c>
      <c r="O264" s="6">
        <v>113000</v>
      </c>
      <c r="U264" s="1">
        <v>239</v>
      </c>
      <c r="V264" s="1">
        <v>267280.34123003471</v>
      </c>
      <c r="W264" s="1">
        <v>50719.658769965288</v>
      </c>
    </row>
    <row r="265" spans="1:23" x14ac:dyDescent="0.25">
      <c r="A265">
        <v>264</v>
      </c>
      <c r="B265">
        <f>INDEX('housing-price-data-04042019'!$A$1:$CC$1461, MATCH(A265,'housing-price-data-04042019'!$A$1:$A$1461,0),MATCH($B$1,'housing-price-data-04042019'!$A$1:$CC$1,0))</f>
        <v>5</v>
      </c>
      <c r="C265">
        <f>INDEX('housing-price-data-04042019'!$A$1:$CC$1461, MATCH(A265,'housing-price-data-04042019'!$A$1:$A$1461,0),MATCH($C$1,'housing-price-data-04042019'!$A$1:$CC$1,0))</f>
        <v>130000</v>
      </c>
      <c r="D265" t="str">
        <f t="shared" si="4"/>
        <v>B</v>
      </c>
      <c r="K265" s="5">
        <v>687</v>
      </c>
      <c r="L265" s="6">
        <v>227875</v>
      </c>
      <c r="N265" s="5">
        <v>425</v>
      </c>
      <c r="O265" s="6">
        <v>139000</v>
      </c>
      <c r="U265" s="1">
        <v>240</v>
      </c>
      <c r="V265" s="1">
        <v>176408.73604383602</v>
      </c>
      <c r="W265" s="1">
        <v>-63408.736043836019</v>
      </c>
    </row>
    <row r="266" spans="1:23" x14ac:dyDescent="0.25">
      <c r="A266">
        <v>265</v>
      </c>
      <c r="B266">
        <f>INDEX('housing-price-data-04042019'!$A$1:$CC$1461, MATCH(A266,'housing-price-data-04042019'!$A$1:$A$1461,0),MATCH($B$1,'housing-price-data-04042019'!$A$1:$CC$1,0))</f>
        <v>5</v>
      </c>
      <c r="C266">
        <f>INDEX('housing-price-data-04042019'!$A$1:$CC$1461, MATCH(A266,'housing-price-data-04042019'!$A$1:$A$1461,0),MATCH($C$1,'housing-price-data-04042019'!$A$1:$CC$1,0))</f>
        <v>73000</v>
      </c>
      <c r="D266" t="str">
        <f t="shared" si="4"/>
        <v>B</v>
      </c>
      <c r="K266" s="5">
        <v>688</v>
      </c>
      <c r="L266" s="6">
        <v>148800</v>
      </c>
      <c r="N266" s="5">
        <v>428</v>
      </c>
      <c r="O266" s="6">
        <v>109008</v>
      </c>
      <c r="U266" s="1">
        <v>241</v>
      </c>
      <c r="V266" s="1">
        <v>267280.34123003471</v>
      </c>
      <c r="W266" s="1">
        <v>-4780.3412300347118</v>
      </c>
    </row>
    <row r="267" spans="1:23" x14ac:dyDescent="0.25">
      <c r="A267">
        <v>266</v>
      </c>
      <c r="B267">
        <f>INDEX('housing-price-data-04042019'!$A$1:$CC$1461, MATCH(A267,'housing-price-data-04042019'!$A$1:$A$1461,0),MATCH($B$1,'housing-price-data-04042019'!$A$1:$CC$1,0))</f>
        <v>6</v>
      </c>
      <c r="C267">
        <f>INDEX('housing-price-data-04042019'!$A$1:$CC$1461, MATCH(A267,'housing-price-data-04042019'!$A$1:$A$1461,0),MATCH($C$1,'housing-price-data-04042019'!$A$1:$CC$1,0))</f>
        <v>175500</v>
      </c>
      <c r="D267" t="str">
        <f t="shared" si="4"/>
        <v>B</v>
      </c>
      <c r="K267" s="5">
        <v>689</v>
      </c>
      <c r="L267" s="6">
        <v>392000</v>
      </c>
      <c r="N267" s="5">
        <v>430</v>
      </c>
      <c r="O267" s="6">
        <v>175000</v>
      </c>
      <c r="U267" s="1">
        <v>242</v>
      </c>
      <c r="V267" s="1">
        <v>130972.9334507366</v>
      </c>
      <c r="W267" s="1">
        <v>-20472.9334507366</v>
      </c>
    </row>
    <row r="268" spans="1:23" x14ac:dyDescent="0.25">
      <c r="A268">
        <v>267</v>
      </c>
      <c r="B268">
        <f>INDEX('housing-price-data-04042019'!$A$1:$CC$1461, MATCH(A268,'housing-price-data-04042019'!$A$1:$A$1461,0),MATCH($B$1,'housing-price-data-04042019'!$A$1:$CC$1,0))</f>
        <v>6</v>
      </c>
      <c r="C268">
        <f>INDEX('housing-price-data-04042019'!$A$1:$CC$1461, MATCH(A268,'housing-price-data-04042019'!$A$1:$A$1461,0),MATCH($C$1,'housing-price-data-04042019'!$A$1:$CC$1,0))</f>
        <v>185000</v>
      </c>
      <c r="D268" t="str">
        <f t="shared" si="4"/>
        <v>B</v>
      </c>
      <c r="K268" s="5">
        <v>692</v>
      </c>
      <c r="L268" s="6">
        <v>755000</v>
      </c>
      <c r="N268" s="5">
        <v>431</v>
      </c>
      <c r="O268" s="6">
        <v>85400</v>
      </c>
      <c r="U268" s="1">
        <v>243</v>
      </c>
      <c r="V268" s="1">
        <v>130972.9334507366</v>
      </c>
      <c r="W268" s="1">
        <v>-51972.9334507366</v>
      </c>
    </row>
    <row r="269" spans="1:23" x14ac:dyDescent="0.25">
      <c r="A269">
        <v>268</v>
      </c>
      <c r="B269">
        <f>INDEX('housing-price-data-04042019'!$A$1:$CC$1461, MATCH(A269,'housing-price-data-04042019'!$A$1:$A$1461,0),MATCH($B$1,'housing-price-data-04042019'!$A$1:$CC$1,0))</f>
        <v>5</v>
      </c>
      <c r="C269">
        <f>INDEX('housing-price-data-04042019'!$A$1:$CC$1461, MATCH(A269,'housing-price-data-04042019'!$A$1:$A$1461,0),MATCH($C$1,'housing-price-data-04042019'!$A$1:$CC$1,0))</f>
        <v>179500</v>
      </c>
      <c r="D269" t="str">
        <f t="shared" si="4"/>
        <v>B</v>
      </c>
      <c r="K269" s="5">
        <v>693</v>
      </c>
      <c r="L269" s="6">
        <v>335000</v>
      </c>
      <c r="N269" s="5">
        <v>432</v>
      </c>
      <c r="O269" s="6">
        <v>79900</v>
      </c>
      <c r="U269" s="1">
        <v>244</v>
      </c>
      <c r="V269" s="1">
        <v>176408.73604383602</v>
      </c>
      <c r="W269" s="1">
        <v>-56408.736043836019</v>
      </c>
    </row>
    <row r="270" spans="1:23" x14ac:dyDescent="0.25">
      <c r="A270">
        <v>269</v>
      </c>
      <c r="B270">
        <f>INDEX('housing-price-data-04042019'!$A$1:$CC$1461, MATCH(A270,'housing-price-data-04042019'!$A$1:$A$1461,0),MATCH($B$1,'housing-price-data-04042019'!$A$1:$CC$1,0))</f>
        <v>5</v>
      </c>
      <c r="C270">
        <f>INDEX('housing-price-data-04042019'!$A$1:$CC$1461, MATCH(A270,'housing-price-data-04042019'!$A$1:$A$1461,0),MATCH($C$1,'housing-price-data-04042019'!$A$1:$CC$1,0))</f>
        <v>120500</v>
      </c>
      <c r="D270" t="str">
        <f t="shared" si="4"/>
        <v>B</v>
      </c>
      <c r="K270" s="5">
        <v>700</v>
      </c>
      <c r="L270" s="6">
        <v>196000</v>
      </c>
      <c r="N270" s="5">
        <v>433</v>
      </c>
      <c r="O270" s="6">
        <v>122500</v>
      </c>
      <c r="U270" s="1">
        <v>245</v>
      </c>
      <c r="V270" s="1">
        <v>221844.53863693538</v>
      </c>
      <c r="W270" s="1">
        <v>-16844.53863693538</v>
      </c>
    </row>
    <row r="271" spans="1:23" x14ac:dyDescent="0.25">
      <c r="A271">
        <v>270</v>
      </c>
      <c r="B271">
        <f>INDEX('housing-price-data-04042019'!$A$1:$CC$1461, MATCH(A271,'housing-price-data-04042019'!$A$1:$A$1461,0),MATCH($B$1,'housing-price-data-04042019'!$A$1:$CC$1,0))</f>
        <v>6</v>
      </c>
      <c r="C271">
        <f>INDEX('housing-price-data-04042019'!$A$1:$CC$1461, MATCH(A271,'housing-price-data-04042019'!$A$1:$A$1461,0),MATCH($C$1,'housing-price-data-04042019'!$A$1:$CC$1,0))</f>
        <v>148000</v>
      </c>
      <c r="D271" t="str">
        <f t="shared" si="4"/>
        <v>B</v>
      </c>
      <c r="K271" s="5">
        <v>701</v>
      </c>
      <c r="L271" s="6">
        <v>312500</v>
      </c>
      <c r="N271" s="5">
        <v>434</v>
      </c>
      <c r="O271" s="6">
        <v>181000</v>
      </c>
      <c r="U271" s="1">
        <v>246</v>
      </c>
      <c r="V271" s="1">
        <v>221844.53863693538</v>
      </c>
      <c r="W271" s="1">
        <v>19655.46136306462</v>
      </c>
    </row>
    <row r="272" spans="1:23" x14ac:dyDescent="0.25">
      <c r="A272">
        <v>271</v>
      </c>
      <c r="B272">
        <f>INDEX('housing-price-data-04042019'!$A$1:$CC$1461, MATCH(A272,'housing-price-data-04042019'!$A$1:$A$1461,0),MATCH($B$1,'housing-price-data-04042019'!$A$1:$CC$1,0))</f>
        <v>8</v>
      </c>
      <c r="C272">
        <f>INDEX('housing-price-data-04042019'!$A$1:$CC$1461, MATCH(A272,'housing-price-data-04042019'!$A$1:$A$1461,0),MATCH($C$1,'housing-price-data-04042019'!$A$1:$CC$1,0))</f>
        <v>266000</v>
      </c>
      <c r="D272" t="str">
        <f t="shared" si="4"/>
        <v>A</v>
      </c>
      <c r="K272" s="5">
        <v>702</v>
      </c>
      <c r="L272" s="6">
        <v>140000</v>
      </c>
      <c r="N272" s="5">
        <v>435</v>
      </c>
      <c r="O272" s="6">
        <v>81000</v>
      </c>
      <c r="U272" s="1">
        <v>247</v>
      </c>
      <c r="V272" s="1">
        <v>176408.73604383602</v>
      </c>
      <c r="W272" s="1">
        <v>-39408.736043836019</v>
      </c>
    </row>
    <row r="273" spans="1:23" x14ac:dyDescent="0.25">
      <c r="A273">
        <v>272</v>
      </c>
      <c r="B273">
        <f>INDEX('housing-price-data-04042019'!$A$1:$CC$1461, MATCH(A273,'housing-price-data-04042019'!$A$1:$A$1461,0),MATCH($B$1,'housing-price-data-04042019'!$A$1:$CC$1,0))</f>
        <v>7</v>
      </c>
      <c r="C273">
        <f>INDEX('housing-price-data-04042019'!$A$1:$CC$1461, MATCH(A273,'housing-price-data-04042019'!$A$1:$A$1461,0),MATCH($C$1,'housing-price-data-04042019'!$A$1:$CC$1,0))</f>
        <v>241500</v>
      </c>
      <c r="D273" t="str">
        <f t="shared" si="4"/>
        <v>A</v>
      </c>
      <c r="K273" s="5">
        <v>703</v>
      </c>
      <c r="L273" s="6">
        <v>361919</v>
      </c>
      <c r="N273" s="5">
        <v>437</v>
      </c>
      <c r="O273" s="6">
        <v>116000</v>
      </c>
      <c r="U273" s="1">
        <v>248</v>
      </c>
      <c r="V273" s="1">
        <v>176408.73604383602</v>
      </c>
      <c r="W273" s="1">
        <v>-36408.736043836019</v>
      </c>
    </row>
    <row r="274" spans="1:23" x14ac:dyDescent="0.25">
      <c r="A274">
        <v>273</v>
      </c>
      <c r="B274">
        <f>INDEX('housing-price-data-04042019'!$A$1:$CC$1461, MATCH(A274,'housing-price-data-04042019'!$A$1:$A$1461,0),MATCH($B$1,'housing-price-data-04042019'!$A$1:$CC$1,0))</f>
        <v>8</v>
      </c>
      <c r="C274">
        <f>INDEX('housing-price-data-04042019'!$A$1:$CC$1461, MATCH(A274,'housing-price-data-04042019'!$A$1:$A$1461,0),MATCH($C$1,'housing-price-data-04042019'!$A$1:$CC$1,0))</f>
        <v>290000</v>
      </c>
      <c r="D274" t="str">
        <f t="shared" si="4"/>
        <v>A</v>
      </c>
      <c r="K274" s="5">
        <v>705</v>
      </c>
      <c r="L274" s="6">
        <v>213000</v>
      </c>
      <c r="N274" s="5">
        <v>438</v>
      </c>
      <c r="O274" s="6">
        <v>119000</v>
      </c>
      <c r="U274" s="1">
        <v>249</v>
      </c>
      <c r="V274" s="1">
        <v>221844.53863693538</v>
      </c>
      <c r="W274" s="1">
        <v>-41844.53863693538</v>
      </c>
    </row>
    <row r="275" spans="1:23" x14ac:dyDescent="0.25">
      <c r="A275">
        <v>274</v>
      </c>
      <c r="B275">
        <f>INDEX('housing-price-data-04042019'!$A$1:$CC$1461, MATCH(A275,'housing-price-data-04042019'!$A$1:$A$1461,0),MATCH($B$1,'housing-price-data-04042019'!$A$1:$CC$1,0))</f>
        <v>6</v>
      </c>
      <c r="C275">
        <f>INDEX('housing-price-data-04042019'!$A$1:$CC$1461, MATCH(A275,'housing-price-data-04042019'!$A$1:$A$1461,0),MATCH($C$1,'housing-price-data-04042019'!$A$1:$CC$1,0))</f>
        <v>139000</v>
      </c>
      <c r="D275" t="str">
        <f t="shared" si="4"/>
        <v>B</v>
      </c>
      <c r="K275" s="5">
        <v>707</v>
      </c>
      <c r="L275" s="6">
        <v>302000</v>
      </c>
      <c r="N275" s="5">
        <v>439</v>
      </c>
      <c r="O275" s="6">
        <v>90350</v>
      </c>
      <c r="U275" s="1">
        <v>250</v>
      </c>
      <c r="V275" s="1">
        <v>176408.73604383602</v>
      </c>
      <c r="W275" s="1">
        <v>100591.26395616398</v>
      </c>
    </row>
    <row r="276" spans="1:23" x14ac:dyDescent="0.25">
      <c r="A276">
        <v>275</v>
      </c>
      <c r="B276">
        <f>INDEX('housing-price-data-04042019'!$A$1:$CC$1461, MATCH(A276,'housing-price-data-04042019'!$A$1:$A$1461,0),MATCH($B$1,'housing-price-data-04042019'!$A$1:$CC$1,0))</f>
        <v>5</v>
      </c>
      <c r="C276">
        <f>INDEX('housing-price-data-04042019'!$A$1:$CC$1461, MATCH(A276,'housing-price-data-04042019'!$A$1:$A$1461,0),MATCH($C$1,'housing-price-data-04042019'!$A$1:$CC$1,0))</f>
        <v>124500</v>
      </c>
      <c r="D276" t="str">
        <f t="shared" si="4"/>
        <v>B</v>
      </c>
      <c r="K276" s="5">
        <v>708</v>
      </c>
      <c r="L276" s="6">
        <v>254000</v>
      </c>
      <c r="N276" s="5">
        <v>440</v>
      </c>
      <c r="O276" s="6">
        <v>110000</v>
      </c>
      <c r="U276" s="1">
        <v>251</v>
      </c>
      <c r="V276" s="1">
        <v>40101.328264537879</v>
      </c>
      <c r="W276" s="1">
        <v>36398.671735462121</v>
      </c>
    </row>
    <row r="277" spans="1:23" x14ac:dyDescent="0.25">
      <c r="A277">
        <v>276</v>
      </c>
      <c r="B277">
        <f>INDEX('housing-price-data-04042019'!$A$1:$CC$1461, MATCH(A277,'housing-price-data-04042019'!$A$1:$A$1461,0),MATCH($B$1,'housing-price-data-04042019'!$A$1:$CC$1,0))</f>
        <v>7</v>
      </c>
      <c r="C277">
        <f>INDEX('housing-price-data-04042019'!$A$1:$CC$1461, MATCH(A277,'housing-price-data-04042019'!$A$1:$A$1461,0),MATCH($C$1,'housing-price-data-04042019'!$A$1:$CC$1,0))</f>
        <v>205000</v>
      </c>
      <c r="D277" t="str">
        <f t="shared" si="4"/>
        <v>A</v>
      </c>
      <c r="K277" s="5">
        <v>709</v>
      </c>
      <c r="L277" s="6">
        <v>179540</v>
      </c>
      <c r="N277" s="5">
        <v>442</v>
      </c>
      <c r="O277" s="6">
        <v>118000</v>
      </c>
      <c r="U277" s="1">
        <v>252</v>
      </c>
      <c r="V277" s="1">
        <v>267280.34123003471</v>
      </c>
      <c r="W277" s="1">
        <v>-32280.341230034712</v>
      </c>
    </row>
    <row r="278" spans="1:23" x14ac:dyDescent="0.25">
      <c r="A278">
        <v>277</v>
      </c>
      <c r="B278">
        <f>INDEX('housing-price-data-04042019'!$A$1:$CC$1461, MATCH(A278,'housing-price-data-04042019'!$A$1:$A$1461,0),MATCH($B$1,'housing-price-data-04042019'!$A$1:$CC$1,0))</f>
        <v>7</v>
      </c>
      <c r="C278">
        <f>INDEX('housing-price-data-04042019'!$A$1:$CC$1461, MATCH(A278,'housing-price-data-04042019'!$A$1:$A$1461,0),MATCH($C$1,'housing-price-data-04042019'!$A$1:$CC$1,0))</f>
        <v>201000</v>
      </c>
      <c r="D278" t="str">
        <f t="shared" si="4"/>
        <v>A</v>
      </c>
      <c r="K278" s="5">
        <v>713</v>
      </c>
      <c r="L278" s="6">
        <v>189000</v>
      </c>
      <c r="N278" s="5">
        <v>443</v>
      </c>
      <c r="O278" s="6">
        <v>162900</v>
      </c>
      <c r="U278" s="1">
        <v>253</v>
      </c>
      <c r="V278" s="1">
        <v>176408.73604383602</v>
      </c>
      <c r="W278" s="1">
        <v>-3408.7360438360192</v>
      </c>
    </row>
    <row r="279" spans="1:23" x14ac:dyDescent="0.25">
      <c r="A279">
        <v>278</v>
      </c>
      <c r="B279">
        <f>INDEX('housing-price-data-04042019'!$A$1:$CC$1461, MATCH(A279,'housing-price-data-04042019'!$A$1:$A$1461,0),MATCH($B$1,'housing-price-data-04042019'!$A$1:$CC$1,0))</f>
        <v>4</v>
      </c>
      <c r="C279">
        <f>INDEX('housing-price-data-04042019'!$A$1:$CC$1461, MATCH(A279,'housing-price-data-04042019'!$A$1:$A$1461,0),MATCH($C$1,'housing-price-data-04042019'!$A$1:$CC$1,0))</f>
        <v>141000</v>
      </c>
      <c r="D279" t="str">
        <f t="shared" si="4"/>
        <v>B</v>
      </c>
      <c r="K279" s="5">
        <v>717</v>
      </c>
      <c r="L279" s="6">
        <v>159500</v>
      </c>
      <c r="N279" s="5">
        <v>446</v>
      </c>
      <c r="O279" s="6">
        <v>127500</v>
      </c>
      <c r="U279" s="1">
        <v>254</v>
      </c>
      <c r="V279" s="1">
        <v>176408.73604383602</v>
      </c>
      <c r="W279" s="1">
        <v>-18408.736043836019</v>
      </c>
    </row>
    <row r="280" spans="1:23" x14ac:dyDescent="0.25">
      <c r="A280">
        <v>279</v>
      </c>
      <c r="B280">
        <f>INDEX('housing-price-data-04042019'!$A$1:$CC$1461, MATCH(A280,'housing-price-data-04042019'!$A$1:$A$1461,0),MATCH($B$1,'housing-price-data-04042019'!$A$1:$CC$1,0))</f>
        <v>9</v>
      </c>
      <c r="C280">
        <f>INDEX('housing-price-data-04042019'!$A$1:$CC$1461, MATCH(A280,'housing-price-data-04042019'!$A$1:$A$1461,0),MATCH($C$1,'housing-price-data-04042019'!$A$1:$CC$1,0))</f>
        <v>415298</v>
      </c>
      <c r="D280" t="str">
        <f t="shared" si="4"/>
        <v>A</v>
      </c>
      <c r="K280" s="5">
        <v>719</v>
      </c>
      <c r="L280" s="6">
        <v>341000</v>
      </c>
      <c r="N280" s="5">
        <v>447</v>
      </c>
      <c r="O280" s="6">
        <v>190000</v>
      </c>
      <c r="U280" s="1">
        <v>255</v>
      </c>
      <c r="V280" s="1">
        <v>130972.9334507366</v>
      </c>
      <c r="W280" s="1">
        <v>14027.0665492634</v>
      </c>
    </row>
    <row r="281" spans="1:23" x14ac:dyDescent="0.25">
      <c r="A281">
        <v>280</v>
      </c>
      <c r="B281">
        <f>INDEX('housing-price-data-04042019'!$A$1:$CC$1461, MATCH(A281,'housing-price-data-04042019'!$A$1:$A$1461,0),MATCH($B$1,'housing-price-data-04042019'!$A$1:$CC$1,0))</f>
        <v>7</v>
      </c>
      <c r="C281">
        <f>INDEX('housing-price-data-04042019'!$A$1:$CC$1461, MATCH(A281,'housing-price-data-04042019'!$A$1:$A$1461,0),MATCH($C$1,'housing-price-data-04042019'!$A$1:$CC$1,0))</f>
        <v>192000</v>
      </c>
      <c r="D281" t="str">
        <f t="shared" si="4"/>
        <v>A</v>
      </c>
      <c r="K281" s="5">
        <v>721</v>
      </c>
      <c r="L281" s="6">
        <v>275000</v>
      </c>
      <c r="N281" s="5">
        <v>449</v>
      </c>
      <c r="O281" s="6">
        <v>119500</v>
      </c>
      <c r="U281" s="1">
        <v>256</v>
      </c>
      <c r="V281" s="1">
        <v>221844.53863693538</v>
      </c>
      <c r="W281" s="1">
        <v>8155.4613630646199</v>
      </c>
    </row>
    <row r="282" spans="1:23" x14ac:dyDescent="0.25">
      <c r="A282">
        <v>281</v>
      </c>
      <c r="B282">
        <f>INDEX('housing-price-data-04042019'!$A$1:$CC$1461, MATCH(A282,'housing-price-data-04042019'!$A$1:$A$1461,0),MATCH($B$1,'housing-price-data-04042019'!$A$1:$CC$1,0))</f>
        <v>7</v>
      </c>
      <c r="C282">
        <f>INDEX('housing-price-data-04042019'!$A$1:$CC$1461, MATCH(A282,'housing-price-data-04042019'!$A$1:$A$1461,0),MATCH($C$1,'housing-price-data-04042019'!$A$1:$CC$1,0))</f>
        <v>228500</v>
      </c>
      <c r="D282" t="str">
        <f t="shared" si="4"/>
        <v>A</v>
      </c>
      <c r="K282" s="5">
        <v>725</v>
      </c>
      <c r="L282" s="6">
        <v>320000</v>
      </c>
      <c r="N282" s="5">
        <v>450</v>
      </c>
      <c r="O282" s="6">
        <v>120000</v>
      </c>
      <c r="U282" s="1">
        <v>257</v>
      </c>
      <c r="V282" s="1">
        <v>176408.73604383602</v>
      </c>
      <c r="W282" s="1">
        <v>31091.263956163981</v>
      </c>
    </row>
    <row r="283" spans="1:23" x14ac:dyDescent="0.25">
      <c r="A283">
        <v>282</v>
      </c>
      <c r="B283">
        <f>INDEX('housing-price-data-04042019'!$A$1:$CC$1461, MATCH(A283,'housing-price-data-04042019'!$A$1:$A$1461,0),MATCH($B$1,'housing-price-data-04042019'!$A$1:$CC$1,0))</f>
        <v>6</v>
      </c>
      <c r="C283">
        <f>INDEX('housing-price-data-04042019'!$A$1:$CC$1461, MATCH(A283,'housing-price-data-04042019'!$A$1:$A$1461,0),MATCH($C$1,'housing-price-data-04042019'!$A$1:$CC$1,0))</f>
        <v>185000</v>
      </c>
      <c r="D283" t="str">
        <f t="shared" si="4"/>
        <v>B</v>
      </c>
      <c r="K283" s="5">
        <v>728</v>
      </c>
      <c r="L283" s="6">
        <v>194500</v>
      </c>
      <c r="N283" s="5">
        <v>451</v>
      </c>
      <c r="O283" s="6">
        <v>110000</v>
      </c>
      <c r="U283" s="1">
        <v>258</v>
      </c>
      <c r="V283" s="1">
        <v>221844.53863693538</v>
      </c>
      <c r="W283" s="1">
        <v>-1844.5386369353801</v>
      </c>
    </row>
    <row r="284" spans="1:23" x14ac:dyDescent="0.25">
      <c r="A284">
        <v>283</v>
      </c>
      <c r="B284">
        <f>INDEX('housing-price-data-04042019'!$A$1:$CC$1461, MATCH(A284,'housing-price-data-04042019'!$A$1:$A$1461,0),MATCH($B$1,'housing-price-data-04042019'!$A$1:$CC$1,0))</f>
        <v>7</v>
      </c>
      <c r="C284">
        <f>INDEX('housing-price-data-04042019'!$A$1:$CC$1461, MATCH(A284,'housing-price-data-04042019'!$A$1:$A$1461,0),MATCH($C$1,'housing-price-data-04042019'!$A$1:$CC$1,0))</f>
        <v>207500</v>
      </c>
      <c r="D284" t="str">
        <f t="shared" si="4"/>
        <v>A</v>
      </c>
      <c r="K284" s="5">
        <v>731</v>
      </c>
      <c r="L284" s="6">
        <v>236500</v>
      </c>
      <c r="N284" s="5">
        <v>453</v>
      </c>
      <c r="O284" s="6">
        <v>204000</v>
      </c>
      <c r="U284" s="1">
        <v>259</v>
      </c>
      <c r="V284" s="1">
        <v>221844.53863693538</v>
      </c>
      <c r="W284" s="1">
        <v>9655.4613630646199</v>
      </c>
    </row>
    <row r="285" spans="1:23" x14ac:dyDescent="0.25">
      <c r="A285">
        <v>284</v>
      </c>
      <c r="B285">
        <f>INDEX('housing-price-data-04042019'!$A$1:$CC$1461, MATCH(A285,'housing-price-data-04042019'!$A$1:$A$1461,0),MATCH($B$1,'housing-price-data-04042019'!$A$1:$CC$1,0))</f>
        <v>8</v>
      </c>
      <c r="C285">
        <f>INDEX('housing-price-data-04042019'!$A$1:$CC$1461, MATCH(A285,'housing-price-data-04042019'!$A$1:$A$1461,0),MATCH($C$1,'housing-price-data-04042019'!$A$1:$CC$1,0))</f>
        <v>244600</v>
      </c>
      <c r="D285" t="str">
        <f t="shared" si="4"/>
        <v>A</v>
      </c>
      <c r="K285" s="5">
        <v>732</v>
      </c>
      <c r="L285" s="6">
        <v>187500</v>
      </c>
      <c r="N285" s="5">
        <v>455</v>
      </c>
      <c r="O285" s="6">
        <v>188000</v>
      </c>
      <c r="U285" s="1">
        <v>260</v>
      </c>
      <c r="V285" s="1">
        <v>130972.9334507366</v>
      </c>
      <c r="W285" s="1">
        <v>-33972.9334507366</v>
      </c>
    </row>
    <row r="286" spans="1:23" x14ac:dyDescent="0.25">
      <c r="A286">
        <v>285</v>
      </c>
      <c r="B286">
        <f>INDEX('housing-price-data-04042019'!$A$1:$CC$1461, MATCH(A286,'housing-price-data-04042019'!$A$1:$A$1461,0),MATCH($B$1,'housing-price-data-04042019'!$A$1:$CC$1,0))</f>
        <v>6</v>
      </c>
      <c r="C286">
        <f>INDEX('housing-price-data-04042019'!$A$1:$CC$1461, MATCH(A286,'housing-price-data-04042019'!$A$1:$A$1461,0),MATCH($C$1,'housing-price-data-04042019'!$A$1:$CC$1,0))</f>
        <v>179200</v>
      </c>
      <c r="D286" t="str">
        <f t="shared" si="4"/>
        <v>B</v>
      </c>
      <c r="K286" s="5">
        <v>733</v>
      </c>
      <c r="L286" s="6">
        <v>222500</v>
      </c>
      <c r="N286" s="5">
        <v>457</v>
      </c>
      <c r="O286" s="6">
        <v>98000</v>
      </c>
      <c r="U286" s="1">
        <v>261</v>
      </c>
      <c r="V286" s="1">
        <v>176408.73604383602</v>
      </c>
      <c r="W286" s="1">
        <v>-408.73604383601923</v>
      </c>
    </row>
    <row r="287" spans="1:23" x14ac:dyDescent="0.25">
      <c r="A287">
        <v>286</v>
      </c>
      <c r="B287">
        <f>INDEX('housing-price-data-04042019'!$A$1:$CC$1461, MATCH(A287,'housing-price-data-04042019'!$A$1:$A$1461,0),MATCH($B$1,'housing-price-data-04042019'!$A$1:$CC$1,0))</f>
        <v>7</v>
      </c>
      <c r="C287">
        <f>INDEX('housing-price-data-04042019'!$A$1:$CC$1461, MATCH(A287,'housing-price-data-04042019'!$A$1:$A$1461,0),MATCH($C$1,'housing-price-data-04042019'!$A$1:$CC$1,0))</f>
        <v>164700</v>
      </c>
      <c r="D287" t="str">
        <f t="shared" si="4"/>
        <v>A</v>
      </c>
      <c r="K287" s="5">
        <v>736</v>
      </c>
      <c r="L287" s="6">
        <v>163000</v>
      </c>
      <c r="N287" s="5">
        <v>458</v>
      </c>
      <c r="O287" s="6">
        <v>256000</v>
      </c>
      <c r="U287" s="1">
        <v>262</v>
      </c>
      <c r="V287" s="1">
        <v>267280.34123003471</v>
      </c>
      <c r="W287" s="1">
        <v>8719.6587699652882</v>
      </c>
    </row>
    <row r="288" spans="1:23" x14ac:dyDescent="0.25">
      <c r="A288">
        <v>287</v>
      </c>
      <c r="B288">
        <f>INDEX('housing-price-data-04042019'!$A$1:$CC$1461, MATCH(A288,'housing-price-data-04042019'!$A$1:$A$1461,0),MATCH($B$1,'housing-price-data-04042019'!$A$1:$CC$1,0))</f>
        <v>6</v>
      </c>
      <c r="C288">
        <f>INDEX('housing-price-data-04042019'!$A$1:$CC$1461, MATCH(A288,'housing-price-data-04042019'!$A$1:$A$1461,0),MATCH($C$1,'housing-price-data-04042019'!$A$1:$CC$1,0))</f>
        <v>159000</v>
      </c>
      <c r="D288" t="str">
        <f t="shared" si="4"/>
        <v>B</v>
      </c>
      <c r="K288" s="5">
        <v>738</v>
      </c>
      <c r="L288" s="6">
        <v>239900</v>
      </c>
      <c r="N288" s="5">
        <v>460</v>
      </c>
      <c r="O288" s="6">
        <v>110000</v>
      </c>
      <c r="U288" s="1">
        <v>263</v>
      </c>
      <c r="V288" s="1">
        <v>176408.73604383602</v>
      </c>
      <c r="W288" s="1">
        <v>-25408.736043836019</v>
      </c>
    </row>
    <row r="289" spans="1:23" x14ac:dyDescent="0.25">
      <c r="A289">
        <v>288</v>
      </c>
      <c r="B289">
        <f>INDEX('housing-price-data-04042019'!$A$1:$CC$1461, MATCH(A289,'housing-price-data-04042019'!$A$1:$A$1461,0),MATCH($B$1,'housing-price-data-04042019'!$A$1:$CC$1,0))</f>
        <v>4</v>
      </c>
      <c r="C289">
        <f>INDEX('housing-price-data-04042019'!$A$1:$CC$1461, MATCH(A289,'housing-price-data-04042019'!$A$1:$A$1461,0),MATCH($C$1,'housing-price-data-04042019'!$A$1:$CC$1,0))</f>
        <v>88000</v>
      </c>
      <c r="D289" t="str">
        <f t="shared" si="4"/>
        <v>B</v>
      </c>
      <c r="K289" s="5">
        <v>740</v>
      </c>
      <c r="L289" s="6">
        <v>190000</v>
      </c>
      <c r="N289" s="5">
        <v>463</v>
      </c>
      <c r="O289" s="6">
        <v>62383</v>
      </c>
      <c r="U289" s="1">
        <v>264</v>
      </c>
      <c r="V289" s="1">
        <v>130972.9334507366</v>
      </c>
      <c r="W289" s="1">
        <v>-972.93345073660021</v>
      </c>
    </row>
    <row r="290" spans="1:23" x14ac:dyDescent="0.25">
      <c r="A290">
        <v>289</v>
      </c>
      <c r="B290">
        <f>INDEX('housing-price-data-04042019'!$A$1:$CC$1461, MATCH(A290,'housing-price-data-04042019'!$A$1:$A$1461,0),MATCH($B$1,'housing-price-data-04042019'!$A$1:$CC$1,0))</f>
        <v>5</v>
      </c>
      <c r="C290">
        <f>INDEX('housing-price-data-04042019'!$A$1:$CC$1461, MATCH(A290,'housing-price-data-04042019'!$A$1:$A$1461,0),MATCH($C$1,'housing-price-data-04042019'!$A$1:$CC$1,0))</f>
        <v>122000</v>
      </c>
      <c r="D290" t="str">
        <f t="shared" si="4"/>
        <v>B</v>
      </c>
      <c r="K290" s="5">
        <v>743</v>
      </c>
      <c r="L290" s="6">
        <v>179000</v>
      </c>
      <c r="N290" s="5">
        <v>464</v>
      </c>
      <c r="O290" s="6">
        <v>188700</v>
      </c>
      <c r="U290" s="1">
        <v>265</v>
      </c>
      <c r="V290" s="1">
        <v>130972.9334507366</v>
      </c>
      <c r="W290" s="1">
        <v>-57972.9334507366</v>
      </c>
    </row>
    <row r="291" spans="1:23" x14ac:dyDescent="0.25">
      <c r="A291">
        <v>290</v>
      </c>
      <c r="B291">
        <f>INDEX('housing-price-data-04042019'!$A$1:$CC$1461, MATCH(A291,'housing-price-data-04042019'!$A$1:$A$1461,0),MATCH($B$1,'housing-price-data-04042019'!$A$1:$CC$1,0))</f>
        <v>6</v>
      </c>
      <c r="C291">
        <f>INDEX('housing-price-data-04042019'!$A$1:$CC$1461, MATCH(A291,'housing-price-data-04042019'!$A$1:$A$1461,0),MATCH($C$1,'housing-price-data-04042019'!$A$1:$CC$1,0))</f>
        <v>153575</v>
      </c>
      <c r="D291" t="str">
        <f t="shared" si="4"/>
        <v>B</v>
      </c>
      <c r="K291" s="5">
        <v>745</v>
      </c>
      <c r="L291" s="6">
        <v>180000</v>
      </c>
      <c r="N291" s="5">
        <v>465</v>
      </c>
      <c r="O291" s="6">
        <v>124000</v>
      </c>
      <c r="U291" s="1">
        <v>266</v>
      </c>
      <c r="V291" s="1">
        <v>176408.73604383602</v>
      </c>
      <c r="W291" s="1">
        <v>-908.73604383601923</v>
      </c>
    </row>
    <row r="292" spans="1:23" x14ac:dyDescent="0.25">
      <c r="A292">
        <v>291</v>
      </c>
      <c r="B292">
        <f>INDEX('housing-price-data-04042019'!$A$1:$CC$1461, MATCH(A292,'housing-price-data-04042019'!$A$1:$A$1461,0),MATCH($B$1,'housing-price-data-04042019'!$A$1:$CC$1,0))</f>
        <v>8</v>
      </c>
      <c r="C292">
        <f>INDEX('housing-price-data-04042019'!$A$1:$CC$1461, MATCH(A292,'housing-price-data-04042019'!$A$1:$A$1461,0),MATCH($C$1,'housing-price-data-04042019'!$A$1:$CC$1,0))</f>
        <v>233230</v>
      </c>
      <c r="D292" t="str">
        <f t="shared" si="4"/>
        <v>A</v>
      </c>
      <c r="K292" s="5">
        <v>746</v>
      </c>
      <c r="L292" s="6">
        <v>299800</v>
      </c>
      <c r="N292" s="5">
        <v>468</v>
      </c>
      <c r="O292" s="6">
        <v>146500</v>
      </c>
      <c r="U292" s="1">
        <v>267</v>
      </c>
      <c r="V292" s="1">
        <v>176408.73604383602</v>
      </c>
      <c r="W292" s="1">
        <v>8591.2639561639808</v>
      </c>
    </row>
    <row r="293" spans="1:23" x14ac:dyDescent="0.25">
      <c r="A293">
        <v>292</v>
      </c>
      <c r="B293">
        <f>INDEX('housing-price-data-04042019'!$A$1:$CC$1461, MATCH(A293,'housing-price-data-04042019'!$A$1:$A$1461,0),MATCH($B$1,'housing-price-data-04042019'!$A$1:$CC$1,0))</f>
        <v>5</v>
      </c>
      <c r="C293">
        <f>INDEX('housing-price-data-04042019'!$A$1:$CC$1461, MATCH(A293,'housing-price-data-04042019'!$A$1:$A$1461,0),MATCH($C$1,'housing-price-data-04042019'!$A$1:$CC$1,0))</f>
        <v>135900</v>
      </c>
      <c r="D293" t="str">
        <f t="shared" si="4"/>
        <v>B</v>
      </c>
      <c r="K293" s="5">
        <v>747</v>
      </c>
      <c r="L293" s="6">
        <v>236000</v>
      </c>
      <c r="N293" s="5">
        <v>470</v>
      </c>
      <c r="O293" s="6">
        <v>187000</v>
      </c>
      <c r="U293" s="1">
        <v>268</v>
      </c>
      <c r="V293" s="1">
        <v>130972.9334507366</v>
      </c>
      <c r="W293" s="1">
        <v>48527.0665492634</v>
      </c>
    </row>
    <row r="294" spans="1:23" x14ac:dyDescent="0.25">
      <c r="A294">
        <v>293</v>
      </c>
      <c r="B294">
        <f>INDEX('housing-price-data-04042019'!$A$1:$CC$1461, MATCH(A294,'housing-price-data-04042019'!$A$1:$A$1461,0),MATCH($B$1,'housing-price-data-04042019'!$A$1:$CC$1,0))</f>
        <v>5</v>
      </c>
      <c r="C294">
        <f>INDEX('housing-price-data-04042019'!$A$1:$CC$1461, MATCH(A294,'housing-price-data-04042019'!$A$1:$A$1461,0),MATCH($C$1,'housing-price-data-04042019'!$A$1:$CC$1,0))</f>
        <v>131000</v>
      </c>
      <c r="D294" t="str">
        <f t="shared" si="4"/>
        <v>B</v>
      </c>
      <c r="K294" s="5">
        <v>748</v>
      </c>
      <c r="L294" s="6">
        <v>265979</v>
      </c>
      <c r="N294" s="5">
        <v>473</v>
      </c>
      <c r="O294" s="6">
        <v>148000</v>
      </c>
      <c r="U294" s="1">
        <v>269</v>
      </c>
      <c r="V294" s="1">
        <v>130972.9334507366</v>
      </c>
      <c r="W294" s="1">
        <v>-10472.9334507366</v>
      </c>
    </row>
    <row r="295" spans="1:23" x14ac:dyDescent="0.25">
      <c r="A295">
        <v>294</v>
      </c>
      <c r="B295">
        <f>INDEX('housing-price-data-04042019'!$A$1:$CC$1461, MATCH(A295,'housing-price-data-04042019'!$A$1:$A$1461,0),MATCH($B$1,'housing-price-data-04042019'!$A$1:$CC$1,0))</f>
        <v>7</v>
      </c>
      <c r="C295">
        <f>INDEX('housing-price-data-04042019'!$A$1:$CC$1461, MATCH(A295,'housing-price-data-04042019'!$A$1:$A$1461,0),MATCH($C$1,'housing-price-data-04042019'!$A$1:$CC$1,0))</f>
        <v>235000</v>
      </c>
      <c r="D295" t="str">
        <f t="shared" si="4"/>
        <v>A</v>
      </c>
      <c r="K295" s="5">
        <v>749</v>
      </c>
      <c r="L295" s="6">
        <v>260400</v>
      </c>
      <c r="N295" s="5">
        <v>476</v>
      </c>
      <c r="O295" s="6">
        <v>132500</v>
      </c>
      <c r="U295" s="1">
        <v>270</v>
      </c>
      <c r="V295" s="1">
        <v>176408.73604383602</v>
      </c>
      <c r="W295" s="1">
        <v>-28408.736043836019</v>
      </c>
    </row>
    <row r="296" spans="1:23" x14ac:dyDescent="0.25">
      <c r="A296">
        <v>295</v>
      </c>
      <c r="B296">
        <f>INDEX('housing-price-data-04042019'!$A$1:$CC$1461, MATCH(A296,'housing-price-data-04042019'!$A$1:$A$1461,0),MATCH($B$1,'housing-price-data-04042019'!$A$1:$CC$1,0))</f>
        <v>6</v>
      </c>
      <c r="C296">
        <f>INDEX('housing-price-data-04042019'!$A$1:$CC$1461, MATCH(A296,'housing-price-data-04042019'!$A$1:$A$1461,0),MATCH($C$1,'housing-price-data-04042019'!$A$1:$CC$1,0))</f>
        <v>167000</v>
      </c>
      <c r="D296" t="str">
        <f t="shared" si="4"/>
        <v>B</v>
      </c>
      <c r="K296" s="5">
        <v>752</v>
      </c>
      <c r="L296" s="6">
        <v>162000</v>
      </c>
      <c r="N296" s="5">
        <v>477</v>
      </c>
      <c r="O296" s="6">
        <v>208900</v>
      </c>
      <c r="U296" s="1">
        <v>271</v>
      </c>
      <c r="V296" s="1">
        <v>267280.34123003471</v>
      </c>
      <c r="W296" s="1">
        <v>-1280.3412300347118</v>
      </c>
    </row>
    <row r="297" spans="1:23" x14ac:dyDescent="0.25">
      <c r="A297">
        <v>296</v>
      </c>
      <c r="B297">
        <f>INDEX('housing-price-data-04042019'!$A$1:$CC$1461, MATCH(A297,'housing-price-data-04042019'!$A$1:$A$1461,0),MATCH($B$1,'housing-price-data-04042019'!$A$1:$CC$1,0))</f>
        <v>6</v>
      </c>
      <c r="C297">
        <f>INDEX('housing-price-data-04042019'!$A$1:$CC$1461, MATCH(A297,'housing-price-data-04042019'!$A$1:$A$1461,0),MATCH($C$1,'housing-price-data-04042019'!$A$1:$CC$1,0))</f>
        <v>142500</v>
      </c>
      <c r="D297" t="str">
        <f t="shared" si="4"/>
        <v>B</v>
      </c>
      <c r="K297" s="5">
        <v>754</v>
      </c>
      <c r="L297" s="6">
        <v>275500</v>
      </c>
      <c r="N297" s="5">
        <v>480</v>
      </c>
      <c r="O297" s="6">
        <v>89471</v>
      </c>
      <c r="U297" s="1">
        <v>272</v>
      </c>
      <c r="V297" s="1">
        <v>221844.53863693538</v>
      </c>
      <c r="W297" s="1">
        <v>19655.46136306462</v>
      </c>
    </row>
    <row r="298" spans="1:23" x14ac:dyDescent="0.25">
      <c r="A298">
        <v>297</v>
      </c>
      <c r="B298">
        <f>INDEX('housing-price-data-04042019'!$A$1:$CC$1461, MATCH(A298,'housing-price-data-04042019'!$A$1:$A$1461,0),MATCH($B$1,'housing-price-data-04042019'!$A$1:$CC$1,0))</f>
        <v>5</v>
      </c>
      <c r="C298">
        <f>INDEX('housing-price-data-04042019'!$A$1:$CC$1461, MATCH(A298,'housing-price-data-04042019'!$A$1:$A$1461,0),MATCH($C$1,'housing-price-data-04042019'!$A$1:$CC$1,0))</f>
        <v>152000</v>
      </c>
      <c r="D298" t="str">
        <f t="shared" si="4"/>
        <v>B</v>
      </c>
      <c r="K298" s="5">
        <v>757</v>
      </c>
      <c r="L298" s="6">
        <v>212000</v>
      </c>
      <c r="N298" s="5">
        <v>484</v>
      </c>
      <c r="O298" s="6">
        <v>164000</v>
      </c>
      <c r="U298" s="1">
        <v>273</v>
      </c>
      <c r="V298" s="1">
        <v>267280.34123003471</v>
      </c>
      <c r="W298" s="1">
        <v>22719.658769965288</v>
      </c>
    </row>
    <row r="299" spans="1:23" x14ac:dyDescent="0.25">
      <c r="A299">
        <v>298</v>
      </c>
      <c r="B299">
        <f>INDEX('housing-price-data-04042019'!$A$1:$CC$1461, MATCH(A299,'housing-price-data-04042019'!$A$1:$A$1461,0),MATCH($B$1,'housing-price-data-04042019'!$A$1:$CC$1,0))</f>
        <v>7</v>
      </c>
      <c r="C299">
        <f>INDEX('housing-price-data-04042019'!$A$1:$CC$1461, MATCH(A299,'housing-price-data-04042019'!$A$1:$A$1461,0),MATCH($C$1,'housing-price-data-04042019'!$A$1:$CC$1,0))</f>
        <v>239000</v>
      </c>
      <c r="D299" t="str">
        <f t="shared" si="4"/>
        <v>A</v>
      </c>
      <c r="K299" s="5">
        <v>759</v>
      </c>
      <c r="L299" s="6">
        <v>179400</v>
      </c>
      <c r="N299" s="5">
        <v>485</v>
      </c>
      <c r="O299" s="6">
        <v>132500</v>
      </c>
      <c r="U299" s="1">
        <v>274</v>
      </c>
      <c r="V299" s="1">
        <v>176408.73604383602</v>
      </c>
      <c r="W299" s="1">
        <v>-37408.736043836019</v>
      </c>
    </row>
    <row r="300" spans="1:23" x14ac:dyDescent="0.25">
      <c r="A300">
        <v>299</v>
      </c>
      <c r="B300">
        <f>INDEX('housing-price-data-04042019'!$A$1:$CC$1461, MATCH(A300,'housing-price-data-04042019'!$A$1:$A$1461,0),MATCH($B$1,'housing-price-data-04042019'!$A$1:$CC$1,0))</f>
        <v>6</v>
      </c>
      <c r="C300">
        <f>INDEX('housing-price-data-04042019'!$A$1:$CC$1461, MATCH(A300,'housing-price-data-04042019'!$A$1:$A$1461,0),MATCH($C$1,'housing-price-data-04042019'!$A$1:$CC$1,0))</f>
        <v>175000</v>
      </c>
      <c r="D300" t="str">
        <f t="shared" si="4"/>
        <v>B</v>
      </c>
      <c r="K300" s="5">
        <v>760</v>
      </c>
      <c r="L300" s="6">
        <v>290000</v>
      </c>
      <c r="N300" s="5">
        <v>486</v>
      </c>
      <c r="O300" s="6">
        <v>147000</v>
      </c>
      <c r="U300" s="1">
        <v>275</v>
      </c>
      <c r="V300" s="1">
        <v>130972.9334507366</v>
      </c>
      <c r="W300" s="1">
        <v>-6472.9334507366002</v>
      </c>
    </row>
    <row r="301" spans="1:23" x14ac:dyDescent="0.25">
      <c r="A301">
        <v>300</v>
      </c>
      <c r="B301">
        <f>INDEX('housing-price-data-04042019'!$A$1:$CC$1461, MATCH(A301,'housing-price-data-04042019'!$A$1:$A$1461,0),MATCH($B$1,'housing-price-data-04042019'!$A$1:$CC$1,0))</f>
        <v>6</v>
      </c>
      <c r="C301">
        <f>INDEX('housing-price-data-04042019'!$A$1:$CC$1461, MATCH(A301,'housing-price-data-04042019'!$A$1:$A$1461,0),MATCH($C$1,'housing-price-data-04042019'!$A$1:$CC$1,0))</f>
        <v>158500</v>
      </c>
      <c r="D301" t="str">
        <f t="shared" si="4"/>
        <v>B</v>
      </c>
      <c r="K301" s="5">
        <v>763</v>
      </c>
      <c r="L301" s="6">
        <v>215200</v>
      </c>
      <c r="N301" s="5">
        <v>487</v>
      </c>
      <c r="O301" s="6">
        <v>156000</v>
      </c>
      <c r="U301" s="1">
        <v>276</v>
      </c>
      <c r="V301" s="1">
        <v>221844.53863693538</v>
      </c>
      <c r="W301" s="1">
        <v>-16844.53863693538</v>
      </c>
    </row>
    <row r="302" spans="1:23" x14ac:dyDescent="0.25">
      <c r="A302">
        <v>301</v>
      </c>
      <c r="B302">
        <f>INDEX('housing-price-data-04042019'!$A$1:$CC$1461, MATCH(A302,'housing-price-data-04042019'!$A$1:$A$1461,0),MATCH($B$1,'housing-price-data-04042019'!$A$1:$CC$1,0))</f>
        <v>5</v>
      </c>
      <c r="C302">
        <f>INDEX('housing-price-data-04042019'!$A$1:$CC$1461, MATCH(A302,'housing-price-data-04042019'!$A$1:$A$1461,0),MATCH($C$1,'housing-price-data-04042019'!$A$1:$CC$1,0))</f>
        <v>157000</v>
      </c>
      <c r="D302" t="str">
        <f t="shared" si="4"/>
        <v>B</v>
      </c>
      <c r="K302" s="5">
        <v>764</v>
      </c>
      <c r="L302" s="6">
        <v>337000</v>
      </c>
      <c r="N302" s="5">
        <v>488</v>
      </c>
      <c r="O302" s="6">
        <v>175000</v>
      </c>
      <c r="U302" s="1">
        <v>277</v>
      </c>
      <c r="V302" s="1">
        <v>221844.53863693538</v>
      </c>
      <c r="W302" s="1">
        <v>-20844.53863693538</v>
      </c>
    </row>
    <row r="303" spans="1:23" x14ac:dyDescent="0.25">
      <c r="A303">
        <v>302</v>
      </c>
      <c r="B303">
        <f>INDEX('housing-price-data-04042019'!$A$1:$CC$1461, MATCH(A303,'housing-price-data-04042019'!$A$1:$A$1461,0),MATCH($B$1,'housing-price-data-04042019'!$A$1:$CC$1,0))</f>
        <v>8</v>
      </c>
      <c r="C303">
        <f>INDEX('housing-price-data-04042019'!$A$1:$CC$1461, MATCH(A303,'housing-price-data-04042019'!$A$1:$A$1461,0),MATCH($C$1,'housing-price-data-04042019'!$A$1:$CC$1,0))</f>
        <v>267000</v>
      </c>
      <c r="D303" t="str">
        <f t="shared" si="4"/>
        <v>A</v>
      </c>
      <c r="K303" s="5">
        <v>765</v>
      </c>
      <c r="L303" s="6">
        <v>270000</v>
      </c>
      <c r="N303" s="5">
        <v>489</v>
      </c>
      <c r="O303" s="6">
        <v>160000</v>
      </c>
      <c r="U303" s="1">
        <v>278</v>
      </c>
      <c r="V303" s="1">
        <v>85537.130857637239</v>
      </c>
      <c r="W303" s="1">
        <v>55462.869142362761</v>
      </c>
    </row>
    <row r="304" spans="1:23" x14ac:dyDescent="0.25">
      <c r="A304">
        <v>303</v>
      </c>
      <c r="B304">
        <f>INDEX('housing-price-data-04042019'!$A$1:$CC$1461, MATCH(A304,'housing-price-data-04042019'!$A$1:$A$1461,0),MATCH($B$1,'housing-price-data-04042019'!$A$1:$CC$1,0))</f>
        <v>7</v>
      </c>
      <c r="C304">
        <f>INDEX('housing-price-data-04042019'!$A$1:$CC$1461, MATCH(A304,'housing-price-data-04042019'!$A$1:$A$1461,0),MATCH($C$1,'housing-price-data-04042019'!$A$1:$CC$1,0))</f>
        <v>205000</v>
      </c>
      <c r="D304" t="str">
        <f t="shared" si="4"/>
        <v>A</v>
      </c>
      <c r="K304" s="5">
        <v>766</v>
      </c>
      <c r="L304" s="6">
        <v>264132</v>
      </c>
      <c r="N304" s="5">
        <v>490</v>
      </c>
      <c r="O304" s="6">
        <v>86000</v>
      </c>
      <c r="U304" s="1">
        <v>279</v>
      </c>
      <c r="V304" s="1">
        <v>312716.14382313413</v>
      </c>
      <c r="W304" s="1">
        <v>102581.85617686587</v>
      </c>
    </row>
    <row r="305" spans="1:23" x14ac:dyDescent="0.25">
      <c r="A305">
        <v>304</v>
      </c>
      <c r="B305">
        <f>INDEX('housing-price-data-04042019'!$A$1:$CC$1461, MATCH(A305,'housing-price-data-04042019'!$A$1:$A$1461,0),MATCH($B$1,'housing-price-data-04042019'!$A$1:$CC$1,0))</f>
        <v>5</v>
      </c>
      <c r="C305">
        <f>INDEX('housing-price-data-04042019'!$A$1:$CC$1461, MATCH(A305,'housing-price-data-04042019'!$A$1:$A$1461,0),MATCH($C$1,'housing-price-data-04042019'!$A$1:$CC$1,0))</f>
        <v>149900</v>
      </c>
      <c r="D305" t="str">
        <f t="shared" si="4"/>
        <v>B</v>
      </c>
      <c r="K305" s="5">
        <v>767</v>
      </c>
      <c r="L305" s="6">
        <v>196500</v>
      </c>
      <c r="N305" s="5">
        <v>491</v>
      </c>
      <c r="O305" s="6">
        <v>115000</v>
      </c>
      <c r="U305" s="1">
        <v>280</v>
      </c>
      <c r="V305" s="1">
        <v>221844.53863693538</v>
      </c>
      <c r="W305" s="1">
        <v>-29844.53863693538</v>
      </c>
    </row>
    <row r="306" spans="1:23" x14ac:dyDescent="0.25">
      <c r="A306">
        <v>305</v>
      </c>
      <c r="B306">
        <f>INDEX('housing-price-data-04042019'!$A$1:$CC$1461, MATCH(A306,'housing-price-data-04042019'!$A$1:$A$1461,0),MATCH($B$1,'housing-price-data-04042019'!$A$1:$CC$1,0))</f>
        <v>7</v>
      </c>
      <c r="C306">
        <f>INDEX('housing-price-data-04042019'!$A$1:$CC$1461, MATCH(A306,'housing-price-data-04042019'!$A$1:$A$1461,0),MATCH($C$1,'housing-price-data-04042019'!$A$1:$CC$1,0))</f>
        <v>295000</v>
      </c>
      <c r="D306" t="str">
        <f t="shared" si="4"/>
        <v>A</v>
      </c>
      <c r="K306" s="5">
        <v>769</v>
      </c>
      <c r="L306" s="6">
        <v>216837</v>
      </c>
      <c r="N306" s="5">
        <v>492</v>
      </c>
      <c r="O306" s="6">
        <v>133000</v>
      </c>
      <c r="U306" s="1">
        <v>281</v>
      </c>
      <c r="V306" s="1">
        <v>221844.53863693538</v>
      </c>
      <c r="W306" s="1">
        <v>6655.4613630646199</v>
      </c>
    </row>
    <row r="307" spans="1:23" x14ac:dyDescent="0.25">
      <c r="A307">
        <v>306</v>
      </c>
      <c r="B307">
        <f>INDEX('housing-price-data-04042019'!$A$1:$CC$1461, MATCH(A307,'housing-price-data-04042019'!$A$1:$A$1461,0),MATCH($B$1,'housing-price-data-04042019'!$A$1:$CC$1,0))</f>
        <v>8</v>
      </c>
      <c r="C307">
        <f>INDEX('housing-price-data-04042019'!$A$1:$CC$1461, MATCH(A307,'housing-price-data-04042019'!$A$1:$A$1461,0),MATCH($C$1,'housing-price-data-04042019'!$A$1:$CC$1,0))</f>
        <v>305900</v>
      </c>
      <c r="D307" t="str">
        <f t="shared" si="4"/>
        <v>A</v>
      </c>
      <c r="K307" s="5">
        <v>770</v>
      </c>
      <c r="L307" s="6">
        <v>538000</v>
      </c>
      <c r="N307" s="5">
        <v>493</v>
      </c>
      <c r="O307" s="6">
        <v>172785</v>
      </c>
      <c r="U307" s="1">
        <v>282</v>
      </c>
      <c r="V307" s="1">
        <v>176408.73604383602</v>
      </c>
      <c r="W307" s="1">
        <v>8591.2639561639808</v>
      </c>
    </row>
    <row r="308" spans="1:23" x14ac:dyDescent="0.25">
      <c r="A308">
        <v>307</v>
      </c>
      <c r="B308">
        <f>INDEX('housing-price-data-04042019'!$A$1:$CC$1461, MATCH(A308,'housing-price-data-04042019'!$A$1:$A$1461,0),MATCH($B$1,'housing-price-data-04042019'!$A$1:$CC$1,0))</f>
        <v>7</v>
      </c>
      <c r="C308">
        <f>INDEX('housing-price-data-04042019'!$A$1:$CC$1461, MATCH(A308,'housing-price-data-04042019'!$A$1:$A$1461,0),MATCH($C$1,'housing-price-data-04042019'!$A$1:$CC$1,0))</f>
        <v>225000</v>
      </c>
      <c r="D308" t="str">
        <f t="shared" si="4"/>
        <v>A</v>
      </c>
      <c r="K308" s="5">
        <v>775</v>
      </c>
      <c r="L308" s="6">
        <v>395000</v>
      </c>
      <c r="N308" s="5">
        <v>494</v>
      </c>
      <c r="O308" s="6">
        <v>155000</v>
      </c>
      <c r="U308" s="1">
        <v>283</v>
      </c>
      <c r="V308" s="1">
        <v>221844.53863693538</v>
      </c>
      <c r="W308" s="1">
        <v>-14344.53863693538</v>
      </c>
    </row>
    <row r="309" spans="1:23" x14ac:dyDescent="0.25">
      <c r="A309">
        <v>308</v>
      </c>
      <c r="B309">
        <f>INDEX('housing-price-data-04042019'!$A$1:$CC$1461, MATCH(A309,'housing-price-data-04042019'!$A$1:$A$1461,0),MATCH($B$1,'housing-price-data-04042019'!$A$1:$CC$1,0))</f>
        <v>6</v>
      </c>
      <c r="C309">
        <f>INDEX('housing-price-data-04042019'!$A$1:$CC$1461, MATCH(A309,'housing-price-data-04042019'!$A$1:$A$1461,0),MATCH($C$1,'housing-price-data-04042019'!$A$1:$CC$1,0))</f>
        <v>89500</v>
      </c>
      <c r="D309" t="str">
        <f t="shared" si="4"/>
        <v>B</v>
      </c>
      <c r="K309" s="5">
        <v>777</v>
      </c>
      <c r="L309" s="6">
        <v>221500</v>
      </c>
      <c r="N309" s="5">
        <v>495</v>
      </c>
      <c r="O309" s="6">
        <v>91300</v>
      </c>
      <c r="U309" s="1">
        <v>284</v>
      </c>
      <c r="V309" s="1">
        <v>267280.34123003471</v>
      </c>
      <c r="W309" s="1">
        <v>-22680.341230034712</v>
      </c>
    </row>
    <row r="310" spans="1:23" x14ac:dyDescent="0.25">
      <c r="A310">
        <v>309</v>
      </c>
      <c r="B310">
        <f>INDEX('housing-price-data-04042019'!$A$1:$CC$1461, MATCH(A310,'housing-price-data-04042019'!$A$1:$A$1461,0),MATCH($B$1,'housing-price-data-04042019'!$A$1:$CC$1,0))</f>
        <v>4</v>
      </c>
      <c r="C310">
        <f>INDEX('housing-price-data-04042019'!$A$1:$CC$1461, MATCH(A310,'housing-price-data-04042019'!$A$1:$A$1461,0),MATCH($C$1,'housing-price-data-04042019'!$A$1:$CC$1,0))</f>
        <v>82500</v>
      </c>
      <c r="D310" t="str">
        <f t="shared" si="4"/>
        <v>B</v>
      </c>
      <c r="K310" s="5">
        <v>781</v>
      </c>
      <c r="L310" s="6">
        <v>176000</v>
      </c>
      <c r="N310" s="5">
        <v>496</v>
      </c>
      <c r="O310" s="6">
        <v>34900</v>
      </c>
      <c r="U310" s="1">
        <v>285</v>
      </c>
      <c r="V310" s="1">
        <v>176408.73604383602</v>
      </c>
      <c r="W310" s="1">
        <v>2791.2639561639808</v>
      </c>
    </row>
    <row r="311" spans="1:23" x14ac:dyDescent="0.25">
      <c r="A311">
        <v>310</v>
      </c>
      <c r="B311">
        <f>INDEX('housing-price-data-04042019'!$A$1:$CC$1461, MATCH(A311,'housing-price-data-04042019'!$A$1:$A$1461,0),MATCH($B$1,'housing-price-data-04042019'!$A$1:$CC$1,0))</f>
        <v>9</v>
      </c>
      <c r="C311">
        <f>INDEX('housing-price-data-04042019'!$A$1:$CC$1461, MATCH(A311,'housing-price-data-04042019'!$A$1:$A$1461,0),MATCH($C$1,'housing-price-data-04042019'!$A$1:$CC$1,0))</f>
        <v>360000</v>
      </c>
      <c r="D311" t="str">
        <f t="shared" si="4"/>
        <v>A</v>
      </c>
      <c r="K311" s="5">
        <v>783</v>
      </c>
      <c r="L311" s="6">
        <v>187100</v>
      </c>
      <c r="N311" s="5">
        <v>499</v>
      </c>
      <c r="O311" s="6">
        <v>130000</v>
      </c>
      <c r="U311" s="1">
        <v>286</v>
      </c>
      <c r="V311" s="1">
        <v>221844.53863693538</v>
      </c>
      <c r="W311" s="1">
        <v>-57144.53863693538</v>
      </c>
    </row>
    <row r="312" spans="1:23" x14ac:dyDescent="0.25">
      <c r="A312">
        <v>311</v>
      </c>
      <c r="B312">
        <f>INDEX('housing-price-data-04042019'!$A$1:$CC$1461, MATCH(A312,'housing-price-data-04042019'!$A$1:$A$1461,0),MATCH($B$1,'housing-price-data-04042019'!$A$1:$CC$1,0))</f>
        <v>6</v>
      </c>
      <c r="C312">
        <f>INDEX('housing-price-data-04042019'!$A$1:$CC$1461, MATCH(A312,'housing-price-data-04042019'!$A$1:$A$1461,0),MATCH($C$1,'housing-price-data-04042019'!$A$1:$CC$1,0))</f>
        <v>165600</v>
      </c>
      <c r="D312" t="str">
        <f t="shared" si="4"/>
        <v>B</v>
      </c>
      <c r="K312" s="5">
        <v>788</v>
      </c>
      <c r="L312" s="6">
        <v>233000</v>
      </c>
      <c r="N312" s="5">
        <v>500</v>
      </c>
      <c r="O312" s="6">
        <v>120000</v>
      </c>
      <c r="U312" s="1">
        <v>287</v>
      </c>
      <c r="V312" s="1">
        <v>176408.73604383602</v>
      </c>
      <c r="W312" s="1">
        <v>-17408.736043836019</v>
      </c>
    </row>
    <row r="313" spans="1:23" x14ac:dyDescent="0.25">
      <c r="A313">
        <v>312</v>
      </c>
      <c r="B313">
        <f>INDEX('housing-price-data-04042019'!$A$1:$CC$1461, MATCH(A313,'housing-price-data-04042019'!$A$1:$A$1461,0),MATCH($B$1,'housing-price-data-04042019'!$A$1:$CC$1,0))</f>
        <v>6</v>
      </c>
      <c r="C313">
        <f>INDEX('housing-price-data-04042019'!$A$1:$CC$1461, MATCH(A313,'housing-price-data-04042019'!$A$1:$A$1461,0),MATCH($C$1,'housing-price-data-04042019'!$A$1:$CC$1,0))</f>
        <v>132000</v>
      </c>
      <c r="D313" t="str">
        <f t="shared" si="4"/>
        <v>B</v>
      </c>
      <c r="K313" s="5">
        <v>791</v>
      </c>
      <c r="L313" s="6">
        <v>160200</v>
      </c>
      <c r="N313" s="5">
        <v>501</v>
      </c>
      <c r="O313" s="6">
        <v>113000</v>
      </c>
      <c r="U313" s="1">
        <v>288</v>
      </c>
      <c r="V313" s="1">
        <v>85537.130857637239</v>
      </c>
      <c r="W313" s="1">
        <v>2462.8691423627606</v>
      </c>
    </row>
    <row r="314" spans="1:23" x14ac:dyDescent="0.25">
      <c r="A314">
        <v>313</v>
      </c>
      <c r="B314">
        <f>INDEX('housing-price-data-04042019'!$A$1:$CC$1461, MATCH(A314,'housing-price-data-04042019'!$A$1:$A$1461,0),MATCH($B$1,'housing-price-data-04042019'!$A$1:$CC$1,0))</f>
        <v>5</v>
      </c>
      <c r="C314">
        <f>INDEX('housing-price-data-04042019'!$A$1:$CC$1461, MATCH(A314,'housing-price-data-04042019'!$A$1:$A$1461,0),MATCH($C$1,'housing-price-data-04042019'!$A$1:$CC$1,0))</f>
        <v>119900</v>
      </c>
      <c r="D314" t="str">
        <f t="shared" si="4"/>
        <v>B</v>
      </c>
      <c r="K314" s="5">
        <v>793</v>
      </c>
      <c r="L314" s="6">
        <v>269790</v>
      </c>
      <c r="N314" s="5">
        <v>503</v>
      </c>
      <c r="O314" s="6">
        <v>140000</v>
      </c>
      <c r="U314" s="1">
        <v>289</v>
      </c>
      <c r="V314" s="1">
        <v>130972.9334507366</v>
      </c>
      <c r="W314" s="1">
        <v>-8972.9334507366002</v>
      </c>
    </row>
    <row r="315" spans="1:23" x14ac:dyDescent="0.25">
      <c r="A315">
        <v>314</v>
      </c>
      <c r="B315">
        <f>INDEX('housing-price-data-04042019'!$A$1:$CC$1461, MATCH(A315,'housing-price-data-04042019'!$A$1:$A$1461,0),MATCH($B$1,'housing-price-data-04042019'!$A$1:$CC$1,0))</f>
        <v>7</v>
      </c>
      <c r="C315">
        <f>INDEX('housing-price-data-04042019'!$A$1:$CC$1461, MATCH(A315,'housing-price-data-04042019'!$A$1:$A$1461,0),MATCH($C$1,'housing-price-data-04042019'!$A$1:$CC$1,0))</f>
        <v>375000</v>
      </c>
      <c r="D315" t="str">
        <f t="shared" si="4"/>
        <v>A</v>
      </c>
      <c r="K315" s="5">
        <v>794</v>
      </c>
      <c r="L315" s="6">
        <v>225000</v>
      </c>
      <c r="N315" s="5">
        <v>505</v>
      </c>
      <c r="O315" s="6">
        <v>147000</v>
      </c>
      <c r="U315" s="1">
        <v>290</v>
      </c>
      <c r="V315" s="1">
        <v>176408.73604383602</v>
      </c>
      <c r="W315" s="1">
        <v>-22833.736043836019</v>
      </c>
    </row>
    <row r="316" spans="1:23" x14ac:dyDescent="0.25">
      <c r="A316">
        <v>315</v>
      </c>
      <c r="B316">
        <f>INDEX('housing-price-data-04042019'!$A$1:$CC$1461, MATCH(A316,'housing-price-data-04042019'!$A$1:$A$1461,0),MATCH($B$1,'housing-price-data-04042019'!$A$1:$CC$1,0))</f>
        <v>7</v>
      </c>
      <c r="C316">
        <f>INDEX('housing-price-data-04042019'!$A$1:$CC$1461, MATCH(A316,'housing-price-data-04042019'!$A$1:$A$1461,0),MATCH($C$1,'housing-price-data-04042019'!$A$1:$CC$1,0))</f>
        <v>178000</v>
      </c>
      <c r="D316" t="str">
        <f t="shared" si="4"/>
        <v>A</v>
      </c>
      <c r="K316" s="5">
        <v>795</v>
      </c>
      <c r="L316" s="6">
        <v>194500</v>
      </c>
      <c r="N316" s="5">
        <v>506</v>
      </c>
      <c r="O316" s="6">
        <v>124500</v>
      </c>
      <c r="U316" s="1">
        <v>291</v>
      </c>
      <c r="V316" s="1">
        <v>267280.34123003471</v>
      </c>
      <c r="W316" s="1">
        <v>-34050.341230034712</v>
      </c>
    </row>
    <row r="317" spans="1:23" x14ac:dyDescent="0.25">
      <c r="A317">
        <v>316</v>
      </c>
      <c r="B317">
        <f>INDEX('housing-price-data-04042019'!$A$1:$CC$1461, MATCH(A317,'housing-price-data-04042019'!$A$1:$A$1461,0),MATCH($B$1,'housing-price-data-04042019'!$A$1:$CC$1,0))</f>
        <v>7</v>
      </c>
      <c r="C317">
        <f>INDEX('housing-price-data-04042019'!$A$1:$CC$1461, MATCH(A317,'housing-price-data-04042019'!$A$1:$A$1461,0),MATCH($C$1,'housing-price-data-04042019'!$A$1:$CC$1,0))</f>
        <v>188500</v>
      </c>
      <c r="D317" t="str">
        <f t="shared" si="4"/>
        <v>A</v>
      </c>
      <c r="K317" s="5">
        <v>799</v>
      </c>
      <c r="L317" s="6">
        <v>485000</v>
      </c>
      <c r="N317" s="5">
        <v>508</v>
      </c>
      <c r="O317" s="6">
        <v>208300</v>
      </c>
      <c r="U317" s="1">
        <v>292</v>
      </c>
      <c r="V317" s="1">
        <v>130972.9334507366</v>
      </c>
      <c r="W317" s="1">
        <v>4927.0665492633998</v>
      </c>
    </row>
    <row r="318" spans="1:23" x14ac:dyDescent="0.25">
      <c r="A318">
        <v>317</v>
      </c>
      <c r="B318">
        <f>INDEX('housing-price-data-04042019'!$A$1:$CC$1461, MATCH(A318,'housing-price-data-04042019'!$A$1:$A$1461,0),MATCH($B$1,'housing-price-data-04042019'!$A$1:$CC$1,0))</f>
        <v>7</v>
      </c>
      <c r="C318">
        <f>INDEX('housing-price-data-04042019'!$A$1:$CC$1461, MATCH(A318,'housing-price-data-04042019'!$A$1:$A$1461,0),MATCH($C$1,'housing-price-data-04042019'!$A$1:$CC$1,0))</f>
        <v>260000</v>
      </c>
      <c r="D318" t="str">
        <f t="shared" si="4"/>
        <v>A</v>
      </c>
      <c r="K318" s="5">
        <v>803</v>
      </c>
      <c r="L318" s="6">
        <v>189000</v>
      </c>
      <c r="N318" s="5">
        <v>510</v>
      </c>
      <c r="O318" s="6">
        <v>124500</v>
      </c>
      <c r="U318" s="1">
        <v>293</v>
      </c>
      <c r="V318" s="1">
        <v>130972.9334507366</v>
      </c>
      <c r="W318" s="1">
        <v>27.066549263399793</v>
      </c>
    </row>
    <row r="319" spans="1:23" x14ac:dyDescent="0.25">
      <c r="A319">
        <v>318</v>
      </c>
      <c r="B319">
        <f>INDEX('housing-price-data-04042019'!$A$1:$CC$1461, MATCH(A319,'housing-price-data-04042019'!$A$1:$A$1461,0),MATCH($B$1,'housing-price-data-04042019'!$A$1:$CC$1,0))</f>
        <v>8</v>
      </c>
      <c r="C319">
        <f>INDEX('housing-price-data-04042019'!$A$1:$CC$1461, MATCH(A319,'housing-price-data-04042019'!$A$1:$A$1461,0),MATCH($C$1,'housing-price-data-04042019'!$A$1:$CC$1,0))</f>
        <v>270000</v>
      </c>
      <c r="D319" t="str">
        <f t="shared" si="4"/>
        <v>A</v>
      </c>
      <c r="K319" s="5">
        <v>804</v>
      </c>
      <c r="L319" s="6">
        <v>582933</v>
      </c>
      <c r="N319" s="5">
        <v>511</v>
      </c>
      <c r="O319" s="6">
        <v>164900</v>
      </c>
      <c r="U319" s="1">
        <v>294</v>
      </c>
      <c r="V319" s="1">
        <v>221844.53863693538</v>
      </c>
      <c r="W319" s="1">
        <v>13155.46136306462</v>
      </c>
    </row>
    <row r="320" spans="1:23" x14ac:dyDescent="0.25">
      <c r="A320">
        <v>319</v>
      </c>
      <c r="B320">
        <f>INDEX('housing-price-data-04042019'!$A$1:$CC$1461, MATCH(A320,'housing-price-data-04042019'!$A$1:$A$1461,0),MATCH($B$1,'housing-price-data-04042019'!$A$1:$CC$1,0))</f>
        <v>7</v>
      </c>
      <c r="C320">
        <f>INDEX('housing-price-data-04042019'!$A$1:$CC$1461, MATCH(A320,'housing-price-data-04042019'!$A$1:$A$1461,0),MATCH($C$1,'housing-price-data-04042019'!$A$1:$CC$1,0))</f>
        <v>260000</v>
      </c>
      <c r="D320" t="str">
        <f t="shared" si="4"/>
        <v>A</v>
      </c>
      <c r="K320" s="5">
        <v>806</v>
      </c>
      <c r="L320" s="6">
        <v>227680</v>
      </c>
      <c r="N320" s="5">
        <v>513</v>
      </c>
      <c r="O320" s="6">
        <v>129900</v>
      </c>
      <c r="U320" s="1">
        <v>295</v>
      </c>
      <c r="V320" s="1">
        <v>176408.73604383602</v>
      </c>
      <c r="W320" s="1">
        <v>-9408.7360438360192</v>
      </c>
    </row>
    <row r="321" spans="1:23" x14ac:dyDescent="0.25">
      <c r="A321">
        <v>320</v>
      </c>
      <c r="B321">
        <f>INDEX('housing-price-data-04042019'!$A$1:$CC$1461, MATCH(A321,'housing-price-data-04042019'!$A$1:$A$1461,0),MATCH($B$1,'housing-price-data-04042019'!$A$1:$CC$1,0))</f>
        <v>7</v>
      </c>
      <c r="C321">
        <f>INDEX('housing-price-data-04042019'!$A$1:$CC$1461, MATCH(A321,'housing-price-data-04042019'!$A$1:$A$1461,0),MATCH($C$1,'housing-price-data-04042019'!$A$1:$CC$1,0))</f>
        <v>187500</v>
      </c>
      <c r="D321" t="str">
        <f t="shared" si="4"/>
        <v>A</v>
      </c>
      <c r="K321" s="5">
        <v>816</v>
      </c>
      <c r="L321" s="6">
        <v>224900</v>
      </c>
      <c r="N321" s="5">
        <v>514</v>
      </c>
      <c r="O321" s="6">
        <v>134000</v>
      </c>
      <c r="U321" s="1">
        <v>296</v>
      </c>
      <c r="V321" s="1">
        <v>176408.73604383602</v>
      </c>
      <c r="W321" s="1">
        <v>-33908.736043836019</v>
      </c>
    </row>
    <row r="322" spans="1:23" x14ac:dyDescent="0.25">
      <c r="A322">
        <v>321</v>
      </c>
      <c r="B322">
        <f>INDEX('housing-price-data-04042019'!$A$1:$CC$1461, MATCH(A322,'housing-price-data-04042019'!$A$1:$A$1461,0),MATCH($B$1,'housing-price-data-04042019'!$A$1:$CC$1,0))</f>
        <v>9</v>
      </c>
      <c r="C322">
        <f>INDEX('housing-price-data-04042019'!$A$1:$CC$1461, MATCH(A322,'housing-price-data-04042019'!$A$1:$A$1461,0),MATCH($C$1,'housing-price-data-04042019'!$A$1:$CC$1,0))</f>
        <v>342643</v>
      </c>
      <c r="D322" t="str">
        <f t="shared" si="4"/>
        <v>A</v>
      </c>
      <c r="K322" s="5">
        <v>818</v>
      </c>
      <c r="L322" s="6">
        <v>271000</v>
      </c>
      <c r="N322" s="5">
        <v>515</v>
      </c>
      <c r="O322" s="6">
        <v>96500</v>
      </c>
      <c r="U322" s="1">
        <v>297</v>
      </c>
      <c r="V322" s="1">
        <v>130972.9334507366</v>
      </c>
      <c r="W322" s="1">
        <v>21027.0665492634</v>
      </c>
    </row>
    <row r="323" spans="1:23" x14ac:dyDescent="0.25">
      <c r="A323">
        <v>322</v>
      </c>
      <c r="B323">
        <f>INDEX('housing-price-data-04042019'!$A$1:$CC$1461, MATCH(A323,'housing-price-data-04042019'!$A$1:$A$1461,0),MATCH($B$1,'housing-price-data-04042019'!$A$1:$CC$1,0))</f>
        <v>8</v>
      </c>
      <c r="C323">
        <f>INDEX('housing-price-data-04042019'!$A$1:$CC$1461, MATCH(A323,'housing-price-data-04042019'!$A$1:$A$1461,0),MATCH($C$1,'housing-price-data-04042019'!$A$1:$CC$1,0))</f>
        <v>354000</v>
      </c>
      <c r="D323" t="str">
        <f t="shared" ref="D323:D386" si="5">IF(B323 &gt;6, "A", "B")</f>
        <v>A</v>
      </c>
      <c r="K323" s="5">
        <v>820</v>
      </c>
      <c r="L323" s="6">
        <v>224000</v>
      </c>
      <c r="N323" s="5">
        <v>517</v>
      </c>
      <c r="O323" s="6">
        <v>158000</v>
      </c>
      <c r="U323" s="1">
        <v>298</v>
      </c>
      <c r="V323" s="1">
        <v>221844.53863693538</v>
      </c>
      <c r="W323" s="1">
        <v>17155.46136306462</v>
      </c>
    </row>
    <row r="324" spans="1:23" x14ac:dyDescent="0.25">
      <c r="A324">
        <v>323</v>
      </c>
      <c r="B324">
        <f>INDEX('housing-price-data-04042019'!$A$1:$CC$1461, MATCH(A324,'housing-price-data-04042019'!$A$1:$A$1461,0),MATCH($B$1,'housing-price-data-04042019'!$A$1:$CC$1,0))</f>
        <v>7</v>
      </c>
      <c r="C324">
        <f>INDEX('housing-price-data-04042019'!$A$1:$CC$1461, MATCH(A324,'housing-price-data-04042019'!$A$1:$A$1461,0),MATCH($C$1,'housing-price-data-04042019'!$A$1:$CC$1,0))</f>
        <v>301000</v>
      </c>
      <c r="D324" t="str">
        <f t="shared" si="5"/>
        <v>A</v>
      </c>
      <c r="K324" s="5">
        <v>821</v>
      </c>
      <c r="L324" s="6">
        <v>183000</v>
      </c>
      <c r="N324" s="5">
        <v>519</v>
      </c>
      <c r="O324" s="6">
        <v>211000</v>
      </c>
      <c r="U324" s="1">
        <v>299</v>
      </c>
      <c r="V324" s="1">
        <v>176408.73604383602</v>
      </c>
      <c r="W324" s="1">
        <v>-1408.7360438360192</v>
      </c>
    </row>
    <row r="325" spans="1:23" x14ac:dyDescent="0.25">
      <c r="A325">
        <v>324</v>
      </c>
      <c r="B325">
        <f>INDEX('housing-price-data-04042019'!$A$1:$CC$1461, MATCH(A325,'housing-price-data-04042019'!$A$1:$A$1461,0),MATCH($B$1,'housing-price-data-04042019'!$A$1:$CC$1,0))</f>
        <v>3</v>
      </c>
      <c r="C325">
        <f>INDEX('housing-price-data-04042019'!$A$1:$CC$1461, MATCH(A325,'housing-price-data-04042019'!$A$1:$A$1461,0),MATCH($C$1,'housing-price-data-04042019'!$A$1:$CC$1,0))</f>
        <v>126175</v>
      </c>
      <c r="D325" t="str">
        <f t="shared" si="5"/>
        <v>B</v>
      </c>
      <c r="K325" s="5">
        <v>823</v>
      </c>
      <c r="L325" s="6">
        <v>225000</v>
      </c>
      <c r="N325" s="5">
        <v>521</v>
      </c>
      <c r="O325" s="6">
        <v>106250</v>
      </c>
      <c r="U325" s="1">
        <v>300</v>
      </c>
      <c r="V325" s="1">
        <v>176408.73604383602</v>
      </c>
      <c r="W325" s="1">
        <v>-17908.736043836019</v>
      </c>
    </row>
    <row r="326" spans="1:23" x14ac:dyDescent="0.25">
      <c r="A326">
        <v>325</v>
      </c>
      <c r="B326">
        <f>INDEX('housing-price-data-04042019'!$A$1:$CC$1461, MATCH(A326,'housing-price-data-04042019'!$A$1:$A$1461,0),MATCH($B$1,'housing-price-data-04042019'!$A$1:$CC$1,0))</f>
        <v>7</v>
      </c>
      <c r="C326">
        <f>INDEX('housing-price-data-04042019'!$A$1:$CC$1461, MATCH(A326,'housing-price-data-04042019'!$A$1:$A$1461,0),MATCH($C$1,'housing-price-data-04042019'!$A$1:$CC$1,0))</f>
        <v>242000</v>
      </c>
      <c r="D326" t="str">
        <f t="shared" si="5"/>
        <v>A</v>
      </c>
      <c r="K326" s="5">
        <v>825</v>
      </c>
      <c r="L326" s="6">
        <v>232600</v>
      </c>
      <c r="N326" s="5">
        <v>522</v>
      </c>
      <c r="O326" s="6">
        <v>150000</v>
      </c>
      <c r="U326" s="1">
        <v>301</v>
      </c>
      <c r="V326" s="1">
        <v>130972.9334507366</v>
      </c>
      <c r="W326" s="1">
        <v>26027.0665492634</v>
      </c>
    </row>
    <row r="327" spans="1:23" x14ac:dyDescent="0.25">
      <c r="A327">
        <v>326</v>
      </c>
      <c r="B327">
        <f>INDEX('housing-price-data-04042019'!$A$1:$CC$1461, MATCH(A327,'housing-price-data-04042019'!$A$1:$A$1461,0),MATCH($B$1,'housing-price-data-04042019'!$A$1:$CC$1,0))</f>
        <v>5</v>
      </c>
      <c r="C327">
        <f>INDEX('housing-price-data-04042019'!$A$1:$CC$1461, MATCH(A327,'housing-price-data-04042019'!$A$1:$A$1461,0),MATCH($C$1,'housing-price-data-04042019'!$A$1:$CC$1,0))</f>
        <v>87000</v>
      </c>
      <c r="D327" t="str">
        <f t="shared" si="5"/>
        <v>B</v>
      </c>
      <c r="K327" s="5">
        <v>826</v>
      </c>
      <c r="L327" s="6">
        <v>385000</v>
      </c>
      <c r="N327" s="5">
        <v>523</v>
      </c>
      <c r="O327" s="6">
        <v>159000</v>
      </c>
      <c r="U327" s="1">
        <v>302</v>
      </c>
      <c r="V327" s="1">
        <v>267280.34123003471</v>
      </c>
      <c r="W327" s="1">
        <v>-280.34123003471177</v>
      </c>
    </row>
    <row r="328" spans="1:23" x14ac:dyDescent="0.25">
      <c r="A328">
        <v>327</v>
      </c>
      <c r="B328">
        <f>INDEX('housing-price-data-04042019'!$A$1:$CC$1461, MATCH(A328,'housing-price-data-04042019'!$A$1:$A$1461,0),MATCH($B$1,'housing-price-data-04042019'!$A$1:$CC$1,0))</f>
        <v>8</v>
      </c>
      <c r="C328">
        <f>INDEX('housing-price-data-04042019'!$A$1:$CC$1461, MATCH(A328,'housing-price-data-04042019'!$A$1:$A$1461,0),MATCH($C$1,'housing-price-data-04042019'!$A$1:$CC$1,0))</f>
        <v>324000</v>
      </c>
      <c r="D328" t="str">
        <f t="shared" si="5"/>
        <v>A</v>
      </c>
      <c r="K328" s="5">
        <v>828</v>
      </c>
      <c r="L328" s="6">
        <v>189000</v>
      </c>
      <c r="N328" s="5">
        <v>527</v>
      </c>
      <c r="O328" s="6">
        <v>132000</v>
      </c>
      <c r="U328" s="1">
        <v>303</v>
      </c>
      <c r="V328" s="1">
        <v>221844.53863693538</v>
      </c>
      <c r="W328" s="1">
        <v>-16844.53863693538</v>
      </c>
    </row>
    <row r="329" spans="1:23" x14ac:dyDescent="0.25">
      <c r="A329">
        <v>328</v>
      </c>
      <c r="B329">
        <f>INDEX('housing-price-data-04042019'!$A$1:$CC$1461, MATCH(A329,'housing-price-data-04042019'!$A$1:$A$1461,0),MATCH($B$1,'housing-price-data-04042019'!$A$1:$CC$1,0))</f>
        <v>6</v>
      </c>
      <c r="C329">
        <f>INDEX('housing-price-data-04042019'!$A$1:$CC$1461, MATCH(A329,'housing-price-data-04042019'!$A$1:$A$1461,0),MATCH($C$1,'housing-price-data-04042019'!$A$1:$CC$1,0))</f>
        <v>145250</v>
      </c>
      <c r="D329" t="str">
        <f t="shared" si="5"/>
        <v>B</v>
      </c>
      <c r="K329" s="5">
        <v>830</v>
      </c>
      <c r="L329" s="6">
        <v>147400</v>
      </c>
      <c r="N329" s="5">
        <v>529</v>
      </c>
      <c r="O329" s="6">
        <v>86000</v>
      </c>
      <c r="U329" s="1">
        <v>304</v>
      </c>
      <c r="V329" s="1">
        <v>130972.9334507366</v>
      </c>
      <c r="W329" s="1">
        <v>18927.0665492634</v>
      </c>
    </row>
    <row r="330" spans="1:23" x14ac:dyDescent="0.25">
      <c r="A330">
        <v>329</v>
      </c>
      <c r="B330">
        <f>INDEX('housing-price-data-04042019'!$A$1:$CC$1461, MATCH(A330,'housing-price-data-04042019'!$A$1:$A$1461,0),MATCH($B$1,'housing-price-data-04042019'!$A$1:$CC$1,0))</f>
        <v>6</v>
      </c>
      <c r="C330">
        <f>INDEX('housing-price-data-04042019'!$A$1:$CC$1461, MATCH(A330,'housing-price-data-04042019'!$A$1:$A$1461,0),MATCH($C$1,'housing-price-data-04042019'!$A$1:$CC$1,0))</f>
        <v>214500</v>
      </c>
      <c r="D330" t="str">
        <f t="shared" si="5"/>
        <v>B</v>
      </c>
      <c r="K330" s="5">
        <v>832</v>
      </c>
      <c r="L330" s="6">
        <v>151000</v>
      </c>
      <c r="N330" s="5">
        <v>530</v>
      </c>
      <c r="O330" s="6">
        <v>200624</v>
      </c>
      <c r="U330" s="1">
        <v>305</v>
      </c>
      <c r="V330" s="1">
        <v>221844.53863693538</v>
      </c>
      <c r="W330" s="1">
        <v>73155.46136306462</v>
      </c>
    </row>
    <row r="331" spans="1:23" x14ac:dyDescent="0.25">
      <c r="A331">
        <v>330</v>
      </c>
      <c r="B331">
        <f>INDEX('housing-price-data-04042019'!$A$1:$CC$1461, MATCH(A331,'housing-price-data-04042019'!$A$1:$A$1461,0),MATCH($B$1,'housing-price-data-04042019'!$A$1:$CC$1,0))</f>
        <v>5</v>
      </c>
      <c r="C331">
        <f>INDEX('housing-price-data-04042019'!$A$1:$CC$1461, MATCH(A331,'housing-price-data-04042019'!$A$1:$A$1461,0),MATCH($C$1,'housing-price-data-04042019'!$A$1:$CC$1,0))</f>
        <v>78000</v>
      </c>
      <c r="D331" t="str">
        <f t="shared" si="5"/>
        <v>B</v>
      </c>
      <c r="K331" s="5">
        <v>833</v>
      </c>
      <c r="L331" s="6">
        <v>237000</v>
      </c>
      <c r="N331" s="5">
        <v>531</v>
      </c>
      <c r="O331" s="6">
        <v>175000</v>
      </c>
      <c r="U331" s="1">
        <v>306</v>
      </c>
      <c r="V331" s="1">
        <v>267280.34123003471</v>
      </c>
      <c r="W331" s="1">
        <v>38619.658769965288</v>
      </c>
    </row>
    <row r="332" spans="1:23" x14ac:dyDescent="0.25">
      <c r="A332">
        <v>331</v>
      </c>
      <c r="B332">
        <f>INDEX('housing-price-data-04042019'!$A$1:$CC$1461, MATCH(A332,'housing-price-data-04042019'!$A$1:$A$1461,0),MATCH($B$1,'housing-price-data-04042019'!$A$1:$CC$1,0))</f>
        <v>5</v>
      </c>
      <c r="C332">
        <f>INDEX('housing-price-data-04042019'!$A$1:$CC$1461, MATCH(A332,'housing-price-data-04042019'!$A$1:$A$1461,0),MATCH($C$1,'housing-price-data-04042019'!$A$1:$CC$1,0))</f>
        <v>119000</v>
      </c>
      <c r="D332" t="str">
        <f t="shared" si="5"/>
        <v>B</v>
      </c>
      <c r="K332" s="5">
        <v>847</v>
      </c>
      <c r="L332" s="6">
        <v>213000</v>
      </c>
      <c r="N332" s="5">
        <v>532</v>
      </c>
      <c r="O332" s="6">
        <v>128000</v>
      </c>
      <c r="U332" s="1">
        <v>307</v>
      </c>
      <c r="V332" s="1">
        <v>221844.53863693538</v>
      </c>
      <c r="W332" s="1">
        <v>3155.4613630646199</v>
      </c>
    </row>
    <row r="333" spans="1:23" x14ac:dyDescent="0.25">
      <c r="A333">
        <v>332</v>
      </c>
      <c r="B333">
        <f>INDEX('housing-price-data-04042019'!$A$1:$CC$1461, MATCH(A333,'housing-price-data-04042019'!$A$1:$A$1461,0),MATCH($B$1,'housing-price-data-04042019'!$A$1:$CC$1,0))</f>
        <v>5</v>
      </c>
      <c r="C333">
        <f>INDEX('housing-price-data-04042019'!$A$1:$CC$1461, MATCH(A333,'housing-price-data-04042019'!$A$1:$A$1461,0),MATCH($C$1,'housing-price-data-04042019'!$A$1:$CC$1,0))</f>
        <v>139000</v>
      </c>
      <c r="D333" t="str">
        <f t="shared" si="5"/>
        <v>B</v>
      </c>
      <c r="K333" s="5">
        <v>852</v>
      </c>
      <c r="L333" s="6">
        <v>215000</v>
      </c>
      <c r="N333" s="5">
        <v>533</v>
      </c>
      <c r="O333" s="6">
        <v>107500</v>
      </c>
      <c r="U333" s="1">
        <v>308</v>
      </c>
      <c r="V333" s="1">
        <v>176408.73604383602</v>
      </c>
      <c r="W333" s="1">
        <v>-86908.736043836019</v>
      </c>
    </row>
    <row r="334" spans="1:23" x14ac:dyDescent="0.25">
      <c r="A334">
        <v>333</v>
      </c>
      <c r="B334">
        <f>INDEX('housing-price-data-04042019'!$A$1:$CC$1461, MATCH(A334,'housing-price-data-04042019'!$A$1:$A$1461,0),MATCH($B$1,'housing-price-data-04042019'!$A$1:$CC$1,0))</f>
        <v>8</v>
      </c>
      <c r="C334">
        <f>INDEX('housing-price-data-04042019'!$A$1:$CC$1461, MATCH(A334,'housing-price-data-04042019'!$A$1:$A$1461,0),MATCH($C$1,'housing-price-data-04042019'!$A$1:$CC$1,0))</f>
        <v>284000</v>
      </c>
      <c r="D334" t="str">
        <f t="shared" si="5"/>
        <v>A</v>
      </c>
      <c r="K334" s="5">
        <v>853</v>
      </c>
      <c r="L334" s="6">
        <v>164000</v>
      </c>
      <c r="N334" s="5">
        <v>534</v>
      </c>
      <c r="O334" s="6">
        <v>39300</v>
      </c>
      <c r="U334" s="1">
        <v>309</v>
      </c>
      <c r="V334" s="1">
        <v>85537.130857637239</v>
      </c>
      <c r="W334" s="1">
        <v>-3037.1308576372394</v>
      </c>
    </row>
    <row r="335" spans="1:23" x14ac:dyDescent="0.25">
      <c r="A335">
        <v>334</v>
      </c>
      <c r="B335">
        <f>INDEX('housing-price-data-04042019'!$A$1:$CC$1461, MATCH(A335,'housing-price-data-04042019'!$A$1:$A$1461,0),MATCH($B$1,'housing-price-data-04042019'!$A$1:$CC$1,0))</f>
        <v>7</v>
      </c>
      <c r="C335">
        <f>INDEX('housing-price-data-04042019'!$A$1:$CC$1461, MATCH(A335,'housing-price-data-04042019'!$A$1:$A$1461,0),MATCH($C$1,'housing-price-data-04042019'!$A$1:$CC$1,0))</f>
        <v>207000</v>
      </c>
      <c r="D335" t="str">
        <f t="shared" si="5"/>
        <v>A</v>
      </c>
      <c r="K335" s="5">
        <v>859</v>
      </c>
      <c r="L335" s="6">
        <v>152000</v>
      </c>
      <c r="N335" s="5">
        <v>536</v>
      </c>
      <c r="O335" s="6">
        <v>107500</v>
      </c>
      <c r="U335" s="1">
        <v>310</v>
      </c>
      <c r="V335" s="1">
        <v>312716.14382313413</v>
      </c>
      <c r="W335" s="1">
        <v>47283.856176865869</v>
      </c>
    </row>
    <row r="336" spans="1:23" x14ac:dyDescent="0.25">
      <c r="A336">
        <v>335</v>
      </c>
      <c r="B336">
        <f>INDEX('housing-price-data-04042019'!$A$1:$CC$1461, MATCH(A336,'housing-price-data-04042019'!$A$1:$A$1461,0),MATCH($B$1,'housing-price-data-04042019'!$A$1:$CC$1,0))</f>
        <v>6</v>
      </c>
      <c r="C336">
        <f>INDEX('housing-price-data-04042019'!$A$1:$CC$1461, MATCH(A336,'housing-price-data-04042019'!$A$1:$A$1461,0),MATCH($C$1,'housing-price-data-04042019'!$A$1:$CC$1,0))</f>
        <v>192000</v>
      </c>
      <c r="D336" t="str">
        <f t="shared" si="5"/>
        <v>B</v>
      </c>
      <c r="K336" s="5">
        <v>861</v>
      </c>
      <c r="L336" s="6">
        <v>189950</v>
      </c>
      <c r="N336" s="5">
        <v>538</v>
      </c>
      <c r="O336" s="6">
        <v>111250</v>
      </c>
      <c r="U336" s="1">
        <v>311</v>
      </c>
      <c r="V336" s="1">
        <v>176408.73604383602</v>
      </c>
      <c r="W336" s="1">
        <v>-10808.736043836019</v>
      </c>
    </row>
    <row r="337" spans="1:23" x14ac:dyDescent="0.25">
      <c r="A337">
        <v>336</v>
      </c>
      <c r="B337">
        <f>INDEX('housing-price-data-04042019'!$A$1:$CC$1461, MATCH(A337,'housing-price-data-04042019'!$A$1:$A$1461,0),MATCH($B$1,'housing-price-data-04042019'!$A$1:$CC$1,0))</f>
        <v>5</v>
      </c>
      <c r="C337">
        <f>INDEX('housing-price-data-04042019'!$A$1:$CC$1461, MATCH(A337,'housing-price-data-04042019'!$A$1:$A$1461,0),MATCH($C$1,'housing-price-data-04042019'!$A$1:$CC$1,0))</f>
        <v>228950</v>
      </c>
      <c r="D337" t="str">
        <f t="shared" si="5"/>
        <v>B</v>
      </c>
      <c r="K337" s="5">
        <v>865</v>
      </c>
      <c r="L337" s="6">
        <v>250580</v>
      </c>
      <c r="N337" s="5">
        <v>539</v>
      </c>
      <c r="O337" s="6">
        <v>158000</v>
      </c>
      <c r="U337" s="1">
        <v>312</v>
      </c>
      <c r="V337" s="1">
        <v>176408.73604383602</v>
      </c>
      <c r="W337" s="1">
        <v>-44408.736043836019</v>
      </c>
    </row>
    <row r="338" spans="1:23" x14ac:dyDescent="0.25">
      <c r="A338">
        <v>337</v>
      </c>
      <c r="B338">
        <f>INDEX('housing-price-data-04042019'!$A$1:$CC$1461, MATCH(A338,'housing-price-data-04042019'!$A$1:$A$1461,0),MATCH($B$1,'housing-price-data-04042019'!$A$1:$CC$1,0))</f>
        <v>9</v>
      </c>
      <c r="C338">
        <f>INDEX('housing-price-data-04042019'!$A$1:$CC$1461, MATCH(A338,'housing-price-data-04042019'!$A$1:$A$1461,0),MATCH($C$1,'housing-price-data-04042019'!$A$1:$CC$1,0))</f>
        <v>377426</v>
      </c>
      <c r="D338" t="str">
        <f t="shared" si="5"/>
        <v>A</v>
      </c>
      <c r="K338" s="5">
        <v>867</v>
      </c>
      <c r="L338" s="6">
        <v>248900</v>
      </c>
      <c r="N338" s="5">
        <v>547</v>
      </c>
      <c r="O338" s="6">
        <v>210000</v>
      </c>
      <c r="U338" s="1">
        <v>313</v>
      </c>
      <c r="V338" s="1">
        <v>130972.9334507366</v>
      </c>
      <c r="W338" s="1">
        <v>-11072.9334507366</v>
      </c>
    </row>
    <row r="339" spans="1:23" x14ac:dyDescent="0.25">
      <c r="A339">
        <v>338</v>
      </c>
      <c r="B339">
        <f>INDEX('housing-price-data-04042019'!$A$1:$CC$1461, MATCH(A339,'housing-price-data-04042019'!$A$1:$A$1461,0),MATCH($B$1,'housing-price-data-04042019'!$A$1:$CC$1,0))</f>
        <v>7</v>
      </c>
      <c r="C339">
        <f>INDEX('housing-price-data-04042019'!$A$1:$CC$1461, MATCH(A339,'housing-price-data-04042019'!$A$1:$A$1461,0),MATCH($C$1,'housing-price-data-04042019'!$A$1:$CC$1,0))</f>
        <v>214000</v>
      </c>
      <c r="D339" t="str">
        <f t="shared" si="5"/>
        <v>A</v>
      </c>
      <c r="K339" s="5">
        <v>870</v>
      </c>
      <c r="L339" s="6">
        <v>236000</v>
      </c>
      <c r="N339" s="5">
        <v>548</v>
      </c>
      <c r="O339" s="6">
        <v>129500</v>
      </c>
      <c r="U339" s="1">
        <v>314</v>
      </c>
      <c r="V339" s="1">
        <v>221844.53863693538</v>
      </c>
      <c r="W339" s="1">
        <v>153155.46136306462</v>
      </c>
    </row>
    <row r="340" spans="1:23" x14ac:dyDescent="0.25">
      <c r="A340">
        <v>339</v>
      </c>
      <c r="B340">
        <f>INDEX('housing-price-data-04042019'!$A$1:$CC$1461, MATCH(A340,'housing-price-data-04042019'!$A$1:$A$1461,0),MATCH($B$1,'housing-price-data-04042019'!$A$1:$CC$1,0))</f>
        <v>7</v>
      </c>
      <c r="C340">
        <f>INDEX('housing-price-data-04042019'!$A$1:$CC$1461, MATCH(A340,'housing-price-data-04042019'!$A$1:$A$1461,0),MATCH($C$1,'housing-price-data-04042019'!$A$1:$CC$1,0))</f>
        <v>202500</v>
      </c>
      <c r="D340" t="str">
        <f t="shared" si="5"/>
        <v>A</v>
      </c>
      <c r="K340" s="5">
        <v>876</v>
      </c>
      <c r="L340" s="6">
        <v>303477</v>
      </c>
      <c r="N340" s="5">
        <v>549</v>
      </c>
      <c r="O340" s="6">
        <v>125000</v>
      </c>
      <c r="U340" s="1">
        <v>315</v>
      </c>
      <c r="V340" s="1">
        <v>221844.53863693538</v>
      </c>
      <c r="W340" s="1">
        <v>-43844.53863693538</v>
      </c>
    </row>
    <row r="341" spans="1:23" x14ac:dyDescent="0.25">
      <c r="A341">
        <v>340</v>
      </c>
      <c r="B341">
        <f>INDEX('housing-price-data-04042019'!$A$1:$CC$1461, MATCH(A341,'housing-price-data-04042019'!$A$1:$A$1461,0),MATCH($B$1,'housing-price-data-04042019'!$A$1:$CC$1,0))</f>
        <v>6</v>
      </c>
      <c r="C341">
        <f>INDEX('housing-price-data-04042019'!$A$1:$CC$1461, MATCH(A341,'housing-price-data-04042019'!$A$1:$A$1461,0),MATCH($C$1,'housing-price-data-04042019'!$A$1:$CC$1,0))</f>
        <v>155000</v>
      </c>
      <c r="D341" t="str">
        <f t="shared" si="5"/>
        <v>B</v>
      </c>
      <c r="K341" s="5">
        <v>878</v>
      </c>
      <c r="L341" s="6">
        <v>350000</v>
      </c>
      <c r="N341" s="5">
        <v>551</v>
      </c>
      <c r="O341" s="6">
        <v>140000</v>
      </c>
      <c r="U341" s="1">
        <v>316</v>
      </c>
      <c r="V341" s="1">
        <v>221844.53863693538</v>
      </c>
      <c r="W341" s="1">
        <v>-33344.53863693538</v>
      </c>
    </row>
    <row r="342" spans="1:23" x14ac:dyDescent="0.25">
      <c r="A342">
        <v>341</v>
      </c>
      <c r="B342">
        <f>INDEX('housing-price-data-04042019'!$A$1:$CC$1461, MATCH(A342,'housing-price-data-04042019'!$A$1:$A$1461,0),MATCH($B$1,'housing-price-data-04042019'!$A$1:$CC$1,0))</f>
        <v>8</v>
      </c>
      <c r="C342">
        <f>INDEX('housing-price-data-04042019'!$A$1:$CC$1461, MATCH(A342,'housing-price-data-04042019'!$A$1:$A$1461,0),MATCH($C$1,'housing-price-data-04042019'!$A$1:$CC$1,0))</f>
        <v>202900</v>
      </c>
      <c r="D342" t="str">
        <f t="shared" si="5"/>
        <v>A</v>
      </c>
      <c r="K342" s="5">
        <v>882</v>
      </c>
      <c r="L342" s="6">
        <v>187500</v>
      </c>
      <c r="N342" s="5">
        <v>552</v>
      </c>
      <c r="O342" s="6">
        <v>112500</v>
      </c>
      <c r="U342" s="1">
        <v>317</v>
      </c>
      <c r="V342" s="1">
        <v>221844.53863693538</v>
      </c>
      <c r="W342" s="1">
        <v>38155.46136306462</v>
      </c>
    </row>
    <row r="343" spans="1:23" x14ac:dyDescent="0.25">
      <c r="A343">
        <v>342</v>
      </c>
      <c r="B343">
        <f>INDEX('housing-price-data-04042019'!$A$1:$CC$1461, MATCH(A343,'housing-price-data-04042019'!$A$1:$A$1461,0),MATCH($B$1,'housing-price-data-04042019'!$A$1:$CC$1,0))</f>
        <v>4</v>
      </c>
      <c r="C343">
        <f>INDEX('housing-price-data-04042019'!$A$1:$CC$1461, MATCH(A343,'housing-price-data-04042019'!$A$1:$A$1461,0),MATCH($C$1,'housing-price-data-04042019'!$A$1:$CC$1,0))</f>
        <v>82000</v>
      </c>
      <c r="D343" t="str">
        <f t="shared" si="5"/>
        <v>B</v>
      </c>
      <c r="K343" s="5">
        <v>886</v>
      </c>
      <c r="L343" s="6">
        <v>328900</v>
      </c>
      <c r="N343" s="5">
        <v>554</v>
      </c>
      <c r="O343" s="6">
        <v>108000</v>
      </c>
      <c r="U343" s="1">
        <v>318</v>
      </c>
      <c r="V343" s="1">
        <v>267280.34123003471</v>
      </c>
      <c r="W343" s="1">
        <v>2719.6587699652882</v>
      </c>
    </row>
    <row r="344" spans="1:23" x14ac:dyDescent="0.25">
      <c r="A344">
        <v>343</v>
      </c>
      <c r="B344">
        <f>INDEX('housing-price-data-04042019'!$A$1:$CC$1461, MATCH(A344,'housing-price-data-04042019'!$A$1:$A$1461,0),MATCH($B$1,'housing-price-data-04042019'!$A$1:$CC$1,0))</f>
        <v>3</v>
      </c>
      <c r="C344">
        <f>INDEX('housing-price-data-04042019'!$A$1:$CC$1461, MATCH(A344,'housing-price-data-04042019'!$A$1:$A$1461,0),MATCH($C$1,'housing-price-data-04042019'!$A$1:$CC$1,0))</f>
        <v>87500</v>
      </c>
      <c r="D344" t="str">
        <f t="shared" si="5"/>
        <v>B</v>
      </c>
      <c r="K344" s="5">
        <v>889</v>
      </c>
      <c r="L344" s="6">
        <v>268000</v>
      </c>
      <c r="N344" s="5">
        <v>556</v>
      </c>
      <c r="O344" s="6">
        <v>113000</v>
      </c>
      <c r="U344" s="1">
        <v>319</v>
      </c>
      <c r="V344" s="1">
        <v>221844.53863693538</v>
      </c>
      <c r="W344" s="1">
        <v>38155.46136306462</v>
      </c>
    </row>
    <row r="345" spans="1:23" x14ac:dyDescent="0.25">
      <c r="A345">
        <v>344</v>
      </c>
      <c r="B345">
        <f>INDEX('housing-price-data-04042019'!$A$1:$CC$1461, MATCH(A345,'housing-price-data-04042019'!$A$1:$A$1461,0),MATCH($B$1,'housing-price-data-04042019'!$A$1:$CC$1,0))</f>
        <v>9</v>
      </c>
      <c r="C345">
        <f>INDEX('housing-price-data-04042019'!$A$1:$CC$1461, MATCH(A345,'housing-price-data-04042019'!$A$1:$A$1461,0),MATCH($C$1,'housing-price-data-04042019'!$A$1:$CC$1,0))</f>
        <v>266000</v>
      </c>
      <c r="D345" t="str">
        <f t="shared" si="5"/>
        <v>A</v>
      </c>
      <c r="K345" s="5">
        <v>899</v>
      </c>
      <c r="L345" s="6">
        <v>611657</v>
      </c>
      <c r="N345" s="5">
        <v>557</v>
      </c>
      <c r="O345" s="6">
        <v>141000</v>
      </c>
      <c r="U345" s="1">
        <v>320</v>
      </c>
      <c r="V345" s="1">
        <v>221844.53863693538</v>
      </c>
      <c r="W345" s="1">
        <v>-34344.53863693538</v>
      </c>
    </row>
    <row r="346" spans="1:23" x14ac:dyDescent="0.25">
      <c r="A346">
        <v>345</v>
      </c>
      <c r="B346">
        <f>INDEX('housing-price-data-04042019'!$A$1:$CC$1461, MATCH(A346,'housing-price-data-04042019'!$A$1:$A$1461,0),MATCH($B$1,'housing-price-data-04042019'!$A$1:$CC$1,0))</f>
        <v>5</v>
      </c>
      <c r="C346">
        <f>INDEX('housing-price-data-04042019'!$A$1:$CC$1461, MATCH(A346,'housing-price-data-04042019'!$A$1:$A$1461,0),MATCH($C$1,'housing-price-data-04042019'!$A$1:$CC$1,0))</f>
        <v>85000</v>
      </c>
      <c r="D346" t="str">
        <f t="shared" si="5"/>
        <v>B</v>
      </c>
      <c r="K346" s="5">
        <v>903</v>
      </c>
      <c r="L346" s="6">
        <v>180000</v>
      </c>
      <c r="N346" s="5">
        <v>558</v>
      </c>
      <c r="O346" s="6">
        <v>108000</v>
      </c>
      <c r="U346" s="1">
        <v>321</v>
      </c>
      <c r="V346" s="1">
        <v>312716.14382313413</v>
      </c>
      <c r="W346" s="1">
        <v>29926.856176865869</v>
      </c>
    </row>
    <row r="347" spans="1:23" x14ac:dyDescent="0.25">
      <c r="A347">
        <v>346</v>
      </c>
      <c r="B347">
        <f>INDEX('housing-price-data-04042019'!$A$1:$CC$1461, MATCH(A347,'housing-price-data-04042019'!$A$1:$A$1461,0),MATCH($B$1,'housing-price-data-04042019'!$A$1:$CC$1,0))</f>
        <v>6</v>
      </c>
      <c r="C347">
        <f>INDEX('housing-price-data-04042019'!$A$1:$CC$1461, MATCH(A347,'housing-price-data-04042019'!$A$1:$A$1461,0),MATCH($C$1,'housing-price-data-04042019'!$A$1:$CC$1,0))</f>
        <v>140200</v>
      </c>
      <c r="D347" t="str">
        <f t="shared" si="5"/>
        <v>B</v>
      </c>
      <c r="K347" s="5">
        <v>904</v>
      </c>
      <c r="L347" s="6">
        <v>240000</v>
      </c>
      <c r="N347" s="5">
        <v>561</v>
      </c>
      <c r="O347" s="6">
        <v>121500</v>
      </c>
      <c r="U347" s="1">
        <v>322</v>
      </c>
      <c r="V347" s="1">
        <v>267280.34123003471</v>
      </c>
      <c r="W347" s="1">
        <v>86719.658769965288</v>
      </c>
    </row>
    <row r="348" spans="1:23" x14ac:dyDescent="0.25">
      <c r="A348">
        <v>347</v>
      </c>
      <c r="B348">
        <f>INDEX('housing-price-data-04042019'!$A$1:$CC$1461, MATCH(A348,'housing-price-data-04042019'!$A$1:$A$1461,0),MATCH($B$1,'housing-price-data-04042019'!$A$1:$CC$1,0))</f>
        <v>6</v>
      </c>
      <c r="C348">
        <f>INDEX('housing-price-data-04042019'!$A$1:$CC$1461, MATCH(A348,'housing-price-data-04042019'!$A$1:$A$1461,0),MATCH($C$1,'housing-price-data-04042019'!$A$1:$CC$1,0))</f>
        <v>151500</v>
      </c>
      <c r="D348" t="str">
        <f t="shared" si="5"/>
        <v>B</v>
      </c>
      <c r="K348" s="5">
        <v>907</v>
      </c>
      <c r="L348" s="6">
        <v>255000</v>
      </c>
      <c r="N348" s="5">
        <v>562</v>
      </c>
      <c r="O348" s="6">
        <v>170000</v>
      </c>
      <c r="U348" s="1">
        <v>323</v>
      </c>
      <c r="V348" s="1">
        <v>221844.53863693538</v>
      </c>
      <c r="W348" s="1">
        <v>79155.46136306462</v>
      </c>
    </row>
    <row r="349" spans="1:23" x14ac:dyDescent="0.25">
      <c r="A349">
        <v>348</v>
      </c>
      <c r="B349">
        <f>INDEX('housing-price-data-04042019'!$A$1:$CC$1461, MATCH(A349,'housing-price-data-04042019'!$A$1:$A$1461,0),MATCH($B$1,'housing-price-data-04042019'!$A$1:$CC$1,0))</f>
        <v>6</v>
      </c>
      <c r="C349">
        <f>INDEX('housing-price-data-04042019'!$A$1:$CC$1461, MATCH(A349,'housing-price-data-04042019'!$A$1:$A$1461,0),MATCH($C$1,'housing-price-data-04042019'!$A$1:$CC$1,0))</f>
        <v>157500</v>
      </c>
      <c r="D349" t="str">
        <f t="shared" si="5"/>
        <v>B</v>
      </c>
      <c r="K349" s="5">
        <v>908</v>
      </c>
      <c r="L349" s="6">
        <v>250000</v>
      </c>
      <c r="N349" s="5">
        <v>563</v>
      </c>
      <c r="O349" s="6">
        <v>108000</v>
      </c>
      <c r="U349" s="1">
        <v>324</v>
      </c>
      <c r="V349" s="1">
        <v>40101.328264537879</v>
      </c>
      <c r="W349" s="1">
        <v>86073.671735462121</v>
      </c>
    </row>
    <row r="350" spans="1:23" x14ac:dyDescent="0.25">
      <c r="A350">
        <v>349</v>
      </c>
      <c r="B350">
        <f>INDEX('housing-price-data-04042019'!$A$1:$CC$1461, MATCH(A350,'housing-price-data-04042019'!$A$1:$A$1461,0),MATCH($B$1,'housing-price-data-04042019'!$A$1:$CC$1,0))</f>
        <v>7</v>
      </c>
      <c r="C350">
        <f>INDEX('housing-price-data-04042019'!$A$1:$CC$1461, MATCH(A350,'housing-price-data-04042019'!$A$1:$A$1461,0),MATCH($C$1,'housing-price-data-04042019'!$A$1:$CC$1,0))</f>
        <v>154000</v>
      </c>
      <c r="D350" t="str">
        <f t="shared" si="5"/>
        <v>A</v>
      </c>
      <c r="K350" s="5">
        <v>919</v>
      </c>
      <c r="L350" s="6">
        <v>238000</v>
      </c>
      <c r="N350" s="5">
        <v>564</v>
      </c>
      <c r="O350" s="6">
        <v>185000</v>
      </c>
      <c r="U350" s="1">
        <v>325</v>
      </c>
      <c r="V350" s="1">
        <v>221844.53863693538</v>
      </c>
      <c r="W350" s="1">
        <v>20155.46136306462</v>
      </c>
    </row>
    <row r="351" spans="1:23" x14ac:dyDescent="0.25">
      <c r="A351">
        <v>350</v>
      </c>
      <c r="B351">
        <f>INDEX('housing-price-data-04042019'!$A$1:$CC$1461, MATCH(A351,'housing-price-data-04042019'!$A$1:$A$1461,0),MATCH($B$1,'housing-price-data-04042019'!$A$1:$CC$1,0))</f>
        <v>9</v>
      </c>
      <c r="C351">
        <f>INDEX('housing-price-data-04042019'!$A$1:$CC$1461, MATCH(A351,'housing-price-data-04042019'!$A$1:$A$1461,0),MATCH($C$1,'housing-price-data-04042019'!$A$1:$CC$1,0))</f>
        <v>437154</v>
      </c>
      <c r="D351" t="str">
        <f t="shared" si="5"/>
        <v>A</v>
      </c>
      <c r="K351" s="5">
        <v>927</v>
      </c>
      <c r="L351" s="6">
        <v>285000</v>
      </c>
      <c r="N351" s="5">
        <v>566</v>
      </c>
      <c r="O351" s="6">
        <v>128000</v>
      </c>
      <c r="U351" s="1">
        <v>326</v>
      </c>
      <c r="V351" s="1">
        <v>130972.9334507366</v>
      </c>
      <c r="W351" s="1">
        <v>-43972.9334507366</v>
      </c>
    </row>
    <row r="352" spans="1:23" x14ac:dyDescent="0.25">
      <c r="A352">
        <v>351</v>
      </c>
      <c r="B352">
        <f>INDEX('housing-price-data-04042019'!$A$1:$CC$1461, MATCH(A352,'housing-price-data-04042019'!$A$1:$A$1461,0),MATCH($B$1,'housing-price-data-04042019'!$A$1:$CC$1,0))</f>
        <v>9</v>
      </c>
      <c r="C352">
        <f>INDEX('housing-price-data-04042019'!$A$1:$CC$1461, MATCH(A352,'housing-price-data-04042019'!$A$1:$A$1461,0),MATCH($C$1,'housing-price-data-04042019'!$A$1:$CC$1,0))</f>
        <v>318061</v>
      </c>
      <c r="D352" t="str">
        <f t="shared" si="5"/>
        <v>A</v>
      </c>
      <c r="K352" s="5">
        <v>928</v>
      </c>
      <c r="L352" s="6">
        <v>176000</v>
      </c>
      <c r="N352" s="5">
        <v>570</v>
      </c>
      <c r="O352" s="6">
        <v>135960</v>
      </c>
      <c r="U352" s="1">
        <v>327</v>
      </c>
      <c r="V352" s="1">
        <v>267280.34123003471</v>
      </c>
      <c r="W352" s="1">
        <v>56719.658769965288</v>
      </c>
    </row>
    <row r="353" spans="1:23" x14ac:dyDescent="0.25">
      <c r="A353">
        <v>352</v>
      </c>
      <c r="B353">
        <f>INDEX('housing-price-data-04042019'!$A$1:$CC$1461, MATCH(A353,'housing-price-data-04042019'!$A$1:$A$1461,0),MATCH($B$1,'housing-price-data-04042019'!$A$1:$CC$1,0))</f>
        <v>7</v>
      </c>
      <c r="C353">
        <f>INDEX('housing-price-data-04042019'!$A$1:$CC$1461, MATCH(A353,'housing-price-data-04042019'!$A$1:$A$1461,0),MATCH($C$1,'housing-price-data-04042019'!$A$1:$CC$1,0))</f>
        <v>190000</v>
      </c>
      <c r="D353" t="str">
        <f t="shared" si="5"/>
        <v>A</v>
      </c>
      <c r="K353" s="5">
        <v>929</v>
      </c>
      <c r="L353" s="6">
        <v>236500</v>
      </c>
      <c r="N353" s="5">
        <v>571</v>
      </c>
      <c r="O353" s="6">
        <v>142600</v>
      </c>
      <c r="U353" s="1">
        <v>328</v>
      </c>
      <c r="V353" s="1">
        <v>176408.73604383602</v>
      </c>
      <c r="W353" s="1">
        <v>-31158.736043836019</v>
      </c>
    </row>
    <row r="354" spans="1:23" x14ac:dyDescent="0.25">
      <c r="A354">
        <v>353</v>
      </c>
      <c r="B354">
        <f>INDEX('housing-price-data-04042019'!$A$1:$CC$1461, MATCH(A354,'housing-price-data-04042019'!$A$1:$A$1461,0),MATCH($B$1,'housing-price-data-04042019'!$A$1:$CC$1,0))</f>
        <v>5</v>
      </c>
      <c r="C354">
        <f>INDEX('housing-price-data-04042019'!$A$1:$CC$1461, MATCH(A354,'housing-price-data-04042019'!$A$1:$A$1461,0),MATCH($C$1,'housing-price-data-04042019'!$A$1:$CC$1,0))</f>
        <v>95000</v>
      </c>
      <c r="D354" t="str">
        <f t="shared" si="5"/>
        <v>B</v>
      </c>
      <c r="K354" s="5">
        <v>930</v>
      </c>
      <c r="L354" s="6">
        <v>222000</v>
      </c>
      <c r="N354" s="5">
        <v>572</v>
      </c>
      <c r="O354" s="6">
        <v>120000</v>
      </c>
      <c r="U354" s="1">
        <v>329</v>
      </c>
      <c r="V354" s="1">
        <v>176408.73604383602</v>
      </c>
      <c r="W354" s="1">
        <v>38091.263956163981</v>
      </c>
    </row>
    <row r="355" spans="1:23" x14ac:dyDescent="0.25">
      <c r="A355">
        <v>354</v>
      </c>
      <c r="B355">
        <f>INDEX('housing-price-data-04042019'!$A$1:$CC$1461, MATCH(A355,'housing-price-data-04042019'!$A$1:$A$1461,0),MATCH($B$1,'housing-price-data-04042019'!$A$1:$CC$1,0))</f>
        <v>6</v>
      </c>
      <c r="C355">
        <f>INDEX('housing-price-data-04042019'!$A$1:$CC$1461, MATCH(A355,'housing-price-data-04042019'!$A$1:$A$1461,0),MATCH($C$1,'housing-price-data-04042019'!$A$1:$CC$1,0))</f>
        <v>105900</v>
      </c>
      <c r="D355" t="str">
        <f t="shared" si="5"/>
        <v>B</v>
      </c>
      <c r="K355" s="5">
        <v>931</v>
      </c>
      <c r="L355" s="6">
        <v>201000</v>
      </c>
      <c r="N355" s="5">
        <v>575</v>
      </c>
      <c r="O355" s="6">
        <v>139000</v>
      </c>
      <c r="U355" s="1">
        <v>330</v>
      </c>
      <c r="V355" s="1">
        <v>130972.9334507366</v>
      </c>
      <c r="W355" s="1">
        <v>-52972.9334507366</v>
      </c>
    </row>
    <row r="356" spans="1:23" x14ac:dyDescent="0.25">
      <c r="A356">
        <v>355</v>
      </c>
      <c r="B356">
        <f>INDEX('housing-price-data-04042019'!$A$1:$CC$1461, MATCH(A356,'housing-price-data-04042019'!$A$1:$A$1461,0),MATCH($B$1,'housing-price-data-04042019'!$A$1:$CC$1,0))</f>
        <v>6</v>
      </c>
      <c r="C356">
        <f>INDEX('housing-price-data-04042019'!$A$1:$CC$1461, MATCH(A356,'housing-price-data-04042019'!$A$1:$A$1461,0),MATCH($C$1,'housing-price-data-04042019'!$A$1:$CC$1,0))</f>
        <v>140000</v>
      </c>
      <c r="D356" t="str">
        <f t="shared" si="5"/>
        <v>B</v>
      </c>
      <c r="K356" s="5">
        <v>933</v>
      </c>
      <c r="L356" s="6">
        <v>320000</v>
      </c>
      <c r="N356" s="5">
        <v>576</v>
      </c>
      <c r="O356" s="6">
        <v>118500</v>
      </c>
      <c r="U356" s="1">
        <v>331</v>
      </c>
      <c r="V356" s="1">
        <v>130972.9334507366</v>
      </c>
      <c r="W356" s="1">
        <v>-11972.9334507366</v>
      </c>
    </row>
    <row r="357" spans="1:23" x14ac:dyDescent="0.25">
      <c r="A357">
        <v>356</v>
      </c>
      <c r="B357">
        <f>INDEX('housing-price-data-04042019'!$A$1:$CC$1461, MATCH(A357,'housing-price-data-04042019'!$A$1:$A$1461,0),MATCH($B$1,'housing-price-data-04042019'!$A$1:$CC$1,0))</f>
        <v>6</v>
      </c>
      <c r="C357">
        <f>INDEX('housing-price-data-04042019'!$A$1:$CC$1461, MATCH(A357,'housing-price-data-04042019'!$A$1:$A$1461,0),MATCH($C$1,'housing-price-data-04042019'!$A$1:$CC$1,0))</f>
        <v>177500</v>
      </c>
      <c r="D357" t="str">
        <f t="shared" si="5"/>
        <v>B</v>
      </c>
      <c r="K357" s="5">
        <v>934</v>
      </c>
      <c r="L357" s="6">
        <v>190000</v>
      </c>
      <c r="N357" s="5">
        <v>578</v>
      </c>
      <c r="O357" s="6">
        <v>164500</v>
      </c>
      <c r="U357" s="1">
        <v>332</v>
      </c>
      <c r="V357" s="1">
        <v>130972.9334507366</v>
      </c>
      <c r="W357" s="1">
        <v>8027.0665492633998</v>
      </c>
    </row>
    <row r="358" spans="1:23" x14ac:dyDescent="0.25">
      <c r="A358">
        <v>357</v>
      </c>
      <c r="B358">
        <f>INDEX('housing-price-data-04042019'!$A$1:$CC$1461, MATCH(A358,'housing-price-data-04042019'!$A$1:$A$1461,0),MATCH($B$1,'housing-price-data-04042019'!$A$1:$CC$1,0))</f>
        <v>6</v>
      </c>
      <c r="C358">
        <f>INDEX('housing-price-data-04042019'!$A$1:$CC$1461, MATCH(A358,'housing-price-data-04042019'!$A$1:$A$1461,0),MATCH($C$1,'housing-price-data-04042019'!$A$1:$CC$1,0))</f>
        <v>173000</v>
      </c>
      <c r="D358" t="str">
        <f t="shared" si="5"/>
        <v>B</v>
      </c>
      <c r="K358" s="5">
        <v>935</v>
      </c>
      <c r="L358" s="6">
        <v>242000</v>
      </c>
      <c r="N358" s="5">
        <v>580</v>
      </c>
      <c r="O358" s="6">
        <v>131500</v>
      </c>
      <c r="U358" s="1">
        <v>333</v>
      </c>
      <c r="V358" s="1">
        <v>267280.34123003471</v>
      </c>
      <c r="W358" s="1">
        <v>16719.658769965288</v>
      </c>
    </row>
    <row r="359" spans="1:23" x14ac:dyDescent="0.25">
      <c r="A359">
        <v>358</v>
      </c>
      <c r="B359">
        <f>INDEX('housing-price-data-04042019'!$A$1:$CC$1461, MATCH(A359,'housing-price-data-04042019'!$A$1:$A$1461,0),MATCH($B$1,'housing-price-data-04042019'!$A$1:$CC$1,0))</f>
        <v>5</v>
      </c>
      <c r="C359">
        <f>INDEX('housing-price-data-04042019'!$A$1:$CC$1461, MATCH(A359,'housing-price-data-04042019'!$A$1:$A$1461,0),MATCH($C$1,'housing-price-data-04042019'!$A$1:$CC$1,0))</f>
        <v>134000</v>
      </c>
      <c r="D359" t="str">
        <f t="shared" si="5"/>
        <v>B</v>
      </c>
      <c r="K359" s="5">
        <v>937</v>
      </c>
      <c r="L359" s="6">
        <v>184900</v>
      </c>
      <c r="N359" s="5">
        <v>581</v>
      </c>
      <c r="O359" s="6">
        <v>181900</v>
      </c>
      <c r="U359" s="1">
        <v>334</v>
      </c>
      <c r="V359" s="1">
        <v>221844.53863693538</v>
      </c>
      <c r="W359" s="1">
        <v>-14844.53863693538</v>
      </c>
    </row>
    <row r="360" spans="1:23" x14ac:dyDescent="0.25">
      <c r="A360">
        <v>359</v>
      </c>
      <c r="B360">
        <f>INDEX('housing-price-data-04042019'!$A$1:$CC$1461, MATCH(A360,'housing-price-data-04042019'!$A$1:$A$1461,0),MATCH($B$1,'housing-price-data-04042019'!$A$1:$CC$1,0))</f>
        <v>5</v>
      </c>
      <c r="C360">
        <f>INDEX('housing-price-data-04042019'!$A$1:$CC$1461, MATCH(A360,'housing-price-data-04042019'!$A$1:$A$1461,0),MATCH($C$1,'housing-price-data-04042019'!$A$1:$CC$1,0))</f>
        <v>130000</v>
      </c>
      <c r="D360" t="str">
        <f t="shared" si="5"/>
        <v>B</v>
      </c>
      <c r="K360" s="5">
        <v>938</v>
      </c>
      <c r="L360" s="6">
        <v>253000</v>
      </c>
      <c r="N360" s="5">
        <v>583</v>
      </c>
      <c r="O360" s="6">
        <v>118500</v>
      </c>
      <c r="U360" s="1">
        <v>335</v>
      </c>
      <c r="V360" s="1">
        <v>176408.73604383602</v>
      </c>
      <c r="W360" s="1">
        <v>15591.263956163981</v>
      </c>
    </row>
    <row r="361" spans="1:23" x14ac:dyDescent="0.25">
      <c r="A361">
        <v>360</v>
      </c>
      <c r="B361">
        <f>INDEX('housing-price-data-04042019'!$A$1:$CC$1461, MATCH(A361,'housing-price-data-04042019'!$A$1:$A$1461,0),MATCH($B$1,'housing-price-data-04042019'!$A$1:$CC$1,0))</f>
        <v>8</v>
      </c>
      <c r="C361">
        <f>INDEX('housing-price-data-04042019'!$A$1:$CC$1461, MATCH(A361,'housing-price-data-04042019'!$A$1:$A$1461,0),MATCH($C$1,'housing-price-data-04042019'!$A$1:$CC$1,0))</f>
        <v>280000</v>
      </c>
      <c r="D361" t="str">
        <f t="shared" si="5"/>
        <v>A</v>
      </c>
      <c r="K361" s="5">
        <v>939</v>
      </c>
      <c r="L361" s="6">
        <v>239799</v>
      </c>
      <c r="N361" s="5">
        <v>585</v>
      </c>
      <c r="O361" s="6">
        <v>133000</v>
      </c>
      <c r="U361" s="1">
        <v>336</v>
      </c>
      <c r="V361" s="1">
        <v>130972.9334507366</v>
      </c>
      <c r="W361" s="1">
        <v>97977.0665492634</v>
      </c>
    </row>
    <row r="362" spans="1:23" x14ac:dyDescent="0.25">
      <c r="A362">
        <v>361</v>
      </c>
      <c r="B362">
        <f>INDEX('housing-price-data-04042019'!$A$1:$CC$1461, MATCH(A362,'housing-price-data-04042019'!$A$1:$A$1461,0),MATCH($B$1,'housing-price-data-04042019'!$A$1:$CC$1,0))</f>
        <v>6</v>
      </c>
      <c r="C362">
        <f>INDEX('housing-price-data-04042019'!$A$1:$CC$1461, MATCH(A362,'housing-price-data-04042019'!$A$1:$A$1461,0),MATCH($C$1,'housing-price-data-04042019'!$A$1:$CC$1,0))</f>
        <v>156000</v>
      </c>
      <c r="D362" t="str">
        <f t="shared" si="5"/>
        <v>B</v>
      </c>
      <c r="K362" s="5">
        <v>940</v>
      </c>
      <c r="L362" s="6">
        <v>244400</v>
      </c>
      <c r="N362" s="5">
        <v>587</v>
      </c>
      <c r="O362" s="6">
        <v>130000</v>
      </c>
      <c r="U362" s="1">
        <v>337</v>
      </c>
      <c r="V362" s="1">
        <v>312716.14382313413</v>
      </c>
      <c r="W362" s="1">
        <v>64709.856176865869</v>
      </c>
    </row>
    <row r="363" spans="1:23" x14ac:dyDescent="0.25">
      <c r="A363">
        <v>362</v>
      </c>
      <c r="B363">
        <f>INDEX('housing-price-data-04042019'!$A$1:$CC$1461, MATCH(A363,'housing-price-data-04042019'!$A$1:$A$1461,0),MATCH($B$1,'housing-price-data-04042019'!$A$1:$CC$1,0))</f>
        <v>5</v>
      </c>
      <c r="C363">
        <f>INDEX('housing-price-data-04042019'!$A$1:$CC$1461, MATCH(A363,'housing-price-data-04042019'!$A$1:$A$1461,0),MATCH($C$1,'housing-price-data-04042019'!$A$1:$CC$1,0))</f>
        <v>145000</v>
      </c>
      <c r="D363" t="str">
        <f t="shared" si="5"/>
        <v>B</v>
      </c>
      <c r="K363" s="5">
        <v>942</v>
      </c>
      <c r="L363" s="6">
        <v>214000</v>
      </c>
      <c r="N363" s="5">
        <v>588</v>
      </c>
      <c r="O363" s="6">
        <v>137000</v>
      </c>
      <c r="U363" s="1">
        <v>338</v>
      </c>
      <c r="V363" s="1">
        <v>221844.53863693538</v>
      </c>
      <c r="W363" s="1">
        <v>-7844.5386369353801</v>
      </c>
    </row>
    <row r="364" spans="1:23" x14ac:dyDescent="0.25">
      <c r="A364">
        <v>363</v>
      </c>
      <c r="B364">
        <f>INDEX('housing-price-data-04042019'!$A$1:$CC$1461, MATCH(A364,'housing-price-data-04042019'!$A$1:$A$1461,0),MATCH($B$1,'housing-price-data-04042019'!$A$1:$CC$1,0))</f>
        <v>7</v>
      </c>
      <c r="C364">
        <f>INDEX('housing-price-data-04042019'!$A$1:$CC$1461, MATCH(A364,'housing-price-data-04042019'!$A$1:$A$1461,0),MATCH($C$1,'housing-price-data-04042019'!$A$1:$CC$1,0))</f>
        <v>198500</v>
      </c>
      <c r="D364" t="str">
        <f t="shared" si="5"/>
        <v>A</v>
      </c>
      <c r="K364" s="5">
        <v>948</v>
      </c>
      <c r="L364" s="6">
        <v>270000</v>
      </c>
      <c r="N364" s="5">
        <v>589</v>
      </c>
      <c r="O364" s="6">
        <v>143000</v>
      </c>
      <c r="U364" s="1">
        <v>339</v>
      </c>
      <c r="V364" s="1">
        <v>221844.53863693538</v>
      </c>
      <c r="W364" s="1">
        <v>-19344.53863693538</v>
      </c>
    </row>
    <row r="365" spans="1:23" x14ac:dyDescent="0.25">
      <c r="A365">
        <v>364</v>
      </c>
      <c r="B365">
        <f>INDEX('housing-price-data-04042019'!$A$1:$CC$1461, MATCH(A365,'housing-price-data-04042019'!$A$1:$A$1461,0),MATCH($B$1,'housing-price-data-04042019'!$A$1:$CC$1,0))</f>
        <v>6</v>
      </c>
      <c r="C365">
        <f>INDEX('housing-price-data-04042019'!$A$1:$CC$1461, MATCH(A365,'housing-price-data-04042019'!$A$1:$A$1461,0),MATCH($C$1,'housing-price-data-04042019'!$A$1:$CC$1,0))</f>
        <v>118000</v>
      </c>
      <c r="D365" t="str">
        <f t="shared" si="5"/>
        <v>B</v>
      </c>
      <c r="K365" s="5">
        <v>949</v>
      </c>
      <c r="L365" s="6">
        <v>192500</v>
      </c>
      <c r="N365" s="5">
        <v>590</v>
      </c>
      <c r="O365" s="6">
        <v>79500</v>
      </c>
      <c r="U365" s="1">
        <v>340</v>
      </c>
      <c r="V365" s="1">
        <v>176408.73604383602</v>
      </c>
      <c r="W365" s="1">
        <v>-21408.736043836019</v>
      </c>
    </row>
    <row r="366" spans="1:23" x14ac:dyDescent="0.25">
      <c r="A366">
        <v>365</v>
      </c>
      <c r="B366">
        <f>INDEX('housing-price-data-04042019'!$A$1:$CC$1461, MATCH(A366,'housing-price-data-04042019'!$A$1:$A$1461,0),MATCH($B$1,'housing-price-data-04042019'!$A$1:$CC$1,0))</f>
        <v>6</v>
      </c>
      <c r="C366">
        <f>INDEX('housing-price-data-04042019'!$A$1:$CC$1461, MATCH(A366,'housing-price-data-04042019'!$A$1:$A$1461,0),MATCH($C$1,'housing-price-data-04042019'!$A$1:$CC$1,0))</f>
        <v>190000</v>
      </c>
      <c r="D366" t="str">
        <f t="shared" si="5"/>
        <v>B</v>
      </c>
      <c r="K366" s="5">
        <v>959</v>
      </c>
      <c r="L366" s="6">
        <v>185000</v>
      </c>
      <c r="N366" s="5">
        <v>593</v>
      </c>
      <c r="O366" s="6">
        <v>138000</v>
      </c>
      <c r="U366" s="1">
        <v>341</v>
      </c>
      <c r="V366" s="1">
        <v>267280.34123003471</v>
      </c>
      <c r="W366" s="1">
        <v>-64380.341230034712</v>
      </c>
    </row>
    <row r="367" spans="1:23" x14ac:dyDescent="0.25">
      <c r="A367">
        <v>366</v>
      </c>
      <c r="B367">
        <f>INDEX('housing-price-data-04042019'!$A$1:$CC$1461, MATCH(A367,'housing-price-data-04042019'!$A$1:$A$1461,0),MATCH($B$1,'housing-price-data-04042019'!$A$1:$CC$1,0))</f>
        <v>5</v>
      </c>
      <c r="C367">
        <f>INDEX('housing-price-data-04042019'!$A$1:$CC$1461, MATCH(A367,'housing-price-data-04042019'!$A$1:$A$1461,0),MATCH($C$1,'housing-price-data-04042019'!$A$1:$CC$1,0))</f>
        <v>147000</v>
      </c>
      <c r="D367" t="str">
        <f t="shared" si="5"/>
        <v>B</v>
      </c>
      <c r="K367" s="5">
        <v>960</v>
      </c>
      <c r="L367" s="6">
        <v>155000</v>
      </c>
      <c r="N367" s="5">
        <v>594</v>
      </c>
      <c r="O367" s="6">
        <v>140000</v>
      </c>
      <c r="U367" s="1">
        <v>342</v>
      </c>
      <c r="V367" s="1">
        <v>85537.130857637239</v>
      </c>
      <c r="W367" s="1">
        <v>-3537.1308576372394</v>
      </c>
    </row>
    <row r="368" spans="1:23" x14ac:dyDescent="0.25">
      <c r="A368">
        <v>367</v>
      </c>
      <c r="B368">
        <f>INDEX('housing-price-data-04042019'!$A$1:$CC$1461, MATCH(A368,'housing-price-data-04042019'!$A$1:$A$1461,0),MATCH($B$1,'housing-price-data-04042019'!$A$1:$CC$1,0))</f>
        <v>6</v>
      </c>
      <c r="C368">
        <f>INDEX('housing-price-data-04042019'!$A$1:$CC$1461, MATCH(A368,'housing-price-data-04042019'!$A$1:$A$1461,0),MATCH($C$1,'housing-price-data-04042019'!$A$1:$CC$1,0))</f>
        <v>159000</v>
      </c>
      <c r="D368" t="str">
        <f t="shared" si="5"/>
        <v>B</v>
      </c>
      <c r="K368" s="5">
        <v>964</v>
      </c>
      <c r="L368" s="6">
        <v>239000</v>
      </c>
      <c r="N368" s="5">
        <v>595</v>
      </c>
      <c r="O368" s="6">
        <v>110000</v>
      </c>
      <c r="U368" s="1">
        <v>343</v>
      </c>
      <c r="V368" s="1">
        <v>40101.328264537879</v>
      </c>
      <c r="W368" s="1">
        <v>47398.671735462121</v>
      </c>
    </row>
    <row r="369" spans="1:23" x14ac:dyDescent="0.25">
      <c r="A369">
        <v>368</v>
      </c>
      <c r="B369">
        <f>INDEX('housing-price-data-04042019'!$A$1:$CC$1461, MATCH(A369,'housing-price-data-04042019'!$A$1:$A$1461,0),MATCH($B$1,'housing-price-data-04042019'!$A$1:$CC$1,0))</f>
        <v>6</v>
      </c>
      <c r="C369">
        <f>INDEX('housing-price-data-04042019'!$A$1:$CC$1461, MATCH(A369,'housing-price-data-04042019'!$A$1:$A$1461,0),MATCH($C$1,'housing-price-data-04042019'!$A$1:$CC$1,0))</f>
        <v>165000</v>
      </c>
      <c r="D369" t="str">
        <f t="shared" si="5"/>
        <v>B</v>
      </c>
      <c r="K369" s="5">
        <v>965</v>
      </c>
      <c r="L369" s="6">
        <v>214900</v>
      </c>
      <c r="N369" s="5">
        <v>597</v>
      </c>
      <c r="O369" s="6">
        <v>114504</v>
      </c>
      <c r="U369" s="1">
        <v>344</v>
      </c>
      <c r="V369" s="1">
        <v>312716.14382313413</v>
      </c>
      <c r="W369" s="1">
        <v>-46716.143823134131</v>
      </c>
    </row>
    <row r="370" spans="1:23" x14ac:dyDescent="0.25">
      <c r="A370">
        <v>369</v>
      </c>
      <c r="B370">
        <f>INDEX('housing-price-data-04042019'!$A$1:$CC$1461, MATCH(A370,'housing-price-data-04042019'!$A$1:$A$1461,0),MATCH($B$1,'housing-price-data-04042019'!$A$1:$CC$1,0))</f>
        <v>5</v>
      </c>
      <c r="C370">
        <f>INDEX('housing-price-data-04042019'!$A$1:$CC$1461, MATCH(A370,'housing-price-data-04042019'!$A$1:$A$1461,0),MATCH($C$1,'housing-price-data-04042019'!$A$1:$CC$1,0))</f>
        <v>132000</v>
      </c>
      <c r="D370" t="str">
        <f t="shared" si="5"/>
        <v>B</v>
      </c>
      <c r="K370" s="5">
        <v>972</v>
      </c>
      <c r="L370" s="6">
        <v>173000</v>
      </c>
      <c r="N370" s="5">
        <v>599</v>
      </c>
      <c r="O370" s="6">
        <v>217500</v>
      </c>
      <c r="U370" s="1">
        <v>345</v>
      </c>
      <c r="V370" s="1">
        <v>130972.9334507366</v>
      </c>
      <c r="W370" s="1">
        <v>-45972.9334507366</v>
      </c>
    </row>
    <row r="371" spans="1:23" x14ac:dyDescent="0.25">
      <c r="A371">
        <v>370</v>
      </c>
      <c r="B371">
        <f>INDEX('housing-price-data-04042019'!$A$1:$CC$1461, MATCH(A371,'housing-price-data-04042019'!$A$1:$A$1461,0),MATCH($B$1,'housing-price-data-04042019'!$A$1:$CC$1,0))</f>
        <v>5</v>
      </c>
      <c r="C371">
        <f>INDEX('housing-price-data-04042019'!$A$1:$CC$1461, MATCH(A371,'housing-price-data-04042019'!$A$1:$A$1461,0),MATCH($C$1,'housing-price-data-04042019'!$A$1:$CC$1,0))</f>
        <v>162000</v>
      </c>
      <c r="D371" t="str">
        <f t="shared" si="5"/>
        <v>B</v>
      </c>
      <c r="K371" s="5">
        <v>974</v>
      </c>
      <c r="L371" s="6">
        <v>182000</v>
      </c>
      <c r="N371" s="5">
        <v>600</v>
      </c>
      <c r="O371" s="6">
        <v>151000</v>
      </c>
      <c r="U371" s="1">
        <v>346</v>
      </c>
      <c r="V371" s="1">
        <v>176408.73604383602</v>
      </c>
      <c r="W371" s="1">
        <v>-36208.736043836019</v>
      </c>
    </row>
    <row r="372" spans="1:23" x14ac:dyDescent="0.25">
      <c r="A372">
        <v>371</v>
      </c>
      <c r="B372">
        <f>INDEX('housing-price-data-04042019'!$A$1:$CC$1461, MATCH(A372,'housing-price-data-04042019'!$A$1:$A$1461,0),MATCH($B$1,'housing-price-data-04042019'!$A$1:$CC$1,0))</f>
        <v>6</v>
      </c>
      <c r="C372">
        <f>INDEX('housing-price-data-04042019'!$A$1:$CC$1461, MATCH(A372,'housing-price-data-04042019'!$A$1:$A$1461,0),MATCH($C$1,'housing-price-data-04042019'!$A$1:$CC$1,0))</f>
        <v>172400</v>
      </c>
      <c r="D372" t="str">
        <f t="shared" si="5"/>
        <v>B</v>
      </c>
      <c r="K372" s="5">
        <v>975</v>
      </c>
      <c r="L372" s="6">
        <v>167500</v>
      </c>
      <c r="N372" s="5">
        <v>602</v>
      </c>
      <c r="O372" s="6">
        <v>141000</v>
      </c>
      <c r="U372" s="1">
        <v>347</v>
      </c>
      <c r="V372" s="1">
        <v>176408.73604383602</v>
      </c>
      <c r="W372" s="1">
        <v>-24908.736043836019</v>
      </c>
    </row>
    <row r="373" spans="1:23" x14ac:dyDescent="0.25">
      <c r="A373">
        <v>372</v>
      </c>
      <c r="B373">
        <f>INDEX('housing-price-data-04042019'!$A$1:$CC$1461, MATCH(A373,'housing-price-data-04042019'!$A$1:$A$1461,0),MATCH($B$1,'housing-price-data-04042019'!$A$1:$CC$1,0))</f>
        <v>4</v>
      </c>
      <c r="C373">
        <f>INDEX('housing-price-data-04042019'!$A$1:$CC$1461, MATCH(A373,'housing-price-data-04042019'!$A$1:$A$1461,0),MATCH($C$1,'housing-price-data-04042019'!$A$1:$CC$1,0))</f>
        <v>134432</v>
      </c>
      <c r="D373" t="str">
        <f t="shared" si="5"/>
        <v>B</v>
      </c>
      <c r="K373" s="5">
        <v>976</v>
      </c>
      <c r="L373" s="6">
        <v>165000</v>
      </c>
      <c r="N373" s="5">
        <v>607</v>
      </c>
      <c r="O373" s="6">
        <v>152000</v>
      </c>
      <c r="U373" s="1">
        <v>348</v>
      </c>
      <c r="V373" s="1">
        <v>176408.73604383602</v>
      </c>
      <c r="W373" s="1">
        <v>-18908.736043836019</v>
      </c>
    </row>
    <row r="374" spans="1:23" x14ac:dyDescent="0.25">
      <c r="A374">
        <v>373</v>
      </c>
      <c r="B374">
        <f>INDEX('housing-price-data-04042019'!$A$1:$CC$1461, MATCH(A374,'housing-price-data-04042019'!$A$1:$A$1461,0),MATCH($B$1,'housing-price-data-04042019'!$A$1:$CC$1,0))</f>
        <v>6</v>
      </c>
      <c r="C374">
        <f>INDEX('housing-price-data-04042019'!$A$1:$CC$1461, MATCH(A374,'housing-price-data-04042019'!$A$1:$A$1461,0),MATCH($C$1,'housing-price-data-04042019'!$A$1:$CC$1,0))</f>
        <v>125000</v>
      </c>
      <c r="D374" t="str">
        <f t="shared" si="5"/>
        <v>B</v>
      </c>
      <c r="K374" s="5">
        <v>978</v>
      </c>
      <c r="L374" s="6">
        <v>199900</v>
      </c>
      <c r="N374" s="5">
        <v>608</v>
      </c>
      <c r="O374" s="6">
        <v>225000</v>
      </c>
      <c r="U374" s="1">
        <v>349</v>
      </c>
      <c r="V374" s="1">
        <v>221844.53863693538</v>
      </c>
      <c r="W374" s="1">
        <v>-67844.53863693538</v>
      </c>
    </row>
    <row r="375" spans="1:23" x14ac:dyDescent="0.25">
      <c r="A375">
        <v>374</v>
      </c>
      <c r="B375">
        <f>INDEX('housing-price-data-04042019'!$A$1:$CC$1461, MATCH(A375,'housing-price-data-04042019'!$A$1:$A$1461,0),MATCH($B$1,'housing-price-data-04042019'!$A$1:$CC$1,0))</f>
        <v>5</v>
      </c>
      <c r="C375">
        <f>INDEX('housing-price-data-04042019'!$A$1:$CC$1461, MATCH(A375,'housing-price-data-04042019'!$A$1:$A$1461,0),MATCH($C$1,'housing-price-data-04042019'!$A$1:$CC$1,0))</f>
        <v>123000</v>
      </c>
      <c r="D375" t="str">
        <f t="shared" si="5"/>
        <v>B</v>
      </c>
      <c r="K375" s="5">
        <v>981</v>
      </c>
      <c r="L375" s="6">
        <v>178400</v>
      </c>
      <c r="N375" s="5">
        <v>610</v>
      </c>
      <c r="O375" s="6">
        <v>118500</v>
      </c>
      <c r="U375" s="1">
        <v>350</v>
      </c>
      <c r="V375" s="1">
        <v>312716.14382313413</v>
      </c>
      <c r="W375" s="1">
        <v>124437.85617686587</v>
      </c>
    </row>
    <row r="376" spans="1:23" x14ac:dyDescent="0.25">
      <c r="A376">
        <v>375</v>
      </c>
      <c r="B376">
        <f>INDEX('housing-price-data-04042019'!$A$1:$CC$1461, MATCH(A376,'housing-price-data-04042019'!$A$1:$A$1461,0),MATCH($B$1,'housing-price-data-04042019'!$A$1:$CC$1,0))</f>
        <v>7</v>
      </c>
      <c r="C376">
        <f>INDEX('housing-price-data-04042019'!$A$1:$CC$1461, MATCH(A376,'housing-price-data-04042019'!$A$1:$A$1461,0),MATCH($C$1,'housing-price-data-04042019'!$A$1:$CC$1,0))</f>
        <v>219500</v>
      </c>
      <c r="D376" t="str">
        <f t="shared" si="5"/>
        <v>A</v>
      </c>
      <c r="K376" s="5">
        <v>982</v>
      </c>
      <c r="L376" s="6">
        <v>336000</v>
      </c>
      <c r="N376" s="5">
        <v>612</v>
      </c>
      <c r="O376" s="6">
        <v>148000</v>
      </c>
      <c r="U376" s="1">
        <v>351</v>
      </c>
      <c r="V376" s="1">
        <v>312716.14382313413</v>
      </c>
      <c r="W376" s="1">
        <v>5344.8561768658692</v>
      </c>
    </row>
    <row r="377" spans="1:23" x14ac:dyDescent="0.25">
      <c r="A377">
        <v>376</v>
      </c>
      <c r="B377">
        <f>INDEX('housing-price-data-04042019'!$A$1:$CC$1461, MATCH(A377,'housing-price-data-04042019'!$A$1:$A$1461,0),MATCH($B$1,'housing-price-data-04042019'!$A$1:$CC$1,0))</f>
        <v>1</v>
      </c>
      <c r="C377">
        <f>INDEX('housing-price-data-04042019'!$A$1:$CC$1461, MATCH(A377,'housing-price-data-04042019'!$A$1:$A$1461,0),MATCH($C$1,'housing-price-data-04042019'!$A$1:$CC$1,0))</f>
        <v>61000</v>
      </c>
      <c r="D377" t="str">
        <f t="shared" si="5"/>
        <v>B</v>
      </c>
      <c r="K377" s="5">
        <v>983</v>
      </c>
      <c r="L377" s="6">
        <v>159895</v>
      </c>
      <c r="N377" s="5">
        <v>614</v>
      </c>
      <c r="O377" s="6">
        <v>147000</v>
      </c>
      <c r="U377" s="1">
        <v>352</v>
      </c>
      <c r="V377" s="1">
        <v>221844.53863693538</v>
      </c>
      <c r="W377" s="1">
        <v>-31844.53863693538</v>
      </c>
    </row>
    <row r="378" spans="1:23" x14ac:dyDescent="0.25">
      <c r="A378">
        <v>377</v>
      </c>
      <c r="B378">
        <f>INDEX('housing-price-data-04042019'!$A$1:$CC$1461, MATCH(A378,'housing-price-data-04042019'!$A$1:$A$1461,0),MATCH($B$1,'housing-price-data-04042019'!$A$1:$CC$1,0))</f>
        <v>5</v>
      </c>
      <c r="C378">
        <f>INDEX('housing-price-data-04042019'!$A$1:$CC$1461, MATCH(A378,'housing-price-data-04042019'!$A$1:$A$1461,0),MATCH($C$1,'housing-price-data-04042019'!$A$1:$CC$1,0))</f>
        <v>148000</v>
      </c>
      <c r="D378" t="str">
        <f t="shared" si="5"/>
        <v>B</v>
      </c>
      <c r="K378" s="5">
        <v>984</v>
      </c>
      <c r="L378" s="6">
        <v>255900</v>
      </c>
      <c r="N378" s="5">
        <v>615</v>
      </c>
      <c r="O378" s="6">
        <v>75500</v>
      </c>
      <c r="U378" s="1">
        <v>353</v>
      </c>
      <c r="V378" s="1">
        <v>130972.9334507366</v>
      </c>
      <c r="W378" s="1">
        <v>-35972.9334507366</v>
      </c>
    </row>
    <row r="379" spans="1:23" x14ac:dyDescent="0.25">
      <c r="A379">
        <v>378</v>
      </c>
      <c r="B379">
        <f>INDEX('housing-price-data-04042019'!$A$1:$CC$1461, MATCH(A379,'housing-price-data-04042019'!$A$1:$A$1461,0),MATCH($B$1,'housing-price-data-04042019'!$A$1:$CC$1,0))</f>
        <v>8</v>
      </c>
      <c r="C379">
        <f>INDEX('housing-price-data-04042019'!$A$1:$CC$1461, MATCH(A379,'housing-price-data-04042019'!$A$1:$A$1461,0),MATCH($C$1,'housing-price-data-04042019'!$A$1:$CC$1,0))</f>
        <v>340000</v>
      </c>
      <c r="D379" t="str">
        <f t="shared" si="5"/>
        <v>A</v>
      </c>
      <c r="K379" s="5">
        <v>988</v>
      </c>
      <c r="L379" s="6">
        <v>395192</v>
      </c>
      <c r="N379" s="5">
        <v>616</v>
      </c>
      <c r="O379" s="6">
        <v>137500</v>
      </c>
      <c r="U379" s="1">
        <v>354</v>
      </c>
      <c r="V379" s="1">
        <v>176408.73604383602</v>
      </c>
      <c r="W379" s="1">
        <v>-70508.736043836019</v>
      </c>
    </row>
    <row r="380" spans="1:23" x14ac:dyDescent="0.25">
      <c r="A380">
        <v>379</v>
      </c>
      <c r="B380">
        <f>INDEX('housing-price-data-04042019'!$A$1:$CC$1461, MATCH(A380,'housing-price-data-04042019'!$A$1:$A$1461,0),MATCH($B$1,'housing-price-data-04042019'!$A$1:$CC$1,0))</f>
        <v>9</v>
      </c>
      <c r="C380">
        <f>INDEX('housing-price-data-04042019'!$A$1:$CC$1461, MATCH(A380,'housing-price-data-04042019'!$A$1:$A$1461,0),MATCH($C$1,'housing-price-data-04042019'!$A$1:$CC$1,0))</f>
        <v>394432</v>
      </c>
      <c r="D380" t="str">
        <f t="shared" si="5"/>
        <v>A</v>
      </c>
      <c r="K380" s="5">
        <v>990</v>
      </c>
      <c r="L380" s="6">
        <v>197000</v>
      </c>
      <c r="N380" s="5">
        <v>617</v>
      </c>
      <c r="O380" s="6">
        <v>183200</v>
      </c>
      <c r="U380" s="1">
        <v>355</v>
      </c>
      <c r="V380" s="1">
        <v>176408.73604383602</v>
      </c>
      <c r="W380" s="1">
        <v>-36408.736043836019</v>
      </c>
    </row>
    <row r="381" spans="1:23" x14ac:dyDescent="0.25">
      <c r="A381">
        <v>380</v>
      </c>
      <c r="B381">
        <f>INDEX('housing-price-data-04042019'!$A$1:$CC$1461, MATCH(A381,'housing-price-data-04042019'!$A$1:$A$1461,0),MATCH($B$1,'housing-price-data-04042019'!$A$1:$CC$1,0))</f>
        <v>6</v>
      </c>
      <c r="C381">
        <f>INDEX('housing-price-data-04042019'!$A$1:$CC$1461, MATCH(A381,'housing-price-data-04042019'!$A$1:$A$1461,0),MATCH($C$1,'housing-price-data-04042019'!$A$1:$CC$1,0))</f>
        <v>179000</v>
      </c>
      <c r="D381" t="str">
        <f t="shared" si="5"/>
        <v>B</v>
      </c>
      <c r="K381" s="5">
        <v>991</v>
      </c>
      <c r="L381" s="6">
        <v>348000</v>
      </c>
      <c r="N381" s="5">
        <v>618</v>
      </c>
      <c r="O381" s="6">
        <v>105500</v>
      </c>
      <c r="U381" s="1">
        <v>356</v>
      </c>
      <c r="V381" s="1">
        <v>176408.73604383602</v>
      </c>
      <c r="W381" s="1">
        <v>1091.2639561639808</v>
      </c>
    </row>
    <row r="382" spans="1:23" x14ac:dyDescent="0.25">
      <c r="A382">
        <v>381</v>
      </c>
      <c r="B382">
        <f>INDEX('housing-price-data-04042019'!$A$1:$CC$1461, MATCH(A382,'housing-price-data-04042019'!$A$1:$A$1461,0),MATCH($B$1,'housing-price-data-04042019'!$A$1:$CC$1,0))</f>
        <v>5</v>
      </c>
      <c r="C382">
        <f>INDEX('housing-price-data-04042019'!$A$1:$CC$1461, MATCH(A382,'housing-price-data-04042019'!$A$1:$A$1461,0),MATCH($C$1,'housing-price-data-04042019'!$A$1:$CC$1,0))</f>
        <v>127000</v>
      </c>
      <c r="D382" t="str">
        <f t="shared" si="5"/>
        <v>B</v>
      </c>
      <c r="K382" s="5">
        <v>992</v>
      </c>
      <c r="L382" s="6">
        <v>168000</v>
      </c>
      <c r="N382" s="5">
        <v>621</v>
      </c>
      <c r="O382" s="6">
        <v>67000</v>
      </c>
      <c r="U382" s="1">
        <v>357</v>
      </c>
      <c r="V382" s="1">
        <v>176408.73604383602</v>
      </c>
      <c r="W382" s="1">
        <v>-3408.7360438360192</v>
      </c>
    </row>
    <row r="383" spans="1:23" x14ac:dyDescent="0.25">
      <c r="A383">
        <v>382</v>
      </c>
      <c r="B383">
        <f>INDEX('housing-price-data-04042019'!$A$1:$CC$1461, MATCH(A383,'housing-price-data-04042019'!$A$1:$A$1461,0),MATCH($B$1,'housing-price-data-04042019'!$A$1:$CC$1,0))</f>
        <v>7</v>
      </c>
      <c r="C383">
        <f>INDEX('housing-price-data-04042019'!$A$1:$CC$1461, MATCH(A383,'housing-price-data-04042019'!$A$1:$A$1461,0),MATCH($C$1,'housing-price-data-04042019'!$A$1:$CC$1,0))</f>
        <v>187750</v>
      </c>
      <c r="D383" t="str">
        <f t="shared" si="5"/>
        <v>A</v>
      </c>
      <c r="K383" s="5">
        <v>995</v>
      </c>
      <c r="L383" s="6">
        <v>337500</v>
      </c>
      <c r="N383" s="5">
        <v>622</v>
      </c>
      <c r="O383" s="6">
        <v>240000</v>
      </c>
      <c r="U383" s="1">
        <v>358</v>
      </c>
      <c r="V383" s="1">
        <v>130972.9334507366</v>
      </c>
      <c r="W383" s="1">
        <v>3027.0665492633998</v>
      </c>
    </row>
    <row r="384" spans="1:23" x14ac:dyDescent="0.25">
      <c r="A384">
        <v>383</v>
      </c>
      <c r="B384">
        <f>INDEX('housing-price-data-04042019'!$A$1:$CC$1461, MATCH(A384,'housing-price-data-04042019'!$A$1:$A$1461,0),MATCH($B$1,'housing-price-data-04042019'!$A$1:$CC$1,0))</f>
        <v>7</v>
      </c>
      <c r="C384">
        <f>INDEX('housing-price-data-04042019'!$A$1:$CC$1461, MATCH(A384,'housing-price-data-04042019'!$A$1:$A$1461,0),MATCH($C$1,'housing-price-data-04042019'!$A$1:$CC$1,0))</f>
        <v>213500</v>
      </c>
      <c r="D384" t="str">
        <f t="shared" si="5"/>
        <v>A</v>
      </c>
      <c r="K384" s="5">
        <v>1000</v>
      </c>
      <c r="L384" s="6">
        <v>206000</v>
      </c>
      <c r="N384" s="5">
        <v>623</v>
      </c>
      <c r="O384" s="6">
        <v>135000</v>
      </c>
      <c r="U384" s="1">
        <v>359</v>
      </c>
      <c r="V384" s="1">
        <v>130972.9334507366</v>
      </c>
      <c r="W384" s="1">
        <v>-972.93345073660021</v>
      </c>
    </row>
    <row r="385" spans="1:23" x14ac:dyDescent="0.25">
      <c r="A385">
        <v>384</v>
      </c>
      <c r="B385">
        <f>INDEX('housing-price-data-04042019'!$A$1:$CC$1461, MATCH(A385,'housing-price-data-04042019'!$A$1:$A$1461,0),MATCH($B$1,'housing-price-data-04042019'!$A$1:$CC$1,0))</f>
        <v>6</v>
      </c>
      <c r="C385">
        <f>INDEX('housing-price-data-04042019'!$A$1:$CC$1461, MATCH(A385,'housing-price-data-04042019'!$A$1:$A$1461,0),MATCH($C$1,'housing-price-data-04042019'!$A$1:$CC$1,0))</f>
        <v>76000</v>
      </c>
      <c r="D385" t="str">
        <f t="shared" si="5"/>
        <v>B</v>
      </c>
      <c r="K385" s="5">
        <v>1003</v>
      </c>
      <c r="L385" s="6">
        <v>232000</v>
      </c>
      <c r="N385" s="5">
        <v>624</v>
      </c>
      <c r="O385" s="6">
        <v>168500</v>
      </c>
      <c r="U385" s="1">
        <v>360</v>
      </c>
      <c r="V385" s="1">
        <v>267280.34123003471</v>
      </c>
      <c r="W385" s="1">
        <v>12719.658769965288</v>
      </c>
    </row>
    <row r="386" spans="1:23" x14ac:dyDescent="0.25">
      <c r="A386">
        <v>385</v>
      </c>
      <c r="B386">
        <f>INDEX('housing-price-data-04042019'!$A$1:$CC$1461, MATCH(A386,'housing-price-data-04042019'!$A$1:$A$1461,0),MATCH($B$1,'housing-price-data-04042019'!$A$1:$CC$1,0))</f>
        <v>6</v>
      </c>
      <c r="C386">
        <f>INDEX('housing-price-data-04042019'!$A$1:$CC$1461, MATCH(A386,'housing-price-data-04042019'!$A$1:$A$1461,0),MATCH($C$1,'housing-price-data-04042019'!$A$1:$CC$1,0))</f>
        <v>240000</v>
      </c>
      <c r="D386" t="str">
        <f t="shared" si="5"/>
        <v>B</v>
      </c>
      <c r="K386" s="5">
        <v>1005</v>
      </c>
      <c r="L386" s="6">
        <v>181000</v>
      </c>
      <c r="N386" s="5">
        <v>625</v>
      </c>
      <c r="O386" s="6">
        <v>165150</v>
      </c>
      <c r="U386" s="1">
        <v>361</v>
      </c>
      <c r="V386" s="1">
        <v>176408.73604383602</v>
      </c>
      <c r="W386" s="1">
        <v>-20408.736043836019</v>
      </c>
    </row>
    <row r="387" spans="1:23" x14ac:dyDescent="0.25">
      <c r="A387">
        <v>386</v>
      </c>
      <c r="B387">
        <f>INDEX('housing-price-data-04042019'!$A$1:$CC$1461, MATCH(A387,'housing-price-data-04042019'!$A$1:$A$1461,0),MATCH($B$1,'housing-price-data-04042019'!$A$1:$CC$1,0))</f>
        <v>8</v>
      </c>
      <c r="C387">
        <f>INDEX('housing-price-data-04042019'!$A$1:$CC$1461, MATCH(A387,'housing-price-data-04042019'!$A$1:$A$1461,0),MATCH($C$1,'housing-price-data-04042019'!$A$1:$CC$1,0))</f>
        <v>192000</v>
      </c>
      <c r="D387" t="str">
        <f t="shared" ref="D387:D450" si="6">IF(B387 &gt;6, "A", "B")</f>
        <v>A</v>
      </c>
      <c r="K387" s="5">
        <v>1009</v>
      </c>
      <c r="L387" s="6">
        <v>240000</v>
      </c>
      <c r="N387" s="5">
        <v>626</v>
      </c>
      <c r="O387" s="6">
        <v>160000</v>
      </c>
      <c r="U387" s="1">
        <v>362</v>
      </c>
      <c r="V387" s="1">
        <v>130972.9334507366</v>
      </c>
      <c r="W387" s="1">
        <v>14027.0665492634</v>
      </c>
    </row>
    <row r="388" spans="1:23" x14ac:dyDescent="0.25">
      <c r="A388">
        <v>387</v>
      </c>
      <c r="B388">
        <f>INDEX('housing-price-data-04042019'!$A$1:$CC$1461, MATCH(A388,'housing-price-data-04042019'!$A$1:$A$1461,0),MATCH($B$1,'housing-price-data-04042019'!$A$1:$CC$1,0))</f>
        <v>5</v>
      </c>
      <c r="C388">
        <f>INDEX('housing-price-data-04042019'!$A$1:$CC$1461, MATCH(A388,'housing-price-data-04042019'!$A$1:$A$1461,0),MATCH($C$1,'housing-price-data-04042019'!$A$1:$CC$1,0))</f>
        <v>81000</v>
      </c>
      <c r="D388" t="str">
        <f t="shared" si="6"/>
        <v>B</v>
      </c>
      <c r="K388" s="5">
        <v>1016</v>
      </c>
      <c r="L388" s="6">
        <v>227000</v>
      </c>
      <c r="N388" s="5">
        <v>627</v>
      </c>
      <c r="O388" s="6">
        <v>139900</v>
      </c>
      <c r="U388" s="1">
        <v>363</v>
      </c>
      <c r="V388" s="1">
        <v>221844.53863693538</v>
      </c>
      <c r="W388" s="1">
        <v>-23344.53863693538</v>
      </c>
    </row>
    <row r="389" spans="1:23" x14ac:dyDescent="0.25">
      <c r="A389">
        <v>388</v>
      </c>
      <c r="B389">
        <f>INDEX('housing-price-data-04042019'!$A$1:$CC$1461, MATCH(A389,'housing-price-data-04042019'!$A$1:$A$1461,0),MATCH($B$1,'housing-price-data-04042019'!$A$1:$CC$1,0))</f>
        <v>6</v>
      </c>
      <c r="C389">
        <f>INDEX('housing-price-data-04042019'!$A$1:$CC$1461, MATCH(A389,'housing-price-data-04042019'!$A$1:$A$1461,0),MATCH($C$1,'housing-price-data-04042019'!$A$1:$CC$1,0))</f>
        <v>125000</v>
      </c>
      <c r="D389" t="str">
        <f t="shared" si="6"/>
        <v>B</v>
      </c>
      <c r="K389" s="5">
        <v>1017</v>
      </c>
      <c r="L389" s="6">
        <v>203000</v>
      </c>
      <c r="N389" s="5">
        <v>628</v>
      </c>
      <c r="O389" s="6">
        <v>153000</v>
      </c>
      <c r="U389" s="1">
        <v>364</v>
      </c>
      <c r="V389" s="1">
        <v>176408.73604383602</v>
      </c>
      <c r="W389" s="1">
        <v>-58408.736043836019</v>
      </c>
    </row>
    <row r="390" spans="1:23" x14ac:dyDescent="0.25">
      <c r="A390">
        <v>389</v>
      </c>
      <c r="B390">
        <f>INDEX('housing-price-data-04042019'!$A$1:$CC$1461, MATCH(A390,'housing-price-data-04042019'!$A$1:$A$1461,0),MATCH($B$1,'housing-price-data-04042019'!$A$1:$CC$1,0))</f>
        <v>7</v>
      </c>
      <c r="C390">
        <f>INDEX('housing-price-data-04042019'!$A$1:$CC$1461, MATCH(A390,'housing-price-data-04042019'!$A$1:$A$1461,0),MATCH($C$1,'housing-price-data-04042019'!$A$1:$CC$1,0))</f>
        <v>191000</v>
      </c>
      <c r="D390" t="str">
        <f t="shared" si="6"/>
        <v>A</v>
      </c>
      <c r="K390" s="5">
        <v>1018</v>
      </c>
      <c r="L390" s="6">
        <v>187500</v>
      </c>
      <c r="N390" s="5">
        <v>629</v>
      </c>
      <c r="O390" s="6">
        <v>135000</v>
      </c>
      <c r="U390" s="1">
        <v>365</v>
      </c>
      <c r="V390" s="1">
        <v>176408.73604383602</v>
      </c>
      <c r="W390" s="1">
        <v>13591.263956163981</v>
      </c>
    </row>
    <row r="391" spans="1:23" x14ac:dyDescent="0.25">
      <c r="A391">
        <v>390</v>
      </c>
      <c r="B391">
        <f>INDEX('housing-price-data-04042019'!$A$1:$CC$1461, MATCH(A391,'housing-price-data-04042019'!$A$1:$A$1461,0),MATCH($B$1,'housing-price-data-04042019'!$A$1:$CC$1,0))</f>
        <v>10</v>
      </c>
      <c r="C391">
        <f>INDEX('housing-price-data-04042019'!$A$1:$CC$1461, MATCH(A391,'housing-price-data-04042019'!$A$1:$A$1461,0),MATCH($C$1,'housing-price-data-04042019'!$A$1:$CC$1,0))</f>
        <v>426000</v>
      </c>
      <c r="D391" t="str">
        <f t="shared" si="6"/>
        <v>A</v>
      </c>
      <c r="K391" s="5">
        <v>1019</v>
      </c>
      <c r="L391" s="6">
        <v>160000</v>
      </c>
      <c r="N391" s="5">
        <v>630</v>
      </c>
      <c r="O391" s="6">
        <v>168500</v>
      </c>
      <c r="U391" s="1">
        <v>366</v>
      </c>
      <c r="V391" s="1">
        <v>130972.9334507366</v>
      </c>
      <c r="W391" s="1">
        <v>16027.0665492634</v>
      </c>
    </row>
    <row r="392" spans="1:23" x14ac:dyDescent="0.25">
      <c r="A392">
        <v>391</v>
      </c>
      <c r="B392">
        <f>INDEX('housing-price-data-04042019'!$A$1:$CC$1461, MATCH(A392,'housing-price-data-04042019'!$A$1:$A$1461,0),MATCH($B$1,'housing-price-data-04042019'!$A$1:$CC$1,0))</f>
        <v>5</v>
      </c>
      <c r="C392">
        <f>INDEX('housing-price-data-04042019'!$A$1:$CC$1461, MATCH(A392,'housing-price-data-04042019'!$A$1:$A$1461,0),MATCH($C$1,'housing-price-data-04042019'!$A$1:$CC$1,0))</f>
        <v>119000</v>
      </c>
      <c r="D392" t="str">
        <f t="shared" si="6"/>
        <v>B</v>
      </c>
      <c r="K392" s="5">
        <v>1020</v>
      </c>
      <c r="L392" s="6">
        <v>213490</v>
      </c>
      <c r="N392" s="5">
        <v>631</v>
      </c>
      <c r="O392" s="6">
        <v>124000</v>
      </c>
      <c r="U392" s="1">
        <v>367</v>
      </c>
      <c r="V392" s="1">
        <v>176408.73604383602</v>
      </c>
      <c r="W392" s="1">
        <v>-17408.736043836019</v>
      </c>
    </row>
    <row r="393" spans="1:23" x14ac:dyDescent="0.25">
      <c r="A393">
        <v>392</v>
      </c>
      <c r="B393">
        <f>INDEX('housing-price-data-04042019'!$A$1:$CC$1461, MATCH(A393,'housing-price-data-04042019'!$A$1:$A$1461,0),MATCH($B$1,'housing-price-data-04042019'!$A$1:$CC$1,0))</f>
        <v>6</v>
      </c>
      <c r="C393">
        <f>INDEX('housing-price-data-04042019'!$A$1:$CC$1461, MATCH(A393,'housing-price-data-04042019'!$A$1:$A$1461,0),MATCH($C$1,'housing-price-data-04042019'!$A$1:$CC$1,0))</f>
        <v>215000</v>
      </c>
      <c r="D393" t="str">
        <f t="shared" si="6"/>
        <v>B</v>
      </c>
      <c r="K393" s="5">
        <v>1022</v>
      </c>
      <c r="L393" s="6">
        <v>194000</v>
      </c>
      <c r="N393" s="5">
        <v>634</v>
      </c>
      <c r="O393" s="6">
        <v>139400</v>
      </c>
      <c r="U393" s="1">
        <v>368</v>
      </c>
      <c r="V393" s="1">
        <v>176408.73604383602</v>
      </c>
      <c r="W393" s="1">
        <v>-11408.736043836019</v>
      </c>
    </row>
    <row r="394" spans="1:23" x14ac:dyDescent="0.25">
      <c r="A394">
        <v>393</v>
      </c>
      <c r="B394">
        <f>INDEX('housing-price-data-04042019'!$A$1:$CC$1461, MATCH(A394,'housing-price-data-04042019'!$A$1:$A$1461,0),MATCH($B$1,'housing-price-data-04042019'!$A$1:$CC$1,0))</f>
        <v>5</v>
      </c>
      <c r="C394">
        <f>INDEX('housing-price-data-04042019'!$A$1:$CC$1461, MATCH(A394,'housing-price-data-04042019'!$A$1:$A$1461,0),MATCH($C$1,'housing-price-data-04042019'!$A$1:$CC$1,0))</f>
        <v>106500</v>
      </c>
      <c r="D394" t="str">
        <f t="shared" si="6"/>
        <v>B</v>
      </c>
      <c r="K394" s="5">
        <v>1024</v>
      </c>
      <c r="L394" s="6">
        <v>191000</v>
      </c>
      <c r="N394" s="5">
        <v>635</v>
      </c>
      <c r="O394" s="6">
        <v>144000</v>
      </c>
      <c r="U394" s="1">
        <v>369</v>
      </c>
      <c r="V394" s="1">
        <v>130972.9334507366</v>
      </c>
      <c r="W394" s="1">
        <v>1027.0665492633998</v>
      </c>
    </row>
    <row r="395" spans="1:23" x14ac:dyDescent="0.25">
      <c r="A395">
        <v>394</v>
      </c>
      <c r="B395">
        <f>INDEX('housing-price-data-04042019'!$A$1:$CC$1461, MATCH(A395,'housing-price-data-04042019'!$A$1:$A$1461,0),MATCH($B$1,'housing-price-data-04042019'!$A$1:$CC$1,0))</f>
        <v>4</v>
      </c>
      <c r="C395">
        <f>INDEX('housing-price-data-04042019'!$A$1:$CC$1461, MATCH(A395,'housing-price-data-04042019'!$A$1:$A$1461,0),MATCH($C$1,'housing-price-data-04042019'!$A$1:$CC$1,0))</f>
        <v>100000</v>
      </c>
      <c r="D395" t="str">
        <f t="shared" si="6"/>
        <v>B</v>
      </c>
      <c r="K395" s="5">
        <v>1025</v>
      </c>
      <c r="L395" s="6">
        <v>287000</v>
      </c>
      <c r="N395" s="5">
        <v>636</v>
      </c>
      <c r="O395" s="6">
        <v>200000</v>
      </c>
      <c r="U395" s="1">
        <v>370</v>
      </c>
      <c r="V395" s="1">
        <v>130972.9334507366</v>
      </c>
      <c r="W395" s="1">
        <v>31027.0665492634</v>
      </c>
    </row>
    <row r="396" spans="1:23" x14ac:dyDescent="0.25">
      <c r="A396">
        <v>395</v>
      </c>
      <c r="B396">
        <f>INDEX('housing-price-data-04042019'!$A$1:$CC$1461, MATCH(A396,'housing-price-data-04042019'!$A$1:$A$1461,0),MATCH($B$1,'housing-price-data-04042019'!$A$1:$CC$1,0))</f>
        <v>5</v>
      </c>
      <c r="C396">
        <f>INDEX('housing-price-data-04042019'!$A$1:$CC$1461, MATCH(A396,'housing-price-data-04042019'!$A$1:$A$1461,0),MATCH($C$1,'housing-price-data-04042019'!$A$1:$CC$1,0))</f>
        <v>109000</v>
      </c>
      <c r="D396" t="str">
        <f t="shared" si="6"/>
        <v>B</v>
      </c>
      <c r="K396" s="5">
        <v>1028</v>
      </c>
      <c r="L396" s="6">
        <v>293077</v>
      </c>
      <c r="N396" s="5">
        <v>637</v>
      </c>
      <c r="O396" s="6">
        <v>60000</v>
      </c>
      <c r="U396" s="1">
        <v>371</v>
      </c>
      <c r="V396" s="1">
        <v>176408.73604383602</v>
      </c>
      <c r="W396" s="1">
        <v>-4008.7360438360192</v>
      </c>
    </row>
    <row r="397" spans="1:23" x14ac:dyDescent="0.25">
      <c r="A397">
        <v>396</v>
      </c>
      <c r="B397">
        <f>INDEX('housing-price-data-04042019'!$A$1:$CC$1461, MATCH(A397,'housing-price-data-04042019'!$A$1:$A$1461,0),MATCH($B$1,'housing-price-data-04042019'!$A$1:$CC$1,0))</f>
        <v>5</v>
      </c>
      <c r="C397">
        <f>INDEX('housing-price-data-04042019'!$A$1:$CC$1461, MATCH(A397,'housing-price-data-04042019'!$A$1:$A$1461,0),MATCH($C$1,'housing-price-data-04042019'!$A$1:$CC$1,0))</f>
        <v>129000</v>
      </c>
      <c r="D397" t="str">
        <f t="shared" si="6"/>
        <v>B</v>
      </c>
      <c r="K397" s="5">
        <v>1032</v>
      </c>
      <c r="L397" s="6">
        <v>197000</v>
      </c>
      <c r="N397" s="5">
        <v>638</v>
      </c>
      <c r="O397" s="6">
        <v>93000</v>
      </c>
      <c r="U397" s="1">
        <v>372</v>
      </c>
      <c r="V397" s="1">
        <v>85537.130857637239</v>
      </c>
      <c r="W397" s="1">
        <v>48894.869142362761</v>
      </c>
    </row>
    <row r="398" spans="1:23" x14ac:dyDescent="0.25">
      <c r="A398">
        <v>397</v>
      </c>
      <c r="B398">
        <f>INDEX('housing-price-data-04042019'!$A$1:$CC$1461, MATCH(A398,'housing-price-data-04042019'!$A$1:$A$1461,0),MATCH($B$1,'housing-price-data-04042019'!$A$1:$CC$1,0))</f>
        <v>5</v>
      </c>
      <c r="C398">
        <f>INDEX('housing-price-data-04042019'!$A$1:$CC$1461, MATCH(A398,'housing-price-data-04042019'!$A$1:$A$1461,0),MATCH($C$1,'housing-price-data-04042019'!$A$1:$CC$1,0))</f>
        <v>123000</v>
      </c>
      <c r="D398" t="str">
        <f t="shared" si="6"/>
        <v>B</v>
      </c>
      <c r="K398" s="5">
        <v>1033</v>
      </c>
      <c r="L398" s="6">
        <v>310000</v>
      </c>
      <c r="N398" s="5">
        <v>639</v>
      </c>
      <c r="O398" s="6">
        <v>85000</v>
      </c>
      <c r="U398" s="1">
        <v>373</v>
      </c>
      <c r="V398" s="1">
        <v>176408.73604383602</v>
      </c>
      <c r="W398" s="1">
        <v>-51408.736043836019</v>
      </c>
    </row>
    <row r="399" spans="1:23" x14ac:dyDescent="0.25">
      <c r="A399">
        <v>398</v>
      </c>
      <c r="B399">
        <f>INDEX('housing-price-data-04042019'!$A$1:$CC$1461, MATCH(A399,'housing-price-data-04042019'!$A$1:$A$1461,0),MATCH($B$1,'housing-price-data-04042019'!$A$1:$CC$1,0))</f>
        <v>5</v>
      </c>
      <c r="C399">
        <f>INDEX('housing-price-data-04042019'!$A$1:$CC$1461, MATCH(A399,'housing-price-data-04042019'!$A$1:$A$1461,0),MATCH($C$1,'housing-price-data-04042019'!$A$1:$CC$1,0))</f>
        <v>169500</v>
      </c>
      <c r="D399" t="str">
        <f t="shared" si="6"/>
        <v>B</v>
      </c>
      <c r="K399" s="5">
        <v>1034</v>
      </c>
      <c r="L399" s="6">
        <v>230000</v>
      </c>
      <c r="N399" s="5">
        <v>644</v>
      </c>
      <c r="O399" s="6">
        <v>152000</v>
      </c>
      <c r="U399" s="1">
        <v>374</v>
      </c>
      <c r="V399" s="1">
        <v>130972.9334507366</v>
      </c>
      <c r="W399" s="1">
        <v>-7972.9334507366002</v>
      </c>
    </row>
    <row r="400" spans="1:23" x14ac:dyDescent="0.25">
      <c r="A400">
        <v>399</v>
      </c>
      <c r="B400">
        <f>INDEX('housing-price-data-04042019'!$A$1:$CC$1461, MATCH(A400,'housing-price-data-04042019'!$A$1:$A$1461,0),MATCH($B$1,'housing-price-data-04042019'!$A$1:$CC$1,0))</f>
        <v>5</v>
      </c>
      <c r="C400">
        <f>INDEX('housing-price-data-04042019'!$A$1:$CC$1461, MATCH(A400,'housing-price-data-04042019'!$A$1:$A$1461,0),MATCH($C$1,'housing-price-data-04042019'!$A$1:$CC$1,0))</f>
        <v>67000</v>
      </c>
      <c r="D400" t="str">
        <f t="shared" si="6"/>
        <v>B</v>
      </c>
      <c r="K400" s="5">
        <v>1037</v>
      </c>
      <c r="L400" s="6">
        <v>315500</v>
      </c>
      <c r="N400" s="5">
        <v>646</v>
      </c>
      <c r="O400" s="6">
        <v>143250</v>
      </c>
      <c r="U400" s="1">
        <v>375</v>
      </c>
      <c r="V400" s="1">
        <v>221844.53863693538</v>
      </c>
      <c r="W400" s="1">
        <v>-2344.5386369353801</v>
      </c>
    </row>
    <row r="401" spans="1:23" x14ac:dyDescent="0.25">
      <c r="A401">
        <v>400</v>
      </c>
      <c r="B401">
        <f>INDEX('housing-price-data-04042019'!$A$1:$CC$1461, MATCH(A401,'housing-price-data-04042019'!$A$1:$A$1461,0),MATCH($B$1,'housing-price-data-04042019'!$A$1:$CC$1,0))</f>
        <v>7</v>
      </c>
      <c r="C401">
        <f>INDEX('housing-price-data-04042019'!$A$1:$CC$1461, MATCH(A401,'housing-price-data-04042019'!$A$1:$A$1461,0),MATCH($C$1,'housing-price-data-04042019'!$A$1:$CC$1,0))</f>
        <v>241000</v>
      </c>
      <c r="D401" t="str">
        <f t="shared" si="6"/>
        <v>A</v>
      </c>
      <c r="K401" s="5">
        <v>1038</v>
      </c>
      <c r="L401" s="6">
        <v>287000</v>
      </c>
      <c r="N401" s="5">
        <v>647</v>
      </c>
      <c r="O401" s="6">
        <v>98300</v>
      </c>
      <c r="U401" s="1">
        <v>376</v>
      </c>
      <c r="V401" s="1">
        <v>-50770.276921660887</v>
      </c>
      <c r="W401" s="1">
        <v>111770.27692166089</v>
      </c>
    </row>
    <row r="402" spans="1:23" x14ac:dyDescent="0.25">
      <c r="A402">
        <v>401</v>
      </c>
      <c r="B402">
        <f>INDEX('housing-price-data-04042019'!$A$1:$CC$1461, MATCH(A402,'housing-price-data-04042019'!$A$1:$A$1461,0),MATCH($B$1,'housing-price-data-04042019'!$A$1:$CC$1,0))</f>
        <v>8</v>
      </c>
      <c r="C402">
        <f>INDEX('housing-price-data-04042019'!$A$1:$CC$1461, MATCH(A402,'housing-price-data-04042019'!$A$1:$A$1461,0),MATCH($C$1,'housing-price-data-04042019'!$A$1:$CC$1,0))</f>
        <v>245500</v>
      </c>
      <c r="D402" t="str">
        <f t="shared" si="6"/>
        <v>A</v>
      </c>
      <c r="K402" s="5">
        <v>1044</v>
      </c>
      <c r="L402" s="6">
        <v>262280</v>
      </c>
      <c r="N402" s="5">
        <v>648</v>
      </c>
      <c r="O402" s="6">
        <v>155000</v>
      </c>
      <c r="U402" s="1">
        <v>377</v>
      </c>
      <c r="V402" s="1">
        <v>130972.9334507366</v>
      </c>
      <c r="W402" s="1">
        <v>17027.0665492634</v>
      </c>
    </row>
    <row r="403" spans="1:23" x14ac:dyDescent="0.25">
      <c r="A403">
        <v>402</v>
      </c>
      <c r="B403">
        <f>INDEX('housing-price-data-04042019'!$A$1:$CC$1461, MATCH(A403,'housing-price-data-04042019'!$A$1:$A$1461,0),MATCH($B$1,'housing-price-data-04042019'!$A$1:$CC$1,0))</f>
        <v>7</v>
      </c>
      <c r="C403">
        <f>INDEX('housing-price-data-04042019'!$A$1:$CC$1461, MATCH(A403,'housing-price-data-04042019'!$A$1:$A$1461,0),MATCH($C$1,'housing-price-data-04042019'!$A$1:$CC$1,0))</f>
        <v>164990</v>
      </c>
      <c r="D403" t="str">
        <f t="shared" si="6"/>
        <v>A</v>
      </c>
      <c r="K403" s="5">
        <v>1045</v>
      </c>
      <c r="L403" s="6">
        <v>278000</v>
      </c>
      <c r="N403" s="5">
        <v>649</v>
      </c>
      <c r="O403" s="6">
        <v>155000</v>
      </c>
      <c r="U403" s="1">
        <v>378</v>
      </c>
      <c r="V403" s="1">
        <v>267280.34123003471</v>
      </c>
      <c r="W403" s="1">
        <v>72719.658769965288</v>
      </c>
    </row>
    <row r="404" spans="1:23" x14ac:dyDescent="0.25">
      <c r="A404">
        <v>403</v>
      </c>
      <c r="B404">
        <f>INDEX('housing-price-data-04042019'!$A$1:$CC$1461, MATCH(A404,'housing-price-data-04042019'!$A$1:$A$1461,0),MATCH($B$1,'housing-price-data-04042019'!$A$1:$CC$1,0))</f>
        <v>5</v>
      </c>
      <c r="C404">
        <f>INDEX('housing-price-data-04042019'!$A$1:$CC$1461, MATCH(A404,'housing-price-data-04042019'!$A$1:$A$1461,0),MATCH($C$1,'housing-price-data-04042019'!$A$1:$CC$1,0))</f>
        <v>108000</v>
      </c>
      <c r="D404" t="str">
        <f t="shared" si="6"/>
        <v>B</v>
      </c>
      <c r="K404" s="5">
        <v>1047</v>
      </c>
      <c r="L404" s="6">
        <v>556581</v>
      </c>
      <c r="N404" s="5">
        <v>650</v>
      </c>
      <c r="O404" s="6">
        <v>84500</v>
      </c>
      <c r="U404" s="1">
        <v>379</v>
      </c>
      <c r="V404" s="1">
        <v>312716.14382313413</v>
      </c>
      <c r="W404" s="1">
        <v>81715.856176865869</v>
      </c>
    </row>
    <row r="405" spans="1:23" x14ac:dyDescent="0.25">
      <c r="A405">
        <v>404</v>
      </c>
      <c r="B405">
        <f>INDEX('housing-price-data-04042019'!$A$1:$CC$1461, MATCH(A405,'housing-price-data-04042019'!$A$1:$A$1461,0),MATCH($B$1,'housing-price-data-04042019'!$A$1:$CC$1,0))</f>
        <v>8</v>
      </c>
      <c r="C405">
        <f>INDEX('housing-price-data-04042019'!$A$1:$CC$1461, MATCH(A405,'housing-price-data-04042019'!$A$1:$A$1461,0),MATCH($C$1,'housing-price-data-04042019'!$A$1:$CC$1,0))</f>
        <v>258000</v>
      </c>
      <c r="D405" t="str">
        <f t="shared" si="6"/>
        <v>A</v>
      </c>
      <c r="K405" s="5">
        <v>1051</v>
      </c>
      <c r="L405" s="6">
        <v>176485</v>
      </c>
      <c r="N405" s="5">
        <v>652</v>
      </c>
      <c r="O405" s="6">
        <v>108000</v>
      </c>
      <c r="U405" s="1">
        <v>380</v>
      </c>
      <c r="V405" s="1">
        <v>176408.73604383602</v>
      </c>
      <c r="W405" s="1">
        <v>2591.2639561639808</v>
      </c>
    </row>
    <row r="406" spans="1:23" x14ac:dyDescent="0.25">
      <c r="A406">
        <v>405</v>
      </c>
      <c r="B406">
        <f>INDEX('housing-price-data-04042019'!$A$1:$CC$1461, MATCH(A406,'housing-price-data-04042019'!$A$1:$A$1461,0),MATCH($B$1,'housing-price-data-04042019'!$A$1:$CC$1,0))</f>
        <v>6</v>
      </c>
      <c r="C406">
        <f>INDEX('housing-price-data-04042019'!$A$1:$CC$1461, MATCH(A406,'housing-price-data-04042019'!$A$1:$A$1461,0),MATCH($C$1,'housing-price-data-04042019'!$A$1:$CC$1,0))</f>
        <v>168000</v>
      </c>
      <c r="D406" t="str">
        <f t="shared" si="6"/>
        <v>B</v>
      </c>
      <c r="K406" s="5">
        <v>1052</v>
      </c>
      <c r="L406" s="6">
        <v>200141</v>
      </c>
      <c r="N406" s="5">
        <v>654</v>
      </c>
      <c r="O406" s="6">
        <v>135000</v>
      </c>
      <c r="U406" s="1">
        <v>381</v>
      </c>
      <c r="V406" s="1">
        <v>130972.9334507366</v>
      </c>
      <c r="W406" s="1">
        <v>-3972.9334507366002</v>
      </c>
    </row>
    <row r="407" spans="1:23" x14ac:dyDescent="0.25">
      <c r="A407">
        <v>406</v>
      </c>
      <c r="B407">
        <f>INDEX('housing-price-data-04042019'!$A$1:$CC$1461, MATCH(A407,'housing-price-data-04042019'!$A$1:$A$1461,0),MATCH($B$1,'housing-price-data-04042019'!$A$1:$CC$1,0))</f>
        <v>4</v>
      </c>
      <c r="C407">
        <f>INDEX('housing-price-data-04042019'!$A$1:$CC$1461, MATCH(A407,'housing-price-data-04042019'!$A$1:$A$1461,0),MATCH($C$1,'housing-price-data-04042019'!$A$1:$CC$1,0))</f>
        <v>150000</v>
      </c>
      <c r="D407" t="str">
        <f t="shared" si="6"/>
        <v>B</v>
      </c>
      <c r="K407" s="5">
        <v>1055</v>
      </c>
      <c r="L407" s="6">
        <v>255000</v>
      </c>
      <c r="N407" s="5">
        <v>656</v>
      </c>
      <c r="O407" s="6">
        <v>88000</v>
      </c>
      <c r="U407" s="1">
        <v>382</v>
      </c>
      <c r="V407" s="1">
        <v>221844.53863693538</v>
      </c>
      <c r="W407" s="1">
        <v>-34094.53863693538</v>
      </c>
    </row>
    <row r="408" spans="1:23" x14ac:dyDescent="0.25">
      <c r="A408">
        <v>407</v>
      </c>
      <c r="B408">
        <f>INDEX('housing-price-data-04042019'!$A$1:$CC$1461, MATCH(A408,'housing-price-data-04042019'!$A$1:$A$1461,0),MATCH($B$1,'housing-price-data-04042019'!$A$1:$CC$1,0))</f>
        <v>6</v>
      </c>
      <c r="C408">
        <f>INDEX('housing-price-data-04042019'!$A$1:$CC$1461, MATCH(A408,'housing-price-data-04042019'!$A$1:$A$1461,0),MATCH($C$1,'housing-price-data-04042019'!$A$1:$CC$1,0))</f>
        <v>115000</v>
      </c>
      <c r="D408" t="str">
        <f t="shared" si="6"/>
        <v>B</v>
      </c>
      <c r="K408" s="5">
        <v>1057</v>
      </c>
      <c r="L408" s="6">
        <v>185850</v>
      </c>
      <c r="N408" s="5">
        <v>657</v>
      </c>
      <c r="O408" s="6">
        <v>145500</v>
      </c>
      <c r="U408" s="1">
        <v>383</v>
      </c>
      <c r="V408" s="1">
        <v>221844.53863693538</v>
      </c>
      <c r="W408" s="1">
        <v>-8344.5386369353801</v>
      </c>
    </row>
    <row r="409" spans="1:23" x14ac:dyDescent="0.25">
      <c r="A409">
        <v>408</v>
      </c>
      <c r="B409">
        <f>INDEX('housing-price-data-04042019'!$A$1:$CC$1461, MATCH(A409,'housing-price-data-04042019'!$A$1:$A$1461,0),MATCH($B$1,'housing-price-data-04042019'!$A$1:$CC$1,0))</f>
        <v>6</v>
      </c>
      <c r="C409">
        <f>INDEX('housing-price-data-04042019'!$A$1:$CC$1461, MATCH(A409,'housing-price-data-04042019'!$A$1:$A$1461,0),MATCH($C$1,'housing-price-data-04042019'!$A$1:$CC$1,0))</f>
        <v>177000</v>
      </c>
      <c r="D409" t="str">
        <f t="shared" si="6"/>
        <v>B</v>
      </c>
      <c r="K409" s="5">
        <v>1058</v>
      </c>
      <c r="L409" s="6">
        <v>248000</v>
      </c>
      <c r="N409" s="5">
        <v>659</v>
      </c>
      <c r="O409" s="6">
        <v>97500</v>
      </c>
      <c r="U409" s="1">
        <v>384</v>
      </c>
      <c r="V409" s="1">
        <v>176408.73604383602</v>
      </c>
      <c r="W409" s="1">
        <v>-100408.73604383602</v>
      </c>
    </row>
    <row r="410" spans="1:23" x14ac:dyDescent="0.25">
      <c r="A410">
        <v>409</v>
      </c>
      <c r="B410">
        <f>INDEX('housing-price-data-04042019'!$A$1:$CC$1461, MATCH(A410,'housing-price-data-04042019'!$A$1:$A$1461,0),MATCH($B$1,'housing-price-data-04042019'!$A$1:$CC$1,0))</f>
        <v>7</v>
      </c>
      <c r="C410">
        <f>INDEX('housing-price-data-04042019'!$A$1:$CC$1461, MATCH(A410,'housing-price-data-04042019'!$A$1:$A$1461,0),MATCH($C$1,'housing-price-data-04042019'!$A$1:$CC$1,0))</f>
        <v>280000</v>
      </c>
      <c r="D410" t="str">
        <f t="shared" si="6"/>
        <v>A</v>
      </c>
      <c r="K410" s="5">
        <v>1059</v>
      </c>
      <c r="L410" s="6">
        <v>335000</v>
      </c>
      <c r="N410" s="5">
        <v>660</v>
      </c>
      <c r="O410" s="6">
        <v>167000</v>
      </c>
      <c r="U410" s="1">
        <v>385</v>
      </c>
      <c r="V410" s="1">
        <v>176408.73604383602</v>
      </c>
      <c r="W410" s="1">
        <v>63591.263956163981</v>
      </c>
    </row>
    <row r="411" spans="1:23" x14ac:dyDescent="0.25">
      <c r="A411">
        <v>410</v>
      </c>
      <c r="B411">
        <f>INDEX('housing-price-data-04042019'!$A$1:$CC$1461, MATCH(A411,'housing-price-data-04042019'!$A$1:$A$1461,0),MATCH($B$1,'housing-price-data-04042019'!$A$1:$CC$1,0))</f>
        <v>8</v>
      </c>
      <c r="C411">
        <f>INDEX('housing-price-data-04042019'!$A$1:$CC$1461, MATCH(A411,'housing-price-data-04042019'!$A$1:$A$1461,0),MATCH($C$1,'housing-price-data-04042019'!$A$1:$CC$1,0))</f>
        <v>339750</v>
      </c>
      <c r="D411" t="str">
        <f t="shared" si="6"/>
        <v>A</v>
      </c>
      <c r="K411" s="5">
        <v>1061</v>
      </c>
      <c r="L411" s="6">
        <v>213500</v>
      </c>
      <c r="N411" s="5">
        <v>663</v>
      </c>
      <c r="O411" s="6">
        <v>110000</v>
      </c>
      <c r="U411" s="1">
        <v>386</v>
      </c>
      <c r="V411" s="1">
        <v>267280.34123003471</v>
      </c>
      <c r="W411" s="1">
        <v>-75280.341230034712</v>
      </c>
    </row>
    <row r="412" spans="1:23" x14ac:dyDescent="0.25">
      <c r="A412">
        <v>411</v>
      </c>
      <c r="B412">
        <f>INDEX('housing-price-data-04042019'!$A$1:$CC$1461, MATCH(A412,'housing-price-data-04042019'!$A$1:$A$1461,0),MATCH($B$1,'housing-price-data-04042019'!$A$1:$CC$1,0))</f>
        <v>5</v>
      </c>
      <c r="C412">
        <f>INDEX('housing-price-data-04042019'!$A$1:$CC$1461, MATCH(A412,'housing-price-data-04042019'!$A$1:$A$1461,0),MATCH($C$1,'housing-price-data-04042019'!$A$1:$CC$1,0))</f>
        <v>60000</v>
      </c>
      <c r="D412" t="str">
        <f t="shared" si="6"/>
        <v>B</v>
      </c>
      <c r="K412" s="5">
        <v>1066</v>
      </c>
      <c r="L412" s="6">
        <v>328000</v>
      </c>
      <c r="N412" s="5">
        <v>664</v>
      </c>
      <c r="O412" s="6">
        <v>137500</v>
      </c>
      <c r="U412" s="1">
        <v>387</v>
      </c>
      <c r="V412" s="1">
        <v>130972.9334507366</v>
      </c>
      <c r="W412" s="1">
        <v>-49972.9334507366</v>
      </c>
    </row>
    <row r="413" spans="1:23" x14ac:dyDescent="0.25">
      <c r="A413">
        <v>412</v>
      </c>
      <c r="B413">
        <f>INDEX('housing-price-data-04042019'!$A$1:$CC$1461, MATCH(A413,'housing-price-data-04042019'!$A$1:$A$1461,0),MATCH($B$1,'housing-price-data-04042019'!$A$1:$CC$1,0))</f>
        <v>5</v>
      </c>
      <c r="C413">
        <f>INDEX('housing-price-data-04042019'!$A$1:$CC$1461, MATCH(A413,'housing-price-data-04042019'!$A$1:$A$1461,0),MATCH($C$1,'housing-price-data-04042019'!$A$1:$CC$1,0))</f>
        <v>145000</v>
      </c>
      <c r="D413" t="str">
        <f t="shared" si="6"/>
        <v>B</v>
      </c>
      <c r="K413" s="5">
        <v>1075</v>
      </c>
      <c r="L413" s="6">
        <v>194000</v>
      </c>
      <c r="N413" s="5">
        <v>667</v>
      </c>
      <c r="O413" s="6">
        <v>129000</v>
      </c>
      <c r="U413" s="1">
        <v>388</v>
      </c>
      <c r="V413" s="1">
        <v>176408.73604383602</v>
      </c>
      <c r="W413" s="1">
        <v>-51408.736043836019</v>
      </c>
    </row>
    <row r="414" spans="1:23" x14ac:dyDescent="0.25">
      <c r="A414">
        <v>413</v>
      </c>
      <c r="B414">
        <f>INDEX('housing-price-data-04042019'!$A$1:$CC$1461, MATCH(A414,'housing-price-data-04042019'!$A$1:$A$1461,0),MATCH($B$1,'housing-price-data-04042019'!$A$1:$CC$1,0))</f>
        <v>7</v>
      </c>
      <c r="C414">
        <f>INDEX('housing-price-data-04042019'!$A$1:$CC$1461, MATCH(A414,'housing-price-data-04042019'!$A$1:$A$1461,0),MATCH($C$1,'housing-price-data-04042019'!$A$1:$CC$1,0))</f>
        <v>222000</v>
      </c>
      <c r="D414" t="str">
        <f t="shared" si="6"/>
        <v>A</v>
      </c>
      <c r="K414" s="5">
        <v>1076</v>
      </c>
      <c r="L414" s="6">
        <v>219500</v>
      </c>
      <c r="N414" s="5">
        <v>668</v>
      </c>
      <c r="O414" s="6">
        <v>193500</v>
      </c>
      <c r="U414" s="1">
        <v>389</v>
      </c>
      <c r="V414" s="1">
        <v>221844.53863693538</v>
      </c>
      <c r="W414" s="1">
        <v>-30844.53863693538</v>
      </c>
    </row>
    <row r="415" spans="1:23" x14ac:dyDescent="0.25">
      <c r="A415">
        <v>414</v>
      </c>
      <c r="B415">
        <f>INDEX('housing-price-data-04042019'!$A$1:$CC$1461, MATCH(A415,'housing-price-data-04042019'!$A$1:$A$1461,0),MATCH($B$1,'housing-price-data-04042019'!$A$1:$CC$1,0))</f>
        <v>5</v>
      </c>
      <c r="C415">
        <f>INDEX('housing-price-data-04042019'!$A$1:$CC$1461, MATCH(A415,'housing-price-data-04042019'!$A$1:$A$1461,0),MATCH($C$1,'housing-price-data-04042019'!$A$1:$CC$1,0))</f>
        <v>115000</v>
      </c>
      <c r="D415" t="str">
        <f t="shared" si="6"/>
        <v>B</v>
      </c>
      <c r="K415" s="5">
        <v>1083</v>
      </c>
      <c r="L415" s="6">
        <v>192000</v>
      </c>
      <c r="N415" s="5">
        <v>669</v>
      </c>
      <c r="O415" s="6">
        <v>168000</v>
      </c>
      <c r="U415" s="1">
        <v>390</v>
      </c>
      <c r="V415" s="1">
        <v>358151.94641623343</v>
      </c>
      <c r="W415" s="1">
        <v>67848.053583766567</v>
      </c>
    </row>
    <row r="416" spans="1:23" x14ac:dyDescent="0.25">
      <c r="A416">
        <v>415</v>
      </c>
      <c r="B416">
        <f>INDEX('housing-price-data-04042019'!$A$1:$CC$1461, MATCH(A416,'housing-price-data-04042019'!$A$1:$A$1461,0),MATCH($B$1,'housing-price-data-04042019'!$A$1:$CC$1,0))</f>
        <v>7</v>
      </c>
      <c r="C416">
        <f>INDEX('housing-price-data-04042019'!$A$1:$CC$1461, MATCH(A416,'housing-price-data-04042019'!$A$1:$A$1461,0),MATCH($C$1,'housing-price-data-04042019'!$A$1:$CC$1,0))</f>
        <v>228000</v>
      </c>
      <c r="D416" t="str">
        <f t="shared" si="6"/>
        <v>A</v>
      </c>
      <c r="K416" s="5">
        <v>1088</v>
      </c>
      <c r="L416" s="6">
        <v>252000</v>
      </c>
      <c r="N416" s="5">
        <v>670</v>
      </c>
      <c r="O416" s="6">
        <v>137500</v>
      </c>
      <c r="U416" s="1">
        <v>391</v>
      </c>
      <c r="V416" s="1">
        <v>130972.9334507366</v>
      </c>
      <c r="W416" s="1">
        <v>-11972.9334507366</v>
      </c>
    </row>
    <row r="417" spans="1:23" x14ac:dyDescent="0.25">
      <c r="A417">
        <v>416</v>
      </c>
      <c r="B417">
        <f>INDEX('housing-price-data-04042019'!$A$1:$CC$1461, MATCH(A417,'housing-price-data-04042019'!$A$1:$A$1461,0),MATCH($B$1,'housing-price-data-04042019'!$A$1:$CC$1,0))</f>
        <v>7</v>
      </c>
      <c r="C417">
        <f>INDEX('housing-price-data-04042019'!$A$1:$CC$1461, MATCH(A417,'housing-price-data-04042019'!$A$1:$A$1461,0),MATCH($C$1,'housing-price-data-04042019'!$A$1:$CC$1,0))</f>
        <v>181134</v>
      </c>
      <c r="D417" t="str">
        <f t="shared" si="6"/>
        <v>A</v>
      </c>
      <c r="K417" s="5">
        <v>1089</v>
      </c>
      <c r="L417" s="6">
        <v>137500</v>
      </c>
      <c r="N417" s="5">
        <v>671</v>
      </c>
      <c r="O417" s="6">
        <v>173500</v>
      </c>
      <c r="U417" s="1">
        <v>392</v>
      </c>
      <c r="V417" s="1">
        <v>176408.73604383602</v>
      </c>
      <c r="W417" s="1">
        <v>38591.263956163981</v>
      </c>
    </row>
    <row r="418" spans="1:23" x14ac:dyDescent="0.25">
      <c r="A418">
        <v>417</v>
      </c>
      <c r="B418">
        <f>INDEX('housing-price-data-04042019'!$A$1:$CC$1461, MATCH(A418,'housing-price-data-04042019'!$A$1:$A$1461,0),MATCH($B$1,'housing-price-data-04042019'!$A$1:$CC$1,0))</f>
        <v>6</v>
      </c>
      <c r="C418">
        <f>INDEX('housing-price-data-04042019'!$A$1:$CC$1461, MATCH(A418,'housing-price-data-04042019'!$A$1:$A$1461,0),MATCH($C$1,'housing-price-data-04042019'!$A$1:$CC$1,0))</f>
        <v>149500</v>
      </c>
      <c r="D418" t="str">
        <f t="shared" si="6"/>
        <v>B</v>
      </c>
      <c r="K418" s="5">
        <v>1090</v>
      </c>
      <c r="L418" s="6">
        <v>197000</v>
      </c>
      <c r="N418" s="5">
        <v>672</v>
      </c>
      <c r="O418" s="6">
        <v>103600</v>
      </c>
      <c r="U418" s="1">
        <v>393</v>
      </c>
      <c r="V418" s="1">
        <v>130972.9334507366</v>
      </c>
      <c r="W418" s="1">
        <v>-24472.9334507366</v>
      </c>
    </row>
    <row r="419" spans="1:23" x14ac:dyDescent="0.25">
      <c r="A419">
        <v>418</v>
      </c>
      <c r="B419">
        <f>INDEX('housing-price-data-04042019'!$A$1:$CC$1461, MATCH(A419,'housing-price-data-04042019'!$A$1:$A$1461,0),MATCH($B$1,'housing-price-data-04042019'!$A$1:$CC$1,0))</f>
        <v>6</v>
      </c>
      <c r="C419">
        <f>INDEX('housing-price-data-04042019'!$A$1:$CC$1461, MATCH(A419,'housing-price-data-04042019'!$A$1:$A$1461,0),MATCH($C$1,'housing-price-data-04042019'!$A$1:$CC$1,0))</f>
        <v>239000</v>
      </c>
      <c r="D419" t="str">
        <f t="shared" si="6"/>
        <v>B</v>
      </c>
      <c r="K419" s="5">
        <v>1092</v>
      </c>
      <c r="L419" s="6">
        <v>160000</v>
      </c>
      <c r="N419" s="5">
        <v>673</v>
      </c>
      <c r="O419" s="6">
        <v>165000</v>
      </c>
      <c r="U419" s="1">
        <v>394</v>
      </c>
      <c r="V419" s="1">
        <v>85537.130857637239</v>
      </c>
      <c r="W419" s="1">
        <v>14462.869142362761</v>
      </c>
    </row>
    <row r="420" spans="1:23" x14ac:dyDescent="0.25">
      <c r="A420">
        <v>419</v>
      </c>
      <c r="B420">
        <f>INDEX('housing-price-data-04042019'!$A$1:$CC$1461, MATCH(A420,'housing-price-data-04042019'!$A$1:$A$1461,0),MATCH($B$1,'housing-price-data-04042019'!$A$1:$CC$1,0))</f>
        <v>5</v>
      </c>
      <c r="C420">
        <f>INDEX('housing-price-data-04042019'!$A$1:$CC$1461, MATCH(A420,'housing-price-data-04042019'!$A$1:$A$1461,0),MATCH($C$1,'housing-price-data-04042019'!$A$1:$CC$1,0))</f>
        <v>126000</v>
      </c>
      <c r="D420" t="str">
        <f t="shared" si="6"/>
        <v>B</v>
      </c>
      <c r="K420" s="5">
        <v>1098</v>
      </c>
      <c r="L420" s="6">
        <v>170000</v>
      </c>
      <c r="N420" s="5">
        <v>674</v>
      </c>
      <c r="O420" s="6">
        <v>257500</v>
      </c>
      <c r="U420" s="1">
        <v>395</v>
      </c>
      <c r="V420" s="1">
        <v>130972.9334507366</v>
      </c>
      <c r="W420" s="1">
        <v>-21972.9334507366</v>
      </c>
    </row>
    <row r="421" spans="1:23" x14ac:dyDescent="0.25">
      <c r="A421">
        <v>420</v>
      </c>
      <c r="B421">
        <f>INDEX('housing-price-data-04042019'!$A$1:$CC$1461, MATCH(A421,'housing-price-data-04042019'!$A$1:$A$1461,0),MATCH($B$1,'housing-price-data-04042019'!$A$1:$CC$1,0))</f>
        <v>5</v>
      </c>
      <c r="C421">
        <f>INDEX('housing-price-data-04042019'!$A$1:$CC$1461, MATCH(A421,'housing-price-data-04042019'!$A$1:$A$1461,0),MATCH($C$1,'housing-price-data-04042019'!$A$1:$CC$1,0))</f>
        <v>142000</v>
      </c>
      <c r="D421" t="str">
        <f t="shared" si="6"/>
        <v>B</v>
      </c>
      <c r="K421" s="5">
        <v>1100</v>
      </c>
      <c r="L421" s="6">
        <v>157000</v>
      </c>
      <c r="N421" s="5">
        <v>675</v>
      </c>
      <c r="O421" s="6">
        <v>140000</v>
      </c>
      <c r="U421" s="1">
        <v>396</v>
      </c>
      <c r="V421" s="1">
        <v>130972.9334507366</v>
      </c>
      <c r="W421" s="1">
        <v>-1972.9334507366002</v>
      </c>
    </row>
    <row r="422" spans="1:23" x14ac:dyDescent="0.25">
      <c r="A422">
        <v>421</v>
      </c>
      <c r="B422">
        <f>INDEX('housing-price-data-04042019'!$A$1:$CC$1461, MATCH(A422,'housing-price-data-04042019'!$A$1:$A$1461,0),MATCH($B$1,'housing-price-data-04042019'!$A$1:$CC$1,0))</f>
        <v>7</v>
      </c>
      <c r="C422">
        <f>INDEX('housing-price-data-04042019'!$A$1:$CC$1461, MATCH(A422,'housing-price-data-04042019'!$A$1:$A$1461,0),MATCH($C$1,'housing-price-data-04042019'!$A$1:$CC$1,0))</f>
        <v>206300</v>
      </c>
      <c r="D422" t="str">
        <f t="shared" si="6"/>
        <v>A</v>
      </c>
      <c r="K422" s="5">
        <v>1106</v>
      </c>
      <c r="L422" s="6">
        <v>325000</v>
      </c>
      <c r="N422" s="5">
        <v>676</v>
      </c>
      <c r="O422" s="6">
        <v>148500</v>
      </c>
      <c r="U422" s="1">
        <v>397</v>
      </c>
      <c r="V422" s="1">
        <v>130972.9334507366</v>
      </c>
      <c r="W422" s="1">
        <v>-7972.9334507366002</v>
      </c>
    </row>
    <row r="423" spans="1:23" x14ac:dyDescent="0.25">
      <c r="A423">
        <v>422</v>
      </c>
      <c r="B423">
        <f>INDEX('housing-price-data-04042019'!$A$1:$CC$1461, MATCH(A423,'housing-price-data-04042019'!$A$1:$A$1461,0),MATCH($B$1,'housing-price-data-04042019'!$A$1:$CC$1,0))</f>
        <v>6</v>
      </c>
      <c r="C423">
        <f>INDEX('housing-price-data-04042019'!$A$1:$CC$1461, MATCH(A423,'housing-price-data-04042019'!$A$1:$A$1461,0),MATCH($C$1,'housing-price-data-04042019'!$A$1:$CC$1,0))</f>
        <v>215000</v>
      </c>
      <c r="D423" t="str">
        <f t="shared" si="6"/>
        <v>B</v>
      </c>
      <c r="K423" s="5">
        <v>1107</v>
      </c>
      <c r="L423" s="6">
        <v>179900</v>
      </c>
      <c r="N423" s="5">
        <v>677</v>
      </c>
      <c r="O423" s="6">
        <v>87000</v>
      </c>
      <c r="U423" s="1">
        <v>398</v>
      </c>
      <c r="V423" s="1">
        <v>130972.9334507366</v>
      </c>
      <c r="W423" s="1">
        <v>38527.0665492634</v>
      </c>
    </row>
    <row r="424" spans="1:23" x14ac:dyDescent="0.25">
      <c r="A424">
        <v>423</v>
      </c>
      <c r="B424">
        <f>INDEX('housing-price-data-04042019'!$A$1:$CC$1461, MATCH(A424,'housing-price-data-04042019'!$A$1:$A$1461,0),MATCH($B$1,'housing-price-data-04042019'!$A$1:$CC$1,0))</f>
        <v>5</v>
      </c>
      <c r="C424">
        <f>INDEX('housing-price-data-04042019'!$A$1:$CC$1461, MATCH(A424,'housing-price-data-04042019'!$A$1:$A$1461,0),MATCH($C$1,'housing-price-data-04042019'!$A$1:$CC$1,0))</f>
        <v>113000</v>
      </c>
      <c r="D424" t="str">
        <f t="shared" si="6"/>
        <v>B</v>
      </c>
      <c r="K424" s="5">
        <v>1108</v>
      </c>
      <c r="L424" s="6">
        <v>274725</v>
      </c>
      <c r="N424" s="5">
        <v>678</v>
      </c>
      <c r="O424" s="6">
        <v>109500</v>
      </c>
      <c r="U424" s="1">
        <v>399</v>
      </c>
      <c r="V424" s="1">
        <v>130972.9334507366</v>
      </c>
      <c r="W424" s="1">
        <v>-63972.9334507366</v>
      </c>
    </row>
    <row r="425" spans="1:23" x14ac:dyDescent="0.25">
      <c r="A425">
        <v>424</v>
      </c>
      <c r="B425">
        <f>INDEX('housing-price-data-04042019'!$A$1:$CC$1461, MATCH(A425,'housing-price-data-04042019'!$A$1:$A$1461,0),MATCH($B$1,'housing-price-data-04042019'!$A$1:$CC$1,0))</f>
        <v>8</v>
      </c>
      <c r="C425">
        <f>INDEX('housing-price-data-04042019'!$A$1:$CC$1461, MATCH(A425,'housing-price-data-04042019'!$A$1:$A$1461,0),MATCH($C$1,'housing-price-data-04042019'!$A$1:$CC$1,0))</f>
        <v>315000</v>
      </c>
      <c r="D425" t="str">
        <f t="shared" si="6"/>
        <v>A</v>
      </c>
      <c r="K425" s="5">
        <v>1110</v>
      </c>
      <c r="L425" s="6">
        <v>280000</v>
      </c>
      <c r="N425" s="5">
        <v>680</v>
      </c>
      <c r="O425" s="6">
        <v>128500</v>
      </c>
      <c r="U425" s="1">
        <v>400</v>
      </c>
      <c r="V425" s="1">
        <v>221844.53863693538</v>
      </c>
      <c r="W425" s="1">
        <v>19155.46136306462</v>
      </c>
    </row>
    <row r="426" spans="1:23" x14ac:dyDescent="0.25">
      <c r="A426">
        <v>425</v>
      </c>
      <c r="B426">
        <f>INDEX('housing-price-data-04042019'!$A$1:$CC$1461, MATCH(A426,'housing-price-data-04042019'!$A$1:$A$1461,0),MATCH($B$1,'housing-price-data-04042019'!$A$1:$CC$1,0))</f>
        <v>6</v>
      </c>
      <c r="C426">
        <f>INDEX('housing-price-data-04042019'!$A$1:$CC$1461, MATCH(A426,'housing-price-data-04042019'!$A$1:$A$1461,0),MATCH($C$1,'housing-price-data-04042019'!$A$1:$CC$1,0))</f>
        <v>139000</v>
      </c>
      <c r="D426" t="str">
        <f t="shared" si="6"/>
        <v>B</v>
      </c>
      <c r="K426" s="5">
        <v>1112</v>
      </c>
      <c r="L426" s="6">
        <v>205000</v>
      </c>
      <c r="N426" s="5">
        <v>681</v>
      </c>
      <c r="O426" s="6">
        <v>143000</v>
      </c>
      <c r="U426" s="1">
        <v>401</v>
      </c>
      <c r="V426" s="1">
        <v>267280.34123003471</v>
      </c>
      <c r="W426" s="1">
        <v>-21780.341230034712</v>
      </c>
    </row>
    <row r="427" spans="1:23" x14ac:dyDescent="0.25">
      <c r="A427">
        <v>426</v>
      </c>
      <c r="B427">
        <f>INDEX('housing-price-data-04042019'!$A$1:$CC$1461, MATCH(A427,'housing-price-data-04042019'!$A$1:$A$1461,0),MATCH($B$1,'housing-price-data-04042019'!$A$1:$CC$1,0))</f>
        <v>7</v>
      </c>
      <c r="C427">
        <f>INDEX('housing-price-data-04042019'!$A$1:$CC$1461, MATCH(A427,'housing-price-data-04042019'!$A$1:$A$1461,0),MATCH($C$1,'housing-price-data-04042019'!$A$1:$CC$1,0))</f>
        <v>135000</v>
      </c>
      <c r="D427" t="str">
        <f t="shared" si="6"/>
        <v>A</v>
      </c>
      <c r="K427" s="5">
        <v>1116</v>
      </c>
      <c r="L427" s="6">
        <v>318000</v>
      </c>
      <c r="N427" s="5">
        <v>682</v>
      </c>
      <c r="O427" s="6">
        <v>159434</v>
      </c>
      <c r="U427" s="1">
        <v>402</v>
      </c>
      <c r="V427" s="1">
        <v>221844.53863693538</v>
      </c>
      <c r="W427" s="1">
        <v>-56854.53863693538</v>
      </c>
    </row>
    <row r="428" spans="1:23" x14ac:dyDescent="0.25">
      <c r="A428">
        <v>427</v>
      </c>
      <c r="B428">
        <f>INDEX('housing-price-data-04042019'!$A$1:$CC$1461, MATCH(A428,'housing-price-data-04042019'!$A$1:$A$1461,0),MATCH($B$1,'housing-price-data-04042019'!$A$1:$CC$1,0))</f>
        <v>7</v>
      </c>
      <c r="C428">
        <f>INDEX('housing-price-data-04042019'!$A$1:$CC$1461, MATCH(A428,'housing-price-data-04042019'!$A$1:$A$1461,0),MATCH($C$1,'housing-price-data-04042019'!$A$1:$CC$1,0))</f>
        <v>275000</v>
      </c>
      <c r="D428" t="str">
        <f t="shared" si="6"/>
        <v>A</v>
      </c>
      <c r="K428" s="5">
        <v>1117</v>
      </c>
      <c r="L428" s="6">
        <v>184100</v>
      </c>
      <c r="N428" s="5">
        <v>683</v>
      </c>
      <c r="O428" s="6">
        <v>173000</v>
      </c>
      <c r="U428" s="1">
        <v>403</v>
      </c>
      <c r="V428" s="1">
        <v>130972.9334507366</v>
      </c>
      <c r="W428" s="1">
        <v>-22972.9334507366</v>
      </c>
    </row>
    <row r="429" spans="1:23" x14ac:dyDescent="0.25">
      <c r="A429">
        <v>428</v>
      </c>
      <c r="B429">
        <f>INDEX('housing-price-data-04042019'!$A$1:$CC$1461, MATCH(A429,'housing-price-data-04042019'!$A$1:$A$1461,0),MATCH($B$1,'housing-price-data-04042019'!$A$1:$CC$1,0))</f>
        <v>4</v>
      </c>
      <c r="C429">
        <f>INDEX('housing-price-data-04042019'!$A$1:$CC$1461, MATCH(A429,'housing-price-data-04042019'!$A$1:$A$1461,0),MATCH($C$1,'housing-price-data-04042019'!$A$1:$CC$1,0))</f>
        <v>109008</v>
      </c>
      <c r="D429" t="str">
        <f t="shared" si="6"/>
        <v>B</v>
      </c>
      <c r="K429" s="5">
        <v>1122</v>
      </c>
      <c r="L429" s="6">
        <v>212900</v>
      </c>
      <c r="N429" s="5">
        <v>690</v>
      </c>
      <c r="O429" s="6">
        <v>194700</v>
      </c>
      <c r="U429" s="1">
        <v>404</v>
      </c>
      <c r="V429" s="1">
        <v>267280.34123003471</v>
      </c>
      <c r="W429" s="1">
        <v>-9280.3412300347118</v>
      </c>
    </row>
    <row r="430" spans="1:23" x14ac:dyDescent="0.25">
      <c r="A430">
        <v>429</v>
      </c>
      <c r="B430">
        <f>INDEX('housing-price-data-04042019'!$A$1:$CC$1461, MATCH(A430,'housing-price-data-04042019'!$A$1:$A$1461,0),MATCH($B$1,'housing-price-data-04042019'!$A$1:$CC$1,0))</f>
        <v>7</v>
      </c>
      <c r="C430">
        <f>INDEX('housing-price-data-04042019'!$A$1:$CC$1461, MATCH(A430,'housing-price-data-04042019'!$A$1:$A$1461,0),MATCH($C$1,'housing-price-data-04042019'!$A$1:$CC$1,0))</f>
        <v>195400</v>
      </c>
      <c r="D430" t="str">
        <f t="shared" si="6"/>
        <v>A</v>
      </c>
      <c r="K430" s="5">
        <v>1125</v>
      </c>
      <c r="L430" s="6">
        <v>163900</v>
      </c>
      <c r="N430" s="5">
        <v>691</v>
      </c>
      <c r="O430" s="6">
        <v>141000</v>
      </c>
      <c r="U430" s="1">
        <v>405</v>
      </c>
      <c r="V430" s="1">
        <v>176408.73604383602</v>
      </c>
      <c r="W430" s="1">
        <v>-8408.7360438360192</v>
      </c>
    </row>
    <row r="431" spans="1:23" x14ac:dyDescent="0.25">
      <c r="A431">
        <v>430</v>
      </c>
      <c r="B431">
        <f>INDEX('housing-price-data-04042019'!$A$1:$CC$1461, MATCH(A431,'housing-price-data-04042019'!$A$1:$A$1461,0),MATCH($B$1,'housing-price-data-04042019'!$A$1:$CC$1,0))</f>
        <v>6</v>
      </c>
      <c r="C431">
        <f>INDEX('housing-price-data-04042019'!$A$1:$CC$1461, MATCH(A431,'housing-price-data-04042019'!$A$1:$A$1461,0),MATCH($C$1,'housing-price-data-04042019'!$A$1:$CC$1,0))</f>
        <v>175000</v>
      </c>
      <c r="D431" t="str">
        <f t="shared" si="6"/>
        <v>B</v>
      </c>
      <c r="K431" s="5">
        <v>1127</v>
      </c>
      <c r="L431" s="6">
        <v>174000</v>
      </c>
      <c r="N431" s="5">
        <v>694</v>
      </c>
      <c r="O431" s="6">
        <v>108480</v>
      </c>
      <c r="U431" s="1">
        <v>406</v>
      </c>
      <c r="V431" s="1">
        <v>85537.130857637239</v>
      </c>
      <c r="W431" s="1">
        <v>64462.869142362761</v>
      </c>
    </row>
    <row r="432" spans="1:23" x14ac:dyDescent="0.25">
      <c r="A432">
        <v>431</v>
      </c>
      <c r="B432">
        <f>INDEX('housing-price-data-04042019'!$A$1:$CC$1461, MATCH(A432,'housing-price-data-04042019'!$A$1:$A$1461,0),MATCH($B$1,'housing-price-data-04042019'!$A$1:$CC$1,0))</f>
        <v>6</v>
      </c>
      <c r="C432">
        <f>INDEX('housing-price-data-04042019'!$A$1:$CC$1461, MATCH(A432,'housing-price-data-04042019'!$A$1:$A$1461,0),MATCH($C$1,'housing-price-data-04042019'!$A$1:$CC$1,0))</f>
        <v>85400</v>
      </c>
      <c r="D432" t="str">
        <f t="shared" si="6"/>
        <v>B</v>
      </c>
      <c r="K432" s="5">
        <v>1128</v>
      </c>
      <c r="L432" s="6">
        <v>259000</v>
      </c>
      <c r="N432" s="5">
        <v>695</v>
      </c>
      <c r="O432" s="6">
        <v>141500</v>
      </c>
      <c r="U432" s="1">
        <v>407</v>
      </c>
      <c r="V432" s="1">
        <v>176408.73604383602</v>
      </c>
      <c r="W432" s="1">
        <v>-61408.736043836019</v>
      </c>
    </row>
    <row r="433" spans="1:23" x14ac:dyDescent="0.25">
      <c r="A433">
        <v>432</v>
      </c>
      <c r="B433">
        <f>INDEX('housing-price-data-04042019'!$A$1:$CC$1461, MATCH(A433,'housing-price-data-04042019'!$A$1:$A$1461,0),MATCH($B$1,'housing-price-data-04042019'!$A$1:$CC$1,0))</f>
        <v>6</v>
      </c>
      <c r="C433">
        <f>INDEX('housing-price-data-04042019'!$A$1:$CC$1461, MATCH(A433,'housing-price-data-04042019'!$A$1:$A$1461,0),MATCH($C$1,'housing-price-data-04042019'!$A$1:$CC$1,0))</f>
        <v>79900</v>
      </c>
      <c r="D433" t="str">
        <f t="shared" si="6"/>
        <v>B</v>
      </c>
      <c r="K433" s="5">
        <v>1129</v>
      </c>
      <c r="L433" s="6">
        <v>215000</v>
      </c>
      <c r="N433" s="5">
        <v>696</v>
      </c>
      <c r="O433" s="6">
        <v>176000</v>
      </c>
      <c r="U433" s="1">
        <v>408</v>
      </c>
      <c r="V433" s="1">
        <v>176408.73604383602</v>
      </c>
      <c r="W433" s="1">
        <v>591.26395616398077</v>
      </c>
    </row>
    <row r="434" spans="1:23" x14ac:dyDescent="0.25">
      <c r="A434">
        <v>433</v>
      </c>
      <c r="B434">
        <f>INDEX('housing-price-data-04042019'!$A$1:$CC$1461, MATCH(A434,'housing-price-data-04042019'!$A$1:$A$1461,0),MATCH($B$1,'housing-price-data-04042019'!$A$1:$CC$1,0))</f>
        <v>5</v>
      </c>
      <c r="C434">
        <f>INDEX('housing-price-data-04042019'!$A$1:$CC$1461, MATCH(A434,'housing-price-data-04042019'!$A$1:$A$1461,0),MATCH($C$1,'housing-price-data-04042019'!$A$1:$CC$1,0))</f>
        <v>122500</v>
      </c>
      <c r="D434" t="str">
        <f t="shared" si="6"/>
        <v>B</v>
      </c>
      <c r="K434" s="5">
        <v>1134</v>
      </c>
      <c r="L434" s="6">
        <v>239500</v>
      </c>
      <c r="N434" s="5">
        <v>697</v>
      </c>
      <c r="O434" s="6">
        <v>89000</v>
      </c>
      <c r="U434" s="1">
        <v>409</v>
      </c>
      <c r="V434" s="1">
        <v>221844.53863693538</v>
      </c>
      <c r="W434" s="1">
        <v>58155.46136306462</v>
      </c>
    </row>
    <row r="435" spans="1:23" x14ac:dyDescent="0.25">
      <c r="A435">
        <v>434</v>
      </c>
      <c r="B435">
        <f>INDEX('housing-price-data-04042019'!$A$1:$CC$1461, MATCH(A435,'housing-price-data-04042019'!$A$1:$A$1461,0),MATCH($B$1,'housing-price-data-04042019'!$A$1:$CC$1,0))</f>
        <v>6</v>
      </c>
      <c r="C435">
        <f>INDEX('housing-price-data-04042019'!$A$1:$CC$1461, MATCH(A435,'housing-price-data-04042019'!$A$1:$A$1461,0),MATCH($C$1,'housing-price-data-04042019'!$A$1:$CC$1,0))</f>
        <v>181000</v>
      </c>
      <c r="D435" t="str">
        <f t="shared" si="6"/>
        <v>B</v>
      </c>
      <c r="K435" s="5">
        <v>1143</v>
      </c>
      <c r="L435" s="6">
        <v>424870</v>
      </c>
      <c r="N435" s="5">
        <v>698</v>
      </c>
      <c r="O435" s="6">
        <v>123500</v>
      </c>
      <c r="U435" s="1">
        <v>410</v>
      </c>
      <c r="V435" s="1">
        <v>267280.34123003471</v>
      </c>
      <c r="W435" s="1">
        <v>72469.658769965288</v>
      </c>
    </row>
    <row r="436" spans="1:23" x14ac:dyDescent="0.25">
      <c r="A436">
        <v>435</v>
      </c>
      <c r="B436">
        <f>INDEX('housing-price-data-04042019'!$A$1:$CC$1461, MATCH(A436,'housing-price-data-04042019'!$A$1:$A$1461,0),MATCH($B$1,'housing-price-data-04042019'!$A$1:$CC$1,0))</f>
        <v>4</v>
      </c>
      <c r="C436">
        <f>INDEX('housing-price-data-04042019'!$A$1:$CC$1461, MATCH(A436,'housing-price-data-04042019'!$A$1:$A$1461,0),MATCH($C$1,'housing-price-data-04042019'!$A$1:$CC$1,0))</f>
        <v>81000</v>
      </c>
      <c r="D436" t="str">
        <f t="shared" si="6"/>
        <v>B</v>
      </c>
      <c r="K436" s="5">
        <v>1148</v>
      </c>
      <c r="L436" s="6">
        <v>174500</v>
      </c>
      <c r="N436" s="5">
        <v>699</v>
      </c>
      <c r="O436" s="6">
        <v>138500</v>
      </c>
      <c r="U436" s="1">
        <v>411</v>
      </c>
      <c r="V436" s="1">
        <v>130972.9334507366</v>
      </c>
      <c r="W436" s="1">
        <v>-70972.9334507366</v>
      </c>
    </row>
    <row r="437" spans="1:23" x14ac:dyDescent="0.25">
      <c r="A437">
        <v>436</v>
      </c>
      <c r="B437">
        <f>INDEX('housing-price-data-04042019'!$A$1:$CC$1461, MATCH(A437,'housing-price-data-04042019'!$A$1:$A$1461,0),MATCH($B$1,'housing-price-data-04042019'!$A$1:$CC$1,0))</f>
        <v>7</v>
      </c>
      <c r="C437">
        <f>INDEX('housing-price-data-04042019'!$A$1:$CC$1461, MATCH(A437,'housing-price-data-04042019'!$A$1:$A$1461,0),MATCH($C$1,'housing-price-data-04042019'!$A$1:$CC$1,0))</f>
        <v>212000</v>
      </c>
      <c r="D437" t="str">
        <f t="shared" si="6"/>
        <v>A</v>
      </c>
      <c r="K437" s="5">
        <v>1149</v>
      </c>
      <c r="L437" s="6">
        <v>116900</v>
      </c>
      <c r="N437" s="5">
        <v>704</v>
      </c>
      <c r="O437" s="6">
        <v>140000</v>
      </c>
      <c r="U437" s="1">
        <v>412</v>
      </c>
      <c r="V437" s="1">
        <v>130972.9334507366</v>
      </c>
      <c r="W437" s="1">
        <v>14027.0665492634</v>
      </c>
    </row>
    <row r="438" spans="1:23" x14ac:dyDescent="0.25">
      <c r="A438">
        <v>437</v>
      </c>
      <c r="B438">
        <f>INDEX('housing-price-data-04042019'!$A$1:$CC$1461, MATCH(A438,'housing-price-data-04042019'!$A$1:$A$1461,0),MATCH($B$1,'housing-price-data-04042019'!$A$1:$CC$1,0))</f>
        <v>6</v>
      </c>
      <c r="C438">
        <f>INDEX('housing-price-data-04042019'!$A$1:$CC$1461, MATCH(A438,'housing-price-data-04042019'!$A$1:$A$1461,0),MATCH($C$1,'housing-price-data-04042019'!$A$1:$CC$1,0))</f>
        <v>116000</v>
      </c>
      <c r="D438" t="str">
        <f t="shared" si="6"/>
        <v>B</v>
      </c>
      <c r="K438" s="5">
        <v>1150</v>
      </c>
      <c r="L438" s="6">
        <v>143000</v>
      </c>
      <c r="N438" s="5">
        <v>706</v>
      </c>
      <c r="O438" s="6">
        <v>55000</v>
      </c>
      <c r="U438" s="1">
        <v>413</v>
      </c>
      <c r="V438" s="1">
        <v>221844.53863693538</v>
      </c>
      <c r="W438" s="1">
        <v>155.46136306461995</v>
      </c>
    </row>
    <row r="439" spans="1:23" x14ac:dyDescent="0.25">
      <c r="A439">
        <v>438</v>
      </c>
      <c r="B439">
        <f>INDEX('housing-price-data-04042019'!$A$1:$CC$1461, MATCH(A439,'housing-price-data-04042019'!$A$1:$A$1461,0),MATCH($B$1,'housing-price-data-04042019'!$A$1:$CC$1,0))</f>
        <v>6</v>
      </c>
      <c r="C439">
        <f>INDEX('housing-price-data-04042019'!$A$1:$CC$1461, MATCH(A439,'housing-price-data-04042019'!$A$1:$A$1461,0),MATCH($C$1,'housing-price-data-04042019'!$A$1:$CC$1,0))</f>
        <v>119000</v>
      </c>
      <c r="D439" t="str">
        <f t="shared" si="6"/>
        <v>B</v>
      </c>
      <c r="K439" s="5">
        <v>1155</v>
      </c>
      <c r="L439" s="6">
        <v>201800</v>
      </c>
      <c r="N439" s="5">
        <v>710</v>
      </c>
      <c r="O439" s="6">
        <v>109900</v>
      </c>
      <c r="U439" s="1">
        <v>414</v>
      </c>
      <c r="V439" s="1">
        <v>130972.9334507366</v>
      </c>
      <c r="W439" s="1">
        <v>-15972.9334507366</v>
      </c>
    </row>
    <row r="440" spans="1:23" x14ac:dyDescent="0.25">
      <c r="A440">
        <v>439</v>
      </c>
      <c r="B440">
        <f>INDEX('housing-price-data-04042019'!$A$1:$CC$1461, MATCH(A440,'housing-price-data-04042019'!$A$1:$A$1461,0),MATCH($B$1,'housing-price-data-04042019'!$A$1:$CC$1,0))</f>
        <v>5</v>
      </c>
      <c r="C440">
        <f>INDEX('housing-price-data-04042019'!$A$1:$CC$1461, MATCH(A440,'housing-price-data-04042019'!$A$1:$A$1461,0),MATCH($C$1,'housing-price-data-04042019'!$A$1:$CC$1,0))</f>
        <v>90350</v>
      </c>
      <c r="D440" t="str">
        <f t="shared" si="6"/>
        <v>B</v>
      </c>
      <c r="K440" s="5">
        <v>1158</v>
      </c>
      <c r="L440" s="6">
        <v>230000</v>
      </c>
      <c r="N440" s="5">
        <v>711</v>
      </c>
      <c r="O440" s="6">
        <v>52000</v>
      </c>
      <c r="U440" s="1">
        <v>415</v>
      </c>
      <c r="V440" s="1">
        <v>221844.53863693538</v>
      </c>
      <c r="W440" s="1">
        <v>6155.4613630646199</v>
      </c>
    </row>
    <row r="441" spans="1:23" x14ac:dyDescent="0.25">
      <c r="A441">
        <v>440</v>
      </c>
      <c r="B441">
        <f>INDEX('housing-price-data-04042019'!$A$1:$CC$1461, MATCH(A441,'housing-price-data-04042019'!$A$1:$A$1461,0),MATCH($B$1,'housing-price-data-04042019'!$A$1:$CC$1,0))</f>
        <v>6</v>
      </c>
      <c r="C441">
        <f>INDEX('housing-price-data-04042019'!$A$1:$CC$1461, MATCH(A441,'housing-price-data-04042019'!$A$1:$A$1461,0),MATCH($C$1,'housing-price-data-04042019'!$A$1:$CC$1,0))</f>
        <v>110000</v>
      </c>
      <c r="D441" t="str">
        <f t="shared" si="6"/>
        <v>B</v>
      </c>
      <c r="K441" s="5">
        <v>1159</v>
      </c>
      <c r="L441" s="6">
        <v>235128</v>
      </c>
      <c r="N441" s="5">
        <v>712</v>
      </c>
      <c r="O441" s="6">
        <v>102776</v>
      </c>
      <c r="U441" s="1">
        <v>416</v>
      </c>
      <c r="V441" s="1">
        <v>221844.53863693538</v>
      </c>
      <c r="W441" s="1">
        <v>-40710.53863693538</v>
      </c>
    </row>
    <row r="442" spans="1:23" x14ac:dyDescent="0.25">
      <c r="A442">
        <v>441</v>
      </c>
      <c r="B442">
        <f>INDEX('housing-price-data-04042019'!$A$1:$CC$1461, MATCH(A442,'housing-price-data-04042019'!$A$1:$A$1461,0),MATCH($B$1,'housing-price-data-04042019'!$A$1:$CC$1,0))</f>
        <v>10</v>
      </c>
      <c r="C442">
        <f>INDEX('housing-price-data-04042019'!$A$1:$CC$1461, MATCH(A442,'housing-price-data-04042019'!$A$1:$A$1461,0),MATCH($C$1,'housing-price-data-04042019'!$A$1:$CC$1,0))</f>
        <v>555000</v>
      </c>
      <c r="D442" t="str">
        <f t="shared" si="6"/>
        <v>A</v>
      </c>
      <c r="K442" s="5">
        <v>1166</v>
      </c>
      <c r="L442" s="6">
        <v>233170</v>
      </c>
      <c r="N442" s="5">
        <v>714</v>
      </c>
      <c r="O442" s="6">
        <v>129000</v>
      </c>
      <c r="U442" s="1">
        <v>417</v>
      </c>
      <c r="V442" s="1">
        <v>176408.73604383602</v>
      </c>
      <c r="W442" s="1">
        <v>-26908.736043836019</v>
      </c>
    </row>
    <row r="443" spans="1:23" x14ac:dyDescent="0.25">
      <c r="A443">
        <v>442</v>
      </c>
      <c r="B443">
        <f>INDEX('housing-price-data-04042019'!$A$1:$CC$1461, MATCH(A443,'housing-price-data-04042019'!$A$1:$A$1461,0),MATCH($B$1,'housing-price-data-04042019'!$A$1:$CC$1,0))</f>
        <v>4</v>
      </c>
      <c r="C443">
        <f>INDEX('housing-price-data-04042019'!$A$1:$CC$1461, MATCH(A443,'housing-price-data-04042019'!$A$1:$A$1461,0),MATCH($C$1,'housing-price-data-04042019'!$A$1:$CC$1,0))</f>
        <v>118000</v>
      </c>
      <c r="D443" t="str">
        <f t="shared" si="6"/>
        <v>B</v>
      </c>
      <c r="K443" s="5">
        <v>1167</v>
      </c>
      <c r="L443" s="6">
        <v>245350</v>
      </c>
      <c r="N443" s="5">
        <v>715</v>
      </c>
      <c r="O443" s="6">
        <v>130500</v>
      </c>
      <c r="U443" s="1">
        <v>418</v>
      </c>
      <c r="V443" s="1">
        <v>176408.73604383602</v>
      </c>
      <c r="W443" s="1">
        <v>62591.263956163981</v>
      </c>
    </row>
    <row r="444" spans="1:23" x14ac:dyDescent="0.25">
      <c r="A444">
        <v>443</v>
      </c>
      <c r="B444">
        <f>INDEX('housing-price-data-04042019'!$A$1:$CC$1461, MATCH(A444,'housing-price-data-04042019'!$A$1:$A$1461,0),MATCH($B$1,'housing-price-data-04042019'!$A$1:$CC$1,0))</f>
        <v>5</v>
      </c>
      <c r="C444">
        <f>INDEX('housing-price-data-04042019'!$A$1:$CC$1461, MATCH(A444,'housing-price-data-04042019'!$A$1:$A$1461,0),MATCH($C$1,'housing-price-data-04042019'!$A$1:$CC$1,0))</f>
        <v>162900</v>
      </c>
      <c r="D444" t="str">
        <f t="shared" si="6"/>
        <v>B</v>
      </c>
      <c r="K444" s="5">
        <v>1170</v>
      </c>
      <c r="L444" s="6">
        <v>625000</v>
      </c>
      <c r="N444" s="5">
        <v>716</v>
      </c>
      <c r="O444" s="6">
        <v>165000</v>
      </c>
      <c r="U444" s="1">
        <v>419</v>
      </c>
      <c r="V444" s="1">
        <v>130972.9334507366</v>
      </c>
      <c r="W444" s="1">
        <v>-4972.9334507366002</v>
      </c>
    </row>
    <row r="445" spans="1:23" x14ac:dyDescent="0.25">
      <c r="A445">
        <v>444</v>
      </c>
      <c r="B445">
        <f>INDEX('housing-price-data-04042019'!$A$1:$CC$1461, MATCH(A445,'housing-price-data-04042019'!$A$1:$A$1461,0),MATCH($B$1,'housing-price-data-04042019'!$A$1:$CC$1,0))</f>
        <v>7</v>
      </c>
      <c r="C445">
        <f>INDEX('housing-price-data-04042019'!$A$1:$CC$1461, MATCH(A445,'housing-price-data-04042019'!$A$1:$A$1461,0),MATCH($C$1,'housing-price-data-04042019'!$A$1:$CC$1,0))</f>
        <v>172500</v>
      </c>
      <c r="D445" t="str">
        <f t="shared" si="6"/>
        <v>A</v>
      </c>
      <c r="K445" s="5">
        <v>1173</v>
      </c>
      <c r="L445" s="6">
        <v>171900</v>
      </c>
      <c r="N445" s="5">
        <v>718</v>
      </c>
      <c r="O445" s="6">
        <v>157000</v>
      </c>
      <c r="U445" s="1">
        <v>420</v>
      </c>
      <c r="V445" s="1">
        <v>130972.9334507366</v>
      </c>
      <c r="W445" s="1">
        <v>11027.0665492634</v>
      </c>
    </row>
    <row r="446" spans="1:23" x14ac:dyDescent="0.25">
      <c r="A446">
        <v>445</v>
      </c>
      <c r="B446">
        <f>INDEX('housing-price-data-04042019'!$A$1:$CC$1461, MATCH(A446,'housing-price-data-04042019'!$A$1:$A$1461,0),MATCH($B$1,'housing-price-data-04042019'!$A$1:$CC$1,0))</f>
        <v>7</v>
      </c>
      <c r="C446">
        <f>INDEX('housing-price-data-04042019'!$A$1:$CC$1461, MATCH(A446,'housing-price-data-04042019'!$A$1:$A$1461,0),MATCH($C$1,'housing-price-data-04042019'!$A$1:$CC$1,0))</f>
        <v>210000</v>
      </c>
      <c r="D446" t="str">
        <f t="shared" si="6"/>
        <v>A</v>
      </c>
      <c r="K446" s="5">
        <v>1176</v>
      </c>
      <c r="L446" s="6">
        <v>285000</v>
      </c>
      <c r="N446" s="5">
        <v>720</v>
      </c>
      <c r="O446" s="6">
        <v>128500</v>
      </c>
      <c r="U446" s="1">
        <v>421</v>
      </c>
      <c r="V446" s="1">
        <v>221844.53863693538</v>
      </c>
      <c r="W446" s="1">
        <v>-15544.53863693538</v>
      </c>
    </row>
    <row r="447" spans="1:23" x14ac:dyDescent="0.25">
      <c r="A447">
        <v>446</v>
      </c>
      <c r="B447">
        <f>INDEX('housing-price-data-04042019'!$A$1:$CC$1461, MATCH(A447,'housing-price-data-04042019'!$A$1:$A$1461,0),MATCH($B$1,'housing-price-data-04042019'!$A$1:$CC$1,0))</f>
        <v>6</v>
      </c>
      <c r="C447">
        <f>INDEX('housing-price-data-04042019'!$A$1:$CC$1461, MATCH(A447,'housing-price-data-04042019'!$A$1:$A$1461,0),MATCH($C$1,'housing-price-data-04042019'!$A$1:$CC$1,0))</f>
        <v>127500</v>
      </c>
      <c r="D447" t="str">
        <f t="shared" si="6"/>
        <v>B</v>
      </c>
      <c r="K447" s="5">
        <v>1181</v>
      </c>
      <c r="L447" s="6">
        <v>250000</v>
      </c>
      <c r="N447" s="5">
        <v>722</v>
      </c>
      <c r="O447" s="6">
        <v>143000</v>
      </c>
      <c r="U447" s="1">
        <v>422</v>
      </c>
      <c r="V447" s="1">
        <v>176408.73604383602</v>
      </c>
      <c r="W447" s="1">
        <v>38591.263956163981</v>
      </c>
    </row>
    <row r="448" spans="1:23" x14ac:dyDescent="0.25">
      <c r="A448">
        <v>447</v>
      </c>
      <c r="B448">
        <f>INDEX('housing-price-data-04042019'!$A$1:$CC$1461, MATCH(A448,'housing-price-data-04042019'!$A$1:$A$1461,0),MATCH($B$1,'housing-price-data-04042019'!$A$1:$CC$1,0))</f>
        <v>6</v>
      </c>
      <c r="C448">
        <f>INDEX('housing-price-data-04042019'!$A$1:$CC$1461, MATCH(A448,'housing-price-data-04042019'!$A$1:$A$1461,0),MATCH($C$1,'housing-price-data-04042019'!$A$1:$CC$1,0))</f>
        <v>190000</v>
      </c>
      <c r="D448" t="str">
        <f t="shared" si="6"/>
        <v>B</v>
      </c>
      <c r="K448" s="5">
        <v>1182</v>
      </c>
      <c r="L448" s="6">
        <v>392500</v>
      </c>
      <c r="N448" s="5">
        <v>723</v>
      </c>
      <c r="O448" s="6">
        <v>124500</v>
      </c>
      <c r="U448" s="1">
        <v>423</v>
      </c>
      <c r="V448" s="1">
        <v>130972.9334507366</v>
      </c>
      <c r="W448" s="1">
        <v>-17972.9334507366</v>
      </c>
    </row>
    <row r="449" spans="1:23" x14ac:dyDescent="0.25">
      <c r="A449">
        <v>448</v>
      </c>
      <c r="B449">
        <f>INDEX('housing-price-data-04042019'!$A$1:$CC$1461, MATCH(A449,'housing-price-data-04042019'!$A$1:$A$1461,0),MATCH($B$1,'housing-price-data-04042019'!$A$1:$CC$1,0))</f>
        <v>7</v>
      </c>
      <c r="C449">
        <f>INDEX('housing-price-data-04042019'!$A$1:$CC$1461, MATCH(A449,'housing-price-data-04042019'!$A$1:$A$1461,0),MATCH($C$1,'housing-price-data-04042019'!$A$1:$CC$1,0))</f>
        <v>199900</v>
      </c>
      <c r="D449" t="str">
        <f t="shared" si="6"/>
        <v>A</v>
      </c>
      <c r="K449" s="5">
        <v>1183</v>
      </c>
      <c r="L449" s="6">
        <v>745000</v>
      </c>
      <c r="N449" s="5">
        <v>724</v>
      </c>
      <c r="O449" s="6">
        <v>135000</v>
      </c>
      <c r="U449" s="1">
        <v>424</v>
      </c>
      <c r="V449" s="1">
        <v>267280.34123003471</v>
      </c>
      <c r="W449" s="1">
        <v>47719.658769965288</v>
      </c>
    </row>
    <row r="450" spans="1:23" x14ac:dyDescent="0.25">
      <c r="A450">
        <v>449</v>
      </c>
      <c r="B450">
        <f>INDEX('housing-price-data-04042019'!$A$1:$CC$1461, MATCH(A450,'housing-price-data-04042019'!$A$1:$A$1461,0),MATCH($B$1,'housing-price-data-04042019'!$A$1:$CC$1,0))</f>
        <v>6</v>
      </c>
      <c r="C450">
        <f>INDEX('housing-price-data-04042019'!$A$1:$CC$1461, MATCH(A450,'housing-price-data-04042019'!$A$1:$A$1461,0),MATCH($C$1,'housing-price-data-04042019'!$A$1:$CC$1,0))</f>
        <v>119500</v>
      </c>
      <c r="D450" t="str">
        <f t="shared" si="6"/>
        <v>B</v>
      </c>
      <c r="K450" s="5">
        <v>1188</v>
      </c>
      <c r="L450" s="6">
        <v>262000</v>
      </c>
      <c r="N450" s="5">
        <v>726</v>
      </c>
      <c r="O450" s="6">
        <v>120500</v>
      </c>
      <c r="U450" s="1">
        <v>425</v>
      </c>
      <c r="V450" s="1">
        <v>176408.73604383602</v>
      </c>
      <c r="W450" s="1">
        <v>-37408.736043836019</v>
      </c>
    </row>
    <row r="451" spans="1:23" x14ac:dyDescent="0.25">
      <c r="A451">
        <v>450</v>
      </c>
      <c r="B451">
        <f>INDEX('housing-price-data-04042019'!$A$1:$CC$1461, MATCH(A451,'housing-price-data-04042019'!$A$1:$A$1461,0),MATCH($B$1,'housing-price-data-04042019'!$A$1:$CC$1,0))</f>
        <v>3</v>
      </c>
      <c r="C451">
        <f>INDEX('housing-price-data-04042019'!$A$1:$CC$1461, MATCH(A451,'housing-price-data-04042019'!$A$1:$A$1461,0),MATCH($C$1,'housing-price-data-04042019'!$A$1:$CC$1,0))</f>
        <v>120000</v>
      </c>
      <c r="D451" t="str">
        <f t="shared" ref="D451:D514" si="7">IF(B451 &gt;6, "A", "B")</f>
        <v>B</v>
      </c>
      <c r="K451" s="5">
        <v>1189</v>
      </c>
      <c r="L451" s="6">
        <v>195000</v>
      </c>
      <c r="N451" s="5">
        <v>727</v>
      </c>
      <c r="O451" s="6">
        <v>222000</v>
      </c>
      <c r="U451" s="1">
        <v>426</v>
      </c>
      <c r="V451" s="1">
        <v>221844.53863693538</v>
      </c>
      <c r="W451" s="1">
        <v>-86844.53863693538</v>
      </c>
    </row>
    <row r="452" spans="1:23" x14ac:dyDescent="0.25">
      <c r="A452">
        <v>451</v>
      </c>
      <c r="B452">
        <f>INDEX('housing-price-data-04042019'!$A$1:$CC$1461, MATCH(A452,'housing-price-data-04042019'!$A$1:$A$1461,0),MATCH($B$1,'housing-price-data-04042019'!$A$1:$CC$1,0))</f>
        <v>6</v>
      </c>
      <c r="C452">
        <f>INDEX('housing-price-data-04042019'!$A$1:$CC$1461, MATCH(A452,'housing-price-data-04042019'!$A$1:$A$1461,0),MATCH($C$1,'housing-price-data-04042019'!$A$1:$CC$1,0))</f>
        <v>110000</v>
      </c>
      <c r="D452" t="str">
        <f t="shared" si="7"/>
        <v>B</v>
      </c>
      <c r="K452" s="5">
        <v>1190</v>
      </c>
      <c r="L452" s="6">
        <v>189000</v>
      </c>
      <c r="N452" s="5">
        <v>729</v>
      </c>
      <c r="O452" s="6">
        <v>110000</v>
      </c>
      <c r="U452" s="1">
        <v>427</v>
      </c>
      <c r="V452" s="1">
        <v>221844.53863693538</v>
      </c>
      <c r="W452" s="1">
        <v>53155.46136306462</v>
      </c>
    </row>
    <row r="453" spans="1:23" x14ac:dyDescent="0.25">
      <c r="A453">
        <v>452</v>
      </c>
      <c r="B453">
        <f>INDEX('housing-price-data-04042019'!$A$1:$CC$1461, MATCH(A453,'housing-price-data-04042019'!$A$1:$A$1461,0),MATCH($B$1,'housing-price-data-04042019'!$A$1:$CC$1,0))</f>
        <v>7</v>
      </c>
      <c r="C453">
        <f>INDEX('housing-price-data-04042019'!$A$1:$CC$1461, MATCH(A453,'housing-price-data-04042019'!$A$1:$A$1461,0),MATCH($C$1,'housing-price-data-04042019'!$A$1:$CC$1,0))</f>
        <v>280000</v>
      </c>
      <c r="D453" t="str">
        <f t="shared" si="7"/>
        <v>A</v>
      </c>
      <c r="K453" s="5">
        <v>1192</v>
      </c>
      <c r="L453" s="6">
        <v>174000</v>
      </c>
      <c r="N453" s="5">
        <v>730</v>
      </c>
      <c r="O453" s="6">
        <v>103000</v>
      </c>
      <c r="U453" s="1">
        <v>428</v>
      </c>
      <c r="V453" s="1">
        <v>85537.130857637239</v>
      </c>
      <c r="W453" s="1">
        <v>23470.869142362761</v>
      </c>
    </row>
    <row r="454" spans="1:23" x14ac:dyDescent="0.25">
      <c r="A454">
        <v>453</v>
      </c>
      <c r="B454">
        <f>INDEX('housing-price-data-04042019'!$A$1:$CC$1461, MATCH(A454,'housing-price-data-04042019'!$A$1:$A$1461,0),MATCH($B$1,'housing-price-data-04042019'!$A$1:$CC$1,0))</f>
        <v>6</v>
      </c>
      <c r="C454">
        <f>INDEX('housing-price-data-04042019'!$A$1:$CC$1461, MATCH(A454,'housing-price-data-04042019'!$A$1:$A$1461,0),MATCH($C$1,'housing-price-data-04042019'!$A$1:$CC$1,0))</f>
        <v>204000</v>
      </c>
      <c r="D454" t="str">
        <f t="shared" si="7"/>
        <v>B</v>
      </c>
      <c r="K454" s="5">
        <v>1197</v>
      </c>
      <c r="L454" s="6">
        <v>219210</v>
      </c>
      <c r="N454" s="5">
        <v>734</v>
      </c>
      <c r="O454" s="6">
        <v>131400</v>
      </c>
      <c r="U454" s="1">
        <v>429</v>
      </c>
      <c r="V454" s="1">
        <v>221844.53863693538</v>
      </c>
      <c r="W454" s="1">
        <v>-26444.53863693538</v>
      </c>
    </row>
    <row r="455" spans="1:23" x14ac:dyDescent="0.25">
      <c r="A455">
        <v>454</v>
      </c>
      <c r="B455">
        <f>INDEX('housing-price-data-04042019'!$A$1:$CC$1461, MATCH(A455,'housing-price-data-04042019'!$A$1:$A$1461,0),MATCH($B$1,'housing-price-data-04042019'!$A$1:$CC$1,0))</f>
        <v>8</v>
      </c>
      <c r="C455">
        <f>INDEX('housing-price-data-04042019'!$A$1:$CC$1461, MATCH(A455,'housing-price-data-04042019'!$A$1:$A$1461,0),MATCH($C$1,'housing-price-data-04042019'!$A$1:$CC$1,0))</f>
        <v>210000</v>
      </c>
      <c r="D455" t="str">
        <f t="shared" si="7"/>
        <v>A</v>
      </c>
      <c r="K455" s="5">
        <v>1198</v>
      </c>
      <c r="L455" s="6">
        <v>144000</v>
      </c>
      <c r="N455" s="5">
        <v>735</v>
      </c>
      <c r="O455" s="6">
        <v>108000</v>
      </c>
      <c r="U455" s="1">
        <v>430</v>
      </c>
      <c r="V455" s="1">
        <v>176408.73604383602</v>
      </c>
      <c r="W455" s="1">
        <v>-1408.7360438360192</v>
      </c>
    </row>
    <row r="456" spans="1:23" x14ac:dyDescent="0.25">
      <c r="A456">
        <v>455</v>
      </c>
      <c r="B456">
        <f>INDEX('housing-price-data-04042019'!$A$1:$CC$1461, MATCH(A456,'housing-price-data-04042019'!$A$1:$A$1461,0),MATCH($B$1,'housing-price-data-04042019'!$A$1:$CC$1,0))</f>
        <v>5</v>
      </c>
      <c r="C456">
        <f>INDEX('housing-price-data-04042019'!$A$1:$CC$1461, MATCH(A456,'housing-price-data-04042019'!$A$1:$A$1461,0),MATCH($C$1,'housing-price-data-04042019'!$A$1:$CC$1,0))</f>
        <v>188000</v>
      </c>
      <c r="D456" t="str">
        <f t="shared" si="7"/>
        <v>B</v>
      </c>
      <c r="K456" s="5">
        <v>1199</v>
      </c>
      <c r="L456" s="6">
        <v>178000</v>
      </c>
      <c r="N456" s="5">
        <v>737</v>
      </c>
      <c r="O456" s="6">
        <v>93500</v>
      </c>
      <c r="U456" s="1">
        <v>431</v>
      </c>
      <c r="V456" s="1">
        <v>176408.73604383602</v>
      </c>
      <c r="W456" s="1">
        <v>-91008.736043836019</v>
      </c>
    </row>
    <row r="457" spans="1:23" x14ac:dyDescent="0.25">
      <c r="A457">
        <v>456</v>
      </c>
      <c r="B457">
        <f>INDEX('housing-price-data-04042019'!$A$1:$CC$1461, MATCH(A457,'housing-price-data-04042019'!$A$1:$A$1461,0),MATCH($B$1,'housing-price-data-04042019'!$A$1:$CC$1,0))</f>
        <v>7</v>
      </c>
      <c r="C457">
        <f>INDEX('housing-price-data-04042019'!$A$1:$CC$1461, MATCH(A457,'housing-price-data-04042019'!$A$1:$A$1461,0),MATCH($C$1,'housing-price-data-04042019'!$A$1:$CC$1,0))</f>
        <v>175500</v>
      </c>
      <c r="D457" t="str">
        <f t="shared" si="7"/>
        <v>A</v>
      </c>
      <c r="K457" s="5">
        <v>1202</v>
      </c>
      <c r="L457" s="6">
        <v>197900</v>
      </c>
      <c r="N457" s="5">
        <v>739</v>
      </c>
      <c r="O457" s="6">
        <v>179000</v>
      </c>
      <c r="U457" s="1">
        <v>432</v>
      </c>
      <c r="V457" s="1">
        <v>176408.73604383602</v>
      </c>
      <c r="W457" s="1">
        <v>-96508.736043836019</v>
      </c>
    </row>
    <row r="458" spans="1:23" x14ac:dyDescent="0.25">
      <c r="A458">
        <v>457</v>
      </c>
      <c r="B458">
        <f>INDEX('housing-price-data-04042019'!$A$1:$CC$1461, MATCH(A458,'housing-price-data-04042019'!$A$1:$A$1461,0),MATCH($B$1,'housing-price-data-04042019'!$A$1:$CC$1,0))</f>
        <v>5</v>
      </c>
      <c r="C458">
        <f>INDEX('housing-price-data-04042019'!$A$1:$CC$1461, MATCH(A458,'housing-price-data-04042019'!$A$1:$A$1461,0),MATCH($C$1,'housing-price-data-04042019'!$A$1:$CC$1,0))</f>
        <v>98000</v>
      </c>
      <c r="D458" t="str">
        <f t="shared" si="7"/>
        <v>B</v>
      </c>
      <c r="K458" s="5">
        <v>1204</v>
      </c>
      <c r="L458" s="6">
        <v>213000</v>
      </c>
      <c r="N458" s="5">
        <v>741</v>
      </c>
      <c r="O458" s="6">
        <v>132000</v>
      </c>
      <c r="U458" s="1">
        <v>433</v>
      </c>
      <c r="V458" s="1">
        <v>130972.9334507366</v>
      </c>
      <c r="W458" s="1">
        <v>-8472.9334507366002</v>
      </c>
    </row>
    <row r="459" spans="1:23" x14ac:dyDescent="0.25">
      <c r="A459">
        <v>458</v>
      </c>
      <c r="B459">
        <f>INDEX('housing-price-data-04042019'!$A$1:$CC$1461, MATCH(A459,'housing-price-data-04042019'!$A$1:$A$1461,0),MATCH($B$1,'housing-price-data-04042019'!$A$1:$CC$1,0))</f>
        <v>4</v>
      </c>
      <c r="C459">
        <f>INDEX('housing-price-data-04042019'!$A$1:$CC$1461, MATCH(A459,'housing-price-data-04042019'!$A$1:$A$1461,0),MATCH($C$1,'housing-price-data-04042019'!$A$1:$CC$1,0))</f>
        <v>256000</v>
      </c>
      <c r="D459" t="str">
        <f t="shared" si="7"/>
        <v>B</v>
      </c>
      <c r="K459" s="5">
        <v>1206</v>
      </c>
      <c r="L459" s="6">
        <v>271900</v>
      </c>
      <c r="N459" s="5">
        <v>742</v>
      </c>
      <c r="O459" s="6">
        <v>142000</v>
      </c>
      <c r="U459" s="1">
        <v>434</v>
      </c>
      <c r="V459" s="1">
        <v>176408.73604383602</v>
      </c>
      <c r="W459" s="1">
        <v>4591.2639561639808</v>
      </c>
    </row>
    <row r="460" spans="1:23" x14ac:dyDescent="0.25">
      <c r="A460">
        <v>459</v>
      </c>
      <c r="B460">
        <f>INDEX('housing-price-data-04042019'!$A$1:$CC$1461, MATCH(A460,'housing-price-data-04042019'!$A$1:$A$1461,0),MATCH($B$1,'housing-price-data-04042019'!$A$1:$CC$1,0))</f>
        <v>8</v>
      </c>
      <c r="C460">
        <f>INDEX('housing-price-data-04042019'!$A$1:$CC$1461, MATCH(A460,'housing-price-data-04042019'!$A$1:$A$1461,0),MATCH($C$1,'housing-price-data-04042019'!$A$1:$CC$1,0))</f>
        <v>161000</v>
      </c>
      <c r="D460" t="str">
        <f t="shared" si="7"/>
        <v>A</v>
      </c>
      <c r="K460" s="5">
        <v>1210</v>
      </c>
      <c r="L460" s="6">
        <v>290000</v>
      </c>
      <c r="N460" s="5">
        <v>744</v>
      </c>
      <c r="O460" s="6">
        <v>175000</v>
      </c>
      <c r="U460" s="1">
        <v>435</v>
      </c>
      <c r="V460" s="1">
        <v>85537.130857637239</v>
      </c>
      <c r="W460" s="1">
        <v>-4537.1308576372394</v>
      </c>
    </row>
    <row r="461" spans="1:23" x14ac:dyDescent="0.25">
      <c r="A461">
        <v>460</v>
      </c>
      <c r="B461">
        <f>INDEX('housing-price-data-04042019'!$A$1:$CC$1461, MATCH(A461,'housing-price-data-04042019'!$A$1:$A$1461,0),MATCH($B$1,'housing-price-data-04042019'!$A$1:$CC$1,0))</f>
        <v>5</v>
      </c>
      <c r="C461">
        <f>INDEX('housing-price-data-04042019'!$A$1:$CC$1461, MATCH(A461,'housing-price-data-04042019'!$A$1:$A$1461,0),MATCH($C$1,'housing-price-data-04042019'!$A$1:$CC$1,0))</f>
        <v>110000</v>
      </c>
      <c r="D461" t="str">
        <f t="shared" si="7"/>
        <v>B</v>
      </c>
      <c r="K461" s="5">
        <v>1212</v>
      </c>
      <c r="L461" s="6">
        <v>164000</v>
      </c>
      <c r="N461" s="5">
        <v>750</v>
      </c>
      <c r="O461" s="6">
        <v>98000</v>
      </c>
      <c r="U461" s="1">
        <v>436</v>
      </c>
      <c r="V461" s="1">
        <v>221844.53863693538</v>
      </c>
      <c r="W461" s="1">
        <v>-9844.5386369353801</v>
      </c>
    </row>
    <row r="462" spans="1:23" x14ac:dyDescent="0.25">
      <c r="A462">
        <v>461</v>
      </c>
      <c r="B462">
        <f>INDEX('housing-price-data-04042019'!$A$1:$CC$1461, MATCH(A462,'housing-price-data-04042019'!$A$1:$A$1461,0),MATCH($B$1,'housing-price-data-04042019'!$A$1:$CC$1,0))</f>
        <v>8</v>
      </c>
      <c r="C462">
        <f>INDEX('housing-price-data-04042019'!$A$1:$CC$1461, MATCH(A462,'housing-price-data-04042019'!$A$1:$A$1461,0),MATCH($C$1,'housing-price-data-04042019'!$A$1:$CC$1,0))</f>
        <v>263435</v>
      </c>
      <c r="D462" t="str">
        <f t="shared" si="7"/>
        <v>A</v>
      </c>
      <c r="K462" s="5">
        <v>1218</v>
      </c>
      <c r="L462" s="6">
        <v>229456</v>
      </c>
      <c r="N462" s="5">
        <v>751</v>
      </c>
      <c r="O462" s="6">
        <v>96500</v>
      </c>
      <c r="U462" s="1">
        <v>437</v>
      </c>
      <c r="V462" s="1">
        <v>176408.73604383602</v>
      </c>
      <c r="W462" s="1">
        <v>-60408.736043836019</v>
      </c>
    </row>
    <row r="463" spans="1:23" x14ac:dyDescent="0.25">
      <c r="A463">
        <v>462</v>
      </c>
      <c r="B463">
        <f>INDEX('housing-price-data-04042019'!$A$1:$CC$1461, MATCH(A463,'housing-price-data-04042019'!$A$1:$A$1461,0),MATCH($B$1,'housing-price-data-04042019'!$A$1:$CC$1,0))</f>
        <v>7</v>
      </c>
      <c r="C463">
        <f>INDEX('housing-price-data-04042019'!$A$1:$CC$1461, MATCH(A463,'housing-price-data-04042019'!$A$1:$A$1461,0),MATCH($C$1,'housing-price-data-04042019'!$A$1:$CC$1,0))</f>
        <v>155000</v>
      </c>
      <c r="D463" t="str">
        <f t="shared" si="7"/>
        <v>A</v>
      </c>
      <c r="K463" s="5">
        <v>1225</v>
      </c>
      <c r="L463" s="6">
        <v>184000</v>
      </c>
      <c r="N463" s="5">
        <v>753</v>
      </c>
      <c r="O463" s="6">
        <v>217000</v>
      </c>
      <c r="U463" s="1">
        <v>438</v>
      </c>
      <c r="V463" s="1">
        <v>176408.73604383602</v>
      </c>
      <c r="W463" s="1">
        <v>-57408.736043836019</v>
      </c>
    </row>
    <row r="464" spans="1:23" x14ac:dyDescent="0.25">
      <c r="A464">
        <v>463</v>
      </c>
      <c r="B464">
        <f>INDEX('housing-price-data-04042019'!$A$1:$CC$1461, MATCH(A464,'housing-price-data-04042019'!$A$1:$A$1461,0),MATCH($B$1,'housing-price-data-04042019'!$A$1:$CC$1,0))</f>
        <v>5</v>
      </c>
      <c r="C464">
        <f>INDEX('housing-price-data-04042019'!$A$1:$CC$1461, MATCH(A464,'housing-price-data-04042019'!$A$1:$A$1461,0),MATCH($C$1,'housing-price-data-04042019'!$A$1:$CC$1,0))</f>
        <v>62383</v>
      </c>
      <c r="D464" t="str">
        <f t="shared" si="7"/>
        <v>B</v>
      </c>
      <c r="K464" s="5">
        <v>1229</v>
      </c>
      <c r="L464" s="6">
        <v>367294</v>
      </c>
      <c r="N464" s="5">
        <v>755</v>
      </c>
      <c r="O464" s="6">
        <v>156000</v>
      </c>
      <c r="U464" s="1">
        <v>439</v>
      </c>
      <c r="V464" s="1">
        <v>130972.9334507366</v>
      </c>
      <c r="W464" s="1">
        <v>-40622.9334507366</v>
      </c>
    </row>
    <row r="465" spans="1:23" x14ac:dyDescent="0.25">
      <c r="A465">
        <v>464</v>
      </c>
      <c r="B465">
        <f>INDEX('housing-price-data-04042019'!$A$1:$CC$1461, MATCH(A465,'housing-price-data-04042019'!$A$1:$A$1461,0),MATCH($B$1,'housing-price-data-04042019'!$A$1:$CC$1,0))</f>
        <v>6</v>
      </c>
      <c r="C465">
        <f>INDEX('housing-price-data-04042019'!$A$1:$CC$1461, MATCH(A465,'housing-price-data-04042019'!$A$1:$A$1461,0),MATCH($C$1,'housing-price-data-04042019'!$A$1:$CC$1,0))</f>
        <v>188700</v>
      </c>
      <c r="D465" t="str">
        <f t="shared" si="7"/>
        <v>B</v>
      </c>
      <c r="K465" s="5">
        <v>1237</v>
      </c>
      <c r="L465" s="6">
        <v>175500</v>
      </c>
      <c r="N465" s="5">
        <v>756</v>
      </c>
      <c r="O465" s="6">
        <v>172500</v>
      </c>
      <c r="U465" s="1">
        <v>440</v>
      </c>
      <c r="V465" s="1">
        <v>176408.73604383602</v>
      </c>
      <c r="W465" s="1">
        <v>-66408.736043836019</v>
      </c>
    </row>
    <row r="466" spans="1:23" x14ac:dyDescent="0.25">
      <c r="A466">
        <v>465</v>
      </c>
      <c r="B466">
        <f>INDEX('housing-price-data-04042019'!$A$1:$CC$1461, MATCH(A466,'housing-price-data-04042019'!$A$1:$A$1461,0),MATCH($B$1,'housing-price-data-04042019'!$A$1:$CC$1,0))</f>
        <v>5</v>
      </c>
      <c r="C466">
        <f>INDEX('housing-price-data-04042019'!$A$1:$CC$1461, MATCH(A466,'housing-price-data-04042019'!$A$1:$A$1461,0),MATCH($C$1,'housing-price-data-04042019'!$A$1:$CC$1,0))</f>
        <v>124000</v>
      </c>
      <c r="D466" t="str">
        <f t="shared" si="7"/>
        <v>B</v>
      </c>
      <c r="K466" s="5">
        <v>1238</v>
      </c>
      <c r="L466" s="6">
        <v>195000</v>
      </c>
      <c r="N466" s="5">
        <v>758</v>
      </c>
      <c r="O466" s="6">
        <v>158900</v>
      </c>
      <c r="U466" s="1">
        <v>441</v>
      </c>
      <c r="V466" s="1">
        <v>358151.94641623343</v>
      </c>
      <c r="W466" s="1">
        <v>196848.05358376657</v>
      </c>
    </row>
    <row r="467" spans="1:23" x14ac:dyDescent="0.25">
      <c r="A467">
        <v>466</v>
      </c>
      <c r="B467">
        <f>INDEX('housing-price-data-04042019'!$A$1:$CC$1461, MATCH(A467,'housing-price-data-04042019'!$A$1:$A$1461,0),MATCH($B$1,'housing-price-data-04042019'!$A$1:$CC$1,0))</f>
        <v>7</v>
      </c>
      <c r="C467">
        <f>INDEX('housing-price-data-04042019'!$A$1:$CC$1461, MATCH(A467,'housing-price-data-04042019'!$A$1:$A$1461,0),MATCH($C$1,'housing-price-data-04042019'!$A$1:$CC$1,0))</f>
        <v>178740</v>
      </c>
      <c r="D467" t="str">
        <f t="shared" si="7"/>
        <v>A</v>
      </c>
      <c r="K467" s="5">
        <v>1240</v>
      </c>
      <c r="L467" s="6">
        <v>265900</v>
      </c>
      <c r="N467" s="5">
        <v>761</v>
      </c>
      <c r="O467" s="6">
        <v>127500</v>
      </c>
      <c r="U467" s="1">
        <v>442</v>
      </c>
      <c r="V467" s="1">
        <v>85537.130857637239</v>
      </c>
      <c r="W467" s="1">
        <v>32462.869142362761</v>
      </c>
    </row>
    <row r="468" spans="1:23" x14ac:dyDescent="0.25">
      <c r="A468">
        <v>467</v>
      </c>
      <c r="B468">
        <f>INDEX('housing-price-data-04042019'!$A$1:$CC$1461, MATCH(A468,'housing-price-data-04042019'!$A$1:$A$1461,0),MATCH($B$1,'housing-price-data-04042019'!$A$1:$CC$1,0))</f>
        <v>7</v>
      </c>
      <c r="C468">
        <f>INDEX('housing-price-data-04042019'!$A$1:$CC$1461, MATCH(A468,'housing-price-data-04042019'!$A$1:$A$1461,0),MATCH($C$1,'housing-price-data-04042019'!$A$1:$CC$1,0))</f>
        <v>167000</v>
      </c>
      <c r="D468" t="str">
        <f t="shared" si="7"/>
        <v>A</v>
      </c>
      <c r="K468" s="5">
        <v>1241</v>
      </c>
      <c r="L468" s="6">
        <v>224900</v>
      </c>
      <c r="N468" s="5">
        <v>762</v>
      </c>
      <c r="O468" s="6">
        <v>100000</v>
      </c>
      <c r="U468" s="1">
        <v>443</v>
      </c>
      <c r="V468" s="1">
        <v>130972.9334507366</v>
      </c>
      <c r="W468" s="1">
        <v>31927.0665492634</v>
      </c>
    </row>
    <row r="469" spans="1:23" x14ac:dyDescent="0.25">
      <c r="A469">
        <v>468</v>
      </c>
      <c r="B469">
        <f>INDEX('housing-price-data-04042019'!$A$1:$CC$1461, MATCH(A469,'housing-price-data-04042019'!$A$1:$A$1461,0),MATCH($B$1,'housing-price-data-04042019'!$A$1:$CC$1,0))</f>
        <v>5</v>
      </c>
      <c r="C469">
        <f>INDEX('housing-price-data-04042019'!$A$1:$CC$1461, MATCH(A469,'housing-price-data-04042019'!$A$1:$A$1461,0),MATCH($C$1,'housing-price-data-04042019'!$A$1:$CC$1,0))</f>
        <v>146500</v>
      </c>
      <c r="D469" t="str">
        <f t="shared" si="7"/>
        <v>B</v>
      </c>
      <c r="K469" s="5">
        <v>1242</v>
      </c>
      <c r="L469" s="6">
        <v>248328</v>
      </c>
      <c r="N469" s="5">
        <v>768</v>
      </c>
      <c r="O469" s="6">
        <v>160000</v>
      </c>
      <c r="U469" s="1">
        <v>444</v>
      </c>
      <c r="V469" s="1">
        <v>221844.53863693538</v>
      </c>
      <c r="W469" s="1">
        <v>-49344.53863693538</v>
      </c>
    </row>
    <row r="470" spans="1:23" x14ac:dyDescent="0.25">
      <c r="A470">
        <v>469</v>
      </c>
      <c r="B470">
        <f>INDEX('housing-price-data-04042019'!$A$1:$CC$1461, MATCH(A470,'housing-price-data-04042019'!$A$1:$A$1461,0),MATCH($B$1,'housing-price-data-04042019'!$A$1:$CC$1,0))</f>
        <v>8</v>
      </c>
      <c r="C470">
        <f>INDEX('housing-price-data-04042019'!$A$1:$CC$1461, MATCH(A470,'housing-price-data-04042019'!$A$1:$A$1461,0),MATCH($C$1,'housing-price-data-04042019'!$A$1:$CC$1,0))</f>
        <v>250000</v>
      </c>
      <c r="D470" t="str">
        <f t="shared" si="7"/>
        <v>A</v>
      </c>
      <c r="K470" s="5">
        <v>1243</v>
      </c>
      <c r="L470" s="6">
        <v>170000</v>
      </c>
      <c r="N470" s="5">
        <v>771</v>
      </c>
      <c r="O470" s="6">
        <v>134900</v>
      </c>
      <c r="U470" s="1">
        <v>445</v>
      </c>
      <c r="V470" s="1">
        <v>221844.53863693538</v>
      </c>
      <c r="W470" s="1">
        <v>-11844.53863693538</v>
      </c>
    </row>
    <row r="471" spans="1:23" x14ac:dyDescent="0.25">
      <c r="A471">
        <v>470</v>
      </c>
      <c r="B471">
        <f>INDEX('housing-price-data-04042019'!$A$1:$CC$1461, MATCH(A471,'housing-price-data-04042019'!$A$1:$A$1461,0),MATCH($B$1,'housing-price-data-04042019'!$A$1:$CC$1,0))</f>
        <v>6</v>
      </c>
      <c r="C471">
        <f>INDEX('housing-price-data-04042019'!$A$1:$CC$1461, MATCH(A471,'housing-price-data-04042019'!$A$1:$A$1461,0),MATCH($C$1,'housing-price-data-04042019'!$A$1:$CC$1,0))</f>
        <v>187000</v>
      </c>
      <c r="D471" t="str">
        <f t="shared" si="7"/>
        <v>B</v>
      </c>
      <c r="K471" s="5">
        <v>1244</v>
      </c>
      <c r="L471" s="6">
        <v>465000</v>
      </c>
      <c r="N471" s="5">
        <v>772</v>
      </c>
      <c r="O471" s="6">
        <v>102000</v>
      </c>
      <c r="U471" s="1">
        <v>446</v>
      </c>
      <c r="V471" s="1">
        <v>176408.73604383602</v>
      </c>
      <c r="W471" s="1">
        <v>-48908.736043836019</v>
      </c>
    </row>
    <row r="472" spans="1:23" x14ac:dyDescent="0.25">
      <c r="A472">
        <v>471</v>
      </c>
      <c r="B472">
        <f>INDEX('housing-price-data-04042019'!$A$1:$CC$1461, MATCH(A472,'housing-price-data-04042019'!$A$1:$A$1461,0),MATCH($B$1,'housing-price-data-04042019'!$A$1:$CC$1,0))</f>
        <v>8</v>
      </c>
      <c r="C472">
        <f>INDEX('housing-price-data-04042019'!$A$1:$CC$1461, MATCH(A472,'housing-price-data-04042019'!$A$1:$A$1461,0),MATCH($C$1,'housing-price-data-04042019'!$A$1:$CC$1,0))</f>
        <v>212000</v>
      </c>
      <c r="D472" t="str">
        <f t="shared" si="7"/>
        <v>A</v>
      </c>
      <c r="K472" s="5">
        <v>1245</v>
      </c>
      <c r="L472" s="6">
        <v>230000</v>
      </c>
      <c r="N472" s="5">
        <v>773</v>
      </c>
      <c r="O472" s="6">
        <v>107000</v>
      </c>
      <c r="U472" s="1">
        <v>447</v>
      </c>
      <c r="V472" s="1">
        <v>176408.73604383602</v>
      </c>
      <c r="W472" s="1">
        <v>13591.263956163981</v>
      </c>
    </row>
    <row r="473" spans="1:23" x14ac:dyDescent="0.25">
      <c r="A473">
        <v>472</v>
      </c>
      <c r="B473">
        <f>INDEX('housing-price-data-04042019'!$A$1:$CC$1461, MATCH(A473,'housing-price-data-04042019'!$A$1:$A$1461,0),MATCH($B$1,'housing-price-data-04042019'!$A$1:$CC$1,0))</f>
        <v>7</v>
      </c>
      <c r="C473">
        <f>INDEX('housing-price-data-04042019'!$A$1:$CC$1461, MATCH(A473,'housing-price-data-04042019'!$A$1:$A$1461,0),MATCH($C$1,'housing-price-data-04042019'!$A$1:$CC$1,0))</f>
        <v>190000</v>
      </c>
      <c r="D473" t="str">
        <f t="shared" si="7"/>
        <v>A</v>
      </c>
      <c r="K473" s="5">
        <v>1247</v>
      </c>
      <c r="L473" s="6">
        <v>186500</v>
      </c>
      <c r="N473" s="5">
        <v>774</v>
      </c>
      <c r="O473" s="6">
        <v>114500</v>
      </c>
      <c r="U473" s="1">
        <v>448</v>
      </c>
      <c r="V473" s="1">
        <v>221844.53863693538</v>
      </c>
      <c r="W473" s="1">
        <v>-21944.53863693538</v>
      </c>
    </row>
    <row r="474" spans="1:23" x14ac:dyDescent="0.25">
      <c r="A474">
        <v>473</v>
      </c>
      <c r="B474">
        <f>INDEX('housing-price-data-04042019'!$A$1:$CC$1461, MATCH(A474,'housing-price-data-04042019'!$A$1:$A$1461,0),MATCH($B$1,'housing-price-data-04042019'!$A$1:$CC$1,0))</f>
        <v>6</v>
      </c>
      <c r="C474">
        <f>INDEX('housing-price-data-04042019'!$A$1:$CC$1461, MATCH(A474,'housing-price-data-04042019'!$A$1:$A$1461,0),MATCH($C$1,'housing-price-data-04042019'!$A$1:$CC$1,0))</f>
        <v>148000</v>
      </c>
      <c r="D474" t="str">
        <f t="shared" si="7"/>
        <v>B</v>
      </c>
      <c r="K474" s="5">
        <v>1251</v>
      </c>
      <c r="L474" s="6">
        <v>244000</v>
      </c>
      <c r="N474" s="5">
        <v>776</v>
      </c>
      <c r="O474" s="6">
        <v>162000</v>
      </c>
      <c r="U474" s="1">
        <v>449</v>
      </c>
      <c r="V474" s="1">
        <v>176408.73604383602</v>
      </c>
      <c r="W474" s="1">
        <v>-56908.736043836019</v>
      </c>
    </row>
    <row r="475" spans="1:23" x14ac:dyDescent="0.25">
      <c r="A475">
        <v>474</v>
      </c>
      <c r="B475">
        <f>INDEX('housing-price-data-04042019'!$A$1:$CC$1461, MATCH(A475,'housing-price-data-04042019'!$A$1:$A$1461,0),MATCH($B$1,'housing-price-data-04042019'!$A$1:$CC$1,0))</f>
        <v>8</v>
      </c>
      <c r="C475">
        <f>INDEX('housing-price-data-04042019'!$A$1:$CC$1461, MATCH(A475,'housing-price-data-04042019'!$A$1:$A$1461,0),MATCH($C$1,'housing-price-data-04042019'!$A$1:$CC$1,0))</f>
        <v>440000</v>
      </c>
      <c r="D475" t="str">
        <f t="shared" si="7"/>
        <v>A</v>
      </c>
      <c r="K475" s="5">
        <v>1252</v>
      </c>
      <c r="L475" s="6">
        <v>171750</v>
      </c>
      <c r="N475" s="5">
        <v>778</v>
      </c>
      <c r="O475" s="6">
        <v>142500</v>
      </c>
      <c r="U475" s="1">
        <v>450</v>
      </c>
      <c r="V475" s="1">
        <v>40101.328264537879</v>
      </c>
      <c r="W475" s="1">
        <v>79898.671735462121</v>
      </c>
    </row>
    <row r="476" spans="1:23" x14ac:dyDescent="0.25">
      <c r="A476">
        <v>475</v>
      </c>
      <c r="B476">
        <f>INDEX('housing-price-data-04042019'!$A$1:$CC$1461, MATCH(A476,'housing-price-data-04042019'!$A$1:$A$1461,0),MATCH($B$1,'housing-price-data-04042019'!$A$1:$CC$1,0))</f>
        <v>8</v>
      </c>
      <c r="C476">
        <f>INDEX('housing-price-data-04042019'!$A$1:$CC$1461, MATCH(A476,'housing-price-data-04042019'!$A$1:$A$1461,0),MATCH($C$1,'housing-price-data-04042019'!$A$1:$CC$1,0))</f>
        <v>251000</v>
      </c>
      <c r="D476" t="str">
        <f t="shared" si="7"/>
        <v>A</v>
      </c>
      <c r="K476" s="5">
        <v>1254</v>
      </c>
      <c r="L476" s="6">
        <v>294000</v>
      </c>
      <c r="N476" s="5">
        <v>779</v>
      </c>
      <c r="O476" s="6">
        <v>144000</v>
      </c>
      <c r="U476" s="1">
        <v>451</v>
      </c>
      <c r="V476" s="1">
        <v>176408.73604383602</v>
      </c>
      <c r="W476" s="1">
        <v>-66408.736043836019</v>
      </c>
    </row>
    <row r="477" spans="1:23" x14ac:dyDescent="0.25">
      <c r="A477">
        <v>476</v>
      </c>
      <c r="B477">
        <f>INDEX('housing-price-data-04042019'!$A$1:$CC$1461, MATCH(A477,'housing-price-data-04042019'!$A$1:$A$1461,0),MATCH($B$1,'housing-price-data-04042019'!$A$1:$CC$1,0))</f>
        <v>5</v>
      </c>
      <c r="C477">
        <f>INDEX('housing-price-data-04042019'!$A$1:$CC$1461, MATCH(A477,'housing-price-data-04042019'!$A$1:$A$1461,0),MATCH($C$1,'housing-price-data-04042019'!$A$1:$CC$1,0))</f>
        <v>132500</v>
      </c>
      <c r="D477" t="str">
        <f t="shared" si="7"/>
        <v>B</v>
      </c>
      <c r="K477" s="5">
        <v>1255</v>
      </c>
      <c r="L477" s="6">
        <v>165400</v>
      </c>
      <c r="N477" s="5">
        <v>780</v>
      </c>
      <c r="O477" s="6">
        <v>135000</v>
      </c>
      <c r="U477" s="1">
        <v>452</v>
      </c>
      <c r="V477" s="1">
        <v>221844.53863693538</v>
      </c>
      <c r="W477" s="1">
        <v>58155.46136306462</v>
      </c>
    </row>
    <row r="478" spans="1:23" x14ac:dyDescent="0.25">
      <c r="A478">
        <v>477</v>
      </c>
      <c r="B478">
        <f>INDEX('housing-price-data-04042019'!$A$1:$CC$1461, MATCH(A478,'housing-price-data-04042019'!$A$1:$A$1461,0),MATCH($B$1,'housing-price-data-04042019'!$A$1:$CC$1,0))</f>
        <v>6</v>
      </c>
      <c r="C478">
        <f>INDEX('housing-price-data-04042019'!$A$1:$CC$1461, MATCH(A478,'housing-price-data-04042019'!$A$1:$A$1461,0),MATCH($C$1,'housing-price-data-04042019'!$A$1:$CC$1,0))</f>
        <v>208900</v>
      </c>
      <c r="D478" t="str">
        <f t="shared" si="7"/>
        <v>B</v>
      </c>
      <c r="K478" s="5">
        <v>1257</v>
      </c>
      <c r="L478" s="6">
        <v>301500</v>
      </c>
      <c r="N478" s="5">
        <v>782</v>
      </c>
      <c r="O478" s="6">
        <v>175900</v>
      </c>
      <c r="U478" s="1">
        <v>453</v>
      </c>
      <c r="V478" s="1">
        <v>176408.73604383602</v>
      </c>
      <c r="W478" s="1">
        <v>27591.263956163981</v>
      </c>
    </row>
    <row r="479" spans="1:23" x14ac:dyDescent="0.25">
      <c r="A479">
        <v>478</v>
      </c>
      <c r="B479">
        <f>INDEX('housing-price-data-04042019'!$A$1:$CC$1461, MATCH(A479,'housing-price-data-04042019'!$A$1:$A$1461,0),MATCH($B$1,'housing-price-data-04042019'!$A$1:$CC$1,0))</f>
        <v>9</v>
      </c>
      <c r="C479">
        <f>INDEX('housing-price-data-04042019'!$A$1:$CC$1461, MATCH(A479,'housing-price-data-04042019'!$A$1:$A$1461,0),MATCH($C$1,'housing-price-data-04042019'!$A$1:$CC$1,0))</f>
        <v>380000</v>
      </c>
      <c r="D479" t="str">
        <f t="shared" si="7"/>
        <v>A</v>
      </c>
      <c r="K479" s="5">
        <v>1259</v>
      </c>
      <c r="L479" s="6">
        <v>190000</v>
      </c>
      <c r="N479" s="5">
        <v>784</v>
      </c>
      <c r="O479" s="6">
        <v>165500</v>
      </c>
      <c r="U479" s="1">
        <v>454</v>
      </c>
      <c r="V479" s="1">
        <v>267280.34123003471</v>
      </c>
      <c r="W479" s="1">
        <v>-57280.341230034712</v>
      </c>
    </row>
    <row r="480" spans="1:23" x14ac:dyDescent="0.25">
      <c r="A480">
        <v>479</v>
      </c>
      <c r="B480">
        <f>INDEX('housing-price-data-04042019'!$A$1:$CC$1461, MATCH(A480,'housing-price-data-04042019'!$A$1:$A$1461,0),MATCH($B$1,'housing-price-data-04042019'!$A$1:$CC$1,0))</f>
        <v>8</v>
      </c>
      <c r="C480">
        <f>INDEX('housing-price-data-04042019'!$A$1:$CC$1461, MATCH(A480,'housing-price-data-04042019'!$A$1:$A$1461,0),MATCH($C$1,'housing-price-data-04042019'!$A$1:$CC$1,0))</f>
        <v>297000</v>
      </c>
      <c r="D480" t="str">
        <f t="shared" si="7"/>
        <v>A</v>
      </c>
      <c r="K480" s="5">
        <v>1266</v>
      </c>
      <c r="L480" s="6">
        <v>183900</v>
      </c>
      <c r="N480" s="5">
        <v>785</v>
      </c>
      <c r="O480" s="6">
        <v>128000</v>
      </c>
      <c r="U480" s="1">
        <v>455</v>
      </c>
      <c r="V480" s="1">
        <v>130972.9334507366</v>
      </c>
      <c r="W480" s="1">
        <v>57027.0665492634</v>
      </c>
    </row>
    <row r="481" spans="1:23" x14ac:dyDescent="0.25">
      <c r="A481">
        <v>480</v>
      </c>
      <c r="B481">
        <f>INDEX('housing-price-data-04042019'!$A$1:$CC$1461, MATCH(A481,'housing-price-data-04042019'!$A$1:$A$1461,0),MATCH($B$1,'housing-price-data-04042019'!$A$1:$CC$1,0))</f>
        <v>4</v>
      </c>
      <c r="C481">
        <f>INDEX('housing-price-data-04042019'!$A$1:$CC$1461, MATCH(A481,'housing-price-data-04042019'!$A$1:$A$1461,0),MATCH($C$1,'housing-price-data-04042019'!$A$1:$CC$1,0))</f>
        <v>89471</v>
      </c>
      <c r="D481" t="str">
        <f t="shared" si="7"/>
        <v>B</v>
      </c>
      <c r="K481" s="5">
        <v>1267</v>
      </c>
      <c r="L481" s="6">
        <v>122000</v>
      </c>
      <c r="N481" s="5">
        <v>786</v>
      </c>
      <c r="O481" s="6">
        <v>161500</v>
      </c>
      <c r="U481" s="1">
        <v>456</v>
      </c>
      <c r="V481" s="1">
        <v>221844.53863693538</v>
      </c>
      <c r="W481" s="1">
        <v>-46344.53863693538</v>
      </c>
    </row>
    <row r="482" spans="1:23" x14ac:dyDescent="0.25">
      <c r="A482">
        <v>481</v>
      </c>
      <c r="B482">
        <f>INDEX('housing-price-data-04042019'!$A$1:$CC$1461, MATCH(A482,'housing-price-data-04042019'!$A$1:$A$1461,0),MATCH($B$1,'housing-price-data-04042019'!$A$1:$CC$1,0))</f>
        <v>9</v>
      </c>
      <c r="C482">
        <f>INDEX('housing-price-data-04042019'!$A$1:$CC$1461, MATCH(A482,'housing-price-data-04042019'!$A$1:$A$1461,0),MATCH($C$1,'housing-price-data-04042019'!$A$1:$CC$1,0))</f>
        <v>326000</v>
      </c>
      <c r="D482" t="str">
        <f t="shared" si="7"/>
        <v>A</v>
      </c>
      <c r="K482" s="5">
        <v>1268</v>
      </c>
      <c r="L482" s="6">
        <v>378500</v>
      </c>
      <c r="N482" s="5">
        <v>787</v>
      </c>
      <c r="O482" s="6">
        <v>139000</v>
      </c>
      <c r="U482" s="1">
        <v>457</v>
      </c>
      <c r="V482" s="1">
        <v>130972.9334507366</v>
      </c>
      <c r="W482" s="1">
        <v>-32972.9334507366</v>
      </c>
    </row>
    <row r="483" spans="1:23" x14ac:dyDescent="0.25">
      <c r="A483">
        <v>482</v>
      </c>
      <c r="B483">
        <f>INDEX('housing-price-data-04042019'!$A$1:$CC$1461, MATCH(A483,'housing-price-data-04042019'!$A$1:$A$1461,0),MATCH($B$1,'housing-price-data-04042019'!$A$1:$CC$1,0))</f>
        <v>9</v>
      </c>
      <c r="C483">
        <f>INDEX('housing-price-data-04042019'!$A$1:$CC$1461, MATCH(A483,'housing-price-data-04042019'!$A$1:$A$1461,0),MATCH($C$1,'housing-price-data-04042019'!$A$1:$CC$1,0))</f>
        <v>374000</v>
      </c>
      <c r="D483" t="str">
        <f t="shared" si="7"/>
        <v>A</v>
      </c>
      <c r="K483" s="5">
        <v>1269</v>
      </c>
      <c r="L483" s="6">
        <v>381000</v>
      </c>
      <c r="N483" s="5">
        <v>789</v>
      </c>
      <c r="O483" s="6">
        <v>107900</v>
      </c>
      <c r="U483" s="1">
        <v>458</v>
      </c>
      <c r="V483" s="1">
        <v>85537.130857637239</v>
      </c>
      <c r="W483" s="1">
        <v>170462.86914236276</v>
      </c>
    </row>
    <row r="484" spans="1:23" x14ac:dyDescent="0.25">
      <c r="A484">
        <v>483</v>
      </c>
      <c r="B484">
        <f>INDEX('housing-price-data-04042019'!$A$1:$CC$1461, MATCH(A484,'housing-price-data-04042019'!$A$1:$A$1461,0),MATCH($B$1,'housing-price-data-04042019'!$A$1:$CC$1,0))</f>
        <v>7</v>
      </c>
      <c r="C484">
        <f>INDEX('housing-price-data-04042019'!$A$1:$CC$1461, MATCH(A484,'housing-price-data-04042019'!$A$1:$A$1461,0),MATCH($C$1,'housing-price-data-04042019'!$A$1:$CC$1,0))</f>
        <v>155000</v>
      </c>
      <c r="D484" t="str">
        <f t="shared" si="7"/>
        <v>A</v>
      </c>
      <c r="K484" s="5">
        <v>1271</v>
      </c>
      <c r="L484" s="6">
        <v>260000</v>
      </c>
      <c r="N484" s="5">
        <v>790</v>
      </c>
      <c r="O484" s="6">
        <v>187500</v>
      </c>
      <c r="U484" s="1">
        <v>459</v>
      </c>
      <c r="V484" s="1">
        <v>267280.34123003471</v>
      </c>
      <c r="W484" s="1">
        <v>-106280.34123003471</v>
      </c>
    </row>
    <row r="485" spans="1:23" x14ac:dyDescent="0.25">
      <c r="A485">
        <v>484</v>
      </c>
      <c r="B485">
        <f>INDEX('housing-price-data-04042019'!$A$1:$CC$1461, MATCH(A485,'housing-price-data-04042019'!$A$1:$A$1461,0),MATCH($B$1,'housing-price-data-04042019'!$A$1:$CC$1,0))</f>
        <v>6</v>
      </c>
      <c r="C485">
        <f>INDEX('housing-price-data-04042019'!$A$1:$CC$1461, MATCH(A485,'housing-price-data-04042019'!$A$1:$A$1461,0),MATCH($C$1,'housing-price-data-04042019'!$A$1:$CC$1,0))</f>
        <v>164000</v>
      </c>
      <c r="D485" t="str">
        <f t="shared" si="7"/>
        <v>B</v>
      </c>
      <c r="K485" s="5">
        <v>1279</v>
      </c>
      <c r="L485" s="6">
        <v>237000</v>
      </c>
      <c r="N485" s="5">
        <v>792</v>
      </c>
      <c r="O485" s="6">
        <v>146800</v>
      </c>
      <c r="U485" s="1">
        <v>460</v>
      </c>
      <c r="V485" s="1">
        <v>130972.9334507366</v>
      </c>
      <c r="W485" s="1">
        <v>-20972.9334507366</v>
      </c>
    </row>
    <row r="486" spans="1:23" x14ac:dyDescent="0.25">
      <c r="A486">
        <v>485</v>
      </c>
      <c r="B486">
        <f>INDEX('housing-price-data-04042019'!$A$1:$CC$1461, MATCH(A486,'housing-price-data-04042019'!$A$1:$A$1461,0),MATCH($B$1,'housing-price-data-04042019'!$A$1:$CC$1,0))</f>
        <v>5</v>
      </c>
      <c r="C486">
        <f>INDEX('housing-price-data-04042019'!$A$1:$CC$1461, MATCH(A486,'housing-price-data-04042019'!$A$1:$A$1461,0),MATCH($C$1,'housing-price-data-04042019'!$A$1:$CC$1,0))</f>
        <v>132500</v>
      </c>
      <c r="D486" t="str">
        <f t="shared" si="7"/>
        <v>B</v>
      </c>
      <c r="K486" s="5">
        <v>1281</v>
      </c>
      <c r="L486" s="6">
        <v>227000</v>
      </c>
      <c r="N486" s="5">
        <v>796</v>
      </c>
      <c r="O486" s="6">
        <v>171000</v>
      </c>
      <c r="U486" s="1">
        <v>461</v>
      </c>
      <c r="V486" s="1">
        <v>267280.34123003471</v>
      </c>
      <c r="W486" s="1">
        <v>-3845.3412300347118</v>
      </c>
    </row>
    <row r="487" spans="1:23" x14ac:dyDescent="0.25">
      <c r="A487">
        <v>486</v>
      </c>
      <c r="B487">
        <f>INDEX('housing-price-data-04042019'!$A$1:$CC$1461, MATCH(A487,'housing-price-data-04042019'!$A$1:$A$1461,0),MATCH($B$1,'housing-price-data-04042019'!$A$1:$CC$1,0))</f>
        <v>5</v>
      </c>
      <c r="C487">
        <f>INDEX('housing-price-data-04042019'!$A$1:$CC$1461, MATCH(A487,'housing-price-data-04042019'!$A$1:$A$1461,0),MATCH($C$1,'housing-price-data-04042019'!$A$1:$CC$1,0))</f>
        <v>147000</v>
      </c>
      <c r="D487" t="str">
        <f t="shared" si="7"/>
        <v>B</v>
      </c>
      <c r="K487" s="5">
        <v>1282</v>
      </c>
      <c r="L487" s="6">
        <v>180000</v>
      </c>
      <c r="N487" s="5">
        <v>797</v>
      </c>
      <c r="O487" s="6">
        <v>143500</v>
      </c>
      <c r="U487" s="1">
        <v>462</v>
      </c>
      <c r="V487" s="1">
        <v>221844.53863693538</v>
      </c>
      <c r="W487" s="1">
        <v>-66844.53863693538</v>
      </c>
    </row>
    <row r="488" spans="1:23" x14ac:dyDescent="0.25">
      <c r="A488">
        <v>487</v>
      </c>
      <c r="B488">
        <f>INDEX('housing-price-data-04042019'!$A$1:$CC$1461, MATCH(A488,'housing-price-data-04042019'!$A$1:$A$1461,0),MATCH($B$1,'housing-price-data-04042019'!$A$1:$CC$1,0))</f>
        <v>5</v>
      </c>
      <c r="C488">
        <f>INDEX('housing-price-data-04042019'!$A$1:$CC$1461, MATCH(A488,'housing-price-data-04042019'!$A$1:$A$1461,0),MATCH($C$1,'housing-price-data-04042019'!$A$1:$CC$1,0))</f>
        <v>156000</v>
      </c>
      <c r="D488" t="str">
        <f t="shared" si="7"/>
        <v>B</v>
      </c>
      <c r="K488" s="5">
        <v>1289</v>
      </c>
      <c r="L488" s="6">
        <v>278000</v>
      </c>
      <c r="N488" s="5">
        <v>798</v>
      </c>
      <c r="O488" s="6">
        <v>110000</v>
      </c>
      <c r="U488" s="1">
        <v>463</v>
      </c>
      <c r="V488" s="1">
        <v>130972.9334507366</v>
      </c>
      <c r="W488" s="1">
        <v>-68589.9334507366</v>
      </c>
    </row>
    <row r="489" spans="1:23" x14ac:dyDescent="0.25">
      <c r="A489">
        <v>488</v>
      </c>
      <c r="B489">
        <f>INDEX('housing-price-data-04042019'!$A$1:$CC$1461, MATCH(A489,'housing-price-data-04042019'!$A$1:$A$1461,0),MATCH($B$1,'housing-price-data-04042019'!$A$1:$CC$1,0))</f>
        <v>5</v>
      </c>
      <c r="C489">
        <f>INDEX('housing-price-data-04042019'!$A$1:$CC$1461, MATCH(A489,'housing-price-data-04042019'!$A$1:$A$1461,0),MATCH($C$1,'housing-price-data-04042019'!$A$1:$CC$1,0))</f>
        <v>175000</v>
      </c>
      <c r="D489" t="str">
        <f t="shared" si="7"/>
        <v>B</v>
      </c>
      <c r="K489" s="5">
        <v>1290</v>
      </c>
      <c r="L489" s="6">
        <v>281000</v>
      </c>
      <c r="N489" s="5">
        <v>800</v>
      </c>
      <c r="O489" s="6">
        <v>175000</v>
      </c>
      <c r="U489" s="1">
        <v>464</v>
      </c>
      <c r="V489" s="1">
        <v>176408.73604383602</v>
      </c>
      <c r="W489" s="1">
        <v>12291.263956163981</v>
      </c>
    </row>
    <row r="490" spans="1:23" x14ac:dyDescent="0.25">
      <c r="A490">
        <v>489</v>
      </c>
      <c r="B490">
        <f>INDEX('housing-price-data-04042019'!$A$1:$CC$1461, MATCH(A490,'housing-price-data-04042019'!$A$1:$A$1461,0),MATCH($B$1,'housing-price-data-04042019'!$A$1:$CC$1,0))</f>
        <v>5</v>
      </c>
      <c r="C490">
        <f>INDEX('housing-price-data-04042019'!$A$1:$CC$1461, MATCH(A490,'housing-price-data-04042019'!$A$1:$A$1461,0),MATCH($C$1,'housing-price-data-04042019'!$A$1:$CC$1,0))</f>
        <v>160000</v>
      </c>
      <c r="D490" t="str">
        <f t="shared" si="7"/>
        <v>B</v>
      </c>
      <c r="K490" s="5">
        <v>1294</v>
      </c>
      <c r="L490" s="6">
        <v>162900</v>
      </c>
      <c r="N490" s="5">
        <v>801</v>
      </c>
      <c r="O490" s="6">
        <v>200000</v>
      </c>
      <c r="U490" s="1">
        <v>465</v>
      </c>
      <c r="V490" s="1">
        <v>130972.9334507366</v>
      </c>
      <c r="W490" s="1">
        <v>-6972.9334507366002</v>
      </c>
    </row>
    <row r="491" spans="1:23" x14ac:dyDescent="0.25">
      <c r="A491">
        <v>490</v>
      </c>
      <c r="B491">
        <f>INDEX('housing-price-data-04042019'!$A$1:$CC$1461, MATCH(A491,'housing-price-data-04042019'!$A$1:$A$1461,0),MATCH($B$1,'housing-price-data-04042019'!$A$1:$CC$1,0))</f>
        <v>4</v>
      </c>
      <c r="C491">
        <f>INDEX('housing-price-data-04042019'!$A$1:$CC$1461, MATCH(A491,'housing-price-data-04042019'!$A$1:$A$1461,0),MATCH($C$1,'housing-price-data-04042019'!$A$1:$CC$1,0))</f>
        <v>86000</v>
      </c>
      <c r="D491" t="str">
        <f t="shared" si="7"/>
        <v>B</v>
      </c>
      <c r="K491" s="5">
        <v>1299</v>
      </c>
      <c r="L491" s="6">
        <v>160000</v>
      </c>
      <c r="N491" s="5">
        <v>802</v>
      </c>
      <c r="O491" s="6">
        <v>109900</v>
      </c>
      <c r="U491" s="1">
        <v>466</v>
      </c>
      <c r="V491" s="1">
        <v>221844.53863693538</v>
      </c>
      <c r="W491" s="1">
        <v>-43104.53863693538</v>
      </c>
    </row>
    <row r="492" spans="1:23" x14ac:dyDescent="0.25">
      <c r="A492">
        <v>491</v>
      </c>
      <c r="B492">
        <f>INDEX('housing-price-data-04042019'!$A$1:$CC$1461, MATCH(A492,'housing-price-data-04042019'!$A$1:$A$1461,0),MATCH($B$1,'housing-price-data-04042019'!$A$1:$CC$1,0))</f>
        <v>5</v>
      </c>
      <c r="C492">
        <f>INDEX('housing-price-data-04042019'!$A$1:$CC$1461, MATCH(A492,'housing-price-data-04042019'!$A$1:$A$1461,0),MATCH($C$1,'housing-price-data-04042019'!$A$1:$CC$1,0))</f>
        <v>115000</v>
      </c>
      <c r="D492" t="str">
        <f t="shared" si="7"/>
        <v>B</v>
      </c>
      <c r="K492" s="5">
        <v>1301</v>
      </c>
      <c r="L492" s="6">
        <v>225000</v>
      </c>
      <c r="N492" s="5">
        <v>805</v>
      </c>
      <c r="O492" s="6">
        <v>118000</v>
      </c>
      <c r="U492" s="1">
        <v>467</v>
      </c>
      <c r="V492" s="1">
        <v>221844.53863693538</v>
      </c>
      <c r="W492" s="1">
        <v>-54844.53863693538</v>
      </c>
    </row>
    <row r="493" spans="1:23" x14ac:dyDescent="0.25">
      <c r="A493">
        <v>492</v>
      </c>
      <c r="B493">
        <f>INDEX('housing-price-data-04042019'!$A$1:$CC$1461, MATCH(A493,'housing-price-data-04042019'!$A$1:$A$1461,0),MATCH($B$1,'housing-price-data-04042019'!$A$1:$CC$1,0))</f>
        <v>6</v>
      </c>
      <c r="C493">
        <f>INDEX('housing-price-data-04042019'!$A$1:$CC$1461, MATCH(A493,'housing-price-data-04042019'!$A$1:$A$1461,0),MATCH($C$1,'housing-price-data-04042019'!$A$1:$CC$1,0))</f>
        <v>133000</v>
      </c>
      <c r="D493" t="str">
        <f t="shared" si="7"/>
        <v>B</v>
      </c>
      <c r="K493" s="5">
        <v>1303</v>
      </c>
      <c r="L493" s="6">
        <v>290000</v>
      </c>
      <c r="N493" s="5">
        <v>807</v>
      </c>
      <c r="O493" s="6">
        <v>135500</v>
      </c>
      <c r="U493" s="1">
        <v>468</v>
      </c>
      <c r="V493" s="1">
        <v>130972.9334507366</v>
      </c>
      <c r="W493" s="1">
        <v>15527.0665492634</v>
      </c>
    </row>
    <row r="494" spans="1:23" x14ac:dyDescent="0.25">
      <c r="A494">
        <v>493</v>
      </c>
      <c r="B494">
        <f>INDEX('housing-price-data-04042019'!$A$1:$CC$1461, MATCH(A494,'housing-price-data-04042019'!$A$1:$A$1461,0),MATCH($B$1,'housing-price-data-04042019'!$A$1:$CC$1,0))</f>
        <v>6</v>
      </c>
      <c r="C494">
        <f>INDEX('housing-price-data-04042019'!$A$1:$CC$1461, MATCH(A494,'housing-price-data-04042019'!$A$1:$A$1461,0),MATCH($C$1,'housing-price-data-04042019'!$A$1:$CC$1,0))</f>
        <v>172785</v>
      </c>
      <c r="D494" t="str">
        <f t="shared" si="7"/>
        <v>B</v>
      </c>
      <c r="K494" s="5">
        <v>1304</v>
      </c>
      <c r="L494" s="6">
        <v>232000</v>
      </c>
      <c r="N494" s="5">
        <v>808</v>
      </c>
      <c r="O494" s="6">
        <v>223500</v>
      </c>
      <c r="U494" s="1">
        <v>469</v>
      </c>
      <c r="V494" s="1">
        <v>267280.34123003471</v>
      </c>
      <c r="W494" s="1">
        <v>-17280.341230034712</v>
      </c>
    </row>
    <row r="495" spans="1:23" x14ac:dyDescent="0.25">
      <c r="A495">
        <v>494</v>
      </c>
      <c r="B495">
        <f>INDEX('housing-price-data-04042019'!$A$1:$CC$1461, MATCH(A495,'housing-price-data-04042019'!$A$1:$A$1461,0),MATCH($B$1,'housing-price-data-04042019'!$A$1:$CC$1,0))</f>
        <v>5</v>
      </c>
      <c r="C495">
        <f>INDEX('housing-price-data-04042019'!$A$1:$CC$1461, MATCH(A495,'housing-price-data-04042019'!$A$1:$A$1461,0),MATCH($C$1,'housing-price-data-04042019'!$A$1:$CC$1,0))</f>
        <v>155000</v>
      </c>
      <c r="D495" t="str">
        <f t="shared" si="7"/>
        <v>B</v>
      </c>
      <c r="K495" s="5">
        <v>1305</v>
      </c>
      <c r="L495" s="6">
        <v>130000</v>
      </c>
      <c r="N495" s="5">
        <v>809</v>
      </c>
      <c r="O495" s="6">
        <v>159950</v>
      </c>
      <c r="U495" s="1">
        <v>470</v>
      </c>
      <c r="V495" s="1">
        <v>176408.73604383602</v>
      </c>
      <c r="W495" s="1">
        <v>10591.263956163981</v>
      </c>
    </row>
    <row r="496" spans="1:23" x14ac:dyDescent="0.25">
      <c r="A496">
        <v>495</v>
      </c>
      <c r="B496">
        <f>INDEX('housing-price-data-04042019'!$A$1:$CC$1461, MATCH(A496,'housing-price-data-04042019'!$A$1:$A$1461,0),MATCH($B$1,'housing-price-data-04042019'!$A$1:$CC$1,0))</f>
        <v>5</v>
      </c>
      <c r="C496">
        <f>INDEX('housing-price-data-04042019'!$A$1:$CC$1461, MATCH(A496,'housing-price-data-04042019'!$A$1:$A$1461,0),MATCH($C$1,'housing-price-data-04042019'!$A$1:$CC$1,0))</f>
        <v>91300</v>
      </c>
      <c r="D496" t="str">
        <f t="shared" si="7"/>
        <v>B</v>
      </c>
      <c r="K496" s="5">
        <v>1306</v>
      </c>
      <c r="L496" s="6">
        <v>325000</v>
      </c>
      <c r="N496" s="5">
        <v>810</v>
      </c>
      <c r="O496" s="6">
        <v>106000</v>
      </c>
      <c r="U496" s="1">
        <v>471</v>
      </c>
      <c r="V496" s="1">
        <v>267280.34123003471</v>
      </c>
      <c r="W496" s="1">
        <v>-55280.341230034712</v>
      </c>
    </row>
    <row r="497" spans="1:23" x14ac:dyDescent="0.25">
      <c r="A497">
        <v>496</v>
      </c>
      <c r="B497">
        <f>INDEX('housing-price-data-04042019'!$A$1:$CC$1461, MATCH(A497,'housing-price-data-04042019'!$A$1:$A$1461,0),MATCH($B$1,'housing-price-data-04042019'!$A$1:$CC$1,0))</f>
        <v>4</v>
      </c>
      <c r="C497">
        <f>INDEX('housing-price-data-04042019'!$A$1:$CC$1461, MATCH(A497,'housing-price-data-04042019'!$A$1:$A$1461,0),MATCH($C$1,'housing-price-data-04042019'!$A$1:$CC$1,0))</f>
        <v>34900</v>
      </c>
      <c r="D497" t="str">
        <f t="shared" si="7"/>
        <v>B</v>
      </c>
      <c r="K497" s="5">
        <v>1307</v>
      </c>
      <c r="L497" s="6">
        <v>202500</v>
      </c>
      <c r="N497" s="5">
        <v>811</v>
      </c>
      <c r="O497" s="6">
        <v>181000</v>
      </c>
      <c r="U497" s="1">
        <v>472</v>
      </c>
      <c r="V497" s="1">
        <v>221844.53863693538</v>
      </c>
      <c r="W497" s="1">
        <v>-31844.53863693538</v>
      </c>
    </row>
    <row r="498" spans="1:23" x14ac:dyDescent="0.25">
      <c r="A498">
        <v>497</v>
      </c>
      <c r="B498">
        <f>INDEX('housing-price-data-04042019'!$A$1:$CC$1461, MATCH(A498,'housing-price-data-04042019'!$A$1:$A$1461,0),MATCH($B$1,'housing-price-data-04042019'!$A$1:$CC$1,0))</f>
        <v>8</v>
      </c>
      <c r="C498">
        <f>INDEX('housing-price-data-04042019'!$A$1:$CC$1461, MATCH(A498,'housing-price-data-04042019'!$A$1:$A$1461,0),MATCH($C$1,'housing-price-data-04042019'!$A$1:$CC$1,0))</f>
        <v>430000</v>
      </c>
      <c r="D498" t="str">
        <f t="shared" si="7"/>
        <v>A</v>
      </c>
      <c r="K498" s="5">
        <v>1311</v>
      </c>
      <c r="L498" s="6">
        <v>335000</v>
      </c>
      <c r="N498" s="5">
        <v>812</v>
      </c>
      <c r="O498" s="6">
        <v>144500</v>
      </c>
      <c r="U498" s="1">
        <v>473</v>
      </c>
      <c r="V498" s="1">
        <v>176408.73604383602</v>
      </c>
      <c r="W498" s="1">
        <v>-28408.736043836019</v>
      </c>
    </row>
    <row r="499" spans="1:23" x14ac:dyDescent="0.25">
      <c r="A499">
        <v>498</v>
      </c>
      <c r="B499">
        <f>INDEX('housing-price-data-04042019'!$A$1:$CC$1461, MATCH(A499,'housing-price-data-04042019'!$A$1:$A$1461,0),MATCH($B$1,'housing-price-data-04042019'!$A$1:$CC$1,0))</f>
        <v>7</v>
      </c>
      <c r="C499">
        <f>INDEX('housing-price-data-04042019'!$A$1:$CC$1461, MATCH(A499,'housing-price-data-04042019'!$A$1:$A$1461,0),MATCH($C$1,'housing-price-data-04042019'!$A$1:$CC$1,0))</f>
        <v>184000</v>
      </c>
      <c r="D499" t="str">
        <f t="shared" si="7"/>
        <v>A</v>
      </c>
      <c r="K499" s="5">
        <v>1312</v>
      </c>
      <c r="L499" s="6">
        <v>203000</v>
      </c>
      <c r="N499" s="5">
        <v>813</v>
      </c>
      <c r="O499" s="6">
        <v>55993</v>
      </c>
      <c r="U499" s="1">
        <v>474</v>
      </c>
      <c r="V499" s="1">
        <v>267280.34123003471</v>
      </c>
      <c r="W499" s="1">
        <v>172719.65876996529</v>
      </c>
    </row>
    <row r="500" spans="1:23" x14ac:dyDescent="0.25">
      <c r="A500">
        <v>499</v>
      </c>
      <c r="B500">
        <f>INDEX('housing-price-data-04042019'!$A$1:$CC$1461, MATCH(A500,'housing-price-data-04042019'!$A$1:$A$1461,0),MATCH($B$1,'housing-price-data-04042019'!$A$1:$CC$1,0))</f>
        <v>5</v>
      </c>
      <c r="C500">
        <f>INDEX('housing-price-data-04042019'!$A$1:$CC$1461, MATCH(A500,'housing-price-data-04042019'!$A$1:$A$1461,0),MATCH($C$1,'housing-price-data-04042019'!$A$1:$CC$1,0))</f>
        <v>130000</v>
      </c>
      <c r="D500" t="str">
        <f t="shared" si="7"/>
        <v>B</v>
      </c>
      <c r="K500" s="5">
        <v>1313</v>
      </c>
      <c r="L500" s="6">
        <v>302000</v>
      </c>
      <c r="N500" s="5">
        <v>814</v>
      </c>
      <c r="O500" s="6">
        <v>157900</v>
      </c>
      <c r="U500" s="1">
        <v>475</v>
      </c>
      <c r="V500" s="1">
        <v>267280.34123003471</v>
      </c>
      <c r="W500" s="1">
        <v>-16280.341230034712</v>
      </c>
    </row>
    <row r="501" spans="1:23" x14ac:dyDescent="0.25">
      <c r="A501">
        <v>500</v>
      </c>
      <c r="B501">
        <f>INDEX('housing-price-data-04042019'!$A$1:$CC$1461, MATCH(A501,'housing-price-data-04042019'!$A$1:$A$1461,0),MATCH($B$1,'housing-price-data-04042019'!$A$1:$CC$1,0))</f>
        <v>5</v>
      </c>
      <c r="C501">
        <f>INDEX('housing-price-data-04042019'!$A$1:$CC$1461, MATCH(A501,'housing-price-data-04042019'!$A$1:$A$1461,0),MATCH($C$1,'housing-price-data-04042019'!$A$1:$CC$1,0))</f>
        <v>120000</v>
      </c>
      <c r="D501" t="str">
        <f t="shared" si="7"/>
        <v>B</v>
      </c>
      <c r="K501" s="5">
        <v>1314</v>
      </c>
      <c r="L501" s="6">
        <v>333168</v>
      </c>
      <c r="N501" s="5">
        <v>815</v>
      </c>
      <c r="O501" s="6">
        <v>116000</v>
      </c>
      <c r="U501" s="1">
        <v>476</v>
      </c>
      <c r="V501" s="1">
        <v>130972.9334507366</v>
      </c>
      <c r="W501" s="1">
        <v>1527.0665492633998</v>
      </c>
    </row>
    <row r="502" spans="1:23" x14ac:dyDescent="0.25">
      <c r="A502">
        <v>501</v>
      </c>
      <c r="B502">
        <f>INDEX('housing-price-data-04042019'!$A$1:$CC$1461, MATCH(A502,'housing-price-data-04042019'!$A$1:$A$1461,0),MATCH($B$1,'housing-price-data-04042019'!$A$1:$CC$1,0))</f>
        <v>6</v>
      </c>
      <c r="C502">
        <f>INDEX('housing-price-data-04042019'!$A$1:$CC$1461, MATCH(A502,'housing-price-data-04042019'!$A$1:$A$1461,0),MATCH($C$1,'housing-price-data-04042019'!$A$1:$CC$1,0))</f>
        <v>113000</v>
      </c>
      <c r="D502" t="str">
        <f t="shared" si="7"/>
        <v>B</v>
      </c>
      <c r="K502" s="5">
        <v>1317</v>
      </c>
      <c r="L502" s="6">
        <v>295493</v>
      </c>
      <c r="N502" s="5">
        <v>817</v>
      </c>
      <c r="O502" s="6">
        <v>137000</v>
      </c>
      <c r="U502" s="1">
        <v>477</v>
      </c>
      <c r="V502" s="1">
        <v>176408.73604383602</v>
      </c>
      <c r="W502" s="1">
        <v>32491.263956163981</v>
      </c>
    </row>
    <row r="503" spans="1:23" x14ac:dyDescent="0.25">
      <c r="A503">
        <v>502</v>
      </c>
      <c r="B503">
        <f>INDEX('housing-price-data-04042019'!$A$1:$CC$1461, MATCH(A503,'housing-price-data-04042019'!$A$1:$A$1461,0),MATCH($B$1,'housing-price-data-04042019'!$A$1:$CC$1,0))</f>
        <v>7</v>
      </c>
      <c r="C503">
        <f>INDEX('housing-price-data-04042019'!$A$1:$CC$1461, MATCH(A503,'housing-price-data-04042019'!$A$1:$A$1461,0),MATCH($C$1,'housing-price-data-04042019'!$A$1:$CC$1,0))</f>
        <v>226700</v>
      </c>
      <c r="D503" t="str">
        <f t="shared" si="7"/>
        <v>A</v>
      </c>
      <c r="K503" s="5">
        <v>1318</v>
      </c>
      <c r="L503" s="6">
        <v>208900</v>
      </c>
      <c r="N503" s="5">
        <v>819</v>
      </c>
      <c r="O503" s="6">
        <v>155000</v>
      </c>
      <c r="U503" s="1">
        <v>478</v>
      </c>
      <c r="V503" s="1">
        <v>312716.14382313413</v>
      </c>
      <c r="W503" s="1">
        <v>67283.856176865869</v>
      </c>
    </row>
    <row r="504" spans="1:23" x14ac:dyDescent="0.25">
      <c r="A504">
        <v>503</v>
      </c>
      <c r="B504">
        <f>INDEX('housing-price-data-04042019'!$A$1:$CC$1461, MATCH(A504,'housing-price-data-04042019'!$A$1:$A$1461,0),MATCH($B$1,'housing-price-data-04042019'!$A$1:$CC$1,0))</f>
        <v>5</v>
      </c>
      <c r="C504">
        <f>INDEX('housing-price-data-04042019'!$A$1:$CC$1461, MATCH(A504,'housing-price-data-04042019'!$A$1:$A$1461,0),MATCH($C$1,'housing-price-data-04042019'!$A$1:$CC$1,0))</f>
        <v>140000</v>
      </c>
      <c r="D504" t="str">
        <f t="shared" si="7"/>
        <v>B</v>
      </c>
      <c r="K504" s="5">
        <v>1319</v>
      </c>
      <c r="L504" s="6">
        <v>275000</v>
      </c>
      <c r="N504" s="5">
        <v>822</v>
      </c>
      <c r="O504" s="6">
        <v>93000</v>
      </c>
      <c r="U504" s="1">
        <v>479</v>
      </c>
      <c r="V504" s="1">
        <v>267280.34123003471</v>
      </c>
      <c r="W504" s="1">
        <v>29719.658769965288</v>
      </c>
    </row>
    <row r="505" spans="1:23" x14ac:dyDescent="0.25">
      <c r="A505">
        <v>504</v>
      </c>
      <c r="B505">
        <f>INDEX('housing-price-data-04042019'!$A$1:$CC$1461, MATCH(A505,'housing-price-data-04042019'!$A$1:$A$1461,0),MATCH($B$1,'housing-price-data-04042019'!$A$1:$CC$1,0))</f>
        <v>7</v>
      </c>
      <c r="C505">
        <f>INDEX('housing-price-data-04042019'!$A$1:$CC$1461, MATCH(A505,'housing-price-data-04042019'!$A$1:$A$1461,0),MATCH($C$1,'housing-price-data-04042019'!$A$1:$CC$1,0))</f>
        <v>289000</v>
      </c>
      <c r="D505" t="str">
        <f t="shared" si="7"/>
        <v>A</v>
      </c>
      <c r="K505" s="5">
        <v>1323</v>
      </c>
      <c r="L505" s="6">
        <v>190000</v>
      </c>
      <c r="N505" s="5">
        <v>824</v>
      </c>
      <c r="O505" s="6">
        <v>139500</v>
      </c>
      <c r="U505" s="1">
        <v>480</v>
      </c>
      <c r="V505" s="1">
        <v>85537.130857637239</v>
      </c>
      <c r="W505" s="1">
        <v>3933.8691423627606</v>
      </c>
    </row>
    <row r="506" spans="1:23" x14ac:dyDescent="0.25">
      <c r="A506">
        <v>505</v>
      </c>
      <c r="B506">
        <f>INDEX('housing-price-data-04042019'!$A$1:$CC$1461, MATCH(A506,'housing-price-data-04042019'!$A$1:$A$1461,0),MATCH($B$1,'housing-price-data-04042019'!$A$1:$CC$1,0))</f>
        <v>6</v>
      </c>
      <c r="C506">
        <f>INDEX('housing-price-data-04042019'!$A$1:$CC$1461, MATCH(A506,'housing-price-data-04042019'!$A$1:$A$1461,0),MATCH($C$1,'housing-price-data-04042019'!$A$1:$CC$1,0))</f>
        <v>147000</v>
      </c>
      <c r="D506" t="str">
        <f t="shared" si="7"/>
        <v>B</v>
      </c>
      <c r="K506" s="5">
        <v>1325</v>
      </c>
      <c r="L506" s="6">
        <v>147000</v>
      </c>
      <c r="N506" s="5">
        <v>827</v>
      </c>
      <c r="O506" s="6">
        <v>109500</v>
      </c>
      <c r="U506" s="1">
        <v>481</v>
      </c>
      <c r="V506" s="1">
        <v>312716.14382313413</v>
      </c>
      <c r="W506" s="1">
        <v>13283.856176865869</v>
      </c>
    </row>
    <row r="507" spans="1:23" x14ac:dyDescent="0.25">
      <c r="A507">
        <v>506</v>
      </c>
      <c r="B507">
        <f>INDEX('housing-price-data-04042019'!$A$1:$CC$1461, MATCH(A507,'housing-price-data-04042019'!$A$1:$A$1461,0),MATCH($B$1,'housing-price-data-04042019'!$A$1:$CC$1,0))</f>
        <v>5</v>
      </c>
      <c r="C507">
        <f>INDEX('housing-price-data-04042019'!$A$1:$CC$1461, MATCH(A507,'housing-price-data-04042019'!$A$1:$A$1461,0),MATCH($C$1,'housing-price-data-04042019'!$A$1:$CC$1,0))</f>
        <v>124500</v>
      </c>
      <c r="D507" t="str">
        <f t="shared" si="7"/>
        <v>B</v>
      </c>
      <c r="K507" s="5">
        <v>1330</v>
      </c>
      <c r="L507" s="6">
        <v>176500</v>
      </c>
      <c r="N507" s="5">
        <v>829</v>
      </c>
      <c r="O507" s="6">
        <v>185000</v>
      </c>
      <c r="U507" s="1">
        <v>482</v>
      </c>
      <c r="V507" s="1">
        <v>312716.14382313413</v>
      </c>
      <c r="W507" s="1">
        <v>61283.856176865869</v>
      </c>
    </row>
    <row r="508" spans="1:23" x14ac:dyDescent="0.25">
      <c r="A508">
        <v>507</v>
      </c>
      <c r="B508">
        <f>INDEX('housing-price-data-04042019'!$A$1:$CC$1461, MATCH(A508,'housing-price-data-04042019'!$A$1:$A$1461,0),MATCH($B$1,'housing-price-data-04042019'!$A$1:$CC$1,0))</f>
        <v>8</v>
      </c>
      <c r="C508">
        <f>INDEX('housing-price-data-04042019'!$A$1:$CC$1461, MATCH(A508,'housing-price-data-04042019'!$A$1:$A$1461,0),MATCH($C$1,'housing-price-data-04042019'!$A$1:$CC$1,0))</f>
        <v>215000</v>
      </c>
      <c r="D508" t="str">
        <f t="shared" si="7"/>
        <v>A</v>
      </c>
      <c r="K508" s="5">
        <v>1331</v>
      </c>
      <c r="L508" s="6">
        <v>227000</v>
      </c>
      <c r="N508" s="5">
        <v>831</v>
      </c>
      <c r="O508" s="6">
        <v>166000</v>
      </c>
      <c r="U508" s="1">
        <v>483</v>
      </c>
      <c r="V508" s="1">
        <v>221844.53863693538</v>
      </c>
      <c r="W508" s="1">
        <v>-66844.53863693538</v>
      </c>
    </row>
    <row r="509" spans="1:23" x14ac:dyDescent="0.25">
      <c r="A509">
        <v>508</v>
      </c>
      <c r="B509">
        <f>INDEX('housing-price-data-04042019'!$A$1:$CC$1461, MATCH(A509,'housing-price-data-04042019'!$A$1:$A$1461,0),MATCH($B$1,'housing-price-data-04042019'!$A$1:$CC$1,0))</f>
        <v>6</v>
      </c>
      <c r="C509">
        <f>INDEX('housing-price-data-04042019'!$A$1:$CC$1461, MATCH(A509,'housing-price-data-04042019'!$A$1:$A$1461,0),MATCH($C$1,'housing-price-data-04042019'!$A$1:$CC$1,0))</f>
        <v>208300</v>
      </c>
      <c r="D509" t="str">
        <f t="shared" si="7"/>
        <v>B</v>
      </c>
      <c r="K509" s="5">
        <v>1339</v>
      </c>
      <c r="L509" s="6">
        <v>200000</v>
      </c>
      <c r="N509" s="5">
        <v>834</v>
      </c>
      <c r="O509" s="6">
        <v>167000</v>
      </c>
      <c r="U509" s="1">
        <v>484</v>
      </c>
      <c r="V509" s="1">
        <v>176408.73604383602</v>
      </c>
      <c r="W509" s="1">
        <v>-12408.736043836019</v>
      </c>
    </row>
    <row r="510" spans="1:23" x14ac:dyDescent="0.25">
      <c r="A510">
        <v>509</v>
      </c>
      <c r="B510">
        <f>INDEX('housing-price-data-04042019'!$A$1:$CC$1461, MATCH(A510,'housing-price-data-04042019'!$A$1:$A$1461,0),MATCH($B$1,'housing-price-data-04042019'!$A$1:$CC$1,0))</f>
        <v>7</v>
      </c>
      <c r="C510">
        <f>INDEX('housing-price-data-04042019'!$A$1:$CC$1461, MATCH(A510,'housing-price-data-04042019'!$A$1:$A$1461,0),MATCH($C$1,'housing-price-data-04042019'!$A$1:$CC$1,0))</f>
        <v>161000</v>
      </c>
      <c r="D510" t="str">
        <f t="shared" si="7"/>
        <v>A</v>
      </c>
      <c r="K510" s="5">
        <v>1343</v>
      </c>
      <c r="L510" s="6">
        <v>228500</v>
      </c>
      <c r="N510" s="5">
        <v>835</v>
      </c>
      <c r="O510" s="6">
        <v>139950</v>
      </c>
      <c r="U510" s="1">
        <v>485</v>
      </c>
      <c r="V510" s="1">
        <v>130972.9334507366</v>
      </c>
      <c r="W510" s="1">
        <v>1527.0665492633998</v>
      </c>
    </row>
    <row r="511" spans="1:23" x14ac:dyDescent="0.25">
      <c r="A511">
        <v>510</v>
      </c>
      <c r="B511">
        <f>INDEX('housing-price-data-04042019'!$A$1:$CC$1461, MATCH(A511,'housing-price-data-04042019'!$A$1:$A$1461,0),MATCH($B$1,'housing-price-data-04042019'!$A$1:$CC$1,0))</f>
        <v>5</v>
      </c>
      <c r="C511">
        <f>INDEX('housing-price-data-04042019'!$A$1:$CC$1461, MATCH(A511,'housing-price-data-04042019'!$A$1:$A$1461,0),MATCH($C$1,'housing-price-data-04042019'!$A$1:$CC$1,0))</f>
        <v>124500</v>
      </c>
      <c r="D511" t="str">
        <f t="shared" si="7"/>
        <v>B</v>
      </c>
      <c r="K511" s="5">
        <v>1345</v>
      </c>
      <c r="L511" s="6">
        <v>155835</v>
      </c>
      <c r="N511" s="5">
        <v>836</v>
      </c>
      <c r="O511" s="6">
        <v>128000</v>
      </c>
      <c r="U511" s="1">
        <v>486</v>
      </c>
      <c r="V511" s="1">
        <v>130972.9334507366</v>
      </c>
      <c r="W511" s="1">
        <v>16027.0665492634</v>
      </c>
    </row>
    <row r="512" spans="1:23" x14ac:dyDescent="0.25">
      <c r="A512">
        <v>511</v>
      </c>
      <c r="B512">
        <f>INDEX('housing-price-data-04042019'!$A$1:$CC$1461, MATCH(A512,'housing-price-data-04042019'!$A$1:$A$1461,0),MATCH($B$1,'housing-price-data-04042019'!$A$1:$CC$1,0))</f>
        <v>5</v>
      </c>
      <c r="C512">
        <f>INDEX('housing-price-data-04042019'!$A$1:$CC$1461, MATCH(A512,'housing-price-data-04042019'!$A$1:$A$1461,0),MATCH($C$1,'housing-price-data-04042019'!$A$1:$CC$1,0))</f>
        <v>164900</v>
      </c>
      <c r="D512" t="str">
        <f t="shared" si="7"/>
        <v>B</v>
      </c>
      <c r="K512" s="5">
        <v>1347</v>
      </c>
      <c r="L512" s="6">
        <v>262500</v>
      </c>
      <c r="N512" s="5">
        <v>837</v>
      </c>
      <c r="O512" s="6">
        <v>153500</v>
      </c>
      <c r="U512" s="1">
        <v>487</v>
      </c>
      <c r="V512" s="1">
        <v>130972.9334507366</v>
      </c>
      <c r="W512" s="1">
        <v>25027.0665492634</v>
      </c>
    </row>
    <row r="513" spans="1:23" x14ac:dyDescent="0.25">
      <c r="A513">
        <v>512</v>
      </c>
      <c r="B513">
        <f>INDEX('housing-price-data-04042019'!$A$1:$CC$1461, MATCH(A513,'housing-price-data-04042019'!$A$1:$A$1461,0),MATCH($B$1,'housing-price-data-04042019'!$A$1:$CC$1,0))</f>
        <v>7</v>
      </c>
      <c r="C513">
        <f>INDEX('housing-price-data-04042019'!$A$1:$CC$1461, MATCH(A513,'housing-price-data-04042019'!$A$1:$A$1461,0),MATCH($C$1,'housing-price-data-04042019'!$A$1:$CC$1,0))</f>
        <v>202665</v>
      </c>
      <c r="D513" t="str">
        <f t="shared" si="7"/>
        <v>A</v>
      </c>
      <c r="K513" s="5">
        <v>1348</v>
      </c>
      <c r="L513" s="6">
        <v>283463</v>
      </c>
      <c r="N513" s="5">
        <v>838</v>
      </c>
      <c r="O513" s="6">
        <v>100000</v>
      </c>
      <c r="U513" s="1">
        <v>488</v>
      </c>
      <c r="V513" s="1">
        <v>130972.9334507366</v>
      </c>
      <c r="W513" s="1">
        <v>44027.0665492634</v>
      </c>
    </row>
    <row r="514" spans="1:23" x14ac:dyDescent="0.25">
      <c r="A514">
        <v>513</v>
      </c>
      <c r="B514">
        <f>INDEX('housing-price-data-04042019'!$A$1:$CC$1461, MATCH(A514,'housing-price-data-04042019'!$A$1:$A$1461,0),MATCH($B$1,'housing-price-data-04042019'!$A$1:$CC$1,0))</f>
        <v>5</v>
      </c>
      <c r="C514">
        <f>INDEX('housing-price-data-04042019'!$A$1:$CC$1461, MATCH(A514,'housing-price-data-04042019'!$A$1:$A$1461,0),MATCH($C$1,'housing-price-data-04042019'!$A$1:$CC$1,0))</f>
        <v>129900</v>
      </c>
      <c r="D514" t="str">
        <f t="shared" si="7"/>
        <v>B</v>
      </c>
      <c r="K514" s="5">
        <v>1349</v>
      </c>
      <c r="L514" s="6">
        <v>215000</v>
      </c>
      <c r="N514" s="5">
        <v>839</v>
      </c>
      <c r="O514" s="6">
        <v>144000</v>
      </c>
      <c r="U514" s="1">
        <v>489</v>
      </c>
      <c r="V514" s="1">
        <v>130972.9334507366</v>
      </c>
      <c r="W514" s="1">
        <v>29027.0665492634</v>
      </c>
    </row>
    <row r="515" spans="1:23" x14ac:dyDescent="0.25">
      <c r="A515">
        <v>514</v>
      </c>
      <c r="B515">
        <f>INDEX('housing-price-data-04042019'!$A$1:$CC$1461, MATCH(A515,'housing-price-data-04042019'!$A$1:$A$1461,0),MATCH($B$1,'housing-price-data-04042019'!$A$1:$CC$1,0))</f>
        <v>6</v>
      </c>
      <c r="C515">
        <f>INDEX('housing-price-data-04042019'!$A$1:$CC$1461, MATCH(A515,'housing-price-data-04042019'!$A$1:$A$1461,0),MATCH($C$1,'housing-price-data-04042019'!$A$1:$CC$1,0))</f>
        <v>134000</v>
      </c>
      <c r="D515" t="str">
        <f t="shared" ref="D515:D578" si="8">IF(B515 &gt;6, "A", "B")</f>
        <v>B</v>
      </c>
      <c r="K515" s="5">
        <v>1350</v>
      </c>
      <c r="L515" s="6">
        <v>122000</v>
      </c>
      <c r="N515" s="5">
        <v>840</v>
      </c>
      <c r="O515" s="6">
        <v>130500</v>
      </c>
      <c r="U515" s="1">
        <v>490</v>
      </c>
      <c r="V515" s="1">
        <v>85537.130857637239</v>
      </c>
      <c r="W515" s="1">
        <v>462.86914236276061</v>
      </c>
    </row>
    <row r="516" spans="1:23" x14ac:dyDescent="0.25">
      <c r="A516">
        <v>515</v>
      </c>
      <c r="B516">
        <f>INDEX('housing-price-data-04042019'!$A$1:$CC$1461, MATCH(A516,'housing-price-data-04042019'!$A$1:$A$1461,0),MATCH($B$1,'housing-price-data-04042019'!$A$1:$CC$1,0))</f>
        <v>5</v>
      </c>
      <c r="C516">
        <f>INDEX('housing-price-data-04042019'!$A$1:$CC$1461, MATCH(A516,'housing-price-data-04042019'!$A$1:$A$1461,0),MATCH($C$1,'housing-price-data-04042019'!$A$1:$CC$1,0))</f>
        <v>96500</v>
      </c>
      <c r="D516" t="str">
        <f t="shared" si="8"/>
        <v>B</v>
      </c>
      <c r="K516" s="5">
        <v>1354</v>
      </c>
      <c r="L516" s="6">
        <v>410000</v>
      </c>
      <c r="N516" s="5">
        <v>841</v>
      </c>
      <c r="O516" s="6">
        <v>140000</v>
      </c>
      <c r="U516" s="1">
        <v>491</v>
      </c>
      <c r="V516" s="1">
        <v>130972.9334507366</v>
      </c>
      <c r="W516" s="1">
        <v>-15972.9334507366</v>
      </c>
    </row>
    <row r="517" spans="1:23" x14ac:dyDescent="0.25">
      <c r="A517">
        <v>516</v>
      </c>
      <c r="B517">
        <f>INDEX('housing-price-data-04042019'!$A$1:$CC$1461, MATCH(A517,'housing-price-data-04042019'!$A$1:$A$1461,0),MATCH($B$1,'housing-price-data-04042019'!$A$1:$CC$1,0))</f>
        <v>10</v>
      </c>
      <c r="C517">
        <f>INDEX('housing-price-data-04042019'!$A$1:$CC$1461, MATCH(A517,'housing-price-data-04042019'!$A$1:$A$1461,0),MATCH($C$1,'housing-price-data-04042019'!$A$1:$CC$1,0))</f>
        <v>402861</v>
      </c>
      <c r="D517" t="str">
        <f t="shared" si="8"/>
        <v>A</v>
      </c>
      <c r="K517" s="5">
        <v>1355</v>
      </c>
      <c r="L517" s="6">
        <v>235000</v>
      </c>
      <c r="N517" s="5">
        <v>842</v>
      </c>
      <c r="O517" s="6">
        <v>157500</v>
      </c>
      <c r="U517" s="1">
        <v>492</v>
      </c>
      <c r="V517" s="1">
        <v>176408.73604383602</v>
      </c>
      <c r="W517" s="1">
        <v>-43408.736043836019</v>
      </c>
    </row>
    <row r="518" spans="1:23" x14ac:dyDescent="0.25">
      <c r="A518">
        <v>517</v>
      </c>
      <c r="B518">
        <f>INDEX('housing-price-data-04042019'!$A$1:$CC$1461, MATCH(A518,'housing-price-data-04042019'!$A$1:$A$1461,0),MATCH($B$1,'housing-price-data-04042019'!$A$1:$CC$1,0))</f>
        <v>6</v>
      </c>
      <c r="C518">
        <f>INDEX('housing-price-data-04042019'!$A$1:$CC$1461, MATCH(A518,'housing-price-data-04042019'!$A$1:$A$1461,0),MATCH($C$1,'housing-price-data-04042019'!$A$1:$CC$1,0))</f>
        <v>158000</v>
      </c>
      <c r="D518" t="str">
        <f t="shared" si="8"/>
        <v>B</v>
      </c>
      <c r="K518" s="5">
        <v>1356</v>
      </c>
      <c r="L518" s="6">
        <v>170000</v>
      </c>
      <c r="N518" s="5">
        <v>843</v>
      </c>
      <c r="O518" s="6">
        <v>174900</v>
      </c>
      <c r="U518" s="1">
        <v>493</v>
      </c>
      <c r="V518" s="1">
        <v>176408.73604383602</v>
      </c>
      <c r="W518" s="1">
        <v>-3623.7360438360192</v>
      </c>
    </row>
    <row r="519" spans="1:23" x14ac:dyDescent="0.25">
      <c r="A519">
        <v>518</v>
      </c>
      <c r="B519">
        <f>INDEX('housing-price-data-04042019'!$A$1:$CC$1461, MATCH(A519,'housing-price-data-04042019'!$A$1:$A$1461,0),MATCH($B$1,'housing-price-data-04042019'!$A$1:$CC$1,0))</f>
        <v>7</v>
      </c>
      <c r="C519">
        <f>INDEX('housing-price-data-04042019'!$A$1:$CC$1461, MATCH(A519,'housing-price-data-04042019'!$A$1:$A$1461,0),MATCH($C$1,'housing-price-data-04042019'!$A$1:$CC$1,0))</f>
        <v>265000</v>
      </c>
      <c r="D519" t="str">
        <f t="shared" si="8"/>
        <v>A</v>
      </c>
      <c r="K519" s="5">
        <v>1360</v>
      </c>
      <c r="L519" s="6">
        <v>315000</v>
      </c>
      <c r="N519" s="5">
        <v>844</v>
      </c>
      <c r="O519" s="6">
        <v>141000</v>
      </c>
      <c r="U519" s="1">
        <v>494</v>
      </c>
      <c r="V519" s="1">
        <v>130972.9334507366</v>
      </c>
      <c r="W519" s="1">
        <v>24027.0665492634</v>
      </c>
    </row>
    <row r="520" spans="1:23" x14ac:dyDescent="0.25">
      <c r="A520">
        <v>519</v>
      </c>
      <c r="B520">
        <f>INDEX('housing-price-data-04042019'!$A$1:$CC$1461, MATCH(A520,'housing-price-data-04042019'!$A$1:$A$1461,0),MATCH($B$1,'housing-price-data-04042019'!$A$1:$CC$1,0))</f>
        <v>6</v>
      </c>
      <c r="C520">
        <f>INDEX('housing-price-data-04042019'!$A$1:$CC$1461, MATCH(A520,'housing-price-data-04042019'!$A$1:$A$1461,0),MATCH($C$1,'housing-price-data-04042019'!$A$1:$CC$1,0))</f>
        <v>211000</v>
      </c>
      <c r="D520" t="str">
        <f t="shared" si="8"/>
        <v>B</v>
      </c>
      <c r="K520" s="5">
        <v>1362</v>
      </c>
      <c r="L520" s="6">
        <v>260000</v>
      </c>
      <c r="N520" s="5">
        <v>845</v>
      </c>
      <c r="O520" s="6">
        <v>153900</v>
      </c>
      <c r="U520" s="1">
        <v>495</v>
      </c>
      <c r="V520" s="1">
        <v>130972.9334507366</v>
      </c>
      <c r="W520" s="1">
        <v>-39672.9334507366</v>
      </c>
    </row>
    <row r="521" spans="1:23" x14ac:dyDescent="0.25">
      <c r="A521">
        <v>520</v>
      </c>
      <c r="B521">
        <f>INDEX('housing-price-data-04042019'!$A$1:$CC$1461, MATCH(A521,'housing-price-data-04042019'!$A$1:$A$1461,0),MATCH($B$1,'housing-price-data-04042019'!$A$1:$CC$1,0))</f>
        <v>7</v>
      </c>
      <c r="C521">
        <f>INDEX('housing-price-data-04042019'!$A$1:$CC$1461, MATCH(A521,'housing-price-data-04042019'!$A$1:$A$1461,0),MATCH($C$1,'housing-price-data-04042019'!$A$1:$CC$1,0))</f>
        <v>234000</v>
      </c>
      <c r="D521" t="str">
        <f t="shared" si="8"/>
        <v>A</v>
      </c>
      <c r="K521" s="5">
        <v>1365</v>
      </c>
      <c r="L521" s="6">
        <v>144152</v>
      </c>
      <c r="N521" s="5">
        <v>846</v>
      </c>
      <c r="O521" s="6">
        <v>171000</v>
      </c>
      <c r="U521" s="1">
        <v>496</v>
      </c>
      <c r="V521" s="1">
        <v>85537.130857637239</v>
      </c>
      <c r="W521" s="1">
        <v>-50637.130857637239</v>
      </c>
    </row>
    <row r="522" spans="1:23" x14ac:dyDescent="0.25">
      <c r="A522">
        <v>521</v>
      </c>
      <c r="B522">
        <f>INDEX('housing-price-data-04042019'!$A$1:$CC$1461, MATCH(A522,'housing-price-data-04042019'!$A$1:$A$1461,0),MATCH($B$1,'housing-price-data-04042019'!$A$1:$CC$1,0))</f>
        <v>4</v>
      </c>
      <c r="C522">
        <f>INDEX('housing-price-data-04042019'!$A$1:$CC$1461, MATCH(A522,'housing-price-data-04042019'!$A$1:$A$1461,0),MATCH($C$1,'housing-price-data-04042019'!$A$1:$CC$1,0))</f>
        <v>106250</v>
      </c>
      <c r="D522" t="str">
        <f t="shared" si="8"/>
        <v>B</v>
      </c>
      <c r="K522" s="5">
        <v>1366</v>
      </c>
      <c r="L522" s="6">
        <v>216000</v>
      </c>
      <c r="N522" s="5">
        <v>848</v>
      </c>
      <c r="O522" s="6">
        <v>133500</v>
      </c>
      <c r="U522" s="1">
        <v>497</v>
      </c>
      <c r="V522" s="1">
        <v>267280.34123003471</v>
      </c>
      <c r="W522" s="1">
        <v>162719.65876996529</v>
      </c>
    </row>
    <row r="523" spans="1:23" x14ac:dyDescent="0.25">
      <c r="A523">
        <v>522</v>
      </c>
      <c r="B523">
        <f>INDEX('housing-price-data-04042019'!$A$1:$CC$1461, MATCH(A523,'housing-price-data-04042019'!$A$1:$A$1461,0),MATCH($B$1,'housing-price-data-04042019'!$A$1:$CC$1,0))</f>
        <v>6</v>
      </c>
      <c r="C523">
        <f>INDEX('housing-price-data-04042019'!$A$1:$CC$1461, MATCH(A523,'housing-price-data-04042019'!$A$1:$A$1461,0),MATCH($C$1,'housing-price-data-04042019'!$A$1:$CC$1,0))</f>
        <v>150000</v>
      </c>
      <c r="D523" t="str">
        <f t="shared" si="8"/>
        <v>B</v>
      </c>
      <c r="K523" s="5">
        <v>1367</v>
      </c>
      <c r="L523" s="6">
        <v>193000</v>
      </c>
      <c r="N523" s="5">
        <v>849</v>
      </c>
      <c r="O523" s="6">
        <v>240000</v>
      </c>
      <c r="U523" s="1">
        <v>498</v>
      </c>
      <c r="V523" s="1">
        <v>221844.53863693538</v>
      </c>
      <c r="W523" s="1">
        <v>-37844.53863693538</v>
      </c>
    </row>
    <row r="524" spans="1:23" x14ac:dyDescent="0.25">
      <c r="A524">
        <v>523</v>
      </c>
      <c r="B524">
        <f>INDEX('housing-price-data-04042019'!$A$1:$CC$1461, MATCH(A524,'housing-price-data-04042019'!$A$1:$A$1461,0),MATCH($B$1,'housing-price-data-04042019'!$A$1:$CC$1,0))</f>
        <v>6</v>
      </c>
      <c r="C524">
        <f>INDEX('housing-price-data-04042019'!$A$1:$CC$1461, MATCH(A524,'housing-price-data-04042019'!$A$1:$A$1461,0),MATCH($C$1,'housing-price-data-04042019'!$A$1:$CC$1,0))</f>
        <v>159000</v>
      </c>
      <c r="D524" t="str">
        <f t="shared" si="8"/>
        <v>B</v>
      </c>
      <c r="K524" s="5">
        <v>1370</v>
      </c>
      <c r="L524" s="6">
        <v>232000</v>
      </c>
      <c r="N524" s="5">
        <v>850</v>
      </c>
      <c r="O524" s="6">
        <v>187000</v>
      </c>
      <c r="U524" s="1">
        <v>499</v>
      </c>
      <c r="V524" s="1">
        <v>130972.9334507366</v>
      </c>
      <c r="W524" s="1">
        <v>-972.93345073660021</v>
      </c>
    </row>
    <row r="525" spans="1:23" x14ac:dyDescent="0.25">
      <c r="A525">
        <v>524</v>
      </c>
      <c r="B525">
        <f>INDEX('housing-price-data-04042019'!$A$1:$CC$1461, MATCH(A525,'housing-price-data-04042019'!$A$1:$A$1461,0),MATCH($B$1,'housing-price-data-04042019'!$A$1:$CC$1,0))</f>
        <v>10</v>
      </c>
      <c r="C525">
        <f>INDEX('housing-price-data-04042019'!$A$1:$CC$1461, MATCH(A525,'housing-price-data-04042019'!$A$1:$A$1461,0),MATCH($C$1,'housing-price-data-04042019'!$A$1:$CC$1,0))</f>
        <v>184750</v>
      </c>
      <c r="D525" t="str">
        <f t="shared" si="8"/>
        <v>A</v>
      </c>
      <c r="K525" s="5">
        <v>1373</v>
      </c>
      <c r="L525" s="6">
        <v>274300</v>
      </c>
      <c r="N525" s="5">
        <v>851</v>
      </c>
      <c r="O525" s="6">
        <v>131500</v>
      </c>
      <c r="U525" s="1">
        <v>500</v>
      </c>
      <c r="V525" s="1">
        <v>130972.9334507366</v>
      </c>
      <c r="W525" s="1">
        <v>-10972.9334507366</v>
      </c>
    </row>
    <row r="526" spans="1:23" x14ac:dyDescent="0.25">
      <c r="A526">
        <v>525</v>
      </c>
      <c r="B526">
        <f>INDEX('housing-price-data-04042019'!$A$1:$CC$1461, MATCH(A526,'housing-price-data-04042019'!$A$1:$A$1461,0),MATCH($B$1,'housing-price-data-04042019'!$A$1:$CC$1,0))</f>
        <v>7</v>
      </c>
      <c r="C526">
        <f>INDEX('housing-price-data-04042019'!$A$1:$CC$1461, MATCH(A526,'housing-price-data-04042019'!$A$1:$A$1461,0),MATCH($C$1,'housing-price-data-04042019'!$A$1:$CC$1,0))</f>
        <v>315750</v>
      </c>
      <c r="D526" t="str">
        <f t="shared" si="8"/>
        <v>A</v>
      </c>
      <c r="K526" s="5">
        <v>1374</v>
      </c>
      <c r="L526" s="6">
        <v>466500</v>
      </c>
      <c r="N526" s="5">
        <v>854</v>
      </c>
      <c r="O526" s="6">
        <v>158000</v>
      </c>
      <c r="U526" s="1">
        <v>501</v>
      </c>
      <c r="V526" s="1">
        <v>176408.73604383602</v>
      </c>
      <c r="W526" s="1">
        <v>-63408.736043836019</v>
      </c>
    </row>
    <row r="527" spans="1:23" x14ac:dyDescent="0.25">
      <c r="A527">
        <v>526</v>
      </c>
      <c r="B527">
        <f>INDEX('housing-price-data-04042019'!$A$1:$CC$1461, MATCH(A527,'housing-price-data-04042019'!$A$1:$A$1461,0),MATCH($B$1,'housing-price-data-04042019'!$A$1:$CC$1,0))</f>
        <v>7</v>
      </c>
      <c r="C527">
        <f>INDEX('housing-price-data-04042019'!$A$1:$CC$1461, MATCH(A527,'housing-price-data-04042019'!$A$1:$A$1461,0),MATCH($C$1,'housing-price-data-04042019'!$A$1:$CC$1,0))</f>
        <v>176000</v>
      </c>
      <c r="D527" t="str">
        <f t="shared" si="8"/>
        <v>A</v>
      </c>
      <c r="K527" s="5">
        <v>1375</v>
      </c>
      <c r="L527" s="6">
        <v>250000</v>
      </c>
      <c r="N527" s="5">
        <v>855</v>
      </c>
      <c r="O527" s="6">
        <v>170000</v>
      </c>
      <c r="U527" s="1">
        <v>502</v>
      </c>
      <c r="V527" s="1">
        <v>221844.53863693538</v>
      </c>
      <c r="W527" s="1">
        <v>4855.4613630646199</v>
      </c>
    </row>
    <row r="528" spans="1:23" x14ac:dyDescent="0.25">
      <c r="A528">
        <v>527</v>
      </c>
      <c r="B528">
        <f>INDEX('housing-price-data-04042019'!$A$1:$CC$1461, MATCH(A528,'housing-price-data-04042019'!$A$1:$A$1461,0),MATCH($B$1,'housing-price-data-04042019'!$A$1:$CC$1,0))</f>
        <v>5</v>
      </c>
      <c r="C528">
        <f>INDEX('housing-price-data-04042019'!$A$1:$CC$1461, MATCH(A528,'housing-price-data-04042019'!$A$1:$A$1461,0),MATCH($C$1,'housing-price-data-04042019'!$A$1:$CC$1,0))</f>
        <v>132000</v>
      </c>
      <c r="D528" t="str">
        <f t="shared" si="8"/>
        <v>B</v>
      </c>
      <c r="K528" s="5">
        <v>1376</v>
      </c>
      <c r="L528" s="6">
        <v>239000</v>
      </c>
      <c r="N528" s="5">
        <v>856</v>
      </c>
      <c r="O528" s="6">
        <v>127000</v>
      </c>
      <c r="U528" s="1">
        <v>503</v>
      </c>
      <c r="V528" s="1">
        <v>130972.9334507366</v>
      </c>
      <c r="W528" s="1">
        <v>9027.0665492633998</v>
      </c>
    </row>
    <row r="529" spans="1:23" x14ac:dyDescent="0.25">
      <c r="A529">
        <v>528</v>
      </c>
      <c r="B529">
        <f>INDEX('housing-price-data-04042019'!$A$1:$CC$1461, MATCH(A529,'housing-price-data-04042019'!$A$1:$A$1461,0),MATCH($B$1,'housing-price-data-04042019'!$A$1:$CC$1,0))</f>
        <v>9</v>
      </c>
      <c r="C529">
        <f>INDEX('housing-price-data-04042019'!$A$1:$CC$1461, MATCH(A529,'housing-price-data-04042019'!$A$1:$A$1461,0),MATCH($C$1,'housing-price-data-04042019'!$A$1:$CC$1,0))</f>
        <v>446261</v>
      </c>
      <c r="D529" t="str">
        <f t="shared" si="8"/>
        <v>A</v>
      </c>
      <c r="K529" s="5">
        <v>1383</v>
      </c>
      <c r="L529" s="6">
        <v>157000</v>
      </c>
      <c r="N529" s="5">
        <v>857</v>
      </c>
      <c r="O529" s="6">
        <v>147000</v>
      </c>
      <c r="U529" s="1">
        <v>504</v>
      </c>
      <c r="V529" s="1">
        <v>221844.53863693538</v>
      </c>
      <c r="W529" s="1">
        <v>67155.46136306462</v>
      </c>
    </row>
    <row r="530" spans="1:23" x14ac:dyDescent="0.25">
      <c r="A530">
        <v>529</v>
      </c>
      <c r="B530">
        <f>INDEX('housing-price-data-04042019'!$A$1:$CC$1461, MATCH(A530,'housing-price-data-04042019'!$A$1:$A$1461,0),MATCH($B$1,'housing-price-data-04042019'!$A$1:$CC$1,0))</f>
        <v>4</v>
      </c>
      <c r="C530">
        <f>INDEX('housing-price-data-04042019'!$A$1:$CC$1461, MATCH(A530,'housing-price-data-04042019'!$A$1:$A$1461,0),MATCH($C$1,'housing-price-data-04042019'!$A$1:$CC$1,0))</f>
        <v>86000</v>
      </c>
      <c r="D530" t="str">
        <f t="shared" si="8"/>
        <v>B</v>
      </c>
      <c r="K530" s="5">
        <v>1387</v>
      </c>
      <c r="L530" s="6">
        <v>250000</v>
      </c>
      <c r="N530" s="5">
        <v>858</v>
      </c>
      <c r="O530" s="6">
        <v>174000</v>
      </c>
      <c r="U530" s="1">
        <v>505</v>
      </c>
      <c r="V530" s="1">
        <v>176408.73604383602</v>
      </c>
      <c r="W530" s="1">
        <v>-29408.736043836019</v>
      </c>
    </row>
    <row r="531" spans="1:23" x14ac:dyDescent="0.25">
      <c r="A531">
        <v>530</v>
      </c>
      <c r="B531">
        <f>INDEX('housing-price-data-04042019'!$A$1:$CC$1461, MATCH(A531,'housing-price-data-04042019'!$A$1:$A$1461,0),MATCH($B$1,'housing-price-data-04042019'!$A$1:$CC$1,0))</f>
        <v>6</v>
      </c>
      <c r="C531">
        <f>INDEX('housing-price-data-04042019'!$A$1:$CC$1461, MATCH(A531,'housing-price-data-04042019'!$A$1:$A$1461,0),MATCH($C$1,'housing-price-data-04042019'!$A$1:$CC$1,0))</f>
        <v>200624</v>
      </c>
      <c r="D531" t="str">
        <f t="shared" si="8"/>
        <v>B</v>
      </c>
      <c r="K531" s="5">
        <v>1389</v>
      </c>
      <c r="L531" s="6">
        <v>377500</v>
      </c>
      <c r="N531" s="5">
        <v>860</v>
      </c>
      <c r="O531" s="6">
        <v>250000</v>
      </c>
      <c r="U531" s="1">
        <v>506</v>
      </c>
      <c r="V531" s="1">
        <v>130972.9334507366</v>
      </c>
      <c r="W531" s="1">
        <v>-6472.9334507366002</v>
      </c>
    </row>
    <row r="532" spans="1:23" x14ac:dyDescent="0.25">
      <c r="A532">
        <v>531</v>
      </c>
      <c r="B532">
        <f>INDEX('housing-price-data-04042019'!$A$1:$CC$1461, MATCH(A532,'housing-price-data-04042019'!$A$1:$A$1461,0),MATCH($B$1,'housing-price-data-04042019'!$A$1:$CC$1,0))</f>
        <v>6</v>
      </c>
      <c r="C532">
        <f>INDEX('housing-price-data-04042019'!$A$1:$CC$1461, MATCH(A532,'housing-price-data-04042019'!$A$1:$A$1461,0),MATCH($C$1,'housing-price-data-04042019'!$A$1:$CC$1,0))</f>
        <v>175000</v>
      </c>
      <c r="D532" t="str">
        <f t="shared" si="8"/>
        <v>B</v>
      </c>
      <c r="K532" s="5">
        <v>1391</v>
      </c>
      <c r="L532" s="6">
        <v>235000</v>
      </c>
      <c r="N532" s="5">
        <v>862</v>
      </c>
      <c r="O532" s="6">
        <v>131500</v>
      </c>
      <c r="U532" s="1">
        <v>507</v>
      </c>
      <c r="V532" s="1">
        <v>267280.34123003471</v>
      </c>
      <c r="W532" s="1">
        <v>-52280.341230034712</v>
      </c>
    </row>
    <row r="533" spans="1:23" x14ac:dyDescent="0.25">
      <c r="A533">
        <v>532</v>
      </c>
      <c r="B533">
        <f>INDEX('housing-price-data-04042019'!$A$1:$CC$1461, MATCH(A533,'housing-price-data-04042019'!$A$1:$A$1461,0),MATCH($B$1,'housing-price-data-04042019'!$A$1:$CC$1,0))</f>
        <v>6</v>
      </c>
      <c r="C533">
        <f>INDEX('housing-price-data-04042019'!$A$1:$CC$1461, MATCH(A533,'housing-price-data-04042019'!$A$1:$A$1461,0),MATCH($C$1,'housing-price-data-04042019'!$A$1:$CC$1,0))</f>
        <v>128000</v>
      </c>
      <c r="D533" t="str">
        <f t="shared" si="8"/>
        <v>B</v>
      </c>
      <c r="K533" s="5">
        <v>1395</v>
      </c>
      <c r="L533" s="6">
        <v>246578</v>
      </c>
      <c r="N533" s="5">
        <v>863</v>
      </c>
      <c r="O533" s="6">
        <v>152000</v>
      </c>
      <c r="U533" s="1">
        <v>508</v>
      </c>
      <c r="V533" s="1">
        <v>176408.73604383602</v>
      </c>
      <c r="W533" s="1">
        <v>31891.263956163981</v>
      </c>
    </row>
    <row r="534" spans="1:23" x14ac:dyDescent="0.25">
      <c r="A534">
        <v>533</v>
      </c>
      <c r="B534">
        <f>INDEX('housing-price-data-04042019'!$A$1:$CC$1461, MATCH(A534,'housing-price-data-04042019'!$A$1:$A$1461,0),MATCH($B$1,'housing-price-data-04042019'!$A$1:$CC$1,0))</f>
        <v>5</v>
      </c>
      <c r="C534">
        <f>INDEX('housing-price-data-04042019'!$A$1:$CC$1461, MATCH(A534,'housing-price-data-04042019'!$A$1:$A$1461,0),MATCH($C$1,'housing-price-data-04042019'!$A$1:$CC$1,0))</f>
        <v>107500</v>
      </c>
      <c r="D534" t="str">
        <f t="shared" si="8"/>
        <v>B</v>
      </c>
      <c r="K534" s="5">
        <v>1396</v>
      </c>
      <c r="L534" s="6">
        <v>281213</v>
      </c>
      <c r="N534" s="5">
        <v>864</v>
      </c>
      <c r="O534" s="6">
        <v>132500</v>
      </c>
      <c r="U534" s="1">
        <v>509</v>
      </c>
      <c r="V534" s="1">
        <v>221844.53863693538</v>
      </c>
      <c r="W534" s="1">
        <v>-60844.53863693538</v>
      </c>
    </row>
    <row r="535" spans="1:23" x14ac:dyDescent="0.25">
      <c r="A535">
        <v>534</v>
      </c>
      <c r="B535">
        <f>INDEX('housing-price-data-04042019'!$A$1:$CC$1461, MATCH(A535,'housing-price-data-04042019'!$A$1:$A$1461,0),MATCH($B$1,'housing-price-data-04042019'!$A$1:$CC$1,0))</f>
        <v>1</v>
      </c>
      <c r="C535">
        <f>INDEX('housing-price-data-04042019'!$A$1:$CC$1461, MATCH(A535,'housing-price-data-04042019'!$A$1:$A$1461,0),MATCH($C$1,'housing-price-data-04042019'!$A$1:$CC$1,0))</f>
        <v>39300</v>
      </c>
      <c r="D535" t="str">
        <f t="shared" si="8"/>
        <v>B</v>
      </c>
      <c r="K535" s="5">
        <v>1403</v>
      </c>
      <c r="L535" s="6">
        <v>193879</v>
      </c>
      <c r="N535" s="5">
        <v>866</v>
      </c>
      <c r="O535" s="6">
        <v>148500</v>
      </c>
      <c r="U535" s="1">
        <v>510</v>
      </c>
      <c r="V535" s="1">
        <v>130972.9334507366</v>
      </c>
      <c r="W535" s="1">
        <v>-6472.9334507366002</v>
      </c>
    </row>
    <row r="536" spans="1:23" x14ac:dyDescent="0.25">
      <c r="A536">
        <v>535</v>
      </c>
      <c r="B536">
        <f>INDEX('housing-price-data-04042019'!$A$1:$CC$1461, MATCH(A536,'housing-price-data-04042019'!$A$1:$A$1461,0),MATCH($B$1,'housing-price-data-04042019'!$A$1:$CC$1,0))</f>
        <v>8</v>
      </c>
      <c r="C536">
        <f>INDEX('housing-price-data-04042019'!$A$1:$CC$1461, MATCH(A536,'housing-price-data-04042019'!$A$1:$A$1461,0),MATCH($C$1,'housing-price-data-04042019'!$A$1:$CC$1,0))</f>
        <v>178000</v>
      </c>
      <c r="D536" t="str">
        <f t="shared" si="8"/>
        <v>A</v>
      </c>
      <c r="K536" s="5">
        <v>1404</v>
      </c>
      <c r="L536" s="6">
        <v>282922</v>
      </c>
      <c r="N536" s="5">
        <v>868</v>
      </c>
      <c r="O536" s="6">
        <v>129000</v>
      </c>
      <c r="U536" s="1">
        <v>511</v>
      </c>
      <c r="V536" s="1">
        <v>130972.9334507366</v>
      </c>
      <c r="W536" s="1">
        <v>33927.0665492634</v>
      </c>
    </row>
    <row r="537" spans="1:23" x14ac:dyDescent="0.25">
      <c r="A537">
        <v>536</v>
      </c>
      <c r="B537">
        <f>INDEX('housing-price-data-04042019'!$A$1:$CC$1461, MATCH(A537,'housing-price-data-04042019'!$A$1:$A$1461,0),MATCH($B$1,'housing-price-data-04042019'!$A$1:$CC$1,0))</f>
        <v>5</v>
      </c>
      <c r="C537">
        <f>INDEX('housing-price-data-04042019'!$A$1:$CC$1461, MATCH(A537,'housing-price-data-04042019'!$A$1:$A$1461,0),MATCH($C$1,'housing-price-data-04042019'!$A$1:$CC$1,0))</f>
        <v>107500</v>
      </c>
      <c r="D537" t="str">
        <f t="shared" si="8"/>
        <v>B</v>
      </c>
      <c r="K537" s="5">
        <v>1406</v>
      </c>
      <c r="L537" s="6">
        <v>275000</v>
      </c>
      <c r="N537" s="5">
        <v>869</v>
      </c>
      <c r="O537" s="6">
        <v>169000</v>
      </c>
      <c r="U537" s="1">
        <v>512</v>
      </c>
      <c r="V537" s="1">
        <v>221844.53863693538</v>
      </c>
      <c r="W537" s="1">
        <v>-19179.53863693538</v>
      </c>
    </row>
    <row r="538" spans="1:23" x14ac:dyDescent="0.25">
      <c r="A538">
        <v>537</v>
      </c>
      <c r="B538">
        <f>INDEX('housing-price-data-04042019'!$A$1:$CC$1461, MATCH(A538,'housing-price-data-04042019'!$A$1:$A$1461,0),MATCH($B$1,'housing-price-data-04042019'!$A$1:$CC$1,0))</f>
        <v>7</v>
      </c>
      <c r="C538">
        <f>INDEX('housing-price-data-04042019'!$A$1:$CC$1461, MATCH(A538,'housing-price-data-04042019'!$A$1:$A$1461,0),MATCH($C$1,'housing-price-data-04042019'!$A$1:$CC$1,0))</f>
        <v>188000</v>
      </c>
      <c r="D538" t="str">
        <f t="shared" si="8"/>
        <v>A</v>
      </c>
      <c r="K538" s="5">
        <v>1410</v>
      </c>
      <c r="L538" s="6">
        <v>215000</v>
      </c>
      <c r="N538" s="5">
        <v>871</v>
      </c>
      <c r="O538" s="6">
        <v>109500</v>
      </c>
      <c r="U538" s="1">
        <v>513</v>
      </c>
      <c r="V538" s="1">
        <v>130972.9334507366</v>
      </c>
      <c r="W538" s="1">
        <v>-1072.9334507366002</v>
      </c>
    </row>
    <row r="539" spans="1:23" x14ac:dyDescent="0.25">
      <c r="A539">
        <v>538</v>
      </c>
      <c r="B539">
        <f>INDEX('housing-price-data-04042019'!$A$1:$CC$1461, MATCH(A539,'housing-price-data-04042019'!$A$1:$A$1461,0),MATCH($B$1,'housing-price-data-04042019'!$A$1:$CC$1,0))</f>
        <v>4</v>
      </c>
      <c r="C539">
        <f>INDEX('housing-price-data-04042019'!$A$1:$CC$1461, MATCH(A539,'housing-price-data-04042019'!$A$1:$A$1461,0),MATCH($C$1,'housing-price-data-04042019'!$A$1:$CC$1,0))</f>
        <v>111250</v>
      </c>
      <c r="D539" t="str">
        <f t="shared" si="8"/>
        <v>B</v>
      </c>
      <c r="K539" s="5">
        <v>1411</v>
      </c>
      <c r="L539" s="6">
        <v>230000</v>
      </c>
      <c r="N539" s="5">
        <v>872</v>
      </c>
      <c r="O539" s="6">
        <v>200500</v>
      </c>
      <c r="U539" s="1">
        <v>514</v>
      </c>
      <c r="V539" s="1">
        <v>176408.73604383602</v>
      </c>
      <c r="W539" s="1">
        <v>-42408.736043836019</v>
      </c>
    </row>
    <row r="540" spans="1:23" x14ac:dyDescent="0.25">
      <c r="A540">
        <v>539</v>
      </c>
      <c r="B540">
        <f>INDEX('housing-price-data-04042019'!$A$1:$CC$1461, MATCH(A540,'housing-price-data-04042019'!$A$1:$A$1461,0),MATCH($B$1,'housing-price-data-04042019'!$A$1:$CC$1,0))</f>
        <v>5</v>
      </c>
      <c r="C540">
        <f>INDEX('housing-price-data-04042019'!$A$1:$CC$1461, MATCH(A540,'housing-price-data-04042019'!$A$1:$A$1461,0),MATCH($C$1,'housing-price-data-04042019'!$A$1:$CC$1,0))</f>
        <v>158000</v>
      </c>
      <c r="D540" t="str">
        <f t="shared" si="8"/>
        <v>B</v>
      </c>
      <c r="K540" s="5">
        <v>1414</v>
      </c>
      <c r="L540" s="6">
        <v>257000</v>
      </c>
      <c r="N540" s="5">
        <v>873</v>
      </c>
      <c r="O540" s="6">
        <v>116000</v>
      </c>
      <c r="U540" s="1">
        <v>515</v>
      </c>
      <c r="V540" s="1">
        <v>130972.9334507366</v>
      </c>
      <c r="W540" s="1">
        <v>-34472.9334507366</v>
      </c>
    </row>
    <row r="541" spans="1:23" x14ac:dyDescent="0.25">
      <c r="A541">
        <v>540</v>
      </c>
      <c r="B541">
        <f>INDEX('housing-price-data-04042019'!$A$1:$CC$1461, MATCH(A541,'housing-price-data-04042019'!$A$1:$A$1461,0),MATCH($B$1,'housing-price-data-04042019'!$A$1:$CC$1,0))</f>
        <v>8</v>
      </c>
      <c r="C541">
        <f>INDEX('housing-price-data-04042019'!$A$1:$CC$1461, MATCH(A541,'housing-price-data-04042019'!$A$1:$A$1461,0),MATCH($C$1,'housing-price-data-04042019'!$A$1:$CC$1,0))</f>
        <v>272000</v>
      </c>
      <c r="D541" t="str">
        <f t="shared" si="8"/>
        <v>A</v>
      </c>
      <c r="K541" s="5">
        <v>1416</v>
      </c>
      <c r="L541" s="6">
        <v>175900</v>
      </c>
      <c r="N541" s="5">
        <v>874</v>
      </c>
      <c r="O541" s="6">
        <v>133000</v>
      </c>
      <c r="U541" s="1">
        <v>516</v>
      </c>
      <c r="V541" s="1">
        <v>358151.94641623343</v>
      </c>
      <c r="W541" s="1">
        <v>44709.053583766567</v>
      </c>
    </row>
    <row r="542" spans="1:23" x14ac:dyDescent="0.25">
      <c r="A542">
        <v>541</v>
      </c>
      <c r="B542">
        <f>INDEX('housing-price-data-04042019'!$A$1:$CC$1461, MATCH(A542,'housing-price-data-04042019'!$A$1:$A$1461,0),MATCH($B$1,'housing-price-data-04042019'!$A$1:$CC$1,0))</f>
        <v>9</v>
      </c>
      <c r="C542">
        <f>INDEX('housing-price-data-04042019'!$A$1:$CC$1461, MATCH(A542,'housing-price-data-04042019'!$A$1:$A$1461,0),MATCH($C$1,'housing-price-data-04042019'!$A$1:$CC$1,0))</f>
        <v>315000</v>
      </c>
      <c r="D542" t="str">
        <f t="shared" si="8"/>
        <v>A</v>
      </c>
      <c r="K542" s="5">
        <v>1418</v>
      </c>
      <c r="L542" s="6">
        <v>340000</v>
      </c>
      <c r="N542" s="5">
        <v>875</v>
      </c>
      <c r="O542" s="6">
        <v>66500</v>
      </c>
      <c r="U542" s="1">
        <v>517</v>
      </c>
      <c r="V542" s="1">
        <v>176408.73604383602</v>
      </c>
      <c r="W542" s="1">
        <v>-18408.736043836019</v>
      </c>
    </row>
    <row r="543" spans="1:23" x14ac:dyDescent="0.25">
      <c r="A543">
        <v>542</v>
      </c>
      <c r="B543">
        <f>INDEX('housing-price-data-04042019'!$A$1:$CC$1461, MATCH(A543,'housing-price-data-04042019'!$A$1:$A$1461,0),MATCH($B$1,'housing-price-data-04042019'!$A$1:$CC$1,0))</f>
        <v>8</v>
      </c>
      <c r="C543">
        <f>INDEX('housing-price-data-04042019'!$A$1:$CC$1461, MATCH(A543,'housing-price-data-04042019'!$A$1:$A$1461,0),MATCH($C$1,'housing-price-data-04042019'!$A$1:$CC$1,0))</f>
        <v>248000</v>
      </c>
      <c r="D543" t="str">
        <f t="shared" si="8"/>
        <v>A</v>
      </c>
      <c r="K543" s="5">
        <v>1427</v>
      </c>
      <c r="L543" s="6">
        <v>271000</v>
      </c>
      <c r="N543" s="5">
        <v>877</v>
      </c>
      <c r="O543" s="6">
        <v>132250</v>
      </c>
      <c r="U543" s="1">
        <v>518</v>
      </c>
      <c r="V543" s="1">
        <v>221844.53863693538</v>
      </c>
      <c r="W543" s="1">
        <v>43155.46136306462</v>
      </c>
    </row>
    <row r="544" spans="1:23" x14ac:dyDescent="0.25">
      <c r="A544">
        <v>543</v>
      </c>
      <c r="B544">
        <f>INDEX('housing-price-data-04042019'!$A$1:$CC$1461, MATCH(A544,'housing-price-data-04042019'!$A$1:$A$1461,0),MATCH($B$1,'housing-price-data-04042019'!$A$1:$CC$1,0))</f>
        <v>7</v>
      </c>
      <c r="C544">
        <f>INDEX('housing-price-data-04042019'!$A$1:$CC$1461, MATCH(A544,'housing-price-data-04042019'!$A$1:$A$1461,0),MATCH($C$1,'housing-price-data-04042019'!$A$1:$CC$1,0))</f>
        <v>213250</v>
      </c>
      <c r="D544" t="str">
        <f t="shared" si="8"/>
        <v>A</v>
      </c>
      <c r="K544" s="5">
        <v>1438</v>
      </c>
      <c r="L544" s="6">
        <v>394617</v>
      </c>
      <c r="N544" s="5">
        <v>879</v>
      </c>
      <c r="O544" s="6">
        <v>148000</v>
      </c>
      <c r="U544" s="1">
        <v>519</v>
      </c>
      <c r="V544" s="1">
        <v>176408.73604383602</v>
      </c>
      <c r="W544" s="1">
        <v>34591.263956163981</v>
      </c>
    </row>
    <row r="545" spans="1:23" x14ac:dyDescent="0.25">
      <c r="A545">
        <v>544</v>
      </c>
      <c r="B545">
        <f>INDEX('housing-price-data-04042019'!$A$1:$CC$1461, MATCH(A545,'housing-price-data-04042019'!$A$1:$A$1461,0),MATCH($B$1,'housing-price-data-04042019'!$A$1:$CC$1,0))</f>
        <v>7</v>
      </c>
      <c r="C545">
        <f>INDEX('housing-price-data-04042019'!$A$1:$CC$1461, MATCH(A545,'housing-price-data-04042019'!$A$1:$A$1461,0),MATCH($C$1,'housing-price-data-04042019'!$A$1:$CC$1,0))</f>
        <v>133000</v>
      </c>
      <c r="D545" t="str">
        <f t="shared" si="8"/>
        <v>A</v>
      </c>
      <c r="K545" s="5">
        <v>1440</v>
      </c>
      <c r="L545" s="6">
        <v>197000</v>
      </c>
      <c r="N545" s="5">
        <v>880</v>
      </c>
      <c r="O545" s="6">
        <v>136500</v>
      </c>
      <c r="U545" s="1">
        <v>520</v>
      </c>
      <c r="V545" s="1">
        <v>221844.53863693538</v>
      </c>
      <c r="W545" s="1">
        <v>12155.46136306462</v>
      </c>
    </row>
    <row r="546" spans="1:23" x14ac:dyDescent="0.25">
      <c r="A546">
        <v>545</v>
      </c>
      <c r="B546">
        <f>INDEX('housing-price-data-04042019'!$A$1:$CC$1461, MATCH(A546,'housing-price-data-04042019'!$A$1:$A$1461,0),MATCH($B$1,'housing-price-data-04042019'!$A$1:$CC$1,0))</f>
        <v>7</v>
      </c>
      <c r="C546">
        <f>INDEX('housing-price-data-04042019'!$A$1:$CC$1461, MATCH(A546,'housing-price-data-04042019'!$A$1:$A$1461,0),MATCH($C$1,'housing-price-data-04042019'!$A$1:$CC$1,0))</f>
        <v>179665</v>
      </c>
      <c r="D546" t="str">
        <f t="shared" si="8"/>
        <v>A</v>
      </c>
      <c r="K546" s="5">
        <v>1443</v>
      </c>
      <c r="L546" s="6">
        <v>310000</v>
      </c>
      <c r="N546" s="5">
        <v>881</v>
      </c>
      <c r="O546" s="6">
        <v>157000</v>
      </c>
      <c r="U546" s="1">
        <v>521</v>
      </c>
      <c r="V546" s="1">
        <v>85537.130857637239</v>
      </c>
      <c r="W546" s="1">
        <v>20712.869142362761</v>
      </c>
    </row>
    <row r="547" spans="1:23" x14ac:dyDescent="0.25">
      <c r="A547">
        <v>546</v>
      </c>
      <c r="B547">
        <f>INDEX('housing-price-data-04042019'!$A$1:$CC$1461, MATCH(A547,'housing-price-data-04042019'!$A$1:$A$1461,0),MATCH($B$1,'housing-price-data-04042019'!$A$1:$CC$1,0))</f>
        <v>7</v>
      </c>
      <c r="C547">
        <f>INDEX('housing-price-data-04042019'!$A$1:$CC$1461, MATCH(A547,'housing-price-data-04042019'!$A$1:$A$1461,0),MATCH($C$1,'housing-price-data-04042019'!$A$1:$CC$1,0))</f>
        <v>229000</v>
      </c>
      <c r="D547" t="str">
        <f t="shared" si="8"/>
        <v>A</v>
      </c>
      <c r="K547" s="5">
        <v>1445</v>
      </c>
      <c r="L547" s="6">
        <v>179600</v>
      </c>
      <c r="N547" s="5">
        <v>883</v>
      </c>
      <c r="O547" s="6">
        <v>178000</v>
      </c>
      <c r="U547" s="1">
        <v>522</v>
      </c>
      <c r="V547" s="1">
        <v>176408.73604383602</v>
      </c>
      <c r="W547" s="1">
        <v>-26408.736043836019</v>
      </c>
    </row>
    <row r="548" spans="1:23" x14ac:dyDescent="0.25">
      <c r="A548">
        <v>547</v>
      </c>
      <c r="B548">
        <f>INDEX('housing-price-data-04042019'!$A$1:$CC$1461, MATCH(A548,'housing-price-data-04042019'!$A$1:$A$1461,0),MATCH($B$1,'housing-price-data-04042019'!$A$1:$CC$1,0))</f>
        <v>6</v>
      </c>
      <c r="C548">
        <f>INDEX('housing-price-data-04042019'!$A$1:$CC$1461, MATCH(A548,'housing-price-data-04042019'!$A$1:$A$1461,0),MATCH($C$1,'housing-price-data-04042019'!$A$1:$CC$1,0))</f>
        <v>210000</v>
      </c>
      <c r="D548" t="str">
        <f t="shared" si="8"/>
        <v>B</v>
      </c>
      <c r="K548" s="5">
        <v>1448</v>
      </c>
      <c r="L548" s="6">
        <v>240000</v>
      </c>
      <c r="N548" s="5">
        <v>884</v>
      </c>
      <c r="O548" s="6">
        <v>118500</v>
      </c>
      <c r="U548" s="1">
        <v>523</v>
      </c>
      <c r="V548" s="1">
        <v>176408.73604383602</v>
      </c>
      <c r="W548" s="1">
        <v>-17408.736043836019</v>
      </c>
    </row>
    <row r="549" spans="1:23" x14ac:dyDescent="0.25">
      <c r="A549">
        <v>548</v>
      </c>
      <c r="B549">
        <f>INDEX('housing-price-data-04042019'!$A$1:$CC$1461, MATCH(A549,'housing-price-data-04042019'!$A$1:$A$1461,0),MATCH($B$1,'housing-price-data-04042019'!$A$1:$CC$1,0))</f>
        <v>5</v>
      </c>
      <c r="C549">
        <f>INDEX('housing-price-data-04042019'!$A$1:$CC$1461, MATCH(A549,'housing-price-data-04042019'!$A$1:$A$1461,0),MATCH($C$1,'housing-price-data-04042019'!$A$1:$CC$1,0))</f>
        <v>129500</v>
      </c>
      <c r="D549" t="str">
        <f t="shared" si="8"/>
        <v>B</v>
      </c>
      <c r="K549" s="5">
        <v>1452</v>
      </c>
      <c r="L549" s="6">
        <v>287090</v>
      </c>
      <c r="N549" s="5">
        <v>885</v>
      </c>
      <c r="O549" s="6">
        <v>100000</v>
      </c>
      <c r="U549" s="1">
        <v>524</v>
      </c>
      <c r="V549" s="1">
        <v>358151.94641623343</v>
      </c>
      <c r="W549" s="1">
        <v>-173401.94641623343</v>
      </c>
    </row>
    <row r="550" spans="1:23" x14ac:dyDescent="0.25">
      <c r="A550">
        <v>549</v>
      </c>
      <c r="B550">
        <f>INDEX('housing-price-data-04042019'!$A$1:$CC$1461, MATCH(A550,'housing-price-data-04042019'!$A$1:$A$1461,0),MATCH($B$1,'housing-price-data-04042019'!$A$1:$CC$1,0))</f>
        <v>5</v>
      </c>
      <c r="C550">
        <f>INDEX('housing-price-data-04042019'!$A$1:$CC$1461, MATCH(A550,'housing-price-data-04042019'!$A$1:$A$1461,0),MATCH($C$1,'housing-price-data-04042019'!$A$1:$CC$1,0))</f>
        <v>125000</v>
      </c>
      <c r="D550" t="str">
        <f t="shared" si="8"/>
        <v>B</v>
      </c>
      <c r="K550" s="5">
        <v>1455</v>
      </c>
      <c r="L550" s="6">
        <v>185000</v>
      </c>
      <c r="N550" s="5">
        <v>887</v>
      </c>
      <c r="O550" s="6">
        <v>145000</v>
      </c>
      <c r="U550" s="1">
        <v>525</v>
      </c>
      <c r="V550" s="1">
        <v>221844.53863693538</v>
      </c>
      <c r="W550" s="1">
        <v>93905.46136306462</v>
      </c>
    </row>
    <row r="551" spans="1:23" x14ac:dyDescent="0.25">
      <c r="A551">
        <v>550</v>
      </c>
      <c r="B551">
        <f>INDEX('housing-price-data-04042019'!$A$1:$CC$1461, MATCH(A551,'housing-price-data-04042019'!$A$1:$A$1461,0),MATCH($B$1,'housing-price-data-04042019'!$A$1:$CC$1,0))</f>
        <v>7</v>
      </c>
      <c r="C551">
        <f>INDEX('housing-price-data-04042019'!$A$1:$CC$1461, MATCH(A551,'housing-price-data-04042019'!$A$1:$A$1461,0),MATCH($C$1,'housing-price-data-04042019'!$A$1:$CC$1,0))</f>
        <v>263000</v>
      </c>
      <c r="D551" t="str">
        <f t="shared" si="8"/>
        <v>A</v>
      </c>
      <c r="K551" s="5">
        <v>1458</v>
      </c>
      <c r="L551" s="6">
        <v>266500</v>
      </c>
      <c r="N551" s="5">
        <v>888</v>
      </c>
      <c r="O551" s="6">
        <v>135500</v>
      </c>
      <c r="U551" s="1">
        <v>526</v>
      </c>
      <c r="V551" s="1">
        <v>221844.53863693538</v>
      </c>
      <c r="W551" s="1">
        <v>-45844.53863693538</v>
      </c>
    </row>
    <row r="552" spans="1:23" x14ac:dyDescent="0.25">
      <c r="A552">
        <v>551</v>
      </c>
      <c r="B552">
        <f>INDEX('housing-price-data-04042019'!$A$1:$CC$1461, MATCH(A552,'housing-price-data-04042019'!$A$1:$A$1461,0),MATCH($B$1,'housing-price-data-04042019'!$A$1:$CC$1,0))</f>
        <v>6</v>
      </c>
      <c r="C552">
        <f>INDEX('housing-price-data-04042019'!$A$1:$CC$1461, MATCH(A552,'housing-price-data-04042019'!$A$1:$A$1461,0),MATCH($C$1,'housing-price-data-04042019'!$A$1:$CC$1,0))</f>
        <v>140000</v>
      </c>
      <c r="D552" t="str">
        <f t="shared" si="8"/>
        <v>B</v>
      </c>
      <c r="K552" s="5" t="s">
        <v>272</v>
      </c>
      <c r="L552" s="6">
        <v>136114760</v>
      </c>
      <c r="N552" s="5">
        <v>890</v>
      </c>
      <c r="O552" s="6">
        <v>149500</v>
      </c>
      <c r="U552" s="1">
        <v>527</v>
      </c>
      <c r="V552" s="1">
        <v>130972.9334507366</v>
      </c>
      <c r="W552" s="1">
        <v>1027.0665492633998</v>
      </c>
    </row>
    <row r="553" spans="1:23" x14ac:dyDescent="0.25">
      <c r="A553">
        <v>552</v>
      </c>
      <c r="B553">
        <f>INDEX('housing-price-data-04042019'!$A$1:$CC$1461, MATCH(A553,'housing-price-data-04042019'!$A$1:$A$1461,0),MATCH($B$1,'housing-price-data-04042019'!$A$1:$CC$1,0))</f>
        <v>5</v>
      </c>
      <c r="C553">
        <f>INDEX('housing-price-data-04042019'!$A$1:$CC$1461, MATCH(A553,'housing-price-data-04042019'!$A$1:$A$1461,0),MATCH($C$1,'housing-price-data-04042019'!$A$1:$CC$1,0))</f>
        <v>112500</v>
      </c>
      <c r="D553" t="str">
        <f t="shared" si="8"/>
        <v>B</v>
      </c>
      <c r="N553" s="5">
        <v>891</v>
      </c>
      <c r="O553" s="6">
        <v>122900</v>
      </c>
      <c r="U553" s="1">
        <v>528</v>
      </c>
      <c r="V553" s="1">
        <v>312716.14382313413</v>
      </c>
      <c r="W553" s="1">
        <v>133544.85617686587</v>
      </c>
    </row>
    <row r="554" spans="1:23" x14ac:dyDescent="0.25">
      <c r="A554">
        <v>553</v>
      </c>
      <c r="B554">
        <f>INDEX('housing-price-data-04042019'!$A$1:$CC$1461, MATCH(A554,'housing-price-data-04042019'!$A$1:$A$1461,0),MATCH($B$1,'housing-price-data-04042019'!$A$1:$CC$1,0))</f>
        <v>8</v>
      </c>
      <c r="C554">
        <f>INDEX('housing-price-data-04042019'!$A$1:$CC$1461, MATCH(A554,'housing-price-data-04042019'!$A$1:$A$1461,0),MATCH($C$1,'housing-price-data-04042019'!$A$1:$CC$1,0))</f>
        <v>255500</v>
      </c>
      <c r="D554" t="str">
        <f t="shared" si="8"/>
        <v>A</v>
      </c>
      <c r="N554" s="5">
        <v>892</v>
      </c>
      <c r="O554" s="6">
        <v>172500</v>
      </c>
      <c r="U554" s="1">
        <v>529</v>
      </c>
      <c r="V554" s="1">
        <v>85537.130857637239</v>
      </c>
      <c r="W554" s="1">
        <v>462.86914236276061</v>
      </c>
    </row>
    <row r="555" spans="1:23" x14ac:dyDescent="0.25">
      <c r="A555">
        <v>554</v>
      </c>
      <c r="B555">
        <f>INDEX('housing-price-data-04042019'!$A$1:$CC$1461, MATCH(A555,'housing-price-data-04042019'!$A$1:$A$1461,0),MATCH($B$1,'housing-price-data-04042019'!$A$1:$CC$1,0))</f>
        <v>4</v>
      </c>
      <c r="C555">
        <f>INDEX('housing-price-data-04042019'!$A$1:$CC$1461, MATCH(A555,'housing-price-data-04042019'!$A$1:$A$1461,0),MATCH($C$1,'housing-price-data-04042019'!$A$1:$CC$1,0))</f>
        <v>108000</v>
      </c>
      <c r="D555" t="str">
        <f t="shared" si="8"/>
        <v>B</v>
      </c>
      <c r="N555" s="5">
        <v>893</v>
      </c>
      <c r="O555" s="6">
        <v>154500</v>
      </c>
      <c r="U555" s="1">
        <v>530</v>
      </c>
      <c r="V555" s="1">
        <v>176408.73604383602</v>
      </c>
      <c r="W555" s="1">
        <v>24215.263956163981</v>
      </c>
    </row>
    <row r="556" spans="1:23" x14ac:dyDescent="0.25">
      <c r="A556">
        <v>555</v>
      </c>
      <c r="B556">
        <f>INDEX('housing-price-data-04042019'!$A$1:$CC$1461, MATCH(A556,'housing-price-data-04042019'!$A$1:$A$1461,0),MATCH($B$1,'housing-price-data-04042019'!$A$1:$CC$1,0))</f>
        <v>7</v>
      </c>
      <c r="C556">
        <f>INDEX('housing-price-data-04042019'!$A$1:$CC$1461, MATCH(A556,'housing-price-data-04042019'!$A$1:$A$1461,0),MATCH($C$1,'housing-price-data-04042019'!$A$1:$CC$1,0))</f>
        <v>284000</v>
      </c>
      <c r="D556" t="str">
        <f t="shared" si="8"/>
        <v>A</v>
      </c>
      <c r="N556" s="5">
        <v>894</v>
      </c>
      <c r="O556" s="6">
        <v>165000</v>
      </c>
      <c r="U556" s="1">
        <v>531</v>
      </c>
      <c r="V556" s="1">
        <v>176408.73604383602</v>
      </c>
      <c r="W556" s="1">
        <v>-1408.7360438360192</v>
      </c>
    </row>
    <row r="557" spans="1:23" x14ac:dyDescent="0.25">
      <c r="A557">
        <v>556</v>
      </c>
      <c r="B557">
        <f>INDEX('housing-price-data-04042019'!$A$1:$CC$1461, MATCH(A557,'housing-price-data-04042019'!$A$1:$A$1461,0),MATCH($B$1,'housing-price-data-04042019'!$A$1:$CC$1,0))</f>
        <v>5</v>
      </c>
      <c r="C557">
        <f>INDEX('housing-price-data-04042019'!$A$1:$CC$1461, MATCH(A557,'housing-price-data-04042019'!$A$1:$A$1461,0),MATCH($C$1,'housing-price-data-04042019'!$A$1:$CC$1,0))</f>
        <v>113000</v>
      </c>
      <c r="D557" t="str">
        <f t="shared" si="8"/>
        <v>B</v>
      </c>
      <c r="N557" s="5">
        <v>895</v>
      </c>
      <c r="O557" s="6">
        <v>118858</v>
      </c>
      <c r="U557" s="1">
        <v>532</v>
      </c>
      <c r="V557" s="1">
        <v>176408.73604383602</v>
      </c>
      <c r="W557" s="1">
        <v>-48408.736043836019</v>
      </c>
    </row>
    <row r="558" spans="1:23" x14ac:dyDescent="0.25">
      <c r="A558">
        <v>557</v>
      </c>
      <c r="B558">
        <f>INDEX('housing-price-data-04042019'!$A$1:$CC$1461, MATCH(A558,'housing-price-data-04042019'!$A$1:$A$1461,0),MATCH($B$1,'housing-price-data-04042019'!$A$1:$CC$1,0))</f>
        <v>5</v>
      </c>
      <c r="C558">
        <f>INDEX('housing-price-data-04042019'!$A$1:$CC$1461, MATCH(A558,'housing-price-data-04042019'!$A$1:$A$1461,0),MATCH($C$1,'housing-price-data-04042019'!$A$1:$CC$1,0))</f>
        <v>141000</v>
      </c>
      <c r="D558" t="str">
        <f t="shared" si="8"/>
        <v>B</v>
      </c>
      <c r="N558" s="5">
        <v>896</v>
      </c>
      <c r="O558" s="6">
        <v>140000</v>
      </c>
      <c r="U558" s="1">
        <v>533</v>
      </c>
      <c r="V558" s="1">
        <v>130972.9334507366</v>
      </c>
      <c r="W558" s="1">
        <v>-23472.9334507366</v>
      </c>
    </row>
    <row r="559" spans="1:23" x14ac:dyDescent="0.25">
      <c r="A559">
        <v>558</v>
      </c>
      <c r="B559">
        <f>INDEX('housing-price-data-04042019'!$A$1:$CC$1461, MATCH(A559,'housing-price-data-04042019'!$A$1:$A$1461,0),MATCH($B$1,'housing-price-data-04042019'!$A$1:$CC$1,0))</f>
        <v>4</v>
      </c>
      <c r="C559">
        <f>INDEX('housing-price-data-04042019'!$A$1:$CC$1461, MATCH(A559,'housing-price-data-04042019'!$A$1:$A$1461,0),MATCH($C$1,'housing-price-data-04042019'!$A$1:$CC$1,0))</f>
        <v>108000</v>
      </c>
      <c r="D559" t="str">
        <f t="shared" si="8"/>
        <v>B</v>
      </c>
      <c r="N559" s="5">
        <v>897</v>
      </c>
      <c r="O559" s="6">
        <v>106500</v>
      </c>
      <c r="U559" s="1">
        <v>534</v>
      </c>
      <c r="V559" s="1">
        <v>-50770.276921660887</v>
      </c>
      <c r="W559" s="1">
        <v>90070.276921660887</v>
      </c>
    </row>
    <row r="560" spans="1:23" x14ac:dyDescent="0.25">
      <c r="A560">
        <v>559</v>
      </c>
      <c r="B560">
        <f>INDEX('housing-price-data-04042019'!$A$1:$CC$1461, MATCH(A560,'housing-price-data-04042019'!$A$1:$A$1461,0),MATCH($B$1,'housing-price-data-04042019'!$A$1:$CC$1,0))</f>
        <v>7</v>
      </c>
      <c r="C560">
        <f>INDEX('housing-price-data-04042019'!$A$1:$CC$1461, MATCH(A560,'housing-price-data-04042019'!$A$1:$A$1461,0),MATCH($C$1,'housing-price-data-04042019'!$A$1:$CC$1,0))</f>
        <v>175000</v>
      </c>
      <c r="D560" t="str">
        <f t="shared" si="8"/>
        <v>A</v>
      </c>
      <c r="N560" s="5">
        <v>898</v>
      </c>
      <c r="O560" s="6">
        <v>142953</v>
      </c>
      <c r="U560" s="1">
        <v>535</v>
      </c>
      <c r="V560" s="1">
        <v>267280.34123003471</v>
      </c>
      <c r="W560" s="1">
        <v>-89280.341230034712</v>
      </c>
    </row>
    <row r="561" spans="1:23" x14ac:dyDescent="0.25">
      <c r="A561">
        <v>560</v>
      </c>
      <c r="B561">
        <f>INDEX('housing-price-data-04042019'!$A$1:$CC$1461, MATCH(A561,'housing-price-data-04042019'!$A$1:$A$1461,0),MATCH($B$1,'housing-price-data-04042019'!$A$1:$CC$1,0))</f>
        <v>7</v>
      </c>
      <c r="C561">
        <f>INDEX('housing-price-data-04042019'!$A$1:$CC$1461, MATCH(A561,'housing-price-data-04042019'!$A$1:$A$1461,0),MATCH($C$1,'housing-price-data-04042019'!$A$1:$CC$1,0))</f>
        <v>234000</v>
      </c>
      <c r="D561" t="str">
        <f t="shared" si="8"/>
        <v>A</v>
      </c>
      <c r="N561" s="5">
        <v>900</v>
      </c>
      <c r="O561" s="6">
        <v>135000</v>
      </c>
      <c r="U561" s="1">
        <v>536</v>
      </c>
      <c r="V561" s="1">
        <v>130972.9334507366</v>
      </c>
      <c r="W561" s="1">
        <v>-23472.9334507366</v>
      </c>
    </row>
    <row r="562" spans="1:23" x14ac:dyDescent="0.25">
      <c r="A562">
        <v>561</v>
      </c>
      <c r="B562">
        <f>INDEX('housing-price-data-04042019'!$A$1:$CC$1461, MATCH(A562,'housing-price-data-04042019'!$A$1:$A$1461,0),MATCH($B$1,'housing-price-data-04042019'!$A$1:$CC$1,0))</f>
        <v>5</v>
      </c>
      <c r="C562">
        <f>INDEX('housing-price-data-04042019'!$A$1:$CC$1461, MATCH(A562,'housing-price-data-04042019'!$A$1:$A$1461,0),MATCH($C$1,'housing-price-data-04042019'!$A$1:$CC$1,0))</f>
        <v>121500</v>
      </c>
      <c r="D562" t="str">
        <f t="shared" si="8"/>
        <v>B</v>
      </c>
      <c r="N562" s="5">
        <v>901</v>
      </c>
      <c r="O562" s="6">
        <v>110000</v>
      </c>
      <c r="U562" s="1">
        <v>537</v>
      </c>
      <c r="V562" s="1">
        <v>221844.53863693538</v>
      </c>
      <c r="W562" s="1">
        <v>-33844.53863693538</v>
      </c>
    </row>
    <row r="563" spans="1:23" x14ac:dyDescent="0.25">
      <c r="A563">
        <v>562</v>
      </c>
      <c r="B563">
        <f>INDEX('housing-price-data-04042019'!$A$1:$CC$1461, MATCH(A563,'housing-price-data-04042019'!$A$1:$A$1461,0),MATCH($B$1,'housing-price-data-04042019'!$A$1:$CC$1,0))</f>
        <v>5</v>
      </c>
      <c r="C563">
        <f>INDEX('housing-price-data-04042019'!$A$1:$CC$1461, MATCH(A563,'housing-price-data-04042019'!$A$1:$A$1461,0),MATCH($C$1,'housing-price-data-04042019'!$A$1:$CC$1,0))</f>
        <v>170000</v>
      </c>
      <c r="D563" t="str">
        <f t="shared" si="8"/>
        <v>B</v>
      </c>
      <c r="N563" s="5">
        <v>902</v>
      </c>
      <c r="O563" s="6">
        <v>153000</v>
      </c>
      <c r="U563" s="1">
        <v>538</v>
      </c>
      <c r="V563" s="1">
        <v>85537.130857637239</v>
      </c>
      <c r="W563" s="1">
        <v>25712.869142362761</v>
      </c>
    </row>
    <row r="564" spans="1:23" x14ac:dyDescent="0.25">
      <c r="A564">
        <v>563</v>
      </c>
      <c r="B564">
        <f>INDEX('housing-price-data-04042019'!$A$1:$CC$1461, MATCH(A564,'housing-price-data-04042019'!$A$1:$A$1461,0),MATCH($B$1,'housing-price-data-04042019'!$A$1:$CC$1,0))</f>
        <v>5</v>
      </c>
      <c r="C564">
        <f>INDEX('housing-price-data-04042019'!$A$1:$CC$1461, MATCH(A564,'housing-price-data-04042019'!$A$1:$A$1461,0),MATCH($C$1,'housing-price-data-04042019'!$A$1:$CC$1,0))</f>
        <v>108000</v>
      </c>
      <c r="D564" t="str">
        <f t="shared" si="8"/>
        <v>B</v>
      </c>
      <c r="N564" s="5">
        <v>905</v>
      </c>
      <c r="O564" s="6">
        <v>125500</v>
      </c>
      <c r="U564" s="1">
        <v>539</v>
      </c>
      <c r="V564" s="1">
        <v>130972.9334507366</v>
      </c>
      <c r="W564" s="1">
        <v>27027.0665492634</v>
      </c>
    </row>
    <row r="565" spans="1:23" x14ac:dyDescent="0.25">
      <c r="A565">
        <v>564</v>
      </c>
      <c r="B565">
        <f>INDEX('housing-price-data-04042019'!$A$1:$CC$1461, MATCH(A565,'housing-price-data-04042019'!$A$1:$A$1461,0),MATCH($B$1,'housing-price-data-04042019'!$A$1:$CC$1,0))</f>
        <v>6</v>
      </c>
      <c r="C565">
        <f>INDEX('housing-price-data-04042019'!$A$1:$CC$1461, MATCH(A565,'housing-price-data-04042019'!$A$1:$A$1461,0),MATCH($C$1,'housing-price-data-04042019'!$A$1:$CC$1,0))</f>
        <v>185000</v>
      </c>
      <c r="D565" t="str">
        <f t="shared" si="8"/>
        <v>B</v>
      </c>
      <c r="N565" s="5">
        <v>906</v>
      </c>
      <c r="O565" s="6">
        <v>128000</v>
      </c>
      <c r="U565" s="1">
        <v>540</v>
      </c>
      <c r="V565" s="1">
        <v>267280.34123003471</v>
      </c>
      <c r="W565" s="1">
        <v>4719.6587699652882</v>
      </c>
    </row>
    <row r="566" spans="1:23" x14ac:dyDescent="0.25">
      <c r="A566">
        <v>565</v>
      </c>
      <c r="B566">
        <f>INDEX('housing-price-data-04042019'!$A$1:$CC$1461, MATCH(A566,'housing-price-data-04042019'!$A$1:$A$1461,0),MATCH($B$1,'housing-price-data-04042019'!$A$1:$CC$1,0))</f>
        <v>7</v>
      </c>
      <c r="C566">
        <f>INDEX('housing-price-data-04042019'!$A$1:$CC$1461, MATCH(A566,'housing-price-data-04042019'!$A$1:$A$1461,0),MATCH($C$1,'housing-price-data-04042019'!$A$1:$CC$1,0))</f>
        <v>268000</v>
      </c>
      <c r="D566" t="str">
        <f t="shared" si="8"/>
        <v>A</v>
      </c>
      <c r="N566" s="5">
        <v>909</v>
      </c>
      <c r="O566" s="6">
        <v>131000</v>
      </c>
      <c r="U566" s="1">
        <v>541</v>
      </c>
      <c r="V566" s="1">
        <v>312716.14382313413</v>
      </c>
      <c r="W566" s="1">
        <v>2283.8561768658692</v>
      </c>
    </row>
    <row r="567" spans="1:23" x14ac:dyDescent="0.25">
      <c r="A567">
        <v>566</v>
      </c>
      <c r="B567">
        <f>INDEX('housing-price-data-04042019'!$A$1:$CC$1461, MATCH(A567,'housing-price-data-04042019'!$A$1:$A$1461,0),MATCH($B$1,'housing-price-data-04042019'!$A$1:$CC$1,0))</f>
        <v>6</v>
      </c>
      <c r="C567">
        <f>INDEX('housing-price-data-04042019'!$A$1:$CC$1461, MATCH(A567,'housing-price-data-04042019'!$A$1:$A$1461,0),MATCH($C$1,'housing-price-data-04042019'!$A$1:$CC$1,0))</f>
        <v>128000</v>
      </c>
      <c r="D567" t="str">
        <f t="shared" si="8"/>
        <v>B</v>
      </c>
      <c r="N567" s="5">
        <v>910</v>
      </c>
      <c r="O567" s="6">
        <v>174000</v>
      </c>
      <c r="U567" s="1">
        <v>542</v>
      </c>
      <c r="V567" s="1">
        <v>267280.34123003471</v>
      </c>
      <c r="W567" s="1">
        <v>-19280.341230034712</v>
      </c>
    </row>
    <row r="568" spans="1:23" x14ac:dyDescent="0.25">
      <c r="A568">
        <v>567</v>
      </c>
      <c r="B568">
        <f>INDEX('housing-price-data-04042019'!$A$1:$CC$1461, MATCH(A568,'housing-price-data-04042019'!$A$1:$A$1461,0),MATCH($B$1,'housing-price-data-04042019'!$A$1:$CC$1,0))</f>
        <v>9</v>
      </c>
      <c r="C568">
        <f>INDEX('housing-price-data-04042019'!$A$1:$CC$1461, MATCH(A568,'housing-price-data-04042019'!$A$1:$A$1461,0),MATCH($C$1,'housing-price-data-04042019'!$A$1:$CC$1,0))</f>
        <v>325000</v>
      </c>
      <c r="D568" t="str">
        <f t="shared" si="8"/>
        <v>A</v>
      </c>
      <c r="N568" s="5">
        <v>911</v>
      </c>
      <c r="O568" s="6">
        <v>154300</v>
      </c>
      <c r="U568" s="1">
        <v>543</v>
      </c>
      <c r="V568" s="1">
        <v>221844.53863693538</v>
      </c>
      <c r="W568" s="1">
        <v>-8594.5386369353801</v>
      </c>
    </row>
    <row r="569" spans="1:23" x14ac:dyDescent="0.25">
      <c r="A569">
        <v>568</v>
      </c>
      <c r="B569">
        <f>INDEX('housing-price-data-04042019'!$A$1:$CC$1461, MATCH(A569,'housing-price-data-04042019'!$A$1:$A$1461,0),MATCH($B$1,'housing-price-data-04042019'!$A$1:$CC$1,0))</f>
        <v>7</v>
      </c>
      <c r="C569">
        <f>INDEX('housing-price-data-04042019'!$A$1:$CC$1461, MATCH(A569,'housing-price-data-04042019'!$A$1:$A$1461,0),MATCH($C$1,'housing-price-data-04042019'!$A$1:$CC$1,0))</f>
        <v>214000</v>
      </c>
      <c r="D569" t="str">
        <f t="shared" si="8"/>
        <v>A</v>
      </c>
      <c r="N569" s="5">
        <v>912</v>
      </c>
      <c r="O569" s="6">
        <v>143500</v>
      </c>
      <c r="U569" s="1">
        <v>544</v>
      </c>
      <c r="V569" s="1">
        <v>221844.53863693538</v>
      </c>
      <c r="W569" s="1">
        <v>-88844.53863693538</v>
      </c>
    </row>
    <row r="570" spans="1:23" x14ac:dyDescent="0.25">
      <c r="A570">
        <v>569</v>
      </c>
      <c r="B570">
        <f>INDEX('housing-price-data-04042019'!$A$1:$CC$1461, MATCH(A570,'housing-price-data-04042019'!$A$1:$A$1461,0),MATCH($B$1,'housing-price-data-04042019'!$A$1:$CC$1,0))</f>
        <v>8</v>
      </c>
      <c r="C570">
        <f>INDEX('housing-price-data-04042019'!$A$1:$CC$1461, MATCH(A570,'housing-price-data-04042019'!$A$1:$A$1461,0),MATCH($C$1,'housing-price-data-04042019'!$A$1:$CC$1,0))</f>
        <v>316600</v>
      </c>
      <c r="D570" t="str">
        <f t="shared" si="8"/>
        <v>A</v>
      </c>
      <c r="N570" s="5">
        <v>913</v>
      </c>
      <c r="O570" s="6">
        <v>88000</v>
      </c>
      <c r="U570" s="1">
        <v>545</v>
      </c>
      <c r="V570" s="1">
        <v>221844.53863693538</v>
      </c>
      <c r="W570" s="1">
        <v>-42179.53863693538</v>
      </c>
    </row>
    <row r="571" spans="1:23" x14ac:dyDescent="0.25">
      <c r="A571">
        <v>570</v>
      </c>
      <c r="B571">
        <f>INDEX('housing-price-data-04042019'!$A$1:$CC$1461, MATCH(A571,'housing-price-data-04042019'!$A$1:$A$1461,0),MATCH($B$1,'housing-price-data-04042019'!$A$1:$CC$1,0))</f>
        <v>5</v>
      </c>
      <c r="C571">
        <f>INDEX('housing-price-data-04042019'!$A$1:$CC$1461, MATCH(A571,'housing-price-data-04042019'!$A$1:$A$1461,0),MATCH($C$1,'housing-price-data-04042019'!$A$1:$CC$1,0))</f>
        <v>135960</v>
      </c>
      <c r="D571" t="str">
        <f t="shared" si="8"/>
        <v>B</v>
      </c>
      <c r="N571" s="5">
        <v>914</v>
      </c>
      <c r="O571" s="6">
        <v>145000</v>
      </c>
      <c r="U571" s="1">
        <v>546</v>
      </c>
      <c r="V571" s="1">
        <v>221844.53863693538</v>
      </c>
      <c r="W571" s="1">
        <v>7155.4613630646199</v>
      </c>
    </row>
    <row r="572" spans="1:23" x14ac:dyDescent="0.25">
      <c r="A572">
        <v>571</v>
      </c>
      <c r="B572">
        <f>INDEX('housing-price-data-04042019'!$A$1:$CC$1461, MATCH(A572,'housing-price-data-04042019'!$A$1:$A$1461,0),MATCH($B$1,'housing-price-data-04042019'!$A$1:$CC$1,0))</f>
        <v>5</v>
      </c>
      <c r="C572">
        <f>INDEX('housing-price-data-04042019'!$A$1:$CC$1461, MATCH(A572,'housing-price-data-04042019'!$A$1:$A$1461,0),MATCH($C$1,'housing-price-data-04042019'!$A$1:$CC$1,0))</f>
        <v>142600</v>
      </c>
      <c r="D572" t="str">
        <f t="shared" si="8"/>
        <v>B</v>
      </c>
      <c r="N572" s="5">
        <v>915</v>
      </c>
      <c r="O572" s="6">
        <v>173733</v>
      </c>
      <c r="U572" s="1">
        <v>547</v>
      </c>
      <c r="V572" s="1">
        <v>176408.73604383602</v>
      </c>
      <c r="W572" s="1">
        <v>33591.263956163981</v>
      </c>
    </row>
    <row r="573" spans="1:23" x14ac:dyDescent="0.25">
      <c r="A573">
        <v>572</v>
      </c>
      <c r="B573">
        <f>INDEX('housing-price-data-04042019'!$A$1:$CC$1461, MATCH(A573,'housing-price-data-04042019'!$A$1:$A$1461,0),MATCH($B$1,'housing-price-data-04042019'!$A$1:$CC$1,0))</f>
        <v>6</v>
      </c>
      <c r="C573">
        <f>INDEX('housing-price-data-04042019'!$A$1:$CC$1461, MATCH(A573,'housing-price-data-04042019'!$A$1:$A$1461,0),MATCH($C$1,'housing-price-data-04042019'!$A$1:$CC$1,0))</f>
        <v>120000</v>
      </c>
      <c r="D573" t="str">
        <f t="shared" si="8"/>
        <v>B</v>
      </c>
      <c r="N573" s="5">
        <v>916</v>
      </c>
      <c r="O573" s="6">
        <v>75000</v>
      </c>
      <c r="U573" s="1">
        <v>548</v>
      </c>
      <c r="V573" s="1">
        <v>130972.9334507366</v>
      </c>
      <c r="W573" s="1">
        <v>-1472.9334507366002</v>
      </c>
    </row>
    <row r="574" spans="1:23" x14ac:dyDescent="0.25">
      <c r="A574">
        <v>573</v>
      </c>
      <c r="B574">
        <f>INDEX('housing-price-data-04042019'!$A$1:$CC$1461, MATCH(A574,'housing-price-data-04042019'!$A$1:$A$1461,0),MATCH($B$1,'housing-price-data-04042019'!$A$1:$CC$1,0))</f>
        <v>7</v>
      </c>
      <c r="C574">
        <f>INDEX('housing-price-data-04042019'!$A$1:$CC$1461, MATCH(A574,'housing-price-data-04042019'!$A$1:$A$1461,0),MATCH($C$1,'housing-price-data-04042019'!$A$1:$CC$1,0))</f>
        <v>224500</v>
      </c>
      <c r="D574" t="str">
        <f t="shared" si="8"/>
        <v>A</v>
      </c>
      <c r="N574" s="5">
        <v>917</v>
      </c>
      <c r="O574" s="6">
        <v>35311</v>
      </c>
      <c r="U574" s="1">
        <v>549</v>
      </c>
      <c r="V574" s="1">
        <v>130972.9334507366</v>
      </c>
      <c r="W574" s="1">
        <v>-5972.9334507366002</v>
      </c>
    </row>
    <row r="575" spans="1:23" x14ac:dyDescent="0.25">
      <c r="A575">
        <v>574</v>
      </c>
      <c r="B575">
        <f>INDEX('housing-price-data-04042019'!$A$1:$CC$1461, MATCH(A575,'housing-price-data-04042019'!$A$1:$A$1461,0),MATCH($B$1,'housing-price-data-04042019'!$A$1:$CC$1,0))</f>
        <v>7</v>
      </c>
      <c r="C575">
        <f>INDEX('housing-price-data-04042019'!$A$1:$CC$1461, MATCH(A575,'housing-price-data-04042019'!$A$1:$A$1461,0),MATCH($C$1,'housing-price-data-04042019'!$A$1:$CC$1,0))</f>
        <v>170000</v>
      </c>
      <c r="D575" t="str">
        <f t="shared" si="8"/>
        <v>A</v>
      </c>
      <c r="N575" s="5">
        <v>918</v>
      </c>
      <c r="O575" s="6">
        <v>135000</v>
      </c>
      <c r="U575" s="1">
        <v>550</v>
      </c>
      <c r="V575" s="1">
        <v>221844.53863693538</v>
      </c>
      <c r="W575" s="1">
        <v>41155.46136306462</v>
      </c>
    </row>
    <row r="576" spans="1:23" x14ac:dyDescent="0.25">
      <c r="A576">
        <v>575</v>
      </c>
      <c r="B576">
        <f>INDEX('housing-price-data-04042019'!$A$1:$CC$1461, MATCH(A576,'housing-price-data-04042019'!$A$1:$A$1461,0),MATCH($B$1,'housing-price-data-04042019'!$A$1:$CC$1,0))</f>
        <v>5</v>
      </c>
      <c r="C576">
        <f>INDEX('housing-price-data-04042019'!$A$1:$CC$1461, MATCH(A576,'housing-price-data-04042019'!$A$1:$A$1461,0),MATCH($C$1,'housing-price-data-04042019'!$A$1:$CC$1,0))</f>
        <v>139000</v>
      </c>
      <c r="D576" t="str">
        <f t="shared" si="8"/>
        <v>B</v>
      </c>
      <c r="N576" s="5">
        <v>920</v>
      </c>
      <c r="O576" s="6">
        <v>176500</v>
      </c>
      <c r="U576" s="1">
        <v>551</v>
      </c>
      <c r="V576" s="1">
        <v>176408.73604383602</v>
      </c>
      <c r="W576" s="1">
        <v>-36408.736043836019</v>
      </c>
    </row>
    <row r="577" spans="1:23" x14ac:dyDescent="0.25">
      <c r="A577">
        <v>576</v>
      </c>
      <c r="B577">
        <f>INDEX('housing-price-data-04042019'!$A$1:$CC$1461, MATCH(A577,'housing-price-data-04042019'!$A$1:$A$1461,0),MATCH($B$1,'housing-price-data-04042019'!$A$1:$CC$1,0))</f>
        <v>5</v>
      </c>
      <c r="C577">
        <f>INDEX('housing-price-data-04042019'!$A$1:$CC$1461, MATCH(A577,'housing-price-data-04042019'!$A$1:$A$1461,0),MATCH($C$1,'housing-price-data-04042019'!$A$1:$CC$1,0))</f>
        <v>118500</v>
      </c>
      <c r="D577" t="str">
        <f t="shared" si="8"/>
        <v>B</v>
      </c>
      <c r="N577" s="5">
        <v>921</v>
      </c>
      <c r="O577" s="6">
        <v>201000</v>
      </c>
      <c r="U577" s="1">
        <v>552</v>
      </c>
      <c r="V577" s="1">
        <v>130972.9334507366</v>
      </c>
      <c r="W577" s="1">
        <v>-18472.9334507366</v>
      </c>
    </row>
    <row r="578" spans="1:23" x14ac:dyDescent="0.25">
      <c r="A578">
        <v>577</v>
      </c>
      <c r="B578">
        <f>INDEX('housing-price-data-04042019'!$A$1:$CC$1461, MATCH(A578,'housing-price-data-04042019'!$A$1:$A$1461,0),MATCH($B$1,'housing-price-data-04042019'!$A$1:$CC$1,0))</f>
        <v>7</v>
      </c>
      <c r="C578">
        <f>INDEX('housing-price-data-04042019'!$A$1:$CC$1461, MATCH(A578,'housing-price-data-04042019'!$A$1:$A$1461,0),MATCH($C$1,'housing-price-data-04042019'!$A$1:$CC$1,0))</f>
        <v>145000</v>
      </c>
      <c r="D578" t="str">
        <f t="shared" si="8"/>
        <v>A</v>
      </c>
      <c r="N578" s="5">
        <v>922</v>
      </c>
      <c r="O578" s="6">
        <v>145900</v>
      </c>
      <c r="U578" s="1">
        <v>553</v>
      </c>
      <c r="V578" s="1">
        <v>267280.34123003471</v>
      </c>
      <c r="W578" s="1">
        <v>-11780.341230034712</v>
      </c>
    </row>
    <row r="579" spans="1:23" x14ac:dyDescent="0.25">
      <c r="A579">
        <v>578</v>
      </c>
      <c r="B579">
        <f>INDEX('housing-price-data-04042019'!$A$1:$CC$1461, MATCH(A579,'housing-price-data-04042019'!$A$1:$A$1461,0),MATCH($B$1,'housing-price-data-04042019'!$A$1:$CC$1,0))</f>
        <v>5</v>
      </c>
      <c r="C579">
        <f>INDEX('housing-price-data-04042019'!$A$1:$CC$1461, MATCH(A579,'housing-price-data-04042019'!$A$1:$A$1461,0),MATCH($C$1,'housing-price-data-04042019'!$A$1:$CC$1,0))</f>
        <v>164500</v>
      </c>
      <c r="D579" t="str">
        <f t="shared" ref="D579:D642" si="9">IF(B579 &gt;6, "A", "B")</f>
        <v>B</v>
      </c>
      <c r="N579" s="5">
        <v>923</v>
      </c>
      <c r="O579" s="6">
        <v>169990</v>
      </c>
      <c r="U579" s="1">
        <v>554</v>
      </c>
      <c r="V579" s="1">
        <v>85537.130857637239</v>
      </c>
      <c r="W579" s="1">
        <v>22462.869142362761</v>
      </c>
    </row>
    <row r="580" spans="1:23" x14ac:dyDescent="0.25">
      <c r="A580">
        <v>579</v>
      </c>
      <c r="B580">
        <f>INDEX('housing-price-data-04042019'!$A$1:$CC$1461, MATCH(A580,'housing-price-data-04042019'!$A$1:$A$1461,0),MATCH($B$1,'housing-price-data-04042019'!$A$1:$CC$1,0))</f>
        <v>7</v>
      </c>
      <c r="C580">
        <f>INDEX('housing-price-data-04042019'!$A$1:$CC$1461, MATCH(A580,'housing-price-data-04042019'!$A$1:$A$1461,0),MATCH($C$1,'housing-price-data-04042019'!$A$1:$CC$1,0))</f>
        <v>146000</v>
      </c>
      <c r="D580" t="str">
        <f t="shared" si="9"/>
        <v>A</v>
      </c>
      <c r="N580" s="5">
        <v>924</v>
      </c>
      <c r="O580" s="6">
        <v>193000</v>
      </c>
      <c r="U580" s="1">
        <v>555</v>
      </c>
      <c r="V580" s="1">
        <v>221844.53863693538</v>
      </c>
      <c r="W580" s="1">
        <v>62155.46136306462</v>
      </c>
    </row>
    <row r="581" spans="1:23" x14ac:dyDescent="0.25">
      <c r="A581">
        <v>580</v>
      </c>
      <c r="B581">
        <f>INDEX('housing-price-data-04042019'!$A$1:$CC$1461, MATCH(A581,'housing-price-data-04042019'!$A$1:$A$1461,0),MATCH($B$1,'housing-price-data-04042019'!$A$1:$CC$1,0))</f>
        <v>5</v>
      </c>
      <c r="C581">
        <f>INDEX('housing-price-data-04042019'!$A$1:$CC$1461, MATCH(A581,'housing-price-data-04042019'!$A$1:$A$1461,0),MATCH($C$1,'housing-price-data-04042019'!$A$1:$CC$1,0))</f>
        <v>131500</v>
      </c>
      <c r="D581" t="str">
        <f t="shared" si="9"/>
        <v>B</v>
      </c>
      <c r="N581" s="5">
        <v>925</v>
      </c>
      <c r="O581" s="6">
        <v>207500</v>
      </c>
      <c r="U581" s="1">
        <v>556</v>
      </c>
      <c r="V581" s="1">
        <v>130972.9334507366</v>
      </c>
      <c r="W581" s="1">
        <v>-17972.9334507366</v>
      </c>
    </row>
    <row r="582" spans="1:23" x14ac:dyDescent="0.25">
      <c r="A582">
        <v>581</v>
      </c>
      <c r="B582">
        <f>INDEX('housing-price-data-04042019'!$A$1:$CC$1461, MATCH(A582,'housing-price-data-04042019'!$A$1:$A$1461,0),MATCH($B$1,'housing-price-data-04042019'!$A$1:$CC$1,0))</f>
        <v>6</v>
      </c>
      <c r="C582">
        <f>INDEX('housing-price-data-04042019'!$A$1:$CC$1461, MATCH(A582,'housing-price-data-04042019'!$A$1:$A$1461,0),MATCH($C$1,'housing-price-data-04042019'!$A$1:$CC$1,0))</f>
        <v>181900</v>
      </c>
      <c r="D582" t="str">
        <f t="shared" si="9"/>
        <v>B</v>
      </c>
      <c r="N582" s="5">
        <v>926</v>
      </c>
      <c r="O582" s="6">
        <v>175000</v>
      </c>
      <c r="U582" s="1">
        <v>557</v>
      </c>
      <c r="V582" s="1">
        <v>130972.9334507366</v>
      </c>
      <c r="W582" s="1">
        <v>10027.0665492634</v>
      </c>
    </row>
    <row r="583" spans="1:23" x14ac:dyDescent="0.25">
      <c r="A583">
        <v>582</v>
      </c>
      <c r="B583">
        <f>INDEX('housing-price-data-04042019'!$A$1:$CC$1461, MATCH(A583,'housing-price-data-04042019'!$A$1:$A$1461,0),MATCH($B$1,'housing-price-data-04042019'!$A$1:$CC$1,0))</f>
        <v>8</v>
      </c>
      <c r="C583">
        <f>INDEX('housing-price-data-04042019'!$A$1:$CC$1461, MATCH(A583,'housing-price-data-04042019'!$A$1:$A$1461,0),MATCH($C$1,'housing-price-data-04042019'!$A$1:$CC$1,0))</f>
        <v>253293</v>
      </c>
      <c r="D583" t="str">
        <f t="shared" si="9"/>
        <v>A</v>
      </c>
      <c r="N583" s="5">
        <v>932</v>
      </c>
      <c r="O583" s="6">
        <v>117500</v>
      </c>
      <c r="U583" s="1">
        <v>558</v>
      </c>
      <c r="V583" s="1">
        <v>85537.130857637239</v>
      </c>
      <c r="W583" s="1">
        <v>22462.869142362761</v>
      </c>
    </row>
    <row r="584" spans="1:23" x14ac:dyDescent="0.25">
      <c r="A584">
        <v>583</v>
      </c>
      <c r="B584">
        <f>INDEX('housing-price-data-04042019'!$A$1:$CC$1461, MATCH(A584,'housing-price-data-04042019'!$A$1:$A$1461,0),MATCH($B$1,'housing-price-data-04042019'!$A$1:$CC$1,0))</f>
        <v>6</v>
      </c>
      <c r="C584">
        <f>INDEX('housing-price-data-04042019'!$A$1:$CC$1461, MATCH(A584,'housing-price-data-04042019'!$A$1:$A$1461,0),MATCH($C$1,'housing-price-data-04042019'!$A$1:$CC$1,0))</f>
        <v>118500</v>
      </c>
      <c r="D584" t="str">
        <f t="shared" si="9"/>
        <v>B</v>
      </c>
      <c r="N584" s="5">
        <v>936</v>
      </c>
      <c r="O584" s="6">
        <v>79900</v>
      </c>
      <c r="U584" s="1">
        <v>559</v>
      </c>
      <c r="V584" s="1">
        <v>221844.53863693538</v>
      </c>
      <c r="W584" s="1">
        <v>-46844.53863693538</v>
      </c>
    </row>
    <row r="585" spans="1:23" x14ac:dyDescent="0.25">
      <c r="A585">
        <v>584</v>
      </c>
      <c r="B585">
        <f>INDEX('housing-price-data-04042019'!$A$1:$CC$1461, MATCH(A585,'housing-price-data-04042019'!$A$1:$A$1461,0),MATCH($B$1,'housing-price-data-04042019'!$A$1:$CC$1,0))</f>
        <v>10</v>
      </c>
      <c r="C585">
        <f>INDEX('housing-price-data-04042019'!$A$1:$CC$1461, MATCH(A585,'housing-price-data-04042019'!$A$1:$A$1461,0),MATCH($C$1,'housing-price-data-04042019'!$A$1:$CC$1,0))</f>
        <v>325000</v>
      </c>
      <c r="D585" t="str">
        <f t="shared" si="9"/>
        <v>A</v>
      </c>
      <c r="N585" s="5">
        <v>941</v>
      </c>
      <c r="O585" s="6">
        <v>150900</v>
      </c>
      <c r="U585" s="1">
        <v>560</v>
      </c>
      <c r="V585" s="1">
        <v>221844.53863693538</v>
      </c>
      <c r="W585" s="1">
        <v>12155.46136306462</v>
      </c>
    </row>
    <row r="586" spans="1:23" x14ac:dyDescent="0.25">
      <c r="A586">
        <v>585</v>
      </c>
      <c r="B586">
        <f>INDEX('housing-price-data-04042019'!$A$1:$CC$1461, MATCH(A586,'housing-price-data-04042019'!$A$1:$A$1461,0),MATCH($B$1,'housing-price-data-04042019'!$A$1:$CC$1,0))</f>
        <v>4</v>
      </c>
      <c r="C586">
        <f>INDEX('housing-price-data-04042019'!$A$1:$CC$1461, MATCH(A586,'housing-price-data-04042019'!$A$1:$A$1461,0),MATCH($C$1,'housing-price-data-04042019'!$A$1:$CC$1,0))</f>
        <v>133000</v>
      </c>
      <c r="D586" t="str">
        <f t="shared" si="9"/>
        <v>B</v>
      </c>
      <c r="N586" s="5">
        <v>943</v>
      </c>
      <c r="O586" s="6">
        <v>150000</v>
      </c>
      <c r="U586" s="1">
        <v>561</v>
      </c>
      <c r="V586" s="1">
        <v>130972.9334507366</v>
      </c>
      <c r="W586" s="1">
        <v>-9472.9334507366002</v>
      </c>
    </row>
    <row r="587" spans="1:23" x14ac:dyDescent="0.25">
      <c r="A587">
        <v>586</v>
      </c>
      <c r="B587">
        <f>INDEX('housing-price-data-04042019'!$A$1:$CC$1461, MATCH(A587,'housing-price-data-04042019'!$A$1:$A$1461,0),MATCH($B$1,'housing-price-data-04042019'!$A$1:$CC$1,0))</f>
        <v>8</v>
      </c>
      <c r="C587">
        <f>INDEX('housing-price-data-04042019'!$A$1:$CC$1461, MATCH(A587,'housing-price-data-04042019'!$A$1:$A$1461,0),MATCH($C$1,'housing-price-data-04042019'!$A$1:$CC$1,0))</f>
        <v>369900</v>
      </c>
      <c r="D587" t="str">
        <f t="shared" si="9"/>
        <v>A</v>
      </c>
      <c r="N587" s="5">
        <v>944</v>
      </c>
      <c r="O587" s="6">
        <v>143000</v>
      </c>
      <c r="U587" s="1">
        <v>562</v>
      </c>
      <c r="V587" s="1">
        <v>130972.9334507366</v>
      </c>
      <c r="W587" s="1">
        <v>39027.0665492634</v>
      </c>
    </row>
    <row r="588" spans="1:23" x14ac:dyDescent="0.25">
      <c r="A588">
        <v>587</v>
      </c>
      <c r="B588">
        <f>INDEX('housing-price-data-04042019'!$A$1:$CC$1461, MATCH(A588,'housing-price-data-04042019'!$A$1:$A$1461,0),MATCH($B$1,'housing-price-data-04042019'!$A$1:$CC$1,0))</f>
        <v>6</v>
      </c>
      <c r="C588">
        <f>INDEX('housing-price-data-04042019'!$A$1:$CC$1461, MATCH(A588,'housing-price-data-04042019'!$A$1:$A$1461,0),MATCH($C$1,'housing-price-data-04042019'!$A$1:$CC$1,0))</f>
        <v>130000</v>
      </c>
      <c r="D588" t="str">
        <f t="shared" si="9"/>
        <v>B</v>
      </c>
      <c r="N588" s="5">
        <v>945</v>
      </c>
      <c r="O588" s="6">
        <v>137500</v>
      </c>
      <c r="U588" s="1">
        <v>563</v>
      </c>
      <c r="V588" s="1">
        <v>130972.9334507366</v>
      </c>
      <c r="W588" s="1">
        <v>-22972.9334507366</v>
      </c>
    </row>
    <row r="589" spans="1:23" x14ac:dyDescent="0.25">
      <c r="A589">
        <v>588</v>
      </c>
      <c r="B589">
        <f>INDEX('housing-price-data-04042019'!$A$1:$CC$1461, MATCH(A589,'housing-price-data-04042019'!$A$1:$A$1461,0),MATCH($B$1,'housing-price-data-04042019'!$A$1:$CC$1,0))</f>
        <v>5</v>
      </c>
      <c r="C589">
        <f>INDEX('housing-price-data-04042019'!$A$1:$CC$1461, MATCH(A589,'housing-price-data-04042019'!$A$1:$A$1461,0),MATCH($C$1,'housing-price-data-04042019'!$A$1:$CC$1,0))</f>
        <v>137000</v>
      </c>
      <c r="D589" t="str">
        <f t="shared" si="9"/>
        <v>B</v>
      </c>
      <c r="N589" s="5">
        <v>946</v>
      </c>
      <c r="O589" s="6">
        <v>124900</v>
      </c>
      <c r="U589" s="1">
        <v>564</v>
      </c>
      <c r="V589" s="1">
        <v>176408.73604383602</v>
      </c>
      <c r="W589" s="1">
        <v>8591.2639561639808</v>
      </c>
    </row>
    <row r="590" spans="1:23" x14ac:dyDescent="0.25">
      <c r="A590">
        <v>589</v>
      </c>
      <c r="B590">
        <f>INDEX('housing-price-data-04042019'!$A$1:$CC$1461, MATCH(A590,'housing-price-data-04042019'!$A$1:$A$1461,0),MATCH($B$1,'housing-price-data-04042019'!$A$1:$CC$1,0))</f>
        <v>5</v>
      </c>
      <c r="C590">
        <f>INDEX('housing-price-data-04042019'!$A$1:$CC$1461, MATCH(A590,'housing-price-data-04042019'!$A$1:$A$1461,0),MATCH($C$1,'housing-price-data-04042019'!$A$1:$CC$1,0))</f>
        <v>143000</v>
      </c>
      <c r="D590" t="str">
        <f t="shared" si="9"/>
        <v>B</v>
      </c>
      <c r="N590" s="5">
        <v>947</v>
      </c>
      <c r="O590" s="6">
        <v>143000</v>
      </c>
      <c r="U590" s="1">
        <v>565</v>
      </c>
      <c r="V590" s="1">
        <v>221844.53863693538</v>
      </c>
      <c r="W590" s="1">
        <v>46155.46136306462</v>
      </c>
    </row>
    <row r="591" spans="1:23" x14ac:dyDescent="0.25">
      <c r="A591">
        <v>590</v>
      </c>
      <c r="B591">
        <f>INDEX('housing-price-data-04042019'!$A$1:$CC$1461, MATCH(A591,'housing-price-data-04042019'!$A$1:$A$1461,0),MATCH($B$1,'housing-price-data-04042019'!$A$1:$CC$1,0))</f>
        <v>5</v>
      </c>
      <c r="C591">
        <f>INDEX('housing-price-data-04042019'!$A$1:$CC$1461, MATCH(A591,'housing-price-data-04042019'!$A$1:$A$1461,0),MATCH($C$1,'housing-price-data-04042019'!$A$1:$CC$1,0))</f>
        <v>79500</v>
      </c>
      <c r="D591" t="str">
        <f t="shared" si="9"/>
        <v>B</v>
      </c>
      <c r="N591" s="5">
        <v>950</v>
      </c>
      <c r="O591" s="6">
        <v>197500</v>
      </c>
      <c r="U591" s="1">
        <v>566</v>
      </c>
      <c r="V591" s="1">
        <v>176408.73604383602</v>
      </c>
      <c r="W591" s="1">
        <v>-48408.736043836019</v>
      </c>
    </row>
    <row r="592" spans="1:23" x14ac:dyDescent="0.25">
      <c r="A592">
        <v>591</v>
      </c>
      <c r="B592">
        <f>INDEX('housing-price-data-04042019'!$A$1:$CC$1461, MATCH(A592,'housing-price-data-04042019'!$A$1:$A$1461,0),MATCH($B$1,'housing-price-data-04042019'!$A$1:$CC$1,0))</f>
        <v>7</v>
      </c>
      <c r="C592">
        <f>INDEX('housing-price-data-04042019'!$A$1:$CC$1461, MATCH(A592,'housing-price-data-04042019'!$A$1:$A$1461,0),MATCH($C$1,'housing-price-data-04042019'!$A$1:$CC$1,0))</f>
        <v>185900</v>
      </c>
      <c r="D592" t="str">
        <f t="shared" si="9"/>
        <v>A</v>
      </c>
      <c r="N592" s="5">
        <v>951</v>
      </c>
      <c r="O592" s="6">
        <v>129000</v>
      </c>
      <c r="U592" s="1">
        <v>567</v>
      </c>
      <c r="V592" s="1">
        <v>312716.14382313413</v>
      </c>
      <c r="W592" s="1">
        <v>12283.856176865869</v>
      </c>
    </row>
    <row r="593" spans="1:23" x14ac:dyDescent="0.25">
      <c r="A593">
        <v>592</v>
      </c>
      <c r="B593">
        <f>INDEX('housing-price-data-04042019'!$A$1:$CC$1461, MATCH(A593,'housing-price-data-04042019'!$A$1:$A$1461,0),MATCH($B$1,'housing-price-data-04042019'!$A$1:$CC$1,0))</f>
        <v>10</v>
      </c>
      <c r="C593">
        <f>INDEX('housing-price-data-04042019'!$A$1:$CC$1461, MATCH(A593,'housing-price-data-04042019'!$A$1:$A$1461,0),MATCH($C$1,'housing-price-data-04042019'!$A$1:$CC$1,0))</f>
        <v>451950</v>
      </c>
      <c r="D593" t="str">
        <f t="shared" si="9"/>
        <v>A</v>
      </c>
      <c r="N593" s="5">
        <v>952</v>
      </c>
      <c r="O593" s="6">
        <v>119900</v>
      </c>
      <c r="U593" s="1">
        <v>568</v>
      </c>
      <c r="V593" s="1">
        <v>221844.53863693538</v>
      </c>
      <c r="W593" s="1">
        <v>-7844.5386369353801</v>
      </c>
    </row>
    <row r="594" spans="1:23" x14ac:dyDescent="0.25">
      <c r="A594">
        <v>593</v>
      </c>
      <c r="B594">
        <f>INDEX('housing-price-data-04042019'!$A$1:$CC$1461, MATCH(A594,'housing-price-data-04042019'!$A$1:$A$1461,0),MATCH($B$1,'housing-price-data-04042019'!$A$1:$CC$1,0))</f>
        <v>5</v>
      </c>
      <c r="C594">
        <f>INDEX('housing-price-data-04042019'!$A$1:$CC$1461, MATCH(A594,'housing-price-data-04042019'!$A$1:$A$1461,0),MATCH($C$1,'housing-price-data-04042019'!$A$1:$CC$1,0))</f>
        <v>138000</v>
      </c>
      <c r="D594" t="str">
        <f t="shared" si="9"/>
        <v>B</v>
      </c>
      <c r="N594" s="5">
        <v>953</v>
      </c>
      <c r="O594" s="6">
        <v>133900</v>
      </c>
      <c r="U594" s="1">
        <v>569</v>
      </c>
      <c r="V594" s="1">
        <v>267280.34123003471</v>
      </c>
      <c r="W594" s="1">
        <v>49319.658769965288</v>
      </c>
    </row>
    <row r="595" spans="1:23" x14ac:dyDescent="0.25">
      <c r="A595">
        <v>594</v>
      </c>
      <c r="B595">
        <f>INDEX('housing-price-data-04042019'!$A$1:$CC$1461, MATCH(A595,'housing-price-data-04042019'!$A$1:$A$1461,0),MATCH($B$1,'housing-price-data-04042019'!$A$1:$CC$1,0))</f>
        <v>6</v>
      </c>
      <c r="C595">
        <f>INDEX('housing-price-data-04042019'!$A$1:$CC$1461, MATCH(A595,'housing-price-data-04042019'!$A$1:$A$1461,0),MATCH($C$1,'housing-price-data-04042019'!$A$1:$CC$1,0))</f>
        <v>140000</v>
      </c>
      <c r="D595" t="str">
        <f t="shared" si="9"/>
        <v>B</v>
      </c>
      <c r="N595" s="5">
        <v>954</v>
      </c>
      <c r="O595" s="6">
        <v>172000</v>
      </c>
      <c r="U595" s="1">
        <v>570</v>
      </c>
      <c r="V595" s="1">
        <v>130972.9334507366</v>
      </c>
      <c r="W595" s="1">
        <v>4987.0665492633998</v>
      </c>
    </row>
    <row r="596" spans="1:23" x14ac:dyDescent="0.25">
      <c r="A596">
        <v>595</v>
      </c>
      <c r="B596">
        <f>INDEX('housing-price-data-04042019'!$A$1:$CC$1461, MATCH(A596,'housing-price-data-04042019'!$A$1:$A$1461,0),MATCH($B$1,'housing-price-data-04042019'!$A$1:$CC$1,0))</f>
        <v>5</v>
      </c>
      <c r="C596">
        <f>INDEX('housing-price-data-04042019'!$A$1:$CC$1461, MATCH(A596,'housing-price-data-04042019'!$A$1:$A$1461,0),MATCH($C$1,'housing-price-data-04042019'!$A$1:$CC$1,0))</f>
        <v>110000</v>
      </c>
      <c r="D596" t="str">
        <f t="shared" si="9"/>
        <v>B</v>
      </c>
      <c r="N596" s="5">
        <v>955</v>
      </c>
      <c r="O596" s="6">
        <v>127500</v>
      </c>
      <c r="U596" s="1">
        <v>571</v>
      </c>
      <c r="V596" s="1">
        <v>130972.9334507366</v>
      </c>
      <c r="W596" s="1">
        <v>11627.0665492634</v>
      </c>
    </row>
    <row r="597" spans="1:23" x14ac:dyDescent="0.25">
      <c r="A597">
        <v>596</v>
      </c>
      <c r="B597">
        <f>INDEX('housing-price-data-04042019'!$A$1:$CC$1461, MATCH(A597,'housing-price-data-04042019'!$A$1:$A$1461,0),MATCH($B$1,'housing-price-data-04042019'!$A$1:$CC$1,0))</f>
        <v>8</v>
      </c>
      <c r="C597">
        <f>INDEX('housing-price-data-04042019'!$A$1:$CC$1461, MATCH(A597,'housing-price-data-04042019'!$A$1:$A$1461,0),MATCH($C$1,'housing-price-data-04042019'!$A$1:$CC$1,0))</f>
        <v>319000</v>
      </c>
      <c r="D597" t="str">
        <f t="shared" si="9"/>
        <v>A</v>
      </c>
      <c r="N597" s="5">
        <v>956</v>
      </c>
      <c r="O597" s="6">
        <v>145000</v>
      </c>
      <c r="U597" s="1">
        <v>572</v>
      </c>
      <c r="V597" s="1">
        <v>176408.73604383602</v>
      </c>
      <c r="W597" s="1">
        <v>-56408.736043836019</v>
      </c>
    </row>
    <row r="598" spans="1:23" x14ac:dyDescent="0.25">
      <c r="A598">
        <v>597</v>
      </c>
      <c r="B598">
        <f>INDEX('housing-price-data-04042019'!$A$1:$CC$1461, MATCH(A598,'housing-price-data-04042019'!$A$1:$A$1461,0),MATCH($B$1,'housing-price-data-04042019'!$A$1:$CC$1,0))</f>
        <v>6</v>
      </c>
      <c r="C598">
        <f>INDEX('housing-price-data-04042019'!$A$1:$CC$1461, MATCH(A598,'housing-price-data-04042019'!$A$1:$A$1461,0),MATCH($C$1,'housing-price-data-04042019'!$A$1:$CC$1,0))</f>
        <v>114504</v>
      </c>
      <c r="D598" t="str">
        <f t="shared" si="9"/>
        <v>B</v>
      </c>
      <c r="N598" s="5">
        <v>957</v>
      </c>
      <c r="O598" s="6">
        <v>124000</v>
      </c>
      <c r="U598" s="1">
        <v>573</v>
      </c>
      <c r="V598" s="1">
        <v>221844.53863693538</v>
      </c>
      <c r="W598" s="1">
        <v>2655.4613630646199</v>
      </c>
    </row>
    <row r="599" spans="1:23" x14ac:dyDescent="0.25">
      <c r="A599">
        <v>598</v>
      </c>
      <c r="B599">
        <f>INDEX('housing-price-data-04042019'!$A$1:$CC$1461, MATCH(A599,'housing-price-data-04042019'!$A$1:$A$1461,0),MATCH($B$1,'housing-price-data-04042019'!$A$1:$CC$1,0))</f>
        <v>7</v>
      </c>
      <c r="C599">
        <f>INDEX('housing-price-data-04042019'!$A$1:$CC$1461, MATCH(A599,'housing-price-data-04042019'!$A$1:$A$1461,0),MATCH($C$1,'housing-price-data-04042019'!$A$1:$CC$1,0))</f>
        <v>194201</v>
      </c>
      <c r="D599" t="str">
        <f t="shared" si="9"/>
        <v>A</v>
      </c>
      <c r="N599" s="5">
        <v>958</v>
      </c>
      <c r="O599" s="6">
        <v>132000</v>
      </c>
      <c r="U599" s="1">
        <v>574</v>
      </c>
      <c r="V599" s="1">
        <v>221844.53863693538</v>
      </c>
      <c r="W599" s="1">
        <v>-51844.53863693538</v>
      </c>
    </row>
    <row r="600" spans="1:23" x14ac:dyDescent="0.25">
      <c r="A600">
        <v>599</v>
      </c>
      <c r="B600">
        <f>INDEX('housing-price-data-04042019'!$A$1:$CC$1461, MATCH(A600,'housing-price-data-04042019'!$A$1:$A$1461,0),MATCH($B$1,'housing-price-data-04042019'!$A$1:$CC$1,0))</f>
        <v>5</v>
      </c>
      <c r="C600">
        <f>INDEX('housing-price-data-04042019'!$A$1:$CC$1461, MATCH(A600,'housing-price-data-04042019'!$A$1:$A$1461,0),MATCH($C$1,'housing-price-data-04042019'!$A$1:$CC$1,0))</f>
        <v>217500</v>
      </c>
      <c r="D600" t="str">
        <f t="shared" si="9"/>
        <v>B</v>
      </c>
      <c r="N600" s="5">
        <v>961</v>
      </c>
      <c r="O600" s="6">
        <v>116500</v>
      </c>
      <c r="U600" s="1">
        <v>575</v>
      </c>
      <c r="V600" s="1">
        <v>130972.9334507366</v>
      </c>
      <c r="W600" s="1">
        <v>8027.0665492633998</v>
      </c>
    </row>
    <row r="601" spans="1:23" x14ac:dyDescent="0.25">
      <c r="A601">
        <v>600</v>
      </c>
      <c r="B601">
        <f>INDEX('housing-price-data-04042019'!$A$1:$CC$1461, MATCH(A601,'housing-price-data-04042019'!$A$1:$A$1461,0),MATCH($B$1,'housing-price-data-04042019'!$A$1:$CC$1,0))</f>
        <v>6</v>
      </c>
      <c r="C601">
        <f>INDEX('housing-price-data-04042019'!$A$1:$CC$1461, MATCH(A601,'housing-price-data-04042019'!$A$1:$A$1461,0),MATCH($C$1,'housing-price-data-04042019'!$A$1:$CC$1,0))</f>
        <v>151000</v>
      </c>
      <c r="D601" t="str">
        <f t="shared" si="9"/>
        <v>B</v>
      </c>
      <c r="N601" s="5">
        <v>962</v>
      </c>
      <c r="O601" s="6">
        <v>272000</v>
      </c>
      <c r="U601" s="1">
        <v>576</v>
      </c>
      <c r="V601" s="1">
        <v>130972.9334507366</v>
      </c>
      <c r="W601" s="1">
        <v>-12472.9334507366</v>
      </c>
    </row>
    <row r="602" spans="1:23" x14ac:dyDescent="0.25">
      <c r="A602">
        <v>601</v>
      </c>
      <c r="B602">
        <f>INDEX('housing-price-data-04042019'!$A$1:$CC$1461, MATCH(A602,'housing-price-data-04042019'!$A$1:$A$1461,0),MATCH($B$1,'housing-price-data-04042019'!$A$1:$CC$1,0))</f>
        <v>8</v>
      </c>
      <c r="C602">
        <f>INDEX('housing-price-data-04042019'!$A$1:$CC$1461, MATCH(A602,'housing-price-data-04042019'!$A$1:$A$1461,0),MATCH($C$1,'housing-price-data-04042019'!$A$1:$CC$1,0))</f>
        <v>275000</v>
      </c>
      <c r="D602" t="str">
        <f t="shared" si="9"/>
        <v>A</v>
      </c>
      <c r="N602" s="5">
        <v>963</v>
      </c>
      <c r="O602" s="6">
        <v>155000</v>
      </c>
      <c r="U602" s="1">
        <v>577</v>
      </c>
      <c r="V602" s="1">
        <v>221844.53863693538</v>
      </c>
      <c r="W602" s="1">
        <v>-76844.53863693538</v>
      </c>
    </row>
    <row r="603" spans="1:23" x14ac:dyDescent="0.25">
      <c r="A603">
        <v>602</v>
      </c>
      <c r="B603">
        <f>INDEX('housing-price-data-04042019'!$A$1:$CC$1461, MATCH(A603,'housing-price-data-04042019'!$A$1:$A$1461,0),MATCH($B$1,'housing-price-data-04042019'!$A$1:$CC$1,0))</f>
        <v>6</v>
      </c>
      <c r="C603">
        <f>INDEX('housing-price-data-04042019'!$A$1:$CC$1461, MATCH(A603,'housing-price-data-04042019'!$A$1:$A$1461,0),MATCH($C$1,'housing-price-data-04042019'!$A$1:$CC$1,0))</f>
        <v>141000</v>
      </c>
      <c r="D603" t="str">
        <f t="shared" si="9"/>
        <v>B</v>
      </c>
      <c r="N603" s="5">
        <v>966</v>
      </c>
      <c r="O603" s="6">
        <v>178900</v>
      </c>
      <c r="U603" s="1">
        <v>578</v>
      </c>
      <c r="V603" s="1">
        <v>130972.9334507366</v>
      </c>
      <c r="W603" s="1">
        <v>33527.0665492634</v>
      </c>
    </row>
    <row r="604" spans="1:23" x14ac:dyDescent="0.25">
      <c r="A604">
        <v>603</v>
      </c>
      <c r="B604">
        <f>INDEX('housing-price-data-04042019'!$A$1:$CC$1461, MATCH(A604,'housing-price-data-04042019'!$A$1:$A$1461,0),MATCH($B$1,'housing-price-data-04042019'!$A$1:$CC$1,0))</f>
        <v>8</v>
      </c>
      <c r="C604">
        <f>INDEX('housing-price-data-04042019'!$A$1:$CC$1461, MATCH(A604,'housing-price-data-04042019'!$A$1:$A$1461,0),MATCH($C$1,'housing-price-data-04042019'!$A$1:$CC$1,0))</f>
        <v>220000</v>
      </c>
      <c r="D604" t="str">
        <f t="shared" si="9"/>
        <v>A</v>
      </c>
      <c r="N604" s="5">
        <v>967</v>
      </c>
      <c r="O604" s="6">
        <v>160000</v>
      </c>
      <c r="U604" s="1">
        <v>579</v>
      </c>
      <c r="V604" s="1">
        <v>221844.53863693538</v>
      </c>
      <c r="W604" s="1">
        <v>-75844.53863693538</v>
      </c>
    </row>
    <row r="605" spans="1:23" x14ac:dyDescent="0.25">
      <c r="A605">
        <v>604</v>
      </c>
      <c r="B605">
        <f>INDEX('housing-price-data-04042019'!$A$1:$CC$1461, MATCH(A605,'housing-price-data-04042019'!$A$1:$A$1461,0),MATCH($B$1,'housing-price-data-04042019'!$A$1:$CC$1,0))</f>
        <v>7</v>
      </c>
      <c r="C605">
        <f>INDEX('housing-price-data-04042019'!$A$1:$CC$1461, MATCH(A605,'housing-price-data-04042019'!$A$1:$A$1461,0),MATCH($C$1,'housing-price-data-04042019'!$A$1:$CC$1,0))</f>
        <v>151000</v>
      </c>
      <c r="D605" t="str">
        <f t="shared" si="9"/>
        <v>A</v>
      </c>
      <c r="N605" s="5">
        <v>968</v>
      </c>
      <c r="O605" s="6">
        <v>135000</v>
      </c>
      <c r="U605" s="1">
        <v>580</v>
      </c>
      <c r="V605" s="1">
        <v>130972.9334507366</v>
      </c>
      <c r="W605" s="1">
        <v>527.06654926339979</v>
      </c>
    </row>
    <row r="606" spans="1:23" x14ac:dyDescent="0.25">
      <c r="A606">
        <v>605</v>
      </c>
      <c r="B606">
        <f>INDEX('housing-price-data-04042019'!$A$1:$CC$1461, MATCH(A606,'housing-price-data-04042019'!$A$1:$A$1461,0),MATCH($B$1,'housing-price-data-04042019'!$A$1:$CC$1,0))</f>
        <v>7</v>
      </c>
      <c r="C606">
        <f>INDEX('housing-price-data-04042019'!$A$1:$CC$1461, MATCH(A606,'housing-price-data-04042019'!$A$1:$A$1461,0),MATCH($C$1,'housing-price-data-04042019'!$A$1:$CC$1,0))</f>
        <v>221000</v>
      </c>
      <c r="D606" t="str">
        <f t="shared" si="9"/>
        <v>A</v>
      </c>
      <c r="N606" s="5">
        <v>969</v>
      </c>
      <c r="O606" s="6">
        <v>37900</v>
      </c>
      <c r="U606" s="1">
        <v>581</v>
      </c>
      <c r="V606" s="1">
        <v>176408.73604383602</v>
      </c>
      <c r="W606" s="1">
        <v>5491.2639561639808</v>
      </c>
    </row>
    <row r="607" spans="1:23" x14ac:dyDescent="0.25">
      <c r="A607">
        <v>606</v>
      </c>
      <c r="B607">
        <f>INDEX('housing-price-data-04042019'!$A$1:$CC$1461, MATCH(A607,'housing-price-data-04042019'!$A$1:$A$1461,0),MATCH($B$1,'housing-price-data-04042019'!$A$1:$CC$1,0))</f>
        <v>7</v>
      </c>
      <c r="C607">
        <f>INDEX('housing-price-data-04042019'!$A$1:$CC$1461, MATCH(A607,'housing-price-data-04042019'!$A$1:$A$1461,0),MATCH($C$1,'housing-price-data-04042019'!$A$1:$CC$1,0))</f>
        <v>205000</v>
      </c>
      <c r="D607" t="str">
        <f t="shared" si="9"/>
        <v>A</v>
      </c>
      <c r="N607" s="5">
        <v>970</v>
      </c>
      <c r="O607" s="6">
        <v>140000</v>
      </c>
      <c r="U607" s="1">
        <v>582</v>
      </c>
      <c r="V607" s="1">
        <v>267280.34123003471</v>
      </c>
      <c r="W607" s="1">
        <v>-13987.341230034712</v>
      </c>
    </row>
    <row r="608" spans="1:23" x14ac:dyDescent="0.25">
      <c r="A608">
        <v>607</v>
      </c>
      <c r="B608">
        <f>INDEX('housing-price-data-04042019'!$A$1:$CC$1461, MATCH(A608,'housing-price-data-04042019'!$A$1:$A$1461,0),MATCH($B$1,'housing-price-data-04042019'!$A$1:$CC$1,0))</f>
        <v>5</v>
      </c>
      <c r="C608">
        <f>INDEX('housing-price-data-04042019'!$A$1:$CC$1461, MATCH(A608,'housing-price-data-04042019'!$A$1:$A$1461,0),MATCH($C$1,'housing-price-data-04042019'!$A$1:$CC$1,0))</f>
        <v>152000</v>
      </c>
      <c r="D608" t="str">
        <f t="shared" si="9"/>
        <v>B</v>
      </c>
      <c r="N608" s="5">
        <v>971</v>
      </c>
      <c r="O608" s="6">
        <v>135000</v>
      </c>
      <c r="U608" s="1">
        <v>583</v>
      </c>
      <c r="V608" s="1">
        <v>176408.73604383602</v>
      </c>
      <c r="W608" s="1">
        <v>-57908.736043836019</v>
      </c>
    </row>
    <row r="609" spans="1:23" x14ac:dyDescent="0.25">
      <c r="A609">
        <v>608</v>
      </c>
      <c r="B609">
        <f>INDEX('housing-price-data-04042019'!$A$1:$CC$1461, MATCH(A609,'housing-price-data-04042019'!$A$1:$A$1461,0),MATCH($B$1,'housing-price-data-04042019'!$A$1:$CC$1,0))</f>
        <v>5</v>
      </c>
      <c r="C609">
        <f>INDEX('housing-price-data-04042019'!$A$1:$CC$1461, MATCH(A609,'housing-price-data-04042019'!$A$1:$A$1461,0),MATCH($C$1,'housing-price-data-04042019'!$A$1:$CC$1,0))</f>
        <v>225000</v>
      </c>
      <c r="D609" t="str">
        <f t="shared" si="9"/>
        <v>B</v>
      </c>
      <c r="N609" s="5">
        <v>973</v>
      </c>
      <c r="O609" s="6">
        <v>99500</v>
      </c>
      <c r="U609" s="1">
        <v>584</v>
      </c>
      <c r="V609" s="1">
        <v>358151.94641623343</v>
      </c>
      <c r="W609" s="1">
        <v>-33151.946416233433</v>
      </c>
    </row>
    <row r="610" spans="1:23" x14ac:dyDescent="0.25">
      <c r="A610">
        <v>609</v>
      </c>
      <c r="B610">
        <f>INDEX('housing-price-data-04042019'!$A$1:$CC$1461, MATCH(A610,'housing-price-data-04042019'!$A$1:$A$1461,0),MATCH($B$1,'housing-price-data-04042019'!$A$1:$CC$1,0))</f>
        <v>8</v>
      </c>
      <c r="C610">
        <f>INDEX('housing-price-data-04042019'!$A$1:$CC$1461, MATCH(A610,'housing-price-data-04042019'!$A$1:$A$1461,0),MATCH($C$1,'housing-price-data-04042019'!$A$1:$CC$1,0))</f>
        <v>359100</v>
      </c>
      <c r="D610" t="str">
        <f t="shared" si="9"/>
        <v>A</v>
      </c>
      <c r="N610" s="5">
        <v>977</v>
      </c>
      <c r="O610" s="6">
        <v>85500</v>
      </c>
      <c r="U610" s="1">
        <v>585</v>
      </c>
      <c r="V610" s="1">
        <v>85537.130857637239</v>
      </c>
      <c r="W610" s="1">
        <v>47462.869142362761</v>
      </c>
    </row>
    <row r="611" spans="1:23" x14ac:dyDescent="0.25">
      <c r="A611">
        <v>610</v>
      </c>
      <c r="B611">
        <f>INDEX('housing-price-data-04042019'!$A$1:$CC$1461, MATCH(A611,'housing-price-data-04042019'!$A$1:$A$1461,0),MATCH($B$1,'housing-price-data-04042019'!$A$1:$CC$1,0))</f>
        <v>4</v>
      </c>
      <c r="C611">
        <f>INDEX('housing-price-data-04042019'!$A$1:$CC$1461, MATCH(A611,'housing-price-data-04042019'!$A$1:$A$1461,0),MATCH($C$1,'housing-price-data-04042019'!$A$1:$CC$1,0))</f>
        <v>118500</v>
      </c>
      <c r="D611" t="str">
        <f t="shared" si="9"/>
        <v>B</v>
      </c>
      <c r="N611" s="5">
        <v>979</v>
      </c>
      <c r="O611" s="6">
        <v>110000</v>
      </c>
      <c r="U611" s="1">
        <v>586</v>
      </c>
      <c r="V611" s="1">
        <v>267280.34123003471</v>
      </c>
      <c r="W611" s="1">
        <v>102619.65876996529</v>
      </c>
    </row>
    <row r="612" spans="1:23" x14ac:dyDescent="0.25">
      <c r="A612">
        <v>611</v>
      </c>
      <c r="B612">
        <f>INDEX('housing-price-data-04042019'!$A$1:$CC$1461, MATCH(A612,'housing-price-data-04042019'!$A$1:$A$1461,0),MATCH($B$1,'housing-price-data-04042019'!$A$1:$CC$1,0))</f>
        <v>9</v>
      </c>
      <c r="C612">
        <f>INDEX('housing-price-data-04042019'!$A$1:$CC$1461, MATCH(A612,'housing-price-data-04042019'!$A$1:$A$1461,0),MATCH($C$1,'housing-price-data-04042019'!$A$1:$CC$1,0))</f>
        <v>313000</v>
      </c>
      <c r="D612" t="str">
        <f t="shared" si="9"/>
        <v>A</v>
      </c>
      <c r="N612" s="5">
        <v>980</v>
      </c>
      <c r="O612" s="6">
        <v>139000</v>
      </c>
      <c r="U612" s="1">
        <v>587</v>
      </c>
      <c r="V612" s="1">
        <v>176408.73604383602</v>
      </c>
      <c r="W612" s="1">
        <v>-46408.736043836019</v>
      </c>
    </row>
    <row r="613" spans="1:23" x14ac:dyDescent="0.25">
      <c r="A613">
        <v>612</v>
      </c>
      <c r="B613">
        <f>INDEX('housing-price-data-04042019'!$A$1:$CC$1461, MATCH(A613,'housing-price-data-04042019'!$A$1:$A$1461,0),MATCH($B$1,'housing-price-data-04042019'!$A$1:$CC$1,0))</f>
        <v>6</v>
      </c>
      <c r="C613">
        <f>INDEX('housing-price-data-04042019'!$A$1:$CC$1461, MATCH(A613,'housing-price-data-04042019'!$A$1:$A$1461,0),MATCH($C$1,'housing-price-data-04042019'!$A$1:$CC$1,0))</f>
        <v>148000</v>
      </c>
      <c r="D613" t="str">
        <f t="shared" si="9"/>
        <v>B</v>
      </c>
      <c r="N613" s="5">
        <v>985</v>
      </c>
      <c r="O613" s="6">
        <v>126000</v>
      </c>
      <c r="U613" s="1">
        <v>588</v>
      </c>
      <c r="V613" s="1">
        <v>130972.9334507366</v>
      </c>
      <c r="W613" s="1">
        <v>6027.0665492633998</v>
      </c>
    </row>
    <row r="614" spans="1:23" x14ac:dyDescent="0.25">
      <c r="A614">
        <v>613</v>
      </c>
      <c r="B614">
        <f>INDEX('housing-price-data-04042019'!$A$1:$CC$1461, MATCH(A614,'housing-price-data-04042019'!$A$1:$A$1461,0),MATCH($B$1,'housing-price-data-04042019'!$A$1:$CC$1,0))</f>
        <v>8</v>
      </c>
      <c r="C614">
        <f>INDEX('housing-price-data-04042019'!$A$1:$CC$1461, MATCH(A614,'housing-price-data-04042019'!$A$1:$A$1461,0),MATCH($C$1,'housing-price-data-04042019'!$A$1:$CC$1,0))</f>
        <v>261500</v>
      </c>
      <c r="D614" t="str">
        <f t="shared" si="9"/>
        <v>A</v>
      </c>
      <c r="N614" s="5">
        <v>986</v>
      </c>
      <c r="O614" s="6">
        <v>125000</v>
      </c>
      <c r="U614" s="1">
        <v>589</v>
      </c>
      <c r="V614" s="1">
        <v>130972.9334507366</v>
      </c>
      <c r="W614" s="1">
        <v>12027.0665492634</v>
      </c>
    </row>
    <row r="615" spans="1:23" x14ac:dyDescent="0.25">
      <c r="A615">
        <v>614</v>
      </c>
      <c r="B615">
        <f>INDEX('housing-price-data-04042019'!$A$1:$CC$1461, MATCH(A615,'housing-price-data-04042019'!$A$1:$A$1461,0),MATCH($B$1,'housing-price-data-04042019'!$A$1:$CC$1,0))</f>
        <v>5</v>
      </c>
      <c r="C615">
        <f>INDEX('housing-price-data-04042019'!$A$1:$CC$1461, MATCH(A615,'housing-price-data-04042019'!$A$1:$A$1461,0),MATCH($C$1,'housing-price-data-04042019'!$A$1:$CC$1,0))</f>
        <v>147000</v>
      </c>
      <c r="D615" t="str">
        <f t="shared" si="9"/>
        <v>B</v>
      </c>
      <c r="N615" s="5">
        <v>987</v>
      </c>
      <c r="O615" s="6">
        <v>117000</v>
      </c>
      <c r="U615" s="1">
        <v>590</v>
      </c>
      <c r="V615" s="1">
        <v>130972.9334507366</v>
      </c>
      <c r="W615" s="1">
        <v>-51472.9334507366</v>
      </c>
    </row>
    <row r="616" spans="1:23" x14ac:dyDescent="0.25">
      <c r="A616">
        <v>615</v>
      </c>
      <c r="B616">
        <f>INDEX('housing-price-data-04042019'!$A$1:$CC$1461, MATCH(A616,'housing-price-data-04042019'!$A$1:$A$1461,0),MATCH($B$1,'housing-price-data-04042019'!$A$1:$CC$1,0))</f>
        <v>4</v>
      </c>
      <c r="C616">
        <f>INDEX('housing-price-data-04042019'!$A$1:$CC$1461, MATCH(A616,'housing-price-data-04042019'!$A$1:$A$1461,0),MATCH($C$1,'housing-price-data-04042019'!$A$1:$CC$1,0))</f>
        <v>75500</v>
      </c>
      <c r="D616" t="str">
        <f t="shared" si="9"/>
        <v>B</v>
      </c>
      <c r="N616" s="5">
        <v>989</v>
      </c>
      <c r="O616" s="6">
        <v>195000</v>
      </c>
      <c r="U616" s="1">
        <v>591</v>
      </c>
      <c r="V616" s="1">
        <v>221844.53863693538</v>
      </c>
      <c r="W616" s="1">
        <v>-35944.53863693538</v>
      </c>
    </row>
    <row r="617" spans="1:23" x14ac:dyDescent="0.25">
      <c r="A617">
        <v>616</v>
      </c>
      <c r="B617">
        <f>INDEX('housing-price-data-04042019'!$A$1:$CC$1461, MATCH(A617,'housing-price-data-04042019'!$A$1:$A$1461,0),MATCH($B$1,'housing-price-data-04042019'!$A$1:$CC$1,0))</f>
        <v>6</v>
      </c>
      <c r="C617">
        <f>INDEX('housing-price-data-04042019'!$A$1:$CC$1461, MATCH(A617,'housing-price-data-04042019'!$A$1:$A$1461,0),MATCH($C$1,'housing-price-data-04042019'!$A$1:$CC$1,0))</f>
        <v>137500</v>
      </c>
      <c r="D617" t="str">
        <f t="shared" si="9"/>
        <v>B</v>
      </c>
      <c r="N617" s="5">
        <v>993</v>
      </c>
      <c r="O617" s="6">
        <v>187000</v>
      </c>
      <c r="U617" s="1">
        <v>592</v>
      </c>
      <c r="V617" s="1">
        <v>358151.94641623343</v>
      </c>
      <c r="W617" s="1">
        <v>93798.053583766567</v>
      </c>
    </row>
    <row r="618" spans="1:23" x14ac:dyDescent="0.25">
      <c r="A618">
        <v>617</v>
      </c>
      <c r="B618">
        <f>INDEX('housing-price-data-04042019'!$A$1:$CC$1461, MATCH(A618,'housing-price-data-04042019'!$A$1:$A$1461,0),MATCH($B$1,'housing-price-data-04042019'!$A$1:$CC$1,0))</f>
        <v>6</v>
      </c>
      <c r="C618">
        <f>INDEX('housing-price-data-04042019'!$A$1:$CC$1461, MATCH(A618,'housing-price-data-04042019'!$A$1:$A$1461,0),MATCH($C$1,'housing-price-data-04042019'!$A$1:$CC$1,0))</f>
        <v>183200</v>
      </c>
      <c r="D618" t="str">
        <f t="shared" si="9"/>
        <v>B</v>
      </c>
      <c r="N618" s="5">
        <v>994</v>
      </c>
      <c r="O618" s="6">
        <v>173900</v>
      </c>
      <c r="U618" s="1">
        <v>593</v>
      </c>
      <c r="V618" s="1">
        <v>130972.9334507366</v>
      </c>
      <c r="W618" s="1">
        <v>7027.0665492633998</v>
      </c>
    </row>
    <row r="619" spans="1:23" x14ac:dyDescent="0.25">
      <c r="A619">
        <v>618</v>
      </c>
      <c r="B619">
        <f>INDEX('housing-price-data-04042019'!$A$1:$CC$1461, MATCH(A619,'housing-price-data-04042019'!$A$1:$A$1461,0),MATCH($B$1,'housing-price-data-04042019'!$A$1:$CC$1,0))</f>
        <v>6</v>
      </c>
      <c r="C619">
        <f>INDEX('housing-price-data-04042019'!$A$1:$CC$1461, MATCH(A619,'housing-price-data-04042019'!$A$1:$A$1461,0),MATCH($C$1,'housing-price-data-04042019'!$A$1:$CC$1,0))</f>
        <v>105500</v>
      </c>
      <c r="D619" t="str">
        <f t="shared" si="9"/>
        <v>B</v>
      </c>
      <c r="N619" s="5">
        <v>996</v>
      </c>
      <c r="O619" s="6">
        <v>121600</v>
      </c>
      <c r="U619" s="1">
        <v>594</v>
      </c>
      <c r="V619" s="1">
        <v>176408.73604383602</v>
      </c>
      <c r="W619" s="1">
        <v>-36408.736043836019</v>
      </c>
    </row>
    <row r="620" spans="1:23" x14ac:dyDescent="0.25">
      <c r="A620">
        <v>619</v>
      </c>
      <c r="B620">
        <f>INDEX('housing-price-data-04042019'!$A$1:$CC$1461, MATCH(A620,'housing-price-data-04042019'!$A$1:$A$1461,0),MATCH($B$1,'housing-price-data-04042019'!$A$1:$CC$1,0))</f>
        <v>9</v>
      </c>
      <c r="C620">
        <f>INDEX('housing-price-data-04042019'!$A$1:$CC$1461, MATCH(A620,'housing-price-data-04042019'!$A$1:$A$1461,0),MATCH($C$1,'housing-price-data-04042019'!$A$1:$CC$1,0))</f>
        <v>314813</v>
      </c>
      <c r="D620" t="str">
        <f t="shared" si="9"/>
        <v>A</v>
      </c>
      <c r="N620" s="5">
        <v>997</v>
      </c>
      <c r="O620" s="6">
        <v>136500</v>
      </c>
      <c r="U620" s="1">
        <v>595</v>
      </c>
      <c r="V620" s="1">
        <v>130972.9334507366</v>
      </c>
      <c r="W620" s="1">
        <v>-20972.9334507366</v>
      </c>
    </row>
    <row r="621" spans="1:23" x14ac:dyDescent="0.25">
      <c r="A621">
        <v>620</v>
      </c>
      <c r="B621">
        <f>INDEX('housing-price-data-04042019'!$A$1:$CC$1461, MATCH(A621,'housing-price-data-04042019'!$A$1:$A$1461,0),MATCH($B$1,'housing-price-data-04042019'!$A$1:$CC$1,0))</f>
        <v>8</v>
      </c>
      <c r="C621">
        <f>INDEX('housing-price-data-04042019'!$A$1:$CC$1461, MATCH(A621,'housing-price-data-04042019'!$A$1:$A$1461,0),MATCH($C$1,'housing-price-data-04042019'!$A$1:$CC$1,0))</f>
        <v>305000</v>
      </c>
      <c r="D621" t="str">
        <f t="shared" si="9"/>
        <v>A</v>
      </c>
      <c r="N621" s="5">
        <v>998</v>
      </c>
      <c r="O621" s="6">
        <v>185000</v>
      </c>
      <c r="U621" s="1">
        <v>596</v>
      </c>
      <c r="V621" s="1">
        <v>267280.34123003471</v>
      </c>
      <c r="W621" s="1">
        <v>51719.658769965288</v>
      </c>
    </row>
    <row r="622" spans="1:23" x14ac:dyDescent="0.25">
      <c r="A622">
        <v>621</v>
      </c>
      <c r="B622">
        <f>INDEX('housing-price-data-04042019'!$A$1:$CC$1461, MATCH(A622,'housing-price-data-04042019'!$A$1:$A$1461,0),MATCH($B$1,'housing-price-data-04042019'!$A$1:$CC$1,0))</f>
        <v>3</v>
      </c>
      <c r="C622">
        <f>INDEX('housing-price-data-04042019'!$A$1:$CC$1461, MATCH(A622,'housing-price-data-04042019'!$A$1:$A$1461,0),MATCH($C$1,'housing-price-data-04042019'!$A$1:$CC$1,0))</f>
        <v>67000</v>
      </c>
      <c r="D622" t="str">
        <f t="shared" si="9"/>
        <v>B</v>
      </c>
      <c r="N622" s="5">
        <v>999</v>
      </c>
      <c r="O622" s="6">
        <v>91000</v>
      </c>
      <c r="U622" s="1">
        <v>597</v>
      </c>
      <c r="V622" s="1">
        <v>176408.73604383602</v>
      </c>
      <c r="W622" s="1">
        <v>-61904.736043836019</v>
      </c>
    </row>
    <row r="623" spans="1:23" x14ac:dyDescent="0.25">
      <c r="A623">
        <v>622</v>
      </c>
      <c r="B623">
        <f>INDEX('housing-price-data-04042019'!$A$1:$CC$1461, MATCH(A623,'housing-price-data-04042019'!$A$1:$A$1461,0),MATCH($B$1,'housing-price-data-04042019'!$A$1:$CC$1,0))</f>
        <v>6</v>
      </c>
      <c r="C623">
        <f>INDEX('housing-price-data-04042019'!$A$1:$CC$1461, MATCH(A623,'housing-price-data-04042019'!$A$1:$A$1461,0),MATCH($C$1,'housing-price-data-04042019'!$A$1:$CC$1,0))</f>
        <v>240000</v>
      </c>
      <c r="D623" t="str">
        <f t="shared" si="9"/>
        <v>B</v>
      </c>
      <c r="N623" s="5">
        <v>1001</v>
      </c>
      <c r="O623" s="6">
        <v>82000</v>
      </c>
      <c r="U623" s="1">
        <v>598</v>
      </c>
      <c r="V623" s="1">
        <v>221844.53863693538</v>
      </c>
      <c r="W623" s="1">
        <v>-27643.53863693538</v>
      </c>
    </row>
    <row r="624" spans="1:23" x14ac:dyDescent="0.25">
      <c r="A624">
        <v>623</v>
      </c>
      <c r="B624">
        <f>INDEX('housing-price-data-04042019'!$A$1:$CC$1461, MATCH(A624,'housing-price-data-04042019'!$A$1:$A$1461,0),MATCH($B$1,'housing-price-data-04042019'!$A$1:$CC$1,0))</f>
        <v>5</v>
      </c>
      <c r="C624">
        <f>INDEX('housing-price-data-04042019'!$A$1:$CC$1461, MATCH(A624,'housing-price-data-04042019'!$A$1:$A$1461,0),MATCH($C$1,'housing-price-data-04042019'!$A$1:$CC$1,0))</f>
        <v>135000</v>
      </c>
      <c r="D624" t="str">
        <f t="shared" si="9"/>
        <v>B</v>
      </c>
      <c r="N624" s="5">
        <v>1002</v>
      </c>
      <c r="O624" s="6">
        <v>86000</v>
      </c>
      <c r="U624" s="1">
        <v>599</v>
      </c>
      <c r="V624" s="1">
        <v>130972.9334507366</v>
      </c>
      <c r="W624" s="1">
        <v>86527.0665492634</v>
      </c>
    </row>
    <row r="625" spans="1:23" x14ac:dyDescent="0.25">
      <c r="A625">
        <v>624</v>
      </c>
      <c r="B625">
        <f>INDEX('housing-price-data-04042019'!$A$1:$CC$1461, MATCH(A625,'housing-price-data-04042019'!$A$1:$A$1461,0),MATCH($B$1,'housing-price-data-04042019'!$A$1:$CC$1,0))</f>
        <v>6</v>
      </c>
      <c r="C625">
        <f>INDEX('housing-price-data-04042019'!$A$1:$CC$1461, MATCH(A625,'housing-price-data-04042019'!$A$1:$A$1461,0),MATCH($C$1,'housing-price-data-04042019'!$A$1:$CC$1,0))</f>
        <v>168500</v>
      </c>
      <c r="D625" t="str">
        <f t="shared" si="9"/>
        <v>B</v>
      </c>
      <c r="N625" s="5">
        <v>1004</v>
      </c>
      <c r="O625" s="6">
        <v>136905</v>
      </c>
      <c r="U625" s="1">
        <v>600</v>
      </c>
      <c r="V625" s="1">
        <v>176408.73604383602</v>
      </c>
      <c r="W625" s="1">
        <v>-25408.736043836019</v>
      </c>
    </row>
    <row r="626" spans="1:23" x14ac:dyDescent="0.25">
      <c r="A626">
        <v>625</v>
      </c>
      <c r="B626">
        <f>INDEX('housing-price-data-04042019'!$A$1:$CC$1461, MATCH(A626,'housing-price-data-04042019'!$A$1:$A$1461,0),MATCH($B$1,'housing-price-data-04042019'!$A$1:$CC$1,0))</f>
        <v>6</v>
      </c>
      <c r="C626">
        <f>INDEX('housing-price-data-04042019'!$A$1:$CC$1461, MATCH(A626,'housing-price-data-04042019'!$A$1:$A$1461,0),MATCH($C$1,'housing-price-data-04042019'!$A$1:$CC$1,0))</f>
        <v>165150</v>
      </c>
      <c r="D626" t="str">
        <f t="shared" si="9"/>
        <v>B</v>
      </c>
      <c r="N626" s="5">
        <v>1006</v>
      </c>
      <c r="O626" s="6">
        <v>149900</v>
      </c>
      <c r="U626" s="1">
        <v>601</v>
      </c>
      <c r="V626" s="1">
        <v>267280.34123003471</v>
      </c>
      <c r="W626" s="1">
        <v>7719.6587699652882</v>
      </c>
    </row>
    <row r="627" spans="1:23" x14ac:dyDescent="0.25">
      <c r="A627">
        <v>626</v>
      </c>
      <c r="B627">
        <f>INDEX('housing-price-data-04042019'!$A$1:$CC$1461, MATCH(A627,'housing-price-data-04042019'!$A$1:$A$1461,0),MATCH($B$1,'housing-price-data-04042019'!$A$1:$CC$1,0))</f>
        <v>6</v>
      </c>
      <c r="C627">
        <f>INDEX('housing-price-data-04042019'!$A$1:$CC$1461, MATCH(A627,'housing-price-data-04042019'!$A$1:$A$1461,0),MATCH($C$1,'housing-price-data-04042019'!$A$1:$CC$1,0))</f>
        <v>160000</v>
      </c>
      <c r="D627" t="str">
        <f t="shared" si="9"/>
        <v>B</v>
      </c>
      <c r="N627" s="5">
        <v>1007</v>
      </c>
      <c r="O627" s="6">
        <v>163500</v>
      </c>
      <c r="U627" s="1">
        <v>602</v>
      </c>
      <c r="V627" s="1">
        <v>176408.73604383602</v>
      </c>
      <c r="W627" s="1">
        <v>-35408.736043836019</v>
      </c>
    </row>
    <row r="628" spans="1:23" x14ac:dyDescent="0.25">
      <c r="A628">
        <v>627</v>
      </c>
      <c r="B628">
        <f>INDEX('housing-price-data-04042019'!$A$1:$CC$1461, MATCH(A628,'housing-price-data-04042019'!$A$1:$A$1461,0),MATCH($B$1,'housing-price-data-04042019'!$A$1:$CC$1,0))</f>
        <v>5</v>
      </c>
      <c r="C628">
        <f>INDEX('housing-price-data-04042019'!$A$1:$CC$1461, MATCH(A628,'housing-price-data-04042019'!$A$1:$A$1461,0),MATCH($C$1,'housing-price-data-04042019'!$A$1:$CC$1,0))</f>
        <v>139900</v>
      </c>
      <c r="D628" t="str">
        <f t="shared" si="9"/>
        <v>B</v>
      </c>
      <c r="N628" s="5">
        <v>1008</v>
      </c>
      <c r="O628" s="6">
        <v>88000</v>
      </c>
      <c r="U628" s="1">
        <v>603</v>
      </c>
      <c r="V628" s="1">
        <v>267280.34123003471</v>
      </c>
      <c r="W628" s="1">
        <v>-47280.341230034712</v>
      </c>
    </row>
    <row r="629" spans="1:23" x14ac:dyDescent="0.25">
      <c r="A629">
        <v>628</v>
      </c>
      <c r="B629">
        <f>INDEX('housing-price-data-04042019'!$A$1:$CC$1461, MATCH(A629,'housing-price-data-04042019'!$A$1:$A$1461,0),MATCH($B$1,'housing-price-data-04042019'!$A$1:$CC$1,0))</f>
        <v>6</v>
      </c>
      <c r="C629">
        <f>INDEX('housing-price-data-04042019'!$A$1:$CC$1461, MATCH(A629,'housing-price-data-04042019'!$A$1:$A$1461,0),MATCH($C$1,'housing-price-data-04042019'!$A$1:$CC$1,0))</f>
        <v>153000</v>
      </c>
      <c r="D629" t="str">
        <f t="shared" si="9"/>
        <v>B</v>
      </c>
      <c r="N629" s="5">
        <v>1010</v>
      </c>
      <c r="O629" s="6">
        <v>102000</v>
      </c>
      <c r="U629" s="1">
        <v>604</v>
      </c>
      <c r="V629" s="1">
        <v>221844.53863693538</v>
      </c>
      <c r="W629" s="1">
        <v>-70844.53863693538</v>
      </c>
    </row>
    <row r="630" spans="1:23" x14ac:dyDescent="0.25">
      <c r="A630">
        <v>629</v>
      </c>
      <c r="B630">
        <f>INDEX('housing-price-data-04042019'!$A$1:$CC$1461, MATCH(A630,'housing-price-data-04042019'!$A$1:$A$1461,0),MATCH($B$1,'housing-price-data-04042019'!$A$1:$CC$1,0))</f>
        <v>5</v>
      </c>
      <c r="C630">
        <f>INDEX('housing-price-data-04042019'!$A$1:$CC$1461, MATCH(A630,'housing-price-data-04042019'!$A$1:$A$1461,0),MATCH($C$1,'housing-price-data-04042019'!$A$1:$CC$1,0))</f>
        <v>135000</v>
      </c>
      <c r="D630" t="str">
        <f t="shared" si="9"/>
        <v>B</v>
      </c>
      <c r="N630" s="5">
        <v>1011</v>
      </c>
      <c r="O630" s="6">
        <v>135000</v>
      </c>
      <c r="U630" s="1">
        <v>605</v>
      </c>
      <c r="V630" s="1">
        <v>221844.53863693538</v>
      </c>
      <c r="W630" s="1">
        <v>-844.53863693538005</v>
      </c>
    </row>
    <row r="631" spans="1:23" x14ac:dyDescent="0.25">
      <c r="A631">
        <v>630</v>
      </c>
      <c r="B631">
        <f>INDEX('housing-price-data-04042019'!$A$1:$CC$1461, MATCH(A631,'housing-price-data-04042019'!$A$1:$A$1461,0),MATCH($B$1,'housing-price-data-04042019'!$A$1:$CC$1,0))</f>
        <v>6</v>
      </c>
      <c r="C631">
        <f>INDEX('housing-price-data-04042019'!$A$1:$CC$1461, MATCH(A631,'housing-price-data-04042019'!$A$1:$A$1461,0),MATCH($C$1,'housing-price-data-04042019'!$A$1:$CC$1,0))</f>
        <v>168500</v>
      </c>
      <c r="D631" t="str">
        <f t="shared" si="9"/>
        <v>B</v>
      </c>
      <c r="N631" s="5">
        <v>1012</v>
      </c>
      <c r="O631" s="6">
        <v>100000</v>
      </c>
      <c r="U631" s="1">
        <v>606</v>
      </c>
      <c r="V631" s="1">
        <v>221844.53863693538</v>
      </c>
      <c r="W631" s="1">
        <v>-16844.53863693538</v>
      </c>
    </row>
    <row r="632" spans="1:23" x14ac:dyDescent="0.25">
      <c r="A632">
        <v>631</v>
      </c>
      <c r="B632">
        <f>INDEX('housing-price-data-04042019'!$A$1:$CC$1461, MATCH(A632,'housing-price-data-04042019'!$A$1:$A$1461,0),MATCH($B$1,'housing-price-data-04042019'!$A$1:$CC$1,0))</f>
        <v>5</v>
      </c>
      <c r="C632">
        <f>INDEX('housing-price-data-04042019'!$A$1:$CC$1461, MATCH(A632,'housing-price-data-04042019'!$A$1:$A$1461,0),MATCH($C$1,'housing-price-data-04042019'!$A$1:$CC$1,0))</f>
        <v>124000</v>
      </c>
      <c r="D632" t="str">
        <f t="shared" si="9"/>
        <v>B</v>
      </c>
      <c r="N632" s="5">
        <v>1013</v>
      </c>
      <c r="O632" s="6">
        <v>165000</v>
      </c>
      <c r="U632" s="1">
        <v>607</v>
      </c>
      <c r="V632" s="1">
        <v>130972.9334507366</v>
      </c>
      <c r="W632" s="1">
        <v>21027.0665492634</v>
      </c>
    </row>
    <row r="633" spans="1:23" x14ac:dyDescent="0.25">
      <c r="A633">
        <v>632</v>
      </c>
      <c r="B633">
        <f>INDEX('housing-price-data-04042019'!$A$1:$CC$1461, MATCH(A633,'housing-price-data-04042019'!$A$1:$A$1461,0),MATCH($B$1,'housing-price-data-04042019'!$A$1:$CC$1,0))</f>
        <v>8</v>
      </c>
      <c r="C633">
        <f>INDEX('housing-price-data-04042019'!$A$1:$CC$1461, MATCH(A633,'housing-price-data-04042019'!$A$1:$A$1461,0),MATCH($C$1,'housing-price-data-04042019'!$A$1:$CC$1,0))</f>
        <v>209500</v>
      </c>
      <c r="D633" t="str">
        <f t="shared" si="9"/>
        <v>A</v>
      </c>
      <c r="N633" s="5">
        <v>1014</v>
      </c>
      <c r="O633" s="6">
        <v>85000</v>
      </c>
      <c r="U633" s="1">
        <v>608</v>
      </c>
      <c r="V633" s="1">
        <v>130972.9334507366</v>
      </c>
      <c r="W633" s="1">
        <v>94027.0665492634</v>
      </c>
    </row>
    <row r="634" spans="1:23" x14ac:dyDescent="0.25">
      <c r="A634">
        <v>633</v>
      </c>
      <c r="B634">
        <f>INDEX('housing-price-data-04042019'!$A$1:$CC$1461, MATCH(A634,'housing-price-data-04042019'!$A$1:$A$1461,0),MATCH($B$1,'housing-price-data-04042019'!$A$1:$CC$1,0))</f>
        <v>7</v>
      </c>
      <c r="C634">
        <f>INDEX('housing-price-data-04042019'!$A$1:$CC$1461, MATCH(A634,'housing-price-data-04042019'!$A$1:$A$1461,0),MATCH($C$1,'housing-price-data-04042019'!$A$1:$CC$1,0))</f>
        <v>82500</v>
      </c>
      <c r="D634" t="str">
        <f t="shared" si="9"/>
        <v>A</v>
      </c>
      <c r="N634" s="5">
        <v>1015</v>
      </c>
      <c r="O634" s="6">
        <v>119200</v>
      </c>
      <c r="U634" s="1">
        <v>609</v>
      </c>
      <c r="V634" s="1">
        <v>267280.34123003471</v>
      </c>
      <c r="W634" s="1">
        <v>91819.658769965288</v>
      </c>
    </row>
    <row r="635" spans="1:23" x14ac:dyDescent="0.25">
      <c r="A635">
        <v>634</v>
      </c>
      <c r="B635">
        <f>INDEX('housing-price-data-04042019'!$A$1:$CC$1461, MATCH(A635,'housing-price-data-04042019'!$A$1:$A$1461,0),MATCH($B$1,'housing-price-data-04042019'!$A$1:$CC$1,0))</f>
        <v>5</v>
      </c>
      <c r="C635">
        <f>INDEX('housing-price-data-04042019'!$A$1:$CC$1461, MATCH(A635,'housing-price-data-04042019'!$A$1:$A$1461,0),MATCH($C$1,'housing-price-data-04042019'!$A$1:$CC$1,0))</f>
        <v>139400</v>
      </c>
      <c r="D635" t="str">
        <f t="shared" si="9"/>
        <v>B</v>
      </c>
      <c r="N635" s="5">
        <v>1021</v>
      </c>
      <c r="O635" s="6">
        <v>176000</v>
      </c>
      <c r="U635" s="1">
        <v>610</v>
      </c>
      <c r="V635" s="1">
        <v>85537.130857637239</v>
      </c>
      <c r="W635" s="1">
        <v>32962.869142362761</v>
      </c>
    </row>
    <row r="636" spans="1:23" x14ac:dyDescent="0.25">
      <c r="A636">
        <v>635</v>
      </c>
      <c r="B636">
        <f>INDEX('housing-price-data-04042019'!$A$1:$CC$1461, MATCH(A636,'housing-price-data-04042019'!$A$1:$A$1461,0),MATCH($B$1,'housing-price-data-04042019'!$A$1:$CC$1,0))</f>
        <v>6</v>
      </c>
      <c r="C636">
        <f>INDEX('housing-price-data-04042019'!$A$1:$CC$1461, MATCH(A636,'housing-price-data-04042019'!$A$1:$A$1461,0),MATCH($C$1,'housing-price-data-04042019'!$A$1:$CC$1,0))</f>
        <v>144000</v>
      </c>
      <c r="D636" t="str">
        <f t="shared" si="9"/>
        <v>B</v>
      </c>
      <c r="N636" s="5">
        <v>1023</v>
      </c>
      <c r="O636" s="6">
        <v>87000</v>
      </c>
      <c r="U636" s="1">
        <v>611</v>
      </c>
      <c r="V636" s="1">
        <v>312716.14382313413</v>
      </c>
      <c r="W636" s="1">
        <v>283.8561768658692</v>
      </c>
    </row>
    <row r="637" spans="1:23" x14ac:dyDescent="0.25">
      <c r="A637">
        <v>636</v>
      </c>
      <c r="B637">
        <f>INDEX('housing-price-data-04042019'!$A$1:$CC$1461, MATCH(A637,'housing-price-data-04042019'!$A$1:$A$1461,0),MATCH($B$1,'housing-price-data-04042019'!$A$1:$CC$1,0))</f>
        <v>6</v>
      </c>
      <c r="C637">
        <f>INDEX('housing-price-data-04042019'!$A$1:$CC$1461, MATCH(A637,'housing-price-data-04042019'!$A$1:$A$1461,0),MATCH($C$1,'housing-price-data-04042019'!$A$1:$CC$1,0))</f>
        <v>200000</v>
      </c>
      <c r="D637" t="str">
        <f t="shared" si="9"/>
        <v>B</v>
      </c>
      <c r="N637" s="5">
        <v>1026</v>
      </c>
      <c r="O637" s="6">
        <v>112500</v>
      </c>
      <c r="U637" s="1">
        <v>612</v>
      </c>
      <c r="V637" s="1">
        <v>176408.73604383602</v>
      </c>
      <c r="W637" s="1">
        <v>-28408.736043836019</v>
      </c>
    </row>
    <row r="638" spans="1:23" x14ac:dyDescent="0.25">
      <c r="A638">
        <v>637</v>
      </c>
      <c r="B638">
        <f>INDEX('housing-price-data-04042019'!$A$1:$CC$1461, MATCH(A638,'housing-price-data-04042019'!$A$1:$A$1461,0),MATCH($B$1,'housing-price-data-04042019'!$A$1:$CC$1,0))</f>
        <v>2</v>
      </c>
      <c r="C638">
        <f>INDEX('housing-price-data-04042019'!$A$1:$CC$1461, MATCH(A638,'housing-price-data-04042019'!$A$1:$A$1461,0),MATCH($C$1,'housing-price-data-04042019'!$A$1:$CC$1,0))</f>
        <v>60000</v>
      </c>
      <c r="D638" t="str">
        <f t="shared" si="9"/>
        <v>B</v>
      </c>
      <c r="N638" s="5">
        <v>1027</v>
      </c>
      <c r="O638" s="6">
        <v>167500</v>
      </c>
      <c r="U638" s="1">
        <v>613</v>
      </c>
      <c r="V638" s="1">
        <v>267280.34123003471</v>
      </c>
      <c r="W638" s="1">
        <v>-5780.3412300347118</v>
      </c>
    </row>
    <row r="639" spans="1:23" x14ac:dyDescent="0.25">
      <c r="A639">
        <v>638</v>
      </c>
      <c r="B639">
        <f>INDEX('housing-price-data-04042019'!$A$1:$CC$1461, MATCH(A639,'housing-price-data-04042019'!$A$1:$A$1461,0),MATCH($B$1,'housing-price-data-04042019'!$A$1:$CC$1,0))</f>
        <v>5</v>
      </c>
      <c r="C639">
        <f>INDEX('housing-price-data-04042019'!$A$1:$CC$1461, MATCH(A639,'housing-price-data-04042019'!$A$1:$A$1461,0),MATCH($C$1,'housing-price-data-04042019'!$A$1:$CC$1,0))</f>
        <v>93000</v>
      </c>
      <c r="D639" t="str">
        <f t="shared" si="9"/>
        <v>B</v>
      </c>
      <c r="N639" s="5">
        <v>1029</v>
      </c>
      <c r="O639" s="6">
        <v>105000</v>
      </c>
      <c r="U639" s="1">
        <v>614</v>
      </c>
      <c r="V639" s="1">
        <v>130972.9334507366</v>
      </c>
      <c r="W639" s="1">
        <v>16027.0665492634</v>
      </c>
    </row>
    <row r="640" spans="1:23" x14ac:dyDescent="0.25">
      <c r="A640">
        <v>639</v>
      </c>
      <c r="B640">
        <f>INDEX('housing-price-data-04042019'!$A$1:$CC$1461, MATCH(A640,'housing-price-data-04042019'!$A$1:$A$1461,0),MATCH($B$1,'housing-price-data-04042019'!$A$1:$CC$1,0))</f>
        <v>5</v>
      </c>
      <c r="C640">
        <f>INDEX('housing-price-data-04042019'!$A$1:$CC$1461, MATCH(A640,'housing-price-data-04042019'!$A$1:$A$1461,0),MATCH($C$1,'housing-price-data-04042019'!$A$1:$CC$1,0))</f>
        <v>85000</v>
      </c>
      <c r="D640" t="str">
        <f t="shared" si="9"/>
        <v>B</v>
      </c>
      <c r="N640" s="5">
        <v>1030</v>
      </c>
      <c r="O640" s="6">
        <v>118000</v>
      </c>
      <c r="U640" s="1">
        <v>615</v>
      </c>
      <c r="V640" s="1">
        <v>85537.130857637239</v>
      </c>
      <c r="W640" s="1">
        <v>-10037.130857637239</v>
      </c>
    </row>
    <row r="641" spans="1:23" x14ac:dyDescent="0.25">
      <c r="A641">
        <v>640</v>
      </c>
      <c r="B641">
        <f>INDEX('housing-price-data-04042019'!$A$1:$CC$1461, MATCH(A641,'housing-price-data-04042019'!$A$1:$A$1461,0),MATCH($B$1,'housing-price-data-04042019'!$A$1:$CC$1,0))</f>
        <v>8</v>
      </c>
      <c r="C641">
        <f>INDEX('housing-price-data-04042019'!$A$1:$CC$1461, MATCH(A641,'housing-price-data-04042019'!$A$1:$A$1461,0),MATCH($C$1,'housing-price-data-04042019'!$A$1:$CC$1,0))</f>
        <v>264561</v>
      </c>
      <c r="D641" t="str">
        <f t="shared" si="9"/>
        <v>A</v>
      </c>
      <c r="N641" s="5">
        <v>1031</v>
      </c>
      <c r="O641" s="6">
        <v>160000</v>
      </c>
      <c r="U641" s="1">
        <v>616</v>
      </c>
      <c r="V641" s="1">
        <v>176408.73604383602</v>
      </c>
      <c r="W641" s="1">
        <v>-38908.736043836019</v>
      </c>
    </row>
    <row r="642" spans="1:23" x14ac:dyDescent="0.25">
      <c r="A642">
        <v>641</v>
      </c>
      <c r="B642">
        <f>INDEX('housing-price-data-04042019'!$A$1:$CC$1461, MATCH(A642,'housing-price-data-04042019'!$A$1:$A$1461,0),MATCH($B$1,'housing-price-data-04042019'!$A$1:$CC$1,0))</f>
        <v>8</v>
      </c>
      <c r="C642">
        <f>INDEX('housing-price-data-04042019'!$A$1:$CC$1461, MATCH(A642,'housing-price-data-04042019'!$A$1:$A$1461,0),MATCH($C$1,'housing-price-data-04042019'!$A$1:$CC$1,0))</f>
        <v>274000</v>
      </c>
      <c r="D642" t="str">
        <f t="shared" si="9"/>
        <v>A</v>
      </c>
      <c r="N642" s="5">
        <v>1035</v>
      </c>
      <c r="O642" s="6">
        <v>119750</v>
      </c>
      <c r="U642" s="1">
        <v>617</v>
      </c>
      <c r="V642" s="1">
        <v>176408.73604383602</v>
      </c>
      <c r="W642" s="1">
        <v>6791.2639561639808</v>
      </c>
    </row>
    <row r="643" spans="1:23" x14ac:dyDescent="0.25">
      <c r="A643">
        <v>642</v>
      </c>
      <c r="B643">
        <f>INDEX('housing-price-data-04042019'!$A$1:$CC$1461, MATCH(A643,'housing-price-data-04042019'!$A$1:$A$1461,0),MATCH($B$1,'housing-price-data-04042019'!$A$1:$CC$1,0))</f>
        <v>7</v>
      </c>
      <c r="C643">
        <f>INDEX('housing-price-data-04042019'!$A$1:$CC$1461, MATCH(A643,'housing-price-data-04042019'!$A$1:$A$1461,0),MATCH($C$1,'housing-price-data-04042019'!$A$1:$CC$1,0))</f>
        <v>226000</v>
      </c>
      <c r="D643" t="str">
        <f t="shared" ref="D643:D706" si="10">IF(B643 &gt;6, "A", "B")</f>
        <v>A</v>
      </c>
      <c r="N643" s="5">
        <v>1036</v>
      </c>
      <c r="O643" s="6">
        <v>84000</v>
      </c>
      <c r="U643" s="1">
        <v>618</v>
      </c>
      <c r="V643" s="1">
        <v>176408.73604383602</v>
      </c>
      <c r="W643" s="1">
        <v>-70908.736043836019</v>
      </c>
    </row>
    <row r="644" spans="1:23" x14ac:dyDescent="0.25">
      <c r="A644">
        <v>643</v>
      </c>
      <c r="B644">
        <f>INDEX('housing-price-data-04042019'!$A$1:$CC$1461, MATCH(A644,'housing-price-data-04042019'!$A$1:$A$1461,0),MATCH($B$1,'housing-price-data-04042019'!$A$1:$CC$1,0))</f>
        <v>8</v>
      </c>
      <c r="C644">
        <f>INDEX('housing-price-data-04042019'!$A$1:$CC$1461, MATCH(A644,'housing-price-data-04042019'!$A$1:$A$1461,0),MATCH($C$1,'housing-price-data-04042019'!$A$1:$CC$1,0))</f>
        <v>345000</v>
      </c>
      <c r="D644" t="str">
        <f t="shared" si="10"/>
        <v>A</v>
      </c>
      <c r="N644" s="5">
        <v>1039</v>
      </c>
      <c r="O644" s="6">
        <v>97000</v>
      </c>
      <c r="U644" s="1">
        <v>619</v>
      </c>
      <c r="V644" s="1">
        <v>312716.14382313413</v>
      </c>
      <c r="W644" s="1">
        <v>2096.8561768658692</v>
      </c>
    </row>
    <row r="645" spans="1:23" x14ac:dyDescent="0.25">
      <c r="A645">
        <v>644</v>
      </c>
      <c r="B645">
        <f>INDEX('housing-price-data-04042019'!$A$1:$CC$1461, MATCH(A645,'housing-price-data-04042019'!$A$1:$A$1461,0),MATCH($B$1,'housing-price-data-04042019'!$A$1:$CC$1,0))</f>
        <v>5</v>
      </c>
      <c r="C645">
        <f>INDEX('housing-price-data-04042019'!$A$1:$CC$1461, MATCH(A645,'housing-price-data-04042019'!$A$1:$A$1461,0),MATCH($C$1,'housing-price-data-04042019'!$A$1:$CC$1,0))</f>
        <v>152000</v>
      </c>
      <c r="D645" t="str">
        <f t="shared" si="10"/>
        <v>B</v>
      </c>
      <c r="N645" s="5">
        <v>1040</v>
      </c>
      <c r="O645" s="6">
        <v>80000</v>
      </c>
      <c r="U645" s="1">
        <v>620</v>
      </c>
      <c r="V645" s="1">
        <v>267280.34123003471</v>
      </c>
      <c r="W645" s="1">
        <v>37719.658769965288</v>
      </c>
    </row>
    <row r="646" spans="1:23" x14ac:dyDescent="0.25">
      <c r="A646">
        <v>645</v>
      </c>
      <c r="B646">
        <f>INDEX('housing-price-data-04042019'!$A$1:$CC$1461, MATCH(A646,'housing-price-data-04042019'!$A$1:$A$1461,0),MATCH($B$1,'housing-price-data-04042019'!$A$1:$CC$1,0))</f>
        <v>9</v>
      </c>
      <c r="C646">
        <f>INDEX('housing-price-data-04042019'!$A$1:$CC$1461, MATCH(A646,'housing-price-data-04042019'!$A$1:$A$1461,0),MATCH($C$1,'housing-price-data-04042019'!$A$1:$CC$1,0))</f>
        <v>370878</v>
      </c>
      <c r="D646" t="str">
        <f t="shared" si="10"/>
        <v>A</v>
      </c>
      <c r="N646" s="5">
        <v>1041</v>
      </c>
      <c r="O646" s="6">
        <v>155000</v>
      </c>
      <c r="U646" s="1">
        <v>621</v>
      </c>
      <c r="V646" s="1">
        <v>40101.328264537879</v>
      </c>
      <c r="W646" s="1">
        <v>26898.671735462121</v>
      </c>
    </row>
    <row r="647" spans="1:23" x14ac:dyDescent="0.25">
      <c r="A647">
        <v>646</v>
      </c>
      <c r="B647">
        <f>INDEX('housing-price-data-04042019'!$A$1:$CC$1461, MATCH(A647,'housing-price-data-04042019'!$A$1:$A$1461,0),MATCH($B$1,'housing-price-data-04042019'!$A$1:$CC$1,0))</f>
        <v>6</v>
      </c>
      <c r="C647">
        <f>INDEX('housing-price-data-04042019'!$A$1:$CC$1461, MATCH(A647,'housing-price-data-04042019'!$A$1:$A$1461,0),MATCH($C$1,'housing-price-data-04042019'!$A$1:$CC$1,0))</f>
        <v>143250</v>
      </c>
      <c r="D647" t="str">
        <f t="shared" si="10"/>
        <v>B</v>
      </c>
      <c r="N647" s="5">
        <v>1042</v>
      </c>
      <c r="O647" s="6">
        <v>173000</v>
      </c>
      <c r="U647" s="1">
        <v>622</v>
      </c>
      <c r="V647" s="1">
        <v>176408.73604383602</v>
      </c>
      <c r="W647" s="1">
        <v>63591.263956163981</v>
      </c>
    </row>
    <row r="648" spans="1:23" x14ac:dyDescent="0.25">
      <c r="A648">
        <v>647</v>
      </c>
      <c r="B648">
        <f>INDEX('housing-price-data-04042019'!$A$1:$CC$1461, MATCH(A648,'housing-price-data-04042019'!$A$1:$A$1461,0),MATCH($B$1,'housing-price-data-04042019'!$A$1:$CC$1,0))</f>
        <v>5</v>
      </c>
      <c r="C648">
        <f>INDEX('housing-price-data-04042019'!$A$1:$CC$1461, MATCH(A648,'housing-price-data-04042019'!$A$1:$A$1461,0),MATCH($C$1,'housing-price-data-04042019'!$A$1:$CC$1,0))</f>
        <v>98300</v>
      </c>
      <c r="D648" t="str">
        <f t="shared" si="10"/>
        <v>B</v>
      </c>
      <c r="N648" s="5">
        <v>1043</v>
      </c>
      <c r="O648" s="6">
        <v>196000</v>
      </c>
      <c r="U648" s="1">
        <v>623</v>
      </c>
      <c r="V648" s="1">
        <v>130972.9334507366</v>
      </c>
      <c r="W648" s="1">
        <v>4027.0665492633998</v>
      </c>
    </row>
    <row r="649" spans="1:23" x14ac:dyDescent="0.25">
      <c r="A649">
        <v>648</v>
      </c>
      <c r="B649">
        <f>INDEX('housing-price-data-04042019'!$A$1:$CC$1461, MATCH(A649,'housing-price-data-04042019'!$A$1:$A$1461,0),MATCH($B$1,'housing-price-data-04042019'!$A$1:$CC$1,0))</f>
        <v>6</v>
      </c>
      <c r="C649">
        <f>INDEX('housing-price-data-04042019'!$A$1:$CC$1461, MATCH(A649,'housing-price-data-04042019'!$A$1:$A$1461,0),MATCH($C$1,'housing-price-data-04042019'!$A$1:$CC$1,0))</f>
        <v>155000</v>
      </c>
      <c r="D649" t="str">
        <f t="shared" si="10"/>
        <v>B</v>
      </c>
      <c r="N649" s="5">
        <v>1046</v>
      </c>
      <c r="O649" s="6">
        <v>139600</v>
      </c>
      <c r="U649" s="1">
        <v>624</v>
      </c>
      <c r="V649" s="1">
        <v>176408.73604383602</v>
      </c>
      <c r="W649" s="1">
        <v>-7908.7360438360192</v>
      </c>
    </row>
    <row r="650" spans="1:23" x14ac:dyDescent="0.25">
      <c r="A650">
        <v>649</v>
      </c>
      <c r="B650">
        <f>INDEX('housing-price-data-04042019'!$A$1:$CC$1461, MATCH(A650,'housing-price-data-04042019'!$A$1:$A$1461,0),MATCH($B$1,'housing-price-data-04042019'!$A$1:$CC$1,0))</f>
        <v>6</v>
      </c>
      <c r="C650">
        <f>INDEX('housing-price-data-04042019'!$A$1:$CC$1461, MATCH(A650,'housing-price-data-04042019'!$A$1:$A$1461,0),MATCH($C$1,'housing-price-data-04042019'!$A$1:$CC$1,0))</f>
        <v>155000</v>
      </c>
      <c r="D650" t="str">
        <f t="shared" si="10"/>
        <v>B</v>
      </c>
      <c r="N650" s="5">
        <v>1048</v>
      </c>
      <c r="O650" s="6">
        <v>145000</v>
      </c>
      <c r="U650" s="1">
        <v>625</v>
      </c>
      <c r="V650" s="1">
        <v>176408.73604383602</v>
      </c>
      <c r="W650" s="1">
        <v>-11258.736043836019</v>
      </c>
    </row>
    <row r="651" spans="1:23" x14ac:dyDescent="0.25">
      <c r="A651">
        <v>650</v>
      </c>
      <c r="B651">
        <f>INDEX('housing-price-data-04042019'!$A$1:$CC$1461, MATCH(A651,'housing-price-data-04042019'!$A$1:$A$1461,0),MATCH($B$1,'housing-price-data-04042019'!$A$1:$CC$1,0))</f>
        <v>4</v>
      </c>
      <c r="C651">
        <f>INDEX('housing-price-data-04042019'!$A$1:$CC$1461, MATCH(A651,'housing-price-data-04042019'!$A$1:$A$1461,0),MATCH($C$1,'housing-price-data-04042019'!$A$1:$CC$1,0))</f>
        <v>84500</v>
      </c>
      <c r="D651" t="str">
        <f t="shared" si="10"/>
        <v>B</v>
      </c>
      <c r="N651" s="5">
        <v>1049</v>
      </c>
      <c r="O651" s="6">
        <v>115000</v>
      </c>
      <c r="U651" s="1">
        <v>626</v>
      </c>
      <c r="V651" s="1">
        <v>176408.73604383602</v>
      </c>
      <c r="W651" s="1">
        <v>-16408.736043836019</v>
      </c>
    </row>
    <row r="652" spans="1:23" x14ac:dyDescent="0.25">
      <c r="A652">
        <v>651</v>
      </c>
      <c r="B652">
        <f>INDEX('housing-price-data-04042019'!$A$1:$CC$1461, MATCH(A652,'housing-price-data-04042019'!$A$1:$A$1461,0),MATCH($B$1,'housing-price-data-04042019'!$A$1:$CC$1,0))</f>
        <v>7</v>
      </c>
      <c r="C652">
        <f>INDEX('housing-price-data-04042019'!$A$1:$CC$1461, MATCH(A652,'housing-price-data-04042019'!$A$1:$A$1461,0),MATCH($C$1,'housing-price-data-04042019'!$A$1:$CC$1,0))</f>
        <v>205950</v>
      </c>
      <c r="D652" t="str">
        <f t="shared" si="10"/>
        <v>A</v>
      </c>
      <c r="N652" s="5">
        <v>1050</v>
      </c>
      <c r="O652" s="6">
        <v>84900</v>
      </c>
      <c r="U652" s="1">
        <v>627</v>
      </c>
      <c r="V652" s="1">
        <v>130972.9334507366</v>
      </c>
      <c r="W652" s="1">
        <v>8927.0665492633998</v>
      </c>
    </row>
    <row r="653" spans="1:23" x14ac:dyDescent="0.25">
      <c r="A653">
        <v>652</v>
      </c>
      <c r="B653">
        <f>INDEX('housing-price-data-04042019'!$A$1:$CC$1461, MATCH(A653,'housing-price-data-04042019'!$A$1:$A$1461,0),MATCH($B$1,'housing-price-data-04042019'!$A$1:$CC$1,0))</f>
        <v>4</v>
      </c>
      <c r="C653">
        <f>INDEX('housing-price-data-04042019'!$A$1:$CC$1461, MATCH(A653,'housing-price-data-04042019'!$A$1:$A$1461,0),MATCH($C$1,'housing-price-data-04042019'!$A$1:$CC$1,0))</f>
        <v>108000</v>
      </c>
      <c r="D653" t="str">
        <f t="shared" si="10"/>
        <v>B</v>
      </c>
      <c r="N653" s="5">
        <v>1053</v>
      </c>
      <c r="O653" s="6">
        <v>165000</v>
      </c>
      <c r="U653" s="1">
        <v>628</v>
      </c>
      <c r="V653" s="1">
        <v>176408.73604383602</v>
      </c>
      <c r="W653" s="1">
        <v>-23408.736043836019</v>
      </c>
    </row>
    <row r="654" spans="1:23" x14ac:dyDescent="0.25">
      <c r="A654">
        <v>653</v>
      </c>
      <c r="B654">
        <f>INDEX('housing-price-data-04042019'!$A$1:$CC$1461, MATCH(A654,'housing-price-data-04042019'!$A$1:$A$1461,0),MATCH($B$1,'housing-price-data-04042019'!$A$1:$CC$1,0))</f>
        <v>7</v>
      </c>
      <c r="C654">
        <f>INDEX('housing-price-data-04042019'!$A$1:$CC$1461, MATCH(A654,'housing-price-data-04042019'!$A$1:$A$1461,0),MATCH($C$1,'housing-price-data-04042019'!$A$1:$CC$1,0))</f>
        <v>191000</v>
      </c>
      <c r="D654" t="str">
        <f t="shared" si="10"/>
        <v>A</v>
      </c>
      <c r="N654" s="5">
        <v>1054</v>
      </c>
      <c r="O654" s="6">
        <v>144500</v>
      </c>
      <c r="U654" s="1">
        <v>629</v>
      </c>
      <c r="V654" s="1">
        <v>130972.9334507366</v>
      </c>
      <c r="W654" s="1">
        <v>4027.0665492633998</v>
      </c>
    </row>
    <row r="655" spans="1:23" x14ac:dyDescent="0.25">
      <c r="A655">
        <v>654</v>
      </c>
      <c r="B655">
        <f>INDEX('housing-price-data-04042019'!$A$1:$CC$1461, MATCH(A655,'housing-price-data-04042019'!$A$1:$A$1461,0),MATCH($B$1,'housing-price-data-04042019'!$A$1:$CC$1,0))</f>
        <v>6</v>
      </c>
      <c r="C655">
        <f>INDEX('housing-price-data-04042019'!$A$1:$CC$1461, MATCH(A655,'housing-price-data-04042019'!$A$1:$A$1461,0),MATCH($C$1,'housing-price-data-04042019'!$A$1:$CC$1,0))</f>
        <v>135000</v>
      </c>
      <c r="D655" t="str">
        <f t="shared" si="10"/>
        <v>B</v>
      </c>
      <c r="N655" s="5">
        <v>1056</v>
      </c>
      <c r="O655" s="6">
        <v>180000</v>
      </c>
      <c r="U655" s="1">
        <v>630</v>
      </c>
      <c r="V655" s="1">
        <v>176408.73604383602</v>
      </c>
      <c r="W655" s="1">
        <v>-7908.7360438360192</v>
      </c>
    </row>
    <row r="656" spans="1:23" x14ac:dyDescent="0.25">
      <c r="A656">
        <v>655</v>
      </c>
      <c r="B656">
        <f>INDEX('housing-price-data-04042019'!$A$1:$CC$1461, MATCH(A656,'housing-price-data-04042019'!$A$1:$A$1461,0),MATCH($B$1,'housing-price-data-04042019'!$A$1:$CC$1,0))</f>
        <v>8</v>
      </c>
      <c r="C656">
        <f>INDEX('housing-price-data-04042019'!$A$1:$CC$1461, MATCH(A656,'housing-price-data-04042019'!$A$1:$A$1461,0),MATCH($C$1,'housing-price-data-04042019'!$A$1:$CC$1,0))</f>
        <v>350000</v>
      </c>
      <c r="D656" t="str">
        <f t="shared" si="10"/>
        <v>A</v>
      </c>
      <c r="N656" s="5">
        <v>1060</v>
      </c>
      <c r="O656" s="6">
        <v>220000</v>
      </c>
      <c r="U656" s="1">
        <v>631</v>
      </c>
      <c r="V656" s="1">
        <v>130972.9334507366</v>
      </c>
      <c r="W656" s="1">
        <v>-6972.9334507366002</v>
      </c>
    </row>
    <row r="657" spans="1:23" x14ac:dyDescent="0.25">
      <c r="A657">
        <v>656</v>
      </c>
      <c r="B657">
        <f>INDEX('housing-price-data-04042019'!$A$1:$CC$1461, MATCH(A657,'housing-price-data-04042019'!$A$1:$A$1461,0),MATCH($B$1,'housing-price-data-04042019'!$A$1:$CC$1,0))</f>
        <v>6</v>
      </c>
      <c r="C657">
        <f>INDEX('housing-price-data-04042019'!$A$1:$CC$1461, MATCH(A657,'housing-price-data-04042019'!$A$1:$A$1461,0),MATCH($C$1,'housing-price-data-04042019'!$A$1:$CC$1,0))</f>
        <v>88000</v>
      </c>
      <c r="D657" t="str">
        <f t="shared" si="10"/>
        <v>B</v>
      </c>
      <c r="N657" s="5">
        <v>1062</v>
      </c>
      <c r="O657" s="6">
        <v>81000</v>
      </c>
      <c r="U657" s="1">
        <v>632</v>
      </c>
      <c r="V657" s="1">
        <v>267280.34123003471</v>
      </c>
      <c r="W657" s="1">
        <v>-57780.341230034712</v>
      </c>
    </row>
    <row r="658" spans="1:23" x14ac:dyDescent="0.25">
      <c r="A658">
        <v>657</v>
      </c>
      <c r="B658">
        <f>INDEX('housing-price-data-04042019'!$A$1:$CC$1461, MATCH(A658,'housing-price-data-04042019'!$A$1:$A$1461,0),MATCH($B$1,'housing-price-data-04042019'!$A$1:$CC$1,0))</f>
        <v>5</v>
      </c>
      <c r="C658">
        <f>INDEX('housing-price-data-04042019'!$A$1:$CC$1461, MATCH(A658,'housing-price-data-04042019'!$A$1:$A$1461,0),MATCH($C$1,'housing-price-data-04042019'!$A$1:$CC$1,0))</f>
        <v>145500</v>
      </c>
      <c r="D658" t="str">
        <f t="shared" si="10"/>
        <v>B</v>
      </c>
      <c r="N658" s="5">
        <v>1063</v>
      </c>
      <c r="O658" s="6">
        <v>90000</v>
      </c>
      <c r="U658" s="1">
        <v>633</v>
      </c>
      <c r="V658" s="1">
        <v>221844.53863693538</v>
      </c>
      <c r="W658" s="1">
        <v>-139344.53863693538</v>
      </c>
    </row>
    <row r="659" spans="1:23" x14ac:dyDescent="0.25">
      <c r="A659">
        <v>658</v>
      </c>
      <c r="B659">
        <f>INDEX('housing-price-data-04042019'!$A$1:$CC$1461, MATCH(A659,'housing-price-data-04042019'!$A$1:$A$1461,0),MATCH($B$1,'housing-price-data-04042019'!$A$1:$CC$1,0))</f>
        <v>7</v>
      </c>
      <c r="C659">
        <f>INDEX('housing-price-data-04042019'!$A$1:$CC$1461, MATCH(A659,'housing-price-data-04042019'!$A$1:$A$1461,0),MATCH($C$1,'housing-price-data-04042019'!$A$1:$CC$1,0))</f>
        <v>149000</v>
      </c>
      <c r="D659" t="str">
        <f t="shared" si="10"/>
        <v>A</v>
      </c>
      <c r="N659" s="5">
        <v>1064</v>
      </c>
      <c r="O659" s="6">
        <v>110500</v>
      </c>
      <c r="U659" s="1">
        <v>634</v>
      </c>
      <c r="V659" s="1">
        <v>130972.9334507366</v>
      </c>
      <c r="W659" s="1">
        <v>8427.0665492633998</v>
      </c>
    </row>
    <row r="660" spans="1:23" x14ac:dyDescent="0.25">
      <c r="A660">
        <v>659</v>
      </c>
      <c r="B660">
        <f>INDEX('housing-price-data-04042019'!$A$1:$CC$1461, MATCH(A660,'housing-price-data-04042019'!$A$1:$A$1461,0),MATCH($B$1,'housing-price-data-04042019'!$A$1:$CC$1,0))</f>
        <v>6</v>
      </c>
      <c r="C660">
        <f>INDEX('housing-price-data-04042019'!$A$1:$CC$1461, MATCH(A660,'housing-price-data-04042019'!$A$1:$A$1461,0),MATCH($C$1,'housing-price-data-04042019'!$A$1:$CC$1,0))</f>
        <v>97500</v>
      </c>
      <c r="D660" t="str">
        <f t="shared" si="10"/>
        <v>B</v>
      </c>
      <c r="N660" s="5">
        <v>1065</v>
      </c>
      <c r="O660" s="6">
        <v>154000</v>
      </c>
      <c r="U660" s="1">
        <v>635</v>
      </c>
      <c r="V660" s="1">
        <v>176408.73604383602</v>
      </c>
      <c r="W660" s="1">
        <v>-32408.736043836019</v>
      </c>
    </row>
    <row r="661" spans="1:23" x14ac:dyDescent="0.25">
      <c r="A661">
        <v>660</v>
      </c>
      <c r="B661">
        <f>INDEX('housing-price-data-04042019'!$A$1:$CC$1461, MATCH(A661,'housing-price-data-04042019'!$A$1:$A$1461,0),MATCH($B$1,'housing-price-data-04042019'!$A$1:$CC$1,0))</f>
        <v>5</v>
      </c>
      <c r="C661">
        <f>INDEX('housing-price-data-04042019'!$A$1:$CC$1461, MATCH(A661,'housing-price-data-04042019'!$A$1:$A$1461,0),MATCH($C$1,'housing-price-data-04042019'!$A$1:$CC$1,0))</f>
        <v>167000</v>
      </c>
      <c r="D661" t="str">
        <f t="shared" si="10"/>
        <v>B</v>
      </c>
      <c r="N661" s="5">
        <v>1067</v>
      </c>
      <c r="O661" s="6">
        <v>178000</v>
      </c>
      <c r="U661" s="1">
        <v>636</v>
      </c>
      <c r="V661" s="1">
        <v>176408.73604383602</v>
      </c>
      <c r="W661" s="1">
        <v>23591.263956163981</v>
      </c>
    </row>
    <row r="662" spans="1:23" x14ac:dyDescent="0.25">
      <c r="A662">
        <v>661</v>
      </c>
      <c r="B662">
        <f>INDEX('housing-price-data-04042019'!$A$1:$CC$1461, MATCH(A662,'housing-price-data-04042019'!$A$1:$A$1461,0),MATCH($B$1,'housing-price-data-04042019'!$A$1:$CC$1,0))</f>
        <v>7</v>
      </c>
      <c r="C662">
        <f>INDEX('housing-price-data-04042019'!$A$1:$CC$1461, MATCH(A662,'housing-price-data-04042019'!$A$1:$A$1461,0),MATCH($C$1,'housing-price-data-04042019'!$A$1:$CC$1,0))</f>
        <v>197900</v>
      </c>
      <c r="D662" t="str">
        <f t="shared" si="10"/>
        <v>A</v>
      </c>
      <c r="N662" s="5">
        <v>1068</v>
      </c>
      <c r="O662" s="6">
        <v>167900</v>
      </c>
      <c r="U662" s="1">
        <v>637</v>
      </c>
      <c r="V662" s="1">
        <v>-5334.4743285615114</v>
      </c>
      <c r="W662" s="1">
        <v>65334.474328561511</v>
      </c>
    </row>
    <row r="663" spans="1:23" x14ac:dyDescent="0.25">
      <c r="A663">
        <v>662</v>
      </c>
      <c r="B663">
        <f>INDEX('housing-price-data-04042019'!$A$1:$CC$1461, MATCH(A663,'housing-price-data-04042019'!$A$1:$A$1461,0),MATCH($B$1,'housing-price-data-04042019'!$A$1:$CC$1,0))</f>
        <v>8</v>
      </c>
      <c r="C663">
        <f>INDEX('housing-price-data-04042019'!$A$1:$CC$1461, MATCH(A663,'housing-price-data-04042019'!$A$1:$A$1461,0),MATCH($C$1,'housing-price-data-04042019'!$A$1:$CC$1,0))</f>
        <v>402000</v>
      </c>
      <c r="D663" t="str">
        <f t="shared" si="10"/>
        <v>A</v>
      </c>
      <c r="N663" s="5">
        <v>1069</v>
      </c>
      <c r="O663" s="6">
        <v>151400</v>
      </c>
      <c r="U663" s="1">
        <v>638</v>
      </c>
      <c r="V663" s="1">
        <v>130972.9334507366</v>
      </c>
      <c r="W663" s="1">
        <v>-37972.9334507366</v>
      </c>
    </row>
    <row r="664" spans="1:23" x14ac:dyDescent="0.25">
      <c r="A664">
        <v>663</v>
      </c>
      <c r="B664">
        <f>INDEX('housing-price-data-04042019'!$A$1:$CC$1461, MATCH(A664,'housing-price-data-04042019'!$A$1:$A$1461,0),MATCH($B$1,'housing-price-data-04042019'!$A$1:$CC$1,0))</f>
        <v>6</v>
      </c>
      <c r="C664">
        <f>INDEX('housing-price-data-04042019'!$A$1:$CC$1461, MATCH(A664,'housing-price-data-04042019'!$A$1:$A$1461,0),MATCH($C$1,'housing-price-data-04042019'!$A$1:$CC$1,0))</f>
        <v>110000</v>
      </c>
      <c r="D664" t="str">
        <f t="shared" si="10"/>
        <v>B</v>
      </c>
      <c r="N664" s="5">
        <v>1070</v>
      </c>
      <c r="O664" s="6">
        <v>135000</v>
      </c>
      <c r="U664" s="1">
        <v>639</v>
      </c>
      <c r="V664" s="1">
        <v>130972.9334507366</v>
      </c>
      <c r="W664" s="1">
        <v>-45972.9334507366</v>
      </c>
    </row>
    <row r="665" spans="1:23" x14ac:dyDescent="0.25">
      <c r="A665">
        <v>664</v>
      </c>
      <c r="B665">
        <f>INDEX('housing-price-data-04042019'!$A$1:$CC$1461, MATCH(A665,'housing-price-data-04042019'!$A$1:$A$1461,0),MATCH($B$1,'housing-price-data-04042019'!$A$1:$CC$1,0))</f>
        <v>4</v>
      </c>
      <c r="C665">
        <f>INDEX('housing-price-data-04042019'!$A$1:$CC$1461, MATCH(A665,'housing-price-data-04042019'!$A$1:$A$1461,0),MATCH($C$1,'housing-price-data-04042019'!$A$1:$CC$1,0))</f>
        <v>137500</v>
      </c>
      <c r="D665" t="str">
        <f t="shared" si="10"/>
        <v>B</v>
      </c>
      <c r="N665" s="5">
        <v>1071</v>
      </c>
      <c r="O665" s="6">
        <v>135000</v>
      </c>
      <c r="U665" s="1">
        <v>640</v>
      </c>
      <c r="V665" s="1">
        <v>267280.34123003471</v>
      </c>
      <c r="W665" s="1">
        <v>-2719.3412300347118</v>
      </c>
    </row>
    <row r="666" spans="1:23" x14ac:dyDescent="0.25">
      <c r="A666">
        <v>665</v>
      </c>
      <c r="B666">
        <f>INDEX('housing-price-data-04042019'!$A$1:$CC$1461, MATCH(A666,'housing-price-data-04042019'!$A$1:$A$1461,0),MATCH($B$1,'housing-price-data-04042019'!$A$1:$CC$1,0))</f>
        <v>8</v>
      </c>
      <c r="C666">
        <f>INDEX('housing-price-data-04042019'!$A$1:$CC$1461, MATCH(A666,'housing-price-data-04042019'!$A$1:$A$1461,0),MATCH($C$1,'housing-price-data-04042019'!$A$1:$CC$1,0))</f>
        <v>423000</v>
      </c>
      <c r="D666" t="str">
        <f t="shared" si="10"/>
        <v>A</v>
      </c>
      <c r="N666" s="5">
        <v>1072</v>
      </c>
      <c r="O666" s="6">
        <v>154000</v>
      </c>
      <c r="U666" s="1">
        <v>641</v>
      </c>
      <c r="V666" s="1">
        <v>267280.34123003471</v>
      </c>
      <c r="W666" s="1">
        <v>6719.6587699652882</v>
      </c>
    </row>
    <row r="667" spans="1:23" x14ac:dyDescent="0.25">
      <c r="A667">
        <v>666</v>
      </c>
      <c r="B667">
        <f>INDEX('housing-price-data-04042019'!$A$1:$CC$1461, MATCH(A667,'housing-price-data-04042019'!$A$1:$A$1461,0),MATCH($B$1,'housing-price-data-04042019'!$A$1:$CC$1,0))</f>
        <v>8</v>
      </c>
      <c r="C667">
        <f>INDEX('housing-price-data-04042019'!$A$1:$CC$1461, MATCH(A667,'housing-price-data-04042019'!$A$1:$A$1461,0),MATCH($C$1,'housing-price-data-04042019'!$A$1:$CC$1,0))</f>
        <v>230500</v>
      </c>
      <c r="D667" t="str">
        <f t="shared" si="10"/>
        <v>A</v>
      </c>
      <c r="N667" s="5">
        <v>1073</v>
      </c>
      <c r="O667" s="6">
        <v>91500</v>
      </c>
      <c r="U667" s="1">
        <v>642</v>
      </c>
      <c r="V667" s="1">
        <v>221844.53863693538</v>
      </c>
      <c r="W667" s="1">
        <v>4155.4613630646199</v>
      </c>
    </row>
    <row r="668" spans="1:23" x14ac:dyDescent="0.25">
      <c r="A668">
        <v>667</v>
      </c>
      <c r="B668">
        <f>INDEX('housing-price-data-04042019'!$A$1:$CC$1461, MATCH(A668,'housing-price-data-04042019'!$A$1:$A$1461,0),MATCH($B$1,'housing-price-data-04042019'!$A$1:$CC$1,0))</f>
        <v>6</v>
      </c>
      <c r="C668">
        <f>INDEX('housing-price-data-04042019'!$A$1:$CC$1461, MATCH(A668,'housing-price-data-04042019'!$A$1:$A$1461,0),MATCH($C$1,'housing-price-data-04042019'!$A$1:$CC$1,0))</f>
        <v>129000</v>
      </c>
      <c r="D668" t="str">
        <f t="shared" si="10"/>
        <v>B</v>
      </c>
      <c r="N668" s="5">
        <v>1074</v>
      </c>
      <c r="O668" s="6">
        <v>159500</v>
      </c>
      <c r="U668" s="1">
        <v>643</v>
      </c>
      <c r="V668" s="1">
        <v>267280.34123003471</v>
      </c>
      <c r="W668" s="1">
        <v>77719.658769965288</v>
      </c>
    </row>
    <row r="669" spans="1:23" x14ac:dyDescent="0.25">
      <c r="A669">
        <v>668</v>
      </c>
      <c r="B669">
        <f>INDEX('housing-price-data-04042019'!$A$1:$CC$1461, MATCH(A669,'housing-price-data-04042019'!$A$1:$A$1461,0),MATCH($B$1,'housing-price-data-04042019'!$A$1:$CC$1,0))</f>
        <v>6</v>
      </c>
      <c r="C669">
        <f>INDEX('housing-price-data-04042019'!$A$1:$CC$1461, MATCH(A669,'housing-price-data-04042019'!$A$1:$A$1461,0),MATCH($C$1,'housing-price-data-04042019'!$A$1:$CC$1,0))</f>
        <v>193500</v>
      </c>
      <c r="D669" t="str">
        <f t="shared" si="10"/>
        <v>B</v>
      </c>
      <c r="N669" s="5">
        <v>1077</v>
      </c>
      <c r="O669" s="6">
        <v>170000</v>
      </c>
      <c r="U669" s="1">
        <v>644</v>
      </c>
      <c r="V669" s="1">
        <v>130972.9334507366</v>
      </c>
      <c r="W669" s="1">
        <v>21027.0665492634</v>
      </c>
    </row>
    <row r="670" spans="1:23" x14ac:dyDescent="0.25">
      <c r="A670">
        <v>669</v>
      </c>
      <c r="B670">
        <f>INDEX('housing-price-data-04042019'!$A$1:$CC$1461, MATCH(A670,'housing-price-data-04042019'!$A$1:$A$1461,0),MATCH($B$1,'housing-price-data-04042019'!$A$1:$CC$1,0))</f>
        <v>5</v>
      </c>
      <c r="C670">
        <f>INDEX('housing-price-data-04042019'!$A$1:$CC$1461, MATCH(A670,'housing-price-data-04042019'!$A$1:$A$1461,0),MATCH($C$1,'housing-price-data-04042019'!$A$1:$CC$1,0))</f>
        <v>168000</v>
      </c>
      <c r="D670" t="str">
        <f t="shared" si="10"/>
        <v>B</v>
      </c>
      <c r="N670" s="5">
        <v>1078</v>
      </c>
      <c r="O670" s="6">
        <v>138800</v>
      </c>
      <c r="U670" s="1">
        <v>645</v>
      </c>
      <c r="V670" s="1">
        <v>312716.14382313413</v>
      </c>
      <c r="W670" s="1">
        <v>58161.856176865869</v>
      </c>
    </row>
    <row r="671" spans="1:23" x14ac:dyDescent="0.25">
      <c r="A671">
        <v>670</v>
      </c>
      <c r="B671">
        <f>INDEX('housing-price-data-04042019'!$A$1:$CC$1461, MATCH(A671,'housing-price-data-04042019'!$A$1:$A$1461,0),MATCH($B$1,'housing-price-data-04042019'!$A$1:$CC$1,0))</f>
        <v>4</v>
      </c>
      <c r="C671">
        <f>INDEX('housing-price-data-04042019'!$A$1:$CC$1461, MATCH(A671,'housing-price-data-04042019'!$A$1:$A$1461,0),MATCH($C$1,'housing-price-data-04042019'!$A$1:$CC$1,0))</f>
        <v>137500</v>
      </c>
      <c r="D671" t="str">
        <f t="shared" si="10"/>
        <v>B</v>
      </c>
      <c r="N671" s="5">
        <v>1079</v>
      </c>
      <c r="O671" s="6">
        <v>155900</v>
      </c>
      <c r="U671" s="1">
        <v>646</v>
      </c>
      <c r="V671" s="1">
        <v>176408.73604383602</v>
      </c>
      <c r="W671" s="1">
        <v>-33158.736043836019</v>
      </c>
    </row>
    <row r="672" spans="1:23" x14ac:dyDescent="0.25">
      <c r="A672">
        <v>671</v>
      </c>
      <c r="B672">
        <f>INDEX('housing-price-data-04042019'!$A$1:$CC$1461, MATCH(A672,'housing-price-data-04042019'!$A$1:$A$1461,0),MATCH($B$1,'housing-price-data-04042019'!$A$1:$CC$1,0))</f>
        <v>6</v>
      </c>
      <c r="C672">
        <f>INDEX('housing-price-data-04042019'!$A$1:$CC$1461, MATCH(A672,'housing-price-data-04042019'!$A$1:$A$1461,0),MATCH($C$1,'housing-price-data-04042019'!$A$1:$CC$1,0))</f>
        <v>173500</v>
      </c>
      <c r="D672" t="str">
        <f t="shared" si="10"/>
        <v>B</v>
      </c>
      <c r="N672" s="5">
        <v>1080</v>
      </c>
      <c r="O672" s="6">
        <v>126000</v>
      </c>
      <c r="U672" s="1">
        <v>647</v>
      </c>
      <c r="V672" s="1">
        <v>130972.9334507366</v>
      </c>
      <c r="W672" s="1">
        <v>-32672.9334507366</v>
      </c>
    </row>
    <row r="673" spans="1:23" x14ac:dyDescent="0.25">
      <c r="A673">
        <v>672</v>
      </c>
      <c r="B673">
        <f>INDEX('housing-price-data-04042019'!$A$1:$CC$1461, MATCH(A673,'housing-price-data-04042019'!$A$1:$A$1461,0),MATCH($B$1,'housing-price-data-04042019'!$A$1:$CC$1,0))</f>
        <v>6</v>
      </c>
      <c r="C673">
        <f>INDEX('housing-price-data-04042019'!$A$1:$CC$1461, MATCH(A673,'housing-price-data-04042019'!$A$1:$A$1461,0),MATCH($C$1,'housing-price-data-04042019'!$A$1:$CC$1,0))</f>
        <v>103600</v>
      </c>
      <c r="D673" t="str">
        <f t="shared" si="10"/>
        <v>B</v>
      </c>
      <c r="N673" s="5">
        <v>1081</v>
      </c>
      <c r="O673" s="6">
        <v>145000</v>
      </c>
      <c r="U673" s="1">
        <v>648</v>
      </c>
      <c r="V673" s="1">
        <v>176408.73604383602</v>
      </c>
      <c r="W673" s="1">
        <v>-21408.736043836019</v>
      </c>
    </row>
    <row r="674" spans="1:23" x14ac:dyDescent="0.25">
      <c r="A674">
        <v>673</v>
      </c>
      <c r="B674">
        <f>INDEX('housing-price-data-04042019'!$A$1:$CC$1461, MATCH(A674,'housing-price-data-04042019'!$A$1:$A$1461,0),MATCH($B$1,'housing-price-data-04042019'!$A$1:$CC$1,0))</f>
        <v>6</v>
      </c>
      <c r="C674">
        <f>INDEX('housing-price-data-04042019'!$A$1:$CC$1461, MATCH(A674,'housing-price-data-04042019'!$A$1:$A$1461,0),MATCH($C$1,'housing-price-data-04042019'!$A$1:$CC$1,0))</f>
        <v>165000</v>
      </c>
      <c r="D674" t="str">
        <f t="shared" si="10"/>
        <v>B</v>
      </c>
      <c r="N674" s="5">
        <v>1082</v>
      </c>
      <c r="O674" s="6">
        <v>133000</v>
      </c>
      <c r="U674" s="1">
        <v>649</v>
      </c>
      <c r="V674" s="1">
        <v>176408.73604383602</v>
      </c>
      <c r="W674" s="1">
        <v>-21408.736043836019</v>
      </c>
    </row>
    <row r="675" spans="1:23" x14ac:dyDescent="0.25">
      <c r="A675">
        <v>674</v>
      </c>
      <c r="B675">
        <f>INDEX('housing-price-data-04042019'!$A$1:$CC$1461, MATCH(A675,'housing-price-data-04042019'!$A$1:$A$1461,0),MATCH($B$1,'housing-price-data-04042019'!$A$1:$CC$1,0))</f>
        <v>6</v>
      </c>
      <c r="C675">
        <f>INDEX('housing-price-data-04042019'!$A$1:$CC$1461, MATCH(A675,'housing-price-data-04042019'!$A$1:$A$1461,0),MATCH($C$1,'housing-price-data-04042019'!$A$1:$CC$1,0))</f>
        <v>257500</v>
      </c>
      <c r="D675" t="str">
        <f t="shared" si="10"/>
        <v>B</v>
      </c>
      <c r="N675" s="5">
        <v>1084</v>
      </c>
      <c r="O675" s="6">
        <v>160000</v>
      </c>
      <c r="U675" s="1">
        <v>650</v>
      </c>
      <c r="V675" s="1">
        <v>85537.130857637239</v>
      </c>
      <c r="W675" s="1">
        <v>-1037.1308576372394</v>
      </c>
    </row>
    <row r="676" spans="1:23" x14ac:dyDescent="0.25">
      <c r="A676">
        <v>675</v>
      </c>
      <c r="B676">
        <f>INDEX('housing-price-data-04042019'!$A$1:$CC$1461, MATCH(A676,'housing-price-data-04042019'!$A$1:$A$1461,0),MATCH($B$1,'housing-price-data-04042019'!$A$1:$CC$1,0))</f>
        <v>6</v>
      </c>
      <c r="C676">
        <f>INDEX('housing-price-data-04042019'!$A$1:$CC$1461, MATCH(A676,'housing-price-data-04042019'!$A$1:$A$1461,0),MATCH($C$1,'housing-price-data-04042019'!$A$1:$CC$1,0))</f>
        <v>140000</v>
      </c>
      <c r="D676" t="str">
        <f t="shared" si="10"/>
        <v>B</v>
      </c>
      <c r="N676" s="5">
        <v>1085</v>
      </c>
      <c r="O676" s="6">
        <v>187500</v>
      </c>
      <c r="U676" s="1">
        <v>651</v>
      </c>
      <c r="V676" s="1">
        <v>221844.53863693538</v>
      </c>
      <c r="W676" s="1">
        <v>-15894.53863693538</v>
      </c>
    </row>
    <row r="677" spans="1:23" x14ac:dyDescent="0.25">
      <c r="A677">
        <v>676</v>
      </c>
      <c r="B677">
        <f>INDEX('housing-price-data-04042019'!$A$1:$CC$1461, MATCH(A677,'housing-price-data-04042019'!$A$1:$A$1461,0),MATCH($B$1,'housing-price-data-04042019'!$A$1:$CC$1,0))</f>
        <v>6</v>
      </c>
      <c r="C677">
        <f>INDEX('housing-price-data-04042019'!$A$1:$CC$1461, MATCH(A677,'housing-price-data-04042019'!$A$1:$A$1461,0),MATCH($C$1,'housing-price-data-04042019'!$A$1:$CC$1,0))</f>
        <v>148500</v>
      </c>
      <c r="D677" t="str">
        <f t="shared" si="10"/>
        <v>B</v>
      </c>
      <c r="N677" s="5">
        <v>1086</v>
      </c>
      <c r="O677" s="6">
        <v>147000</v>
      </c>
      <c r="U677" s="1">
        <v>652</v>
      </c>
      <c r="V677" s="1">
        <v>85537.130857637239</v>
      </c>
      <c r="W677" s="1">
        <v>22462.869142362761</v>
      </c>
    </row>
    <row r="678" spans="1:23" x14ac:dyDescent="0.25">
      <c r="A678">
        <v>677</v>
      </c>
      <c r="B678">
        <f>INDEX('housing-price-data-04042019'!$A$1:$CC$1461, MATCH(A678,'housing-price-data-04042019'!$A$1:$A$1461,0),MATCH($B$1,'housing-price-data-04042019'!$A$1:$CC$1,0))</f>
        <v>4</v>
      </c>
      <c r="C678">
        <f>INDEX('housing-price-data-04042019'!$A$1:$CC$1461, MATCH(A678,'housing-price-data-04042019'!$A$1:$A$1461,0),MATCH($C$1,'housing-price-data-04042019'!$A$1:$CC$1,0))</f>
        <v>87000</v>
      </c>
      <c r="D678" t="str">
        <f t="shared" si="10"/>
        <v>B</v>
      </c>
      <c r="N678" s="5">
        <v>1087</v>
      </c>
      <c r="O678" s="6">
        <v>83500</v>
      </c>
      <c r="U678" s="1">
        <v>653</v>
      </c>
      <c r="V678" s="1">
        <v>221844.53863693538</v>
      </c>
      <c r="W678" s="1">
        <v>-30844.53863693538</v>
      </c>
    </row>
    <row r="679" spans="1:23" x14ac:dyDescent="0.25">
      <c r="A679">
        <v>678</v>
      </c>
      <c r="B679">
        <f>INDEX('housing-price-data-04042019'!$A$1:$CC$1461, MATCH(A679,'housing-price-data-04042019'!$A$1:$A$1461,0),MATCH($B$1,'housing-price-data-04042019'!$A$1:$CC$1,0))</f>
        <v>5</v>
      </c>
      <c r="C679">
        <f>INDEX('housing-price-data-04042019'!$A$1:$CC$1461, MATCH(A679,'housing-price-data-04042019'!$A$1:$A$1461,0),MATCH($C$1,'housing-price-data-04042019'!$A$1:$CC$1,0))</f>
        <v>109500</v>
      </c>
      <c r="D679" t="str">
        <f t="shared" si="10"/>
        <v>B</v>
      </c>
      <c r="N679" s="5">
        <v>1091</v>
      </c>
      <c r="O679" s="6">
        <v>92900</v>
      </c>
      <c r="U679" s="1">
        <v>654</v>
      </c>
      <c r="V679" s="1">
        <v>176408.73604383602</v>
      </c>
      <c r="W679" s="1">
        <v>-41408.736043836019</v>
      </c>
    </row>
    <row r="680" spans="1:23" x14ac:dyDescent="0.25">
      <c r="A680">
        <v>679</v>
      </c>
      <c r="B680">
        <f>INDEX('housing-price-data-04042019'!$A$1:$CC$1461, MATCH(A680,'housing-price-data-04042019'!$A$1:$A$1461,0),MATCH($B$1,'housing-price-data-04042019'!$A$1:$CC$1,0))</f>
        <v>8</v>
      </c>
      <c r="C680">
        <f>INDEX('housing-price-data-04042019'!$A$1:$CC$1461, MATCH(A680,'housing-price-data-04042019'!$A$1:$A$1461,0),MATCH($C$1,'housing-price-data-04042019'!$A$1:$CC$1,0))</f>
        <v>372500</v>
      </c>
      <c r="D680" t="str">
        <f t="shared" si="10"/>
        <v>A</v>
      </c>
      <c r="N680" s="5">
        <v>1093</v>
      </c>
      <c r="O680" s="6">
        <v>136500</v>
      </c>
      <c r="U680" s="1">
        <v>655</v>
      </c>
      <c r="V680" s="1">
        <v>267280.34123003471</v>
      </c>
      <c r="W680" s="1">
        <v>82719.658769965288</v>
      </c>
    </row>
    <row r="681" spans="1:23" x14ac:dyDescent="0.25">
      <c r="A681">
        <v>680</v>
      </c>
      <c r="B681">
        <f>INDEX('housing-price-data-04042019'!$A$1:$CC$1461, MATCH(A681,'housing-price-data-04042019'!$A$1:$A$1461,0),MATCH($B$1,'housing-price-data-04042019'!$A$1:$CC$1,0))</f>
        <v>5</v>
      </c>
      <c r="C681">
        <f>INDEX('housing-price-data-04042019'!$A$1:$CC$1461, MATCH(A681,'housing-price-data-04042019'!$A$1:$A$1461,0),MATCH($C$1,'housing-price-data-04042019'!$A$1:$CC$1,0))</f>
        <v>128500</v>
      </c>
      <c r="D681" t="str">
        <f t="shared" si="10"/>
        <v>B</v>
      </c>
      <c r="N681" s="5">
        <v>1094</v>
      </c>
      <c r="O681" s="6">
        <v>146000</v>
      </c>
      <c r="U681" s="1">
        <v>656</v>
      </c>
      <c r="V681" s="1">
        <v>176408.73604383602</v>
      </c>
      <c r="W681" s="1">
        <v>-88408.736043836019</v>
      </c>
    </row>
    <row r="682" spans="1:23" x14ac:dyDescent="0.25">
      <c r="A682">
        <v>681</v>
      </c>
      <c r="B682">
        <f>INDEX('housing-price-data-04042019'!$A$1:$CC$1461, MATCH(A682,'housing-price-data-04042019'!$A$1:$A$1461,0),MATCH($B$1,'housing-price-data-04042019'!$A$1:$CC$1,0))</f>
        <v>6</v>
      </c>
      <c r="C682">
        <f>INDEX('housing-price-data-04042019'!$A$1:$CC$1461, MATCH(A682,'housing-price-data-04042019'!$A$1:$A$1461,0),MATCH($C$1,'housing-price-data-04042019'!$A$1:$CC$1,0))</f>
        <v>143000</v>
      </c>
      <c r="D682" t="str">
        <f t="shared" si="10"/>
        <v>B</v>
      </c>
      <c r="N682" s="5">
        <v>1095</v>
      </c>
      <c r="O682" s="6">
        <v>129000</v>
      </c>
      <c r="U682" s="1">
        <v>657</v>
      </c>
      <c r="V682" s="1">
        <v>130972.9334507366</v>
      </c>
      <c r="W682" s="1">
        <v>14527.0665492634</v>
      </c>
    </row>
    <row r="683" spans="1:23" x14ac:dyDescent="0.25">
      <c r="A683">
        <v>682</v>
      </c>
      <c r="B683">
        <f>INDEX('housing-price-data-04042019'!$A$1:$CC$1461, MATCH(A683,'housing-price-data-04042019'!$A$1:$A$1461,0),MATCH($B$1,'housing-price-data-04042019'!$A$1:$CC$1,0))</f>
        <v>5</v>
      </c>
      <c r="C683">
        <f>INDEX('housing-price-data-04042019'!$A$1:$CC$1461, MATCH(A683,'housing-price-data-04042019'!$A$1:$A$1461,0),MATCH($C$1,'housing-price-data-04042019'!$A$1:$CC$1,0))</f>
        <v>159434</v>
      </c>
      <c r="D683" t="str">
        <f t="shared" si="10"/>
        <v>B</v>
      </c>
      <c r="N683" s="5">
        <v>1096</v>
      </c>
      <c r="O683" s="6">
        <v>176432</v>
      </c>
      <c r="U683" s="1">
        <v>658</v>
      </c>
      <c r="V683" s="1">
        <v>221844.53863693538</v>
      </c>
      <c r="W683" s="1">
        <v>-72844.53863693538</v>
      </c>
    </row>
    <row r="684" spans="1:23" x14ac:dyDescent="0.25">
      <c r="A684">
        <v>683</v>
      </c>
      <c r="B684">
        <f>INDEX('housing-price-data-04042019'!$A$1:$CC$1461, MATCH(A684,'housing-price-data-04042019'!$A$1:$A$1461,0),MATCH($B$1,'housing-price-data-04042019'!$A$1:$CC$1,0))</f>
        <v>6</v>
      </c>
      <c r="C684">
        <f>INDEX('housing-price-data-04042019'!$A$1:$CC$1461, MATCH(A684,'housing-price-data-04042019'!$A$1:$A$1461,0),MATCH($C$1,'housing-price-data-04042019'!$A$1:$CC$1,0))</f>
        <v>173000</v>
      </c>
      <c r="D684" t="str">
        <f t="shared" si="10"/>
        <v>B</v>
      </c>
      <c r="N684" s="5">
        <v>1097</v>
      </c>
      <c r="O684" s="6">
        <v>127000</v>
      </c>
      <c r="U684" s="1">
        <v>659</v>
      </c>
      <c r="V684" s="1">
        <v>176408.73604383602</v>
      </c>
      <c r="W684" s="1">
        <v>-78908.736043836019</v>
      </c>
    </row>
    <row r="685" spans="1:23" x14ac:dyDescent="0.25">
      <c r="A685">
        <v>684</v>
      </c>
      <c r="B685">
        <f>INDEX('housing-price-data-04042019'!$A$1:$CC$1461, MATCH(A685,'housing-price-data-04042019'!$A$1:$A$1461,0),MATCH($B$1,'housing-price-data-04042019'!$A$1:$CC$1,0))</f>
        <v>9</v>
      </c>
      <c r="C685">
        <f>INDEX('housing-price-data-04042019'!$A$1:$CC$1461, MATCH(A685,'housing-price-data-04042019'!$A$1:$A$1461,0),MATCH($C$1,'housing-price-data-04042019'!$A$1:$CC$1,0))</f>
        <v>285000</v>
      </c>
      <c r="D685" t="str">
        <f t="shared" si="10"/>
        <v>A</v>
      </c>
      <c r="N685" s="5">
        <v>1099</v>
      </c>
      <c r="O685" s="6">
        <v>128000</v>
      </c>
      <c r="U685" s="1">
        <v>660</v>
      </c>
      <c r="V685" s="1">
        <v>130972.9334507366</v>
      </c>
      <c r="W685" s="1">
        <v>36027.0665492634</v>
      </c>
    </row>
    <row r="686" spans="1:23" x14ac:dyDescent="0.25">
      <c r="A686">
        <v>685</v>
      </c>
      <c r="B686">
        <f>INDEX('housing-price-data-04042019'!$A$1:$CC$1461, MATCH(A686,'housing-price-data-04042019'!$A$1:$A$1461,0),MATCH($B$1,'housing-price-data-04042019'!$A$1:$CC$1,0))</f>
        <v>7</v>
      </c>
      <c r="C686">
        <f>INDEX('housing-price-data-04042019'!$A$1:$CC$1461, MATCH(A686,'housing-price-data-04042019'!$A$1:$A$1461,0),MATCH($C$1,'housing-price-data-04042019'!$A$1:$CC$1,0))</f>
        <v>221000</v>
      </c>
      <c r="D686" t="str">
        <f t="shared" si="10"/>
        <v>A</v>
      </c>
      <c r="N686" s="5">
        <v>1101</v>
      </c>
      <c r="O686" s="6">
        <v>60000</v>
      </c>
      <c r="U686" s="1">
        <v>661</v>
      </c>
      <c r="V686" s="1">
        <v>221844.53863693538</v>
      </c>
      <c r="W686" s="1">
        <v>-23944.53863693538</v>
      </c>
    </row>
    <row r="687" spans="1:23" x14ac:dyDescent="0.25">
      <c r="A687">
        <v>686</v>
      </c>
      <c r="B687">
        <f>INDEX('housing-price-data-04042019'!$A$1:$CC$1461, MATCH(A687,'housing-price-data-04042019'!$A$1:$A$1461,0),MATCH($B$1,'housing-price-data-04042019'!$A$1:$CC$1,0))</f>
        <v>7</v>
      </c>
      <c r="C687">
        <f>INDEX('housing-price-data-04042019'!$A$1:$CC$1461, MATCH(A687,'housing-price-data-04042019'!$A$1:$A$1461,0),MATCH($C$1,'housing-price-data-04042019'!$A$1:$CC$1,0))</f>
        <v>207500</v>
      </c>
      <c r="D687" t="str">
        <f t="shared" si="10"/>
        <v>A</v>
      </c>
      <c r="N687" s="5">
        <v>1102</v>
      </c>
      <c r="O687" s="6">
        <v>119500</v>
      </c>
      <c r="U687" s="1">
        <v>662</v>
      </c>
      <c r="V687" s="1">
        <v>267280.34123003471</v>
      </c>
      <c r="W687" s="1">
        <v>134719.65876996529</v>
      </c>
    </row>
    <row r="688" spans="1:23" x14ac:dyDescent="0.25">
      <c r="A688">
        <v>687</v>
      </c>
      <c r="B688">
        <f>INDEX('housing-price-data-04042019'!$A$1:$CC$1461, MATCH(A688,'housing-price-data-04042019'!$A$1:$A$1461,0),MATCH($B$1,'housing-price-data-04042019'!$A$1:$CC$1,0))</f>
        <v>7</v>
      </c>
      <c r="C688">
        <f>INDEX('housing-price-data-04042019'!$A$1:$CC$1461, MATCH(A688,'housing-price-data-04042019'!$A$1:$A$1461,0),MATCH($C$1,'housing-price-data-04042019'!$A$1:$CC$1,0))</f>
        <v>227875</v>
      </c>
      <c r="D688" t="str">
        <f t="shared" si="10"/>
        <v>A</v>
      </c>
      <c r="N688" s="5">
        <v>1103</v>
      </c>
      <c r="O688" s="6">
        <v>135000</v>
      </c>
      <c r="U688" s="1">
        <v>663</v>
      </c>
      <c r="V688" s="1">
        <v>176408.73604383602</v>
      </c>
      <c r="W688" s="1">
        <v>-66408.736043836019</v>
      </c>
    </row>
    <row r="689" spans="1:23" x14ac:dyDescent="0.25">
      <c r="A689">
        <v>688</v>
      </c>
      <c r="B689">
        <f>INDEX('housing-price-data-04042019'!$A$1:$CC$1461, MATCH(A689,'housing-price-data-04042019'!$A$1:$A$1461,0),MATCH($B$1,'housing-price-data-04042019'!$A$1:$CC$1,0))</f>
        <v>7</v>
      </c>
      <c r="C689">
        <f>INDEX('housing-price-data-04042019'!$A$1:$CC$1461, MATCH(A689,'housing-price-data-04042019'!$A$1:$A$1461,0),MATCH($C$1,'housing-price-data-04042019'!$A$1:$CC$1,0))</f>
        <v>148800</v>
      </c>
      <c r="D689" t="str">
        <f t="shared" si="10"/>
        <v>A</v>
      </c>
      <c r="N689" s="5">
        <v>1104</v>
      </c>
      <c r="O689" s="6">
        <v>159500</v>
      </c>
      <c r="U689" s="1">
        <v>664</v>
      </c>
      <c r="V689" s="1">
        <v>85537.130857637239</v>
      </c>
      <c r="W689" s="1">
        <v>51962.869142362761</v>
      </c>
    </row>
    <row r="690" spans="1:23" x14ac:dyDescent="0.25">
      <c r="A690">
        <v>689</v>
      </c>
      <c r="B690">
        <f>INDEX('housing-price-data-04042019'!$A$1:$CC$1461, MATCH(A690,'housing-price-data-04042019'!$A$1:$A$1461,0),MATCH($B$1,'housing-price-data-04042019'!$A$1:$CC$1,0))</f>
        <v>8</v>
      </c>
      <c r="C690">
        <f>INDEX('housing-price-data-04042019'!$A$1:$CC$1461, MATCH(A690,'housing-price-data-04042019'!$A$1:$A$1461,0),MATCH($C$1,'housing-price-data-04042019'!$A$1:$CC$1,0))</f>
        <v>392000</v>
      </c>
      <c r="D690" t="str">
        <f t="shared" si="10"/>
        <v>A</v>
      </c>
      <c r="N690" s="5">
        <v>1105</v>
      </c>
      <c r="O690" s="6">
        <v>106000</v>
      </c>
      <c r="U690" s="1">
        <v>665</v>
      </c>
      <c r="V690" s="1">
        <v>267280.34123003471</v>
      </c>
      <c r="W690" s="1">
        <v>155719.65876996529</v>
      </c>
    </row>
    <row r="691" spans="1:23" x14ac:dyDescent="0.25">
      <c r="A691">
        <v>690</v>
      </c>
      <c r="B691">
        <f>INDEX('housing-price-data-04042019'!$A$1:$CC$1461, MATCH(A691,'housing-price-data-04042019'!$A$1:$A$1461,0),MATCH($B$1,'housing-price-data-04042019'!$A$1:$CC$1,0))</f>
        <v>6</v>
      </c>
      <c r="C691">
        <f>INDEX('housing-price-data-04042019'!$A$1:$CC$1461, MATCH(A691,'housing-price-data-04042019'!$A$1:$A$1461,0),MATCH($C$1,'housing-price-data-04042019'!$A$1:$CC$1,0))</f>
        <v>194700</v>
      </c>
      <c r="D691" t="str">
        <f t="shared" si="10"/>
        <v>B</v>
      </c>
      <c r="N691" s="5">
        <v>1109</v>
      </c>
      <c r="O691" s="6">
        <v>181000</v>
      </c>
      <c r="U691" s="1">
        <v>666</v>
      </c>
      <c r="V691" s="1">
        <v>267280.34123003471</v>
      </c>
      <c r="W691" s="1">
        <v>-36780.341230034712</v>
      </c>
    </row>
    <row r="692" spans="1:23" x14ac:dyDescent="0.25">
      <c r="A692">
        <v>691</v>
      </c>
      <c r="B692">
        <f>INDEX('housing-price-data-04042019'!$A$1:$CC$1461, MATCH(A692,'housing-price-data-04042019'!$A$1:$A$1461,0),MATCH($B$1,'housing-price-data-04042019'!$A$1:$CC$1,0))</f>
        <v>6</v>
      </c>
      <c r="C692">
        <f>INDEX('housing-price-data-04042019'!$A$1:$CC$1461, MATCH(A692,'housing-price-data-04042019'!$A$1:$A$1461,0),MATCH($C$1,'housing-price-data-04042019'!$A$1:$CC$1,0))</f>
        <v>141000</v>
      </c>
      <c r="D692" t="str">
        <f t="shared" si="10"/>
        <v>B</v>
      </c>
      <c r="N692" s="5">
        <v>1111</v>
      </c>
      <c r="O692" s="6">
        <v>188000</v>
      </c>
      <c r="U692" s="1">
        <v>667</v>
      </c>
      <c r="V692" s="1">
        <v>176408.73604383602</v>
      </c>
      <c r="W692" s="1">
        <v>-47408.736043836019</v>
      </c>
    </row>
    <row r="693" spans="1:23" x14ac:dyDescent="0.25">
      <c r="A693">
        <v>692</v>
      </c>
      <c r="B693">
        <f>INDEX('housing-price-data-04042019'!$A$1:$CC$1461, MATCH(A693,'housing-price-data-04042019'!$A$1:$A$1461,0),MATCH($B$1,'housing-price-data-04042019'!$A$1:$CC$1,0))</f>
        <v>10</v>
      </c>
      <c r="C693">
        <f>INDEX('housing-price-data-04042019'!$A$1:$CC$1461, MATCH(A693,'housing-price-data-04042019'!$A$1:$A$1461,0),MATCH($C$1,'housing-price-data-04042019'!$A$1:$CC$1,0))</f>
        <v>755000</v>
      </c>
      <c r="D693" t="str">
        <f t="shared" si="10"/>
        <v>A</v>
      </c>
      <c r="N693" s="5">
        <v>1113</v>
      </c>
      <c r="O693" s="6">
        <v>129900</v>
      </c>
      <c r="U693" s="1">
        <v>668</v>
      </c>
      <c r="V693" s="1">
        <v>176408.73604383602</v>
      </c>
      <c r="W693" s="1">
        <v>17091.263956163981</v>
      </c>
    </row>
    <row r="694" spans="1:23" x14ac:dyDescent="0.25">
      <c r="A694">
        <v>693</v>
      </c>
      <c r="B694">
        <f>INDEX('housing-price-data-04042019'!$A$1:$CC$1461, MATCH(A694,'housing-price-data-04042019'!$A$1:$A$1461,0),MATCH($B$1,'housing-price-data-04042019'!$A$1:$CC$1,0))</f>
        <v>7</v>
      </c>
      <c r="C694">
        <f>INDEX('housing-price-data-04042019'!$A$1:$CC$1461, MATCH(A694,'housing-price-data-04042019'!$A$1:$A$1461,0),MATCH($C$1,'housing-price-data-04042019'!$A$1:$CC$1,0))</f>
        <v>335000</v>
      </c>
      <c r="D694" t="str">
        <f t="shared" si="10"/>
        <v>A</v>
      </c>
      <c r="N694" s="5">
        <v>1114</v>
      </c>
      <c r="O694" s="6">
        <v>134500</v>
      </c>
      <c r="U694" s="1">
        <v>669</v>
      </c>
      <c r="V694" s="1">
        <v>130972.9334507366</v>
      </c>
      <c r="W694" s="1">
        <v>37027.0665492634</v>
      </c>
    </row>
    <row r="695" spans="1:23" x14ac:dyDescent="0.25">
      <c r="A695">
        <v>694</v>
      </c>
      <c r="B695">
        <f>INDEX('housing-price-data-04042019'!$A$1:$CC$1461, MATCH(A695,'housing-price-data-04042019'!$A$1:$A$1461,0),MATCH($B$1,'housing-price-data-04042019'!$A$1:$CC$1,0))</f>
        <v>5</v>
      </c>
      <c r="C695">
        <f>INDEX('housing-price-data-04042019'!$A$1:$CC$1461, MATCH(A695,'housing-price-data-04042019'!$A$1:$A$1461,0),MATCH($C$1,'housing-price-data-04042019'!$A$1:$CC$1,0))</f>
        <v>108480</v>
      </c>
      <c r="D695" t="str">
        <f t="shared" si="10"/>
        <v>B</v>
      </c>
      <c r="N695" s="5">
        <v>1115</v>
      </c>
      <c r="O695" s="6">
        <v>117000</v>
      </c>
      <c r="U695" s="1">
        <v>670</v>
      </c>
      <c r="V695" s="1">
        <v>85537.130857637239</v>
      </c>
      <c r="W695" s="1">
        <v>51962.869142362761</v>
      </c>
    </row>
    <row r="696" spans="1:23" x14ac:dyDescent="0.25">
      <c r="A696">
        <v>695</v>
      </c>
      <c r="B696">
        <f>INDEX('housing-price-data-04042019'!$A$1:$CC$1461, MATCH(A696,'housing-price-data-04042019'!$A$1:$A$1461,0),MATCH($B$1,'housing-price-data-04042019'!$A$1:$CC$1,0))</f>
        <v>5</v>
      </c>
      <c r="C696">
        <f>INDEX('housing-price-data-04042019'!$A$1:$CC$1461, MATCH(A696,'housing-price-data-04042019'!$A$1:$A$1461,0),MATCH($C$1,'housing-price-data-04042019'!$A$1:$CC$1,0))</f>
        <v>141500</v>
      </c>
      <c r="D696" t="str">
        <f t="shared" si="10"/>
        <v>B</v>
      </c>
      <c r="N696" s="5">
        <v>1118</v>
      </c>
      <c r="O696" s="6">
        <v>130000</v>
      </c>
      <c r="U696" s="1">
        <v>671</v>
      </c>
      <c r="V696" s="1">
        <v>176408.73604383602</v>
      </c>
      <c r="W696" s="1">
        <v>-2908.7360438360192</v>
      </c>
    </row>
    <row r="697" spans="1:23" x14ac:dyDescent="0.25">
      <c r="A697">
        <v>696</v>
      </c>
      <c r="B697">
        <f>INDEX('housing-price-data-04042019'!$A$1:$CC$1461, MATCH(A697,'housing-price-data-04042019'!$A$1:$A$1461,0),MATCH($B$1,'housing-price-data-04042019'!$A$1:$CC$1,0))</f>
        <v>6</v>
      </c>
      <c r="C697">
        <f>INDEX('housing-price-data-04042019'!$A$1:$CC$1461, MATCH(A697,'housing-price-data-04042019'!$A$1:$A$1461,0),MATCH($C$1,'housing-price-data-04042019'!$A$1:$CC$1,0))</f>
        <v>176000</v>
      </c>
      <c r="D697" t="str">
        <f t="shared" si="10"/>
        <v>B</v>
      </c>
      <c r="N697" s="5">
        <v>1119</v>
      </c>
      <c r="O697" s="6">
        <v>140000</v>
      </c>
      <c r="U697" s="1">
        <v>672</v>
      </c>
      <c r="V697" s="1">
        <v>176408.73604383602</v>
      </c>
      <c r="W697" s="1">
        <v>-72808.736043836019</v>
      </c>
    </row>
    <row r="698" spans="1:23" x14ac:dyDescent="0.25">
      <c r="A698">
        <v>697</v>
      </c>
      <c r="B698">
        <f>INDEX('housing-price-data-04042019'!$A$1:$CC$1461, MATCH(A698,'housing-price-data-04042019'!$A$1:$A$1461,0),MATCH($B$1,'housing-price-data-04042019'!$A$1:$CC$1,0))</f>
        <v>5</v>
      </c>
      <c r="C698">
        <f>INDEX('housing-price-data-04042019'!$A$1:$CC$1461, MATCH(A698,'housing-price-data-04042019'!$A$1:$A$1461,0),MATCH($C$1,'housing-price-data-04042019'!$A$1:$CC$1,0))</f>
        <v>89000</v>
      </c>
      <c r="D698" t="str">
        <f t="shared" si="10"/>
        <v>B</v>
      </c>
      <c r="N698" s="5">
        <v>1120</v>
      </c>
      <c r="O698" s="6">
        <v>133700</v>
      </c>
      <c r="U698" s="1">
        <v>673</v>
      </c>
      <c r="V698" s="1">
        <v>176408.73604383602</v>
      </c>
      <c r="W698" s="1">
        <v>-11408.736043836019</v>
      </c>
    </row>
    <row r="699" spans="1:23" x14ac:dyDescent="0.25">
      <c r="A699">
        <v>698</v>
      </c>
      <c r="B699">
        <f>INDEX('housing-price-data-04042019'!$A$1:$CC$1461, MATCH(A699,'housing-price-data-04042019'!$A$1:$A$1461,0),MATCH($B$1,'housing-price-data-04042019'!$A$1:$CC$1,0))</f>
        <v>5</v>
      </c>
      <c r="C699">
        <f>INDEX('housing-price-data-04042019'!$A$1:$CC$1461, MATCH(A699,'housing-price-data-04042019'!$A$1:$A$1461,0),MATCH($C$1,'housing-price-data-04042019'!$A$1:$CC$1,0))</f>
        <v>123500</v>
      </c>
      <c r="D699" t="str">
        <f t="shared" si="10"/>
        <v>B</v>
      </c>
      <c r="N699" s="5">
        <v>1121</v>
      </c>
      <c r="O699" s="6">
        <v>118400</v>
      </c>
      <c r="U699" s="1">
        <v>674</v>
      </c>
      <c r="V699" s="1">
        <v>176408.73604383602</v>
      </c>
      <c r="W699" s="1">
        <v>81091.263956163981</v>
      </c>
    </row>
    <row r="700" spans="1:23" x14ac:dyDescent="0.25">
      <c r="A700">
        <v>699</v>
      </c>
      <c r="B700">
        <f>INDEX('housing-price-data-04042019'!$A$1:$CC$1461, MATCH(A700,'housing-price-data-04042019'!$A$1:$A$1461,0),MATCH($B$1,'housing-price-data-04042019'!$A$1:$CC$1,0))</f>
        <v>5</v>
      </c>
      <c r="C700">
        <f>INDEX('housing-price-data-04042019'!$A$1:$CC$1461, MATCH(A700,'housing-price-data-04042019'!$A$1:$A$1461,0),MATCH($C$1,'housing-price-data-04042019'!$A$1:$CC$1,0))</f>
        <v>138500</v>
      </c>
      <c r="D700" t="str">
        <f t="shared" si="10"/>
        <v>B</v>
      </c>
      <c r="N700" s="5">
        <v>1123</v>
      </c>
      <c r="O700" s="6">
        <v>112000</v>
      </c>
      <c r="U700" s="1">
        <v>675</v>
      </c>
      <c r="V700" s="1">
        <v>176408.73604383602</v>
      </c>
      <c r="W700" s="1">
        <v>-36408.736043836019</v>
      </c>
    </row>
    <row r="701" spans="1:23" x14ac:dyDescent="0.25">
      <c r="A701">
        <v>700</v>
      </c>
      <c r="B701">
        <f>INDEX('housing-price-data-04042019'!$A$1:$CC$1461, MATCH(A701,'housing-price-data-04042019'!$A$1:$A$1461,0),MATCH($B$1,'housing-price-data-04042019'!$A$1:$CC$1,0))</f>
        <v>7</v>
      </c>
      <c r="C701">
        <f>INDEX('housing-price-data-04042019'!$A$1:$CC$1461, MATCH(A701,'housing-price-data-04042019'!$A$1:$A$1461,0),MATCH($C$1,'housing-price-data-04042019'!$A$1:$CC$1,0))</f>
        <v>196000</v>
      </c>
      <c r="D701" t="str">
        <f t="shared" si="10"/>
        <v>A</v>
      </c>
      <c r="N701" s="5">
        <v>1124</v>
      </c>
      <c r="O701" s="6">
        <v>118000</v>
      </c>
      <c r="U701" s="1">
        <v>676</v>
      </c>
      <c r="V701" s="1">
        <v>176408.73604383602</v>
      </c>
      <c r="W701" s="1">
        <v>-27908.736043836019</v>
      </c>
    </row>
    <row r="702" spans="1:23" x14ac:dyDescent="0.25">
      <c r="A702">
        <v>701</v>
      </c>
      <c r="B702">
        <f>INDEX('housing-price-data-04042019'!$A$1:$CC$1461, MATCH(A702,'housing-price-data-04042019'!$A$1:$A$1461,0),MATCH($B$1,'housing-price-data-04042019'!$A$1:$CC$1,0))</f>
        <v>8</v>
      </c>
      <c r="C702">
        <f>INDEX('housing-price-data-04042019'!$A$1:$CC$1461, MATCH(A702,'housing-price-data-04042019'!$A$1:$A$1461,0),MATCH($C$1,'housing-price-data-04042019'!$A$1:$CC$1,0))</f>
        <v>312500</v>
      </c>
      <c r="D702" t="str">
        <f t="shared" si="10"/>
        <v>A</v>
      </c>
      <c r="N702" s="5">
        <v>1126</v>
      </c>
      <c r="O702" s="6">
        <v>115000</v>
      </c>
      <c r="U702" s="1">
        <v>677</v>
      </c>
      <c r="V702" s="1">
        <v>85537.130857637239</v>
      </c>
      <c r="W702" s="1">
        <v>1462.8691423627606</v>
      </c>
    </row>
    <row r="703" spans="1:23" x14ac:dyDescent="0.25">
      <c r="A703">
        <v>702</v>
      </c>
      <c r="B703">
        <f>INDEX('housing-price-data-04042019'!$A$1:$CC$1461, MATCH(A703,'housing-price-data-04042019'!$A$1:$A$1461,0),MATCH($B$1,'housing-price-data-04042019'!$A$1:$CC$1,0))</f>
        <v>7</v>
      </c>
      <c r="C703">
        <f>INDEX('housing-price-data-04042019'!$A$1:$CC$1461, MATCH(A703,'housing-price-data-04042019'!$A$1:$A$1461,0),MATCH($C$1,'housing-price-data-04042019'!$A$1:$CC$1,0))</f>
        <v>140000</v>
      </c>
      <c r="D703" t="str">
        <f t="shared" si="10"/>
        <v>A</v>
      </c>
      <c r="N703" s="5">
        <v>1130</v>
      </c>
      <c r="O703" s="6">
        <v>140000</v>
      </c>
      <c r="U703" s="1">
        <v>678</v>
      </c>
      <c r="V703" s="1">
        <v>130972.9334507366</v>
      </c>
      <c r="W703" s="1">
        <v>-21472.9334507366</v>
      </c>
    </row>
    <row r="704" spans="1:23" x14ac:dyDescent="0.25">
      <c r="A704">
        <v>703</v>
      </c>
      <c r="B704">
        <f>INDEX('housing-price-data-04042019'!$A$1:$CC$1461, MATCH(A704,'housing-price-data-04042019'!$A$1:$A$1461,0),MATCH($B$1,'housing-price-data-04042019'!$A$1:$CC$1,0))</f>
        <v>8</v>
      </c>
      <c r="C704">
        <f>INDEX('housing-price-data-04042019'!$A$1:$CC$1461, MATCH(A704,'housing-price-data-04042019'!$A$1:$A$1461,0),MATCH($C$1,'housing-price-data-04042019'!$A$1:$CC$1,0))</f>
        <v>361919</v>
      </c>
      <c r="D704" t="str">
        <f t="shared" si="10"/>
        <v>A</v>
      </c>
      <c r="N704" s="5">
        <v>1131</v>
      </c>
      <c r="O704" s="6">
        <v>135000</v>
      </c>
      <c r="U704" s="1">
        <v>679</v>
      </c>
      <c r="V704" s="1">
        <v>267280.34123003471</v>
      </c>
      <c r="W704" s="1">
        <v>105219.65876996529</v>
      </c>
    </row>
    <row r="705" spans="1:23" x14ac:dyDescent="0.25">
      <c r="A705">
        <v>704</v>
      </c>
      <c r="B705">
        <f>INDEX('housing-price-data-04042019'!$A$1:$CC$1461, MATCH(A705,'housing-price-data-04042019'!$A$1:$A$1461,0),MATCH($B$1,'housing-price-data-04042019'!$A$1:$CC$1,0))</f>
        <v>5</v>
      </c>
      <c r="C705">
        <f>INDEX('housing-price-data-04042019'!$A$1:$CC$1461, MATCH(A705,'housing-price-data-04042019'!$A$1:$A$1461,0),MATCH($C$1,'housing-price-data-04042019'!$A$1:$CC$1,0))</f>
        <v>140000</v>
      </c>
      <c r="D705" t="str">
        <f t="shared" si="10"/>
        <v>B</v>
      </c>
      <c r="N705" s="5">
        <v>1132</v>
      </c>
      <c r="O705" s="6">
        <v>93500</v>
      </c>
      <c r="U705" s="1">
        <v>680</v>
      </c>
      <c r="V705" s="1">
        <v>130972.9334507366</v>
      </c>
      <c r="W705" s="1">
        <v>-2472.9334507366002</v>
      </c>
    </row>
    <row r="706" spans="1:23" x14ac:dyDescent="0.25">
      <c r="A706">
        <v>705</v>
      </c>
      <c r="B706">
        <f>INDEX('housing-price-data-04042019'!$A$1:$CC$1461, MATCH(A706,'housing-price-data-04042019'!$A$1:$A$1461,0),MATCH($B$1,'housing-price-data-04042019'!$A$1:$CC$1,0))</f>
        <v>7</v>
      </c>
      <c r="C706">
        <f>INDEX('housing-price-data-04042019'!$A$1:$CC$1461, MATCH(A706,'housing-price-data-04042019'!$A$1:$A$1461,0),MATCH($C$1,'housing-price-data-04042019'!$A$1:$CC$1,0))</f>
        <v>213000</v>
      </c>
      <c r="D706" t="str">
        <f t="shared" si="10"/>
        <v>A</v>
      </c>
      <c r="N706" s="5">
        <v>1133</v>
      </c>
      <c r="O706" s="6">
        <v>117500</v>
      </c>
      <c r="U706" s="1">
        <v>681</v>
      </c>
      <c r="V706" s="1">
        <v>176408.73604383602</v>
      </c>
      <c r="W706" s="1">
        <v>-33408.736043836019</v>
      </c>
    </row>
    <row r="707" spans="1:23" x14ac:dyDescent="0.25">
      <c r="A707">
        <v>706</v>
      </c>
      <c r="B707">
        <f>INDEX('housing-price-data-04042019'!$A$1:$CC$1461, MATCH(A707,'housing-price-data-04042019'!$A$1:$A$1461,0),MATCH($B$1,'housing-price-data-04042019'!$A$1:$CC$1,0))</f>
        <v>4</v>
      </c>
      <c r="C707">
        <f>INDEX('housing-price-data-04042019'!$A$1:$CC$1461, MATCH(A707,'housing-price-data-04042019'!$A$1:$A$1461,0),MATCH($C$1,'housing-price-data-04042019'!$A$1:$CC$1,0))</f>
        <v>55000</v>
      </c>
      <c r="D707" t="str">
        <f t="shared" ref="D707:D770" si="11">IF(B707 &gt;6, "A", "B")</f>
        <v>B</v>
      </c>
      <c r="N707" s="5">
        <v>1135</v>
      </c>
      <c r="O707" s="6">
        <v>169000</v>
      </c>
      <c r="U707" s="1">
        <v>682</v>
      </c>
      <c r="V707" s="1">
        <v>130972.9334507366</v>
      </c>
      <c r="W707" s="1">
        <v>28461.0665492634</v>
      </c>
    </row>
    <row r="708" spans="1:23" x14ac:dyDescent="0.25">
      <c r="A708">
        <v>707</v>
      </c>
      <c r="B708">
        <f>INDEX('housing-price-data-04042019'!$A$1:$CC$1461, MATCH(A708,'housing-price-data-04042019'!$A$1:$A$1461,0),MATCH($B$1,'housing-price-data-04042019'!$A$1:$CC$1,0))</f>
        <v>7</v>
      </c>
      <c r="C708">
        <f>INDEX('housing-price-data-04042019'!$A$1:$CC$1461, MATCH(A708,'housing-price-data-04042019'!$A$1:$A$1461,0),MATCH($C$1,'housing-price-data-04042019'!$A$1:$CC$1,0))</f>
        <v>302000</v>
      </c>
      <c r="D708" t="str">
        <f t="shared" si="11"/>
        <v>A</v>
      </c>
      <c r="N708" s="5">
        <v>1136</v>
      </c>
      <c r="O708" s="6">
        <v>102000</v>
      </c>
      <c r="U708" s="1">
        <v>683</v>
      </c>
      <c r="V708" s="1">
        <v>176408.73604383602</v>
      </c>
      <c r="W708" s="1">
        <v>-3408.7360438360192</v>
      </c>
    </row>
    <row r="709" spans="1:23" x14ac:dyDescent="0.25">
      <c r="A709">
        <v>708</v>
      </c>
      <c r="B709">
        <f>INDEX('housing-price-data-04042019'!$A$1:$CC$1461, MATCH(A709,'housing-price-data-04042019'!$A$1:$A$1461,0),MATCH($B$1,'housing-price-data-04042019'!$A$1:$CC$1,0))</f>
        <v>8</v>
      </c>
      <c r="C709">
        <f>INDEX('housing-price-data-04042019'!$A$1:$CC$1461, MATCH(A709,'housing-price-data-04042019'!$A$1:$A$1461,0),MATCH($C$1,'housing-price-data-04042019'!$A$1:$CC$1,0))</f>
        <v>254000</v>
      </c>
      <c r="D709" t="str">
        <f t="shared" si="11"/>
        <v>A</v>
      </c>
      <c r="N709" s="5">
        <v>1137</v>
      </c>
      <c r="O709" s="6">
        <v>119000</v>
      </c>
      <c r="U709" s="1">
        <v>684</v>
      </c>
      <c r="V709" s="1">
        <v>312716.14382313413</v>
      </c>
      <c r="W709" s="1">
        <v>-27716.143823134131</v>
      </c>
    </row>
    <row r="710" spans="1:23" x14ac:dyDescent="0.25">
      <c r="A710">
        <v>709</v>
      </c>
      <c r="B710">
        <f>INDEX('housing-price-data-04042019'!$A$1:$CC$1461, MATCH(A710,'housing-price-data-04042019'!$A$1:$A$1461,0),MATCH($B$1,'housing-price-data-04042019'!$A$1:$CC$1,0))</f>
        <v>7</v>
      </c>
      <c r="C710">
        <f>INDEX('housing-price-data-04042019'!$A$1:$CC$1461, MATCH(A710,'housing-price-data-04042019'!$A$1:$A$1461,0),MATCH($C$1,'housing-price-data-04042019'!$A$1:$CC$1,0))</f>
        <v>179540</v>
      </c>
      <c r="D710" t="str">
        <f t="shared" si="11"/>
        <v>A</v>
      </c>
      <c r="N710" s="5">
        <v>1138</v>
      </c>
      <c r="O710" s="6">
        <v>94000</v>
      </c>
      <c r="U710" s="1">
        <v>685</v>
      </c>
      <c r="V710" s="1">
        <v>221844.53863693538</v>
      </c>
      <c r="W710" s="1">
        <v>-844.53863693538005</v>
      </c>
    </row>
    <row r="711" spans="1:23" x14ac:dyDescent="0.25">
      <c r="A711">
        <v>710</v>
      </c>
      <c r="B711">
        <f>INDEX('housing-price-data-04042019'!$A$1:$CC$1461, MATCH(A711,'housing-price-data-04042019'!$A$1:$A$1461,0),MATCH($B$1,'housing-price-data-04042019'!$A$1:$CC$1,0))</f>
        <v>5</v>
      </c>
      <c r="C711">
        <f>INDEX('housing-price-data-04042019'!$A$1:$CC$1461, MATCH(A711,'housing-price-data-04042019'!$A$1:$A$1461,0),MATCH($C$1,'housing-price-data-04042019'!$A$1:$CC$1,0))</f>
        <v>109900</v>
      </c>
      <c r="D711" t="str">
        <f t="shared" si="11"/>
        <v>B</v>
      </c>
      <c r="N711" s="5">
        <v>1139</v>
      </c>
      <c r="O711" s="6">
        <v>196000</v>
      </c>
      <c r="U711" s="1">
        <v>686</v>
      </c>
      <c r="V711" s="1">
        <v>221844.53863693538</v>
      </c>
      <c r="W711" s="1">
        <v>-14344.53863693538</v>
      </c>
    </row>
    <row r="712" spans="1:23" x14ac:dyDescent="0.25">
      <c r="A712">
        <v>711</v>
      </c>
      <c r="B712">
        <f>INDEX('housing-price-data-04042019'!$A$1:$CC$1461, MATCH(A712,'housing-price-data-04042019'!$A$1:$A$1461,0),MATCH($B$1,'housing-price-data-04042019'!$A$1:$CC$1,0))</f>
        <v>3</v>
      </c>
      <c r="C712">
        <f>INDEX('housing-price-data-04042019'!$A$1:$CC$1461, MATCH(A712,'housing-price-data-04042019'!$A$1:$A$1461,0),MATCH($C$1,'housing-price-data-04042019'!$A$1:$CC$1,0))</f>
        <v>52000</v>
      </c>
      <c r="D712" t="str">
        <f t="shared" si="11"/>
        <v>B</v>
      </c>
      <c r="N712" s="5">
        <v>1140</v>
      </c>
      <c r="O712" s="6">
        <v>144000</v>
      </c>
      <c r="U712" s="1">
        <v>687</v>
      </c>
      <c r="V712" s="1">
        <v>221844.53863693538</v>
      </c>
      <c r="W712" s="1">
        <v>6030.4613630646199</v>
      </c>
    </row>
    <row r="713" spans="1:23" x14ac:dyDescent="0.25">
      <c r="A713">
        <v>712</v>
      </c>
      <c r="B713">
        <f>INDEX('housing-price-data-04042019'!$A$1:$CC$1461, MATCH(A713,'housing-price-data-04042019'!$A$1:$A$1461,0),MATCH($B$1,'housing-price-data-04042019'!$A$1:$CC$1,0))</f>
        <v>4</v>
      </c>
      <c r="C713">
        <f>INDEX('housing-price-data-04042019'!$A$1:$CC$1461, MATCH(A713,'housing-price-data-04042019'!$A$1:$A$1461,0),MATCH($C$1,'housing-price-data-04042019'!$A$1:$CC$1,0))</f>
        <v>102776</v>
      </c>
      <c r="D713" t="str">
        <f t="shared" si="11"/>
        <v>B</v>
      </c>
      <c r="N713" s="5">
        <v>1141</v>
      </c>
      <c r="O713" s="6">
        <v>139000</v>
      </c>
      <c r="U713" s="1">
        <v>688</v>
      </c>
      <c r="V713" s="1">
        <v>221844.53863693538</v>
      </c>
      <c r="W713" s="1">
        <v>-73044.53863693538</v>
      </c>
    </row>
    <row r="714" spans="1:23" x14ac:dyDescent="0.25">
      <c r="A714">
        <v>713</v>
      </c>
      <c r="B714">
        <f>INDEX('housing-price-data-04042019'!$A$1:$CC$1461, MATCH(A714,'housing-price-data-04042019'!$A$1:$A$1461,0),MATCH($B$1,'housing-price-data-04042019'!$A$1:$CC$1,0))</f>
        <v>8</v>
      </c>
      <c r="C714">
        <f>INDEX('housing-price-data-04042019'!$A$1:$CC$1461, MATCH(A714,'housing-price-data-04042019'!$A$1:$A$1461,0),MATCH($C$1,'housing-price-data-04042019'!$A$1:$CC$1,0))</f>
        <v>189000</v>
      </c>
      <c r="D714" t="str">
        <f t="shared" si="11"/>
        <v>A</v>
      </c>
      <c r="N714" s="5">
        <v>1142</v>
      </c>
      <c r="O714" s="6">
        <v>197500</v>
      </c>
      <c r="U714" s="1">
        <v>689</v>
      </c>
      <c r="V714" s="1">
        <v>267280.34123003471</v>
      </c>
      <c r="W714" s="1">
        <v>124719.65876996529</v>
      </c>
    </row>
    <row r="715" spans="1:23" x14ac:dyDescent="0.25">
      <c r="A715">
        <v>714</v>
      </c>
      <c r="B715">
        <f>INDEX('housing-price-data-04042019'!$A$1:$CC$1461, MATCH(A715,'housing-price-data-04042019'!$A$1:$A$1461,0),MATCH($B$1,'housing-price-data-04042019'!$A$1:$CC$1,0))</f>
        <v>4</v>
      </c>
      <c r="C715">
        <f>INDEX('housing-price-data-04042019'!$A$1:$CC$1461, MATCH(A715,'housing-price-data-04042019'!$A$1:$A$1461,0),MATCH($C$1,'housing-price-data-04042019'!$A$1:$CC$1,0))</f>
        <v>129000</v>
      </c>
      <c r="D715" t="str">
        <f t="shared" si="11"/>
        <v>B</v>
      </c>
      <c r="N715" s="5">
        <v>1144</v>
      </c>
      <c r="O715" s="6">
        <v>80000</v>
      </c>
      <c r="U715" s="1">
        <v>690</v>
      </c>
      <c r="V715" s="1">
        <v>176408.73604383602</v>
      </c>
      <c r="W715" s="1">
        <v>18291.263956163981</v>
      </c>
    </row>
    <row r="716" spans="1:23" x14ac:dyDescent="0.25">
      <c r="A716">
        <v>715</v>
      </c>
      <c r="B716">
        <f>INDEX('housing-price-data-04042019'!$A$1:$CC$1461, MATCH(A716,'housing-price-data-04042019'!$A$1:$A$1461,0),MATCH($B$1,'housing-price-data-04042019'!$A$1:$CC$1,0))</f>
        <v>6</v>
      </c>
      <c r="C716">
        <f>INDEX('housing-price-data-04042019'!$A$1:$CC$1461, MATCH(A716,'housing-price-data-04042019'!$A$1:$A$1461,0),MATCH($C$1,'housing-price-data-04042019'!$A$1:$CC$1,0))</f>
        <v>130500</v>
      </c>
      <c r="D716" t="str">
        <f t="shared" si="11"/>
        <v>B</v>
      </c>
      <c r="N716" s="5">
        <v>1145</v>
      </c>
      <c r="O716" s="6">
        <v>80000</v>
      </c>
      <c r="U716" s="1">
        <v>691</v>
      </c>
      <c r="V716" s="1">
        <v>176408.73604383602</v>
      </c>
      <c r="W716" s="1">
        <v>-35408.736043836019</v>
      </c>
    </row>
    <row r="717" spans="1:23" x14ac:dyDescent="0.25">
      <c r="A717">
        <v>716</v>
      </c>
      <c r="B717">
        <f>INDEX('housing-price-data-04042019'!$A$1:$CC$1461, MATCH(A717,'housing-price-data-04042019'!$A$1:$A$1461,0),MATCH($B$1,'housing-price-data-04042019'!$A$1:$CC$1,0))</f>
        <v>6</v>
      </c>
      <c r="C717">
        <f>INDEX('housing-price-data-04042019'!$A$1:$CC$1461, MATCH(A717,'housing-price-data-04042019'!$A$1:$A$1461,0),MATCH($C$1,'housing-price-data-04042019'!$A$1:$CC$1,0))</f>
        <v>165000</v>
      </c>
      <c r="D717" t="str">
        <f t="shared" si="11"/>
        <v>B</v>
      </c>
      <c r="N717" s="5">
        <v>1146</v>
      </c>
      <c r="O717" s="6">
        <v>149000</v>
      </c>
      <c r="U717" s="1">
        <v>692</v>
      </c>
      <c r="V717" s="1">
        <v>358151.94641623343</v>
      </c>
      <c r="W717" s="1">
        <v>396848.05358376657</v>
      </c>
    </row>
    <row r="718" spans="1:23" x14ac:dyDescent="0.25">
      <c r="A718">
        <v>717</v>
      </c>
      <c r="B718">
        <f>INDEX('housing-price-data-04042019'!$A$1:$CC$1461, MATCH(A718,'housing-price-data-04042019'!$A$1:$A$1461,0),MATCH($B$1,'housing-price-data-04042019'!$A$1:$CC$1,0))</f>
        <v>7</v>
      </c>
      <c r="C718">
        <f>INDEX('housing-price-data-04042019'!$A$1:$CC$1461, MATCH(A718,'housing-price-data-04042019'!$A$1:$A$1461,0),MATCH($C$1,'housing-price-data-04042019'!$A$1:$CC$1,0))</f>
        <v>159500</v>
      </c>
      <c r="D718" t="str">
        <f t="shared" si="11"/>
        <v>A</v>
      </c>
      <c r="N718" s="5">
        <v>1147</v>
      </c>
      <c r="O718" s="6">
        <v>180000</v>
      </c>
      <c r="U718" s="1">
        <v>693</v>
      </c>
      <c r="V718" s="1">
        <v>221844.53863693538</v>
      </c>
      <c r="W718" s="1">
        <v>113155.46136306462</v>
      </c>
    </row>
    <row r="719" spans="1:23" x14ac:dyDescent="0.25">
      <c r="A719">
        <v>718</v>
      </c>
      <c r="B719">
        <f>INDEX('housing-price-data-04042019'!$A$1:$CC$1461, MATCH(A719,'housing-price-data-04042019'!$A$1:$A$1461,0),MATCH($B$1,'housing-price-data-04042019'!$A$1:$CC$1,0))</f>
        <v>5</v>
      </c>
      <c r="C719">
        <f>INDEX('housing-price-data-04042019'!$A$1:$CC$1461, MATCH(A719,'housing-price-data-04042019'!$A$1:$A$1461,0),MATCH($C$1,'housing-price-data-04042019'!$A$1:$CC$1,0))</f>
        <v>157000</v>
      </c>
      <c r="D719" t="str">
        <f t="shared" si="11"/>
        <v>B</v>
      </c>
      <c r="N719" s="5">
        <v>1151</v>
      </c>
      <c r="O719" s="6">
        <v>124000</v>
      </c>
      <c r="U719" s="1">
        <v>694</v>
      </c>
      <c r="V719" s="1">
        <v>130972.9334507366</v>
      </c>
      <c r="W719" s="1">
        <v>-22492.9334507366</v>
      </c>
    </row>
    <row r="720" spans="1:23" x14ac:dyDescent="0.25">
      <c r="A720">
        <v>719</v>
      </c>
      <c r="B720">
        <f>INDEX('housing-price-data-04042019'!$A$1:$CC$1461, MATCH(A720,'housing-price-data-04042019'!$A$1:$A$1461,0),MATCH($B$1,'housing-price-data-04042019'!$A$1:$CC$1,0))</f>
        <v>7</v>
      </c>
      <c r="C720">
        <f>INDEX('housing-price-data-04042019'!$A$1:$CC$1461, MATCH(A720,'housing-price-data-04042019'!$A$1:$A$1461,0),MATCH($C$1,'housing-price-data-04042019'!$A$1:$CC$1,0))</f>
        <v>341000</v>
      </c>
      <c r="D720" t="str">
        <f t="shared" si="11"/>
        <v>A</v>
      </c>
      <c r="N720" s="5">
        <v>1152</v>
      </c>
      <c r="O720" s="6">
        <v>149900</v>
      </c>
      <c r="U720" s="1">
        <v>695</v>
      </c>
      <c r="V720" s="1">
        <v>130972.9334507366</v>
      </c>
      <c r="W720" s="1">
        <v>10527.0665492634</v>
      </c>
    </row>
    <row r="721" spans="1:23" x14ac:dyDescent="0.25">
      <c r="A721">
        <v>720</v>
      </c>
      <c r="B721">
        <f>INDEX('housing-price-data-04042019'!$A$1:$CC$1461, MATCH(A721,'housing-price-data-04042019'!$A$1:$A$1461,0),MATCH($B$1,'housing-price-data-04042019'!$A$1:$CC$1,0))</f>
        <v>5</v>
      </c>
      <c r="C721">
        <f>INDEX('housing-price-data-04042019'!$A$1:$CC$1461, MATCH(A721,'housing-price-data-04042019'!$A$1:$A$1461,0),MATCH($C$1,'housing-price-data-04042019'!$A$1:$CC$1,0))</f>
        <v>128500</v>
      </c>
      <c r="D721" t="str">
        <f t="shared" si="11"/>
        <v>B</v>
      </c>
      <c r="N721" s="5">
        <v>1153</v>
      </c>
      <c r="O721" s="6">
        <v>230000</v>
      </c>
      <c r="U721" s="1">
        <v>696</v>
      </c>
      <c r="V721" s="1">
        <v>176408.73604383602</v>
      </c>
      <c r="W721" s="1">
        <v>-408.73604383601923</v>
      </c>
    </row>
    <row r="722" spans="1:23" x14ac:dyDescent="0.25">
      <c r="A722">
        <v>721</v>
      </c>
      <c r="B722">
        <f>INDEX('housing-price-data-04042019'!$A$1:$CC$1461, MATCH(A722,'housing-price-data-04042019'!$A$1:$A$1461,0),MATCH($B$1,'housing-price-data-04042019'!$A$1:$CC$1,0))</f>
        <v>8</v>
      </c>
      <c r="C722">
        <f>INDEX('housing-price-data-04042019'!$A$1:$CC$1461, MATCH(A722,'housing-price-data-04042019'!$A$1:$A$1461,0),MATCH($C$1,'housing-price-data-04042019'!$A$1:$CC$1,0))</f>
        <v>275000</v>
      </c>
      <c r="D722" t="str">
        <f t="shared" si="11"/>
        <v>A</v>
      </c>
      <c r="N722" s="5">
        <v>1154</v>
      </c>
      <c r="O722" s="6">
        <v>120500</v>
      </c>
      <c r="U722" s="1">
        <v>697</v>
      </c>
      <c r="V722" s="1">
        <v>130972.9334507366</v>
      </c>
      <c r="W722" s="1">
        <v>-41972.9334507366</v>
      </c>
    </row>
    <row r="723" spans="1:23" x14ac:dyDescent="0.25">
      <c r="A723">
        <v>722</v>
      </c>
      <c r="B723">
        <f>INDEX('housing-price-data-04042019'!$A$1:$CC$1461, MATCH(A723,'housing-price-data-04042019'!$A$1:$A$1461,0),MATCH($B$1,'housing-price-data-04042019'!$A$1:$CC$1,0))</f>
        <v>6</v>
      </c>
      <c r="C723">
        <f>INDEX('housing-price-data-04042019'!$A$1:$CC$1461, MATCH(A723,'housing-price-data-04042019'!$A$1:$A$1461,0),MATCH($C$1,'housing-price-data-04042019'!$A$1:$CC$1,0))</f>
        <v>143000</v>
      </c>
      <c r="D723" t="str">
        <f t="shared" si="11"/>
        <v>B</v>
      </c>
      <c r="N723" s="5">
        <v>1156</v>
      </c>
      <c r="O723" s="6">
        <v>218000</v>
      </c>
      <c r="U723" s="1">
        <v>698</v>
      </c>
      <c r="V723" s="1">
        <v>130972.9334507366</v>
      </c>
      <c r="W723" s="1">
        <v>-7472.9334507366002</v>
      </c>
    </row>
    <row r="724" spans="1:23" x14ac:dyDescent="0.25">
      <c r="A724">
        <v>723</v>
      </c>
      <c r="B724">
        <f>INDEX('housing-price-data-04042019'!$A$1:$CC$1461, MATCH(A724,'housing-price-data-04042019'!$A$1:$A$1461,0),MATCH($B$1,'housing-price-data-04042019'!$A$1:$CC$1,0))</f>
        <v>4</v>
      </c>
      <c r="C724">
        <f>INDEX('housing-price-data-04042019'!$A$1:$CC$1461, MATCH(A724,'housing-price-data-04042019'!$A$1:$A$1461,0),MATCH($C$1,'housing-price-data-04042019'!$A$1:$CC$1,0))</f>
        <v>124500</v>
      </c>
      <c r="D724" t="str">
        <f t="shared" si="11"/>
        <v>B</v>
      </c>
      <c r="N724" s="5">
        <v>1157</v>
      </c>
      <c r="O724" s="6">
        <v>179900</v>
      </c>
      <c r="U724" s="1">
        <v>699</v>
      </c>
      <c r="V724" s="1">
        <v>130972.9334507366</v>
      </c>
      <c r="W724" s="1">
        <v>7527.0665492633998</v>
      </c>
    </row>
    <row r="725" spans="1:23" x14ac:dyDescent="0.25">
      <c r="A725">
        <v>724</v>
      </c>
      <c r="B725">
        <f>INDEX('housing-price-data-04042019'!$A$1:$CC$1461, MATCH(A725,'housing-price-data-04042019'!$A$1:$A$1461,0),MATCH($B$1,'housing-price-data-04042019'!$A$1:$CC$1,0))</f>
        <v>4</v>
      </c>
      <c r="C725">
        <f>INDEX('housing-price-data-04042019'!$A$1:$CC$1461, MATCH(A725,'housing-price-data-04042019'!$A$1:$A$1461,0),MATCH($C$1,'housing-price-data-04042019'!$A$1:$CC$1,0))</f>
        <v>135000</v>
      </c>
      <c r="D725" t="str">
        <f t="shared" si="11"/>
        <v>B</v>
      </c>
      <c r="N725" s="5">
        <v>1160</v>
      </c>
      <c r="O725" s="6">
        <v>185000</v>
      </c>
      <c r="U725" s="1">
        <v>700</v>
      </c>
      <c r="V725" s="1">
        <v>221844.53863693538</v>
      </c>
      <c r="W725" s="1">
        <v>-25844.53863693538</v>
      </c>
    </row>
    <row r="726" spans="1:23" x14ac:dyDescent="0.25">
      <c r="A726">
        <v>725</v>
      </c>
      <c r="B726">
        <f>INDEX('housing-price-data-04042019'!$A$1:$CC$1461, MATCH(A726,'housing-price-data-04042019'!$A$1:$A$1461,0),MATCH($B$1,'housing-price-data-04042019'!$A$1:$CC$1,0))</f>
        <v>9</v>
      </c>
      <c r="C726">
        <f>INDEX('housing-price-data-04042019'!$A$1:$CC$1461, MATCH(A726,'housing-price-data-04042019'!$A$1:$A$1461,0),MATCH($C$1,'housing-price-data-04042019'!$A$1:$CC$1,0))</f>
        <v>320000</v>
      </c>
      <c r="D726" t="str">
        <f t="shared" si="11"/>
        <v>A</v>
      </c>
      <c r="N726" s="5">
        <v>1161</v>
      </c>
      <c r="O726" s="6">
        <v>146000</v>
      </c>
      <c r="U726" s="1">
        <v>701</v>
      </c>
      <c r="V726" s="1">
        <v>267280.34123003471</v>
      </c>
      <c r="W726" s="1">
        <v>45219.658769965288</v>
      </c>
    </row>
    <row r="727" spans="1:23" x14ac:dyDescent="0.25">
      <c r="A727">
        <v>726</v>
      </c>
      <c r="B727">
        <f>INDEX('housing-price-data-04042019'!$A$1:$CC$1461, MATCH(A727,'housing-price-data-04042019'!$A$1:$A$1461,0),MATCH($B$1,'housing-price-data-04042019'!$A$1:$CC$1,0))</f>
        <v>4</v>
      </c>
      <c r="C727">
        <f>INDEX('housing-price-data-04042019'!$A$1:$CC$1461, MATCH(A727,'housing-price-data-04042019'!$A$1:$A$1461,0),MATCH($C$1,'housing-price-data-04042019'!$A$1:$CC$1,0))</f>
        <v>120500</v>
      </c>
      <c r="D727" t="str">
        <f t="shared" si="11"/>
        <v>B</v>
      </c>
      <c r="N727" s="5">
        <v>1162</v>
      </c>
      <c r="O727" s="6">
        <v>224000</v>
      </c>
      <c r="U727" s="1">
        <v>702</v>
      </c>
      <c r="V727" s="1">
        <v>221844.53863693538</v>
      </c>
      <c r="W727" s="1">
        <v>-81844.53863693538</v>
      </c>
    </row>
    <row r="728" spans="1:23" x14ac:dyDescent="0.25">
      <c r="A728">
        <v>727</v>
      </c>
      <c r="B728">
        <f>INDEX('housing-price-data-04042019'!$A$1:$CC$1461, MATCH(A728,'housing-price-data-04042019'!$A$1:$A$1461,0),MATCH($B$1,'housing-price-data-04042019'!$A$1:$CC$1,0))</f>
        <v>6</v>
      </c>
      <c r="C728">
        <f>INDEX('housing-price-data-04042019'!$A$1:$CC$1461, MATCH(A728,'housing-price-data-04042019'!$A$1:$A$1461,0),MATCH($C$1,'housing-price-data-04042019'!$A$1:$CC$1,0))</f>
        <v>222000</v>
      </c>
      <c r="D728" t="str">
        <f t="shared" si="11"/>
        <v>B</v>
      </c>
      <c r="N728" s="5">
        <v>1163</v>
      </c>
      <c r="O728" s="6">
        <v>129000</v>
      </c>
      <c r="U728" s="1">
        <v>703</v>
      </c>
      <c r="V728" s="1">
        <v>267280.34123003471</v>
      </c>
      <c r="W728" s="1">
        <v>94638.658769965288</v>
      </c>
    </row>
    <row r="729" spans="1:23" x14ac:dyDescent="0.25">
      <c r="A729">
        <v>728</v>
      </c>
      <c r="B729">
        <f>INDEX('housing-price-data-04042019'!$A$1:$CC$1461, MATCH(A729,'housing-price-data-04042019'!$A$1:$A$1461,0),MATCH($B$1,'housing-price-data-04042019'!$A$1:$CC$1,0))</f>
        <v>7</v>
      </c>
      <c r="C729">
        <f>INDEX('housing-price-data-04042019'!$A$1:$CC$1461, MATCH(A729,'housing-price-data-04042019'!$A$1:$A$1461,0),MATCH($C$1,'housing-price-data-04042019'!$A$1:$CC$1,0))</f>
        <v>194500</v>
      </c>
      <c r="D729" t="str">
        <f t="shared" si="11"/>
        <v>A</v>
      </c>
      <c r="N729" s="5">
        <v>1164</v>
      </c>
      <c r="O729" s="6">
        <v>108959</v>
      </c>
      <c r="U729" s="1">
        <v>704</v>
      </c>
      <c r="V729" s="1">
        <v>130972.9334507366</v>
      </c>
      <c r="W729" s="1">
        <v>9027.0665492633998</v>
      </c>
    </row>
    <row r="730" spans="1:23" x14ac:dyDescent="0.25">
      <c r="A730">
        <v>729</v>
      </c>
      <c r="B730">
        <f>INDEX('housing-price-data-04042019'!$A$1:$CC$1461, MATCH(A730,'housing-price-data-04042019'!$A$1:$A$1461,0),MATCH($B$1,'housing-price-data-04042019'!$A$1:$CC$1,0))</f>
        <v>5</v>
      </c>
      <c r="C730">
        <f>INDEX('housing-price-data-04042019'!$A$1:$CC$1461, MATCH(A730,'housing-price-data-04042019'!$A$1:$A$1461,0),MATCH($C$1,'housing-price-data-04042019'!$A$1:$CC$1,0))</f>
        <v>110000</v>
      </c>
      <c r="D730" t="str">
        <f t="shared" si="11"/>
        <v>B</v>
      </c>
      <c r="N730" s="5">
        <v>1165</v>
      </c>
      <c r="O730" s="6">
        <v>194000</v>
      </c>
      <c r="U730" s="1">
        <v>705</v>
      </c>
      <c r="V730" s="1">
        <v>221844.53863693538</v>
      </c>
      <c r="W730" s="1">
        <v>-8844.5386369353801</v>
      </c>
    </row>
    <row r="731" spans="1:23" x14ac:dyDescent="0.25">
      <c r="A731">
        <v>730</v>
      </c>
      <c r="B731">
        <f>INDEX('housing-price-data-04042019'!$A$1:$CC$1461, MATCH(A731,'housing-price-data-04042019'!$A$1:$A$1461,0),MATCH($B$1,'housing-price-data-04042019'!$A$1:$CC$1,0))</f>
        <v>4</v>
      </c>
      <c r="C731">
        <f>INDEX('housing-price-data-04042019'!$A$1:$CC$1461, MATCH(A731,'housing-price-data-04042019'!$A$1:$A$1461,0),MATCH($C$1,'housing-price-data-04042019'!$A$1:$CC$1,0))</f>
        <v>103000</v>
      </c>
      <c r="D731" t="str">
        <f t="shared" si="11"/>
        <v>B</v>
      </c>
      <c r="N731" s="5">
        <v>1168</v>
      </c>
      <c r="O731" s="6">
        <v>173000</v>
      </c>
      <c r="U731" s="1">
        <v>706</v>
      </c>
      <c r="V731" s="1">
        <v>85537.130857637239</v>
      </c>
      <c r="W731" s="1">
        <v>-30537.130857637239</v>
      </c>
    </row>
    <row r="732" spans="1:23" x14ac:dyDescent="0.25">
      <c r="A732">
        <v>731</v>
      </c>
      <c r="B732">
        <f>INDEX('housing-price-data-04042019'!$A$1:$CC$1461, MATCH(A732,'housing-price-data-04042019'!$A$1:$A$1461,0),MATCH($B$1,'housing-price-data-04042019'!$A$1:$CC$1,0))</f>
        <v>8</v>
      </c>
      <c r="C732">
        <f>INDEX('housing-price-data-04042019'!$A$1:$CC$1461, MATCH(A732,'housing-price-data-04042019'!$A$1:$A$1461,0),MATCH($C$1,'housing-price-data-04042019'!$A$1:$CC$1,0))</f>
        <v>236500</v>
      </c>
      <c r="D732" t="str">
        <f t="shared" si="11"/>
        <v>A</v>
      </c>
      <c r="N732" s="5">
        <v>1169</v>
      </c>
      <c r="O732" s="6">
        <v>235000</v>
      </c>
      <c r="U732" s="1">
        <v>707</v>
      </c>
      <c r="V732" s="1">
        <v>221844.53863693538</v>
      </c>
      <c r="W732" s="1">
        <v>80155.46136306462</v>
      </c>
    </row>
    <row r="733" spans="1:23" x14ac:dyDescent="0.25">
      <c r="A733">
        <v>732</v>
      </c>
      <c r="B733">
        <f>INDEX('housing-price-data-04042019'!$A$1:$CC$1461, MATCH(A733,'housing-price-data-04042019'!$A$1:$A$1461,0),MATCH($B$1,'housing-price-data-04042019'!$A$1:$CC$1,0))</f>
        <v>7</v>
      </c>
      <c r="C733">
        <f>INDEX('housing-price-data-04042019'!$A$1:$CC$1461, MATCH(A733,'housing-price-data-04042019'!$A$1:$A$1461,0),MATCH($C$1,'housing-price-data-04042019'!$A$1:$CC$1,0))</f>
        <v>187500</v>
      </c>
      <c r="D733" t="str">
        <f t="shared" si="11"/>
        <v>A</v>
      </c>
      <c r="N733" s="5">
        <v>1171</v>
      </c>
      <c r="O733" s="6">
        <v>171000</v>
      </c>
      <c r="U733" s="1">
        <v>708</v>
      </c>
      <c r="V733" s="1">
        <v>267280.34123003471</v>
      </c>
      <c r="W733" s="1">
        <v>-13280.341230034712</v>
      </c>
    </row>
    <row r="734" spans="1:23" x14ac:dyDescent="0.25">
      <c r="A734">
        <v>733</v>
      </c>
      <c r="B734">
        <f>INDEX('housing-price-data-04042019'!$A$1:$CC$1461, MATCH(A734,'housing-price-data-04042019'!$A$1:$A$1461,0),MATCH($B$1,'housing-price-data-04042019'!$A$1:$CC$1,0))</f>
        <v>7</v>
      </c>
      <c r="C734">
        <f>INDEX('housing-price-data-04042019'!$A$1:$CC$1461, MATCH(A734,'housing-price-data-04042019'!$A$1:$A$1461,0),MATCH($C$1,'housing-price-data-04042019'!$A$1:$CC$1,0))</f>
        <v>222500</v>
      </c>
      <c r="D734" t="str">
        <f t="shared" si="11"/>
        <v>A</v>
      </c>
      <c r="N734" s="5">
        <v>1172</v>
      </c>
      <c r="O734" s="6">
        <v>163000</v>
      </c>
      <c r="U734" s="1">
        <v>709</v>
      </c>
      <c r="V734" s="1">
        <v>221844.53863693538</v>
      </c>
      <c r="W734" s="1">
        <v>-42304.53863693538</v>
      </c>
    </row>
    <row r="735" spans="1:23" x14ac:dyDescent="0.25">
      <c r="A735">
        <v>734</v>
      </c>
      <c r="B735">
        <f>INDEX('housing-price-data-04042019'!$A$1:$CC$1461, MATCH(A735,'housing-price-data-04042019'!$A$1:$A$1461,0),MATCH($B$1,'housing-price-data-04042019'!$A$1:$CC$1,0))</f>
        <v>5</v>
      </c>
      <c r="C735">
        <f>INDEX('housing-price-data-04042019'!$A$1:$CC$1461, MATCH(A735,'housing-price-data-04042019'!$A$1:$A$1461,0),MATCH($C$1,'housing-price-data-04042019'!$A$1:$CC$1,0))</f>
        <v>131400</v>
      </c>
      <c r="D735" t="str">
        <f t="shared" si="11"/>
        <v>B</v>
      </c>
      <c r="N735" s="5">
        <v>1174</v>
      </c>
      <c r="O735" s="6">
        <v>200500</v>
      </c>
      <c r="U735" s="1">
        <v>710</v>
      </c>
      <c r="V735" s="1">
        <v>130972.9334507366</v>
      </c>
      <c r="W735" s="1">
        <v>-21072.9334507366</v>
      </c>
    </row>
    <row r="736" spans="1:23" x14ac:dyDescent="0.25">
      <c r="A736">
        <v>735</v>
      </c>
      <c r="B736">
        <f>INDEX('housing-price-data-04042019'!$A$1:$CC$1461, MATCH(A736,'housing-price-data-04042019'!$A$1:$A$1461,0),MATCH($B$1,'housing-price-data-04042019'!$A$1:$CC$1,0))</f>
        <v>5</v>
      </c>
      <c r="C736">
        <f>INDEX('housing-price-data-04042019'!$A$1:$CC$1461, MATCH(A736,'housing-price-data-04042019'!$A$1:$A$1461,0),MATCH($C$1,'housing-price-data-04042019'!$A$1:$CC$1,0))</f>
        <v>108000</v>
      </c>
      <c r="D736" t="str">
        <f t="shared" si="11"/>
        <v>B</v>
      </c>
      <c r="N736" s="5">
        <v>1175</v>
      </c>
      <c r="O736" s="6">
        <v>239000</v>
      </c>
      <c r="U736" s="1">
        <v>711</v>
      </c>
      <c r="V736" s="1">
        <v>40101.328264537879</v>
      </c>
      <c r="W736" s="1">
        <v>11898.671735462121</v>
      </c>
    </row>
    <row r="737" spans="1:23" x14ac:dyDescent="0.25">
      <c r="A737">
        <v>736</v>
      </c>
      <c r="B737">
        <f>INDEX('housing-price-data-04042019'!$A$1:$CC$1461, MATCH(A737,'housing-price-data-04042019'!$A$1:$A$1461,0),MATCH($B$1,'housing-price-data-04042019'!$A$1:$CC$1,0))</f>
        <v>7</v>
      </c>
      <c r="C737">
        <f>INDEX('housing-price-data-04042019'!$A$1:$CC$1461, MATCH(A737,'housing-price-data-04042019'!$A$1:$A$1461,0),MATCH($C$1,'housing-price-data-04042019'!$A$1:$CC$1,0))</f>
        <v>163000</v>
      </c>
      <c r="D737" t="str">
        <f t="shared" si="11"/>
        <v>A</v>
      </c>
      <c r="N737" s="5">
        <v>1177</v>
      </c>
      <c r="O737" s="6">
        <v>119500</v>
      </c>
      <c r="U737" s="1">
        <v>712</v>
      </c>
      <c r="V737" s="1">
        <v>85537.130857637239</v>
      </c>
      <c r="W737" s="1">
        <v>17238.869142362761</v>
      </c>
    </row>
    <row r="738" spans="1:23" x14ac:dyDescent="0.25">
      <c r="A738">
        <v>737</v>
      </c>
      <c r="B738">
        <f>INDEX('housing-price-data-04042019'!$A$1:$CC$1461, MATCH(A738,'housing-price-data-04042019'!$A$1:$A$1461,0),MATCH($B$1,'housing-price-data-04042019'!$A$1:$CC$1,0))</f>
        <v>3</v>
      </c>
      <c r="C738">
        <f>INDEX('housing-price-data-04042019'!$A$1:$CC$1461, MATCH(A738,'housing-price-data-04042019'!$A$1:$A$1461,0),MATCH($C$1,'housing-price-data-04042019'!$A$1:$CC$1,0))</f>
        <v>93500</v>
      </c>
      <c r="D738" t="str">
        <f t="shared" si="11"/>
        <v>B</v>
      </c>
      <c r="N738" s="5">
        <v>1178</v>
      </c>
      <c r="O738" s="6">
        <v>115000</v>
      </c>
      <c r="U738" s="1">
        <v>713</v>
      </c>
      <c r="V738" s="1">
        <v>267280.34123003471</v>
      </c>
      <c r="W738" s="1">
        <v>-78280.341230034712</v>
      </c>
    </row>
    <row r="739" spans="1:23" x14ac:dyDescent="0.25">
      <c r="A739">
        <v>738</v>
      </c>
      <c r="B739">
        <f>INDEX('housing-price-data-04042019'!$A$1:$CC$1461, MATCH(A739,'housing-price-data-04042019'!$A$1:$A$1461,0),MATCH($B$1,'housing-price-data-04042019'!$A$1:$CC$1,0))</f>
        <v>8</v>
      </c>
      <c r="C739">
        <f>INDEX('housing-price-data-04042019'!$A$1:$CC$1461, MATCH(A739,'housing-price-data-04042019'!$A$1:$A$1461,0),MATCH($C$1,'housing-price-data-04042019'!$A$1:$CC$1,0))</f>
        <v>239900</v>
      </c>
      <c r="D739" t="str">
        <f t="shared" si="11"/>
        <v>A</v>
      </c>
      <c r="N739" s="5">
        <v>1179</v>
      </c>
      <c r="O739" s="6">
        <v>154900</v>
      </c>
      <c r="U739" s="1">
        <v>714</v>
      </c>
      <c r="V739" s="1">
        <v>85537.130857637239</v>
      </c>
      <c r="W739" s="1">
        <v>43462.869142362761</v>
      </c>
    </row>
    <row r="740" spans="1:23" x14ac:dyDescent="0.25">
      <c r="A740">
        <v>739</v>
      </c>
      <c r="B740">
        <f>INDEX('housing-price-data-04042019'!$A$1:$CC$1461, MATCH(A740,'housing-price-data-04042019'!$A$1:$A$1461,0),MATCH($B$1,'housing-price-data-04042019'!$A$1:$CC$1,0))</f>
        <v>5</v>
      </c>
      <c r="C740">
        <f>INDEX('housing-price-data-04042019'!$A$1:$CC$1461, MATCH(A740,'housing-price-data-04042019'!$A$1:$A$1461,0),MATCH($C$1,'housing-price-data-04042019'!$A$1:$CC$1,0))</f>
        <v>179000</v>
      </c>
      <c r="D740" t="str">
        <f t="shared" si="11"/>
        <v>B</v>
      </c>
      <c r="N740" s="5">
        <v>1180</v>
      </c>
      <c r="O740" s="6">
        <v>93000</v>
      </c>
      <c r="U740" s="1">
        <v>715</v>
      </c>
      <c r="V740" s="1">
        <v>176408.73604383602</v>
      </c>
      <c r="W740" s="1">
        <v>-45908.736043836019</v>
      </c>
    </row>
    <row r="741" spans="1:23" x14ac:dyDescent="0.25">
      <c r="A741">
        <v>740</v>
      </c>
      <c r="B741">
        <f>INDEX('housing-price-data-04042019'!$A$1:$CC$1461, MATCH(A741,'housing-price-data-04042019'!$A$1:$A$1461,0),MATCH($B$1,'housing-price-data-04042019'!$A$1:$CC$1,0))</f>
        <v>7</v>
      </c>
      <c r="C741">
        <f>INDEX('housing-price-data-04042019'!$A$1:$CC$1461, MATCH(A741,'housing-price-data-04042019'!$A$1:$A$1461,0),MATCH($C$1,'housing-price-data-04042019'!$A$1:$CC$1,0))</f>
        <v>190000</v>
      </c>
      <c r="D741" t="str">
        <f t="shared" si="11"/>
        <v>A</v>
      </c>
      <c r="N741" s="5">
        <v>1184</v>
      </c>
      <c r="O741" s="6">
        <v>120000</v>
      </c>
      <c r="U741" s="1">
        <v>716</v>
      </c>
      <c r="V741" s="1">
        <v>176408.73604383602</v>
      </c>
      <c r="W741" s="1">
        <v>-11408.736043836019</v>
      </c>
    </row>
    <row r="742" spans="1:23" x14ac:dyDescent="0.25">
      <c r="A742">
        <v>741</v>
      </c>
      <c r="B742">
        <f>INDEX('housing-price-data-04042019'!$A$1:$CC$1461, MATCH(A742,'housing-price-data-04042019'!$A$1:$A$1461,0),MATCH($B$1,'housing-price-data-04042019'!$A$1:$CC$1,0))</f>
        <v>5</v>
      </c>
      <c r="C742">
        <f>INDEX('housing-price-data-04042019'!$A$1:$CC$1461, MATCH(A742,'housing-price-data-04042019'!$A$1:$A$1461,0),MATCH($C$1,'housing-price-data-04042019'!$A$1:$CC$1,0))</f>
        <v>132000</v>
      </c>
      <c r="D742" t="str">
        <f t="shared" si="11"/>
        <v>B</v>
      </c>
      <c r="N742" s="5">
        <v>1185</v>
      </c>
      <c r="O742" s="6">
        <v>186700</v>
      </c>
      <c r="U742" s="1">
        <v>717</v>
      </c>
      <c r="V742" s="1">
        <v>221844.53863693538</v>
      </c>
      <c r="W742" s="1">
        <v>-62344.53863693538</v>
      </c>
    </row>
    <row r="743" spans="1:23" x14ac:dyDescent="0.25">
      <c r="A743">
        <v>742</v>
      </c>
      <c r="B743">
        <f>INDEX('housing-price-data-04042019'!$A$1:$CC$1461, MATCH(A743,'housing-price-data-04042019'!$A$1:$A$1461,0),MATCH($B$1,'housing-price-data-04042019'!$A$1:$CC$1,0))</f>
        <v>6</v>
      </c>
      <c r="C743">
        <f>INDEX('housing-price-data-04042019'!$A$1:$CC$1461, MATCH(A743,'housing-price-data-04042019'!$A$1:$A$1461,0),MATCH($C$1,'housing-price-data-04042019'!$A$1:$CC$1,0))</f>
        <v>142000</v>
      </c>
      <c r="D743" t="str">
        <f t="shared" si="11"/>
        <v>B</v>
      </c>
      <c r="N743" s="5">
        <v>1186</v>
      </c>
      <c r="O743" s="6">
        <v>104900</v>
      </c>
      <c r="U743" s="1">
        <v>718</v>
      </c>
      <c r="V743" s="1">
        <v>130972.9334507366</v>
      </c>
      <c r="W743" s="1">
        <v>26027.0665492634</v>
      </c>
    </row>
    <row r="744" spans="1:23" x14ac:dyDescent="0.25">
      <c r="A744">
        <v>743</v>
      </c>
      <c r="B744">
        <f>INDEX('housing-price-data-04042019'!$A$1:$CC$1461, MATCH(A744,'housing-price-data-04042019'!$A$1:$A$1461,0),MATCH($B$1,'housing-price-data-04042019'!$A$1:$CC$1,0))</f>
        <v>7</v>
      </c>
      <c r="C744">
        <f>INDEX('housing-price-data-04042019'!$A$1:$CC$1461, MATCH(A744,'housing-price-data-04042019'!$A$1:$A$1461,0),MATCH($C$1,'housing-price-data-04042019'!$A$1:$CC$1,0))</f>
        <v>179000</v>
      </c>
      <c r="D744" t="str">
        <f t="shared" si="11"/>
        <v>A</v>
      </c>
      <c r="N744" s="5">
        <v>1187</v>
      </c>
      <c r="O744" s="6">
        <v>95000</v>
      </c>
      <c r="U744" s="1">
        <v>719</v>
      </c>
      <c r="V744" s="1">
        <v>221844.53863693538</v>
      </c>
      <c r="W744" s="1">
        <v>119155.46136306462</v>
      </c>
    </row>
    <row r="745" spans="1:23" x14ac:dyDescent="0.25">
      <c r="A745">
        <v>744</v>
      </c>
      <c r="B745">
        <f>INDEX('housing-price-data-04042019'!$A$1:$CC$1461, MATCH(A745,'housing-price-data-04042019'!$A$1:$A$1461,0),MATCH($B$1,'housing-price-data-04042019'!$A$1:$CC$1,0))</f>
        <v>5</v>
      </c>
      <c r="C745">
        <f>INDEX('housing-price-data-04042019'!$A$1:$CC$1461, MATCH(A745,'housing-price-data-04042019'!$A$1:$A$1461,0),MATCH($C$1,'housing-price-data-04042019'!$A$1:$CC$1,0))</f>
        <v>175000</v>
      </c>
      <c r="D745" t="str">
        <f t="shared" si="11"/>
        <v>B</v>
      </c>
      <c r="N745" s="5">
        <v>1191</v>
      </c>
      <c r="O745" s="6">
        <v>168000</v>
      </c>
      <c r="U745" s="1">
        <v>720</v>
      </c>
      <c r="V745" s="1">
        <v>130972.9334507366</v>
      </c>
      <c r="W745" s="1">
        <v>-2472.9334507366002</v>
      </c>
    </row>
    <row r="746" spans="1:23" x14ac:dyDescent="0.25">
      <c r="A746">
        <v>745</v>
      </c>
      <c r="B746">
        <f>INDEX('housing-price-data-04042019'!$A$1:$CC$1461, MATCH(A746,'housing-price-data-04042019'!$A$1:$A$1461,0),MATCH($B$1,'housing-price-data-04042019'!$A$1:$CC$1,0))</f>
        <v>8</v>
      </c>
      <c r="C746">
        <f>INDEX('housing-price-data-04042019'!$A$1:$CC$1461, MATCH(A746,'housing-price-data-04042019'!$A$1:$A$1461,0),MATCH($C$1,'housing-price-data-04042019'!$A$1:$CC$1,0))</f>
        <v>180000</v>
      </c>
      <c r="D746" t="str">
        <f t="shared" si="11"/>
        <v>A</v>
      </c>
      <c r="N746" s="5">
        <v>1193</v>
      </c>
      <c r="O746" s="6">
        <v>125000</v>
      </c>
      <c r="U746" s="1">
        <v>721</v>
      </c>
      <c r="V746" s="1">
        <v>267280.34123003471</v>
      </c>
      <c r="W746" s="1">
        <v>7719.6587699652882</v>
      </c>
    </row>
    <row r="747" spans="1:23" x14ac:dyDescent="0.25">
      <c r="A747">
        <v>746</v>
      </c>
      <c r="B747">
        <f>INDEX('housing-price-data-04042019'!$A$1:$CC$1461, MATCH(A747,'housing-price-data-04042019'!$A$1:$A$1461,0),MATCH($B$1,'housing-price-data-04042019'!$A$1:$CC$1,0))</f>
        <v>8</v>
      </c>
      <c r="C747">
        <f>INDEX('housing-price-data-04042019'!$A$1:$CC$1461, MATCH(A747,'housing-price-data-04042019'!$A$1:$A$1461,0),MATCH($C$1,'housing-price-data-04042019'!$A$1:$CC$1,0))</f>
        <v>299800</v>
      </c>
      <c r="D747" t="str">
        <f t="shared" si="11"/>
        <v>A</v>
      </c>
      <c r="N747" s="5">
        <v>1194</v>
      </c>
      <c r="O747" s="6">
        <v>165000</v>
      </c>
      <c r="U747" s="1">
        <v>722</v>
      </c>
      <c r="V747" s="1">
        <v>176408.73604383602</v>
      </c>
      <c r="W747" s="1">
        <v>-33408.736043836019</v>
      </c>
    </row>
    <row r="748" spans="1:23" x14ac:dyDescent="0.25">
      <c r="A748">
        <v>747</v>
      </c>
      <c r="B748">
        <f>INDEX('housing-price-data-04042019'!$A$1:$CC$1461, MATCH(A748,'housing-price-data-04042019'!$A$1:$A$1461,0),MATCH($B$1,'housing-price-data-04042019'!$A$1:$CC$1,0))</f>
        <v>7</v>
      </c>
      <c r="C748">
        <f>INDEX('housing-price-data-04042019'!$A$1:$CC$1461, MATCH(A748,'housing-price-data-04042019'!$A$1:$A$1461,0),MATCH($C$1,'housing-price-data-04042019'!$A$1:$CC$1,0))</f>
        <v>236000</v>
      </c>
      <c r="D748" t="str">
        <f t="shared" si="11"/>
        <v>A</v>
      </c>
      <c r="N748" s="5">
        <v>1195</v>
      </c>
      <c r="O748" s="6">
        <v>158000</v>
      </c>
      <c r="U748" s="1">
        <v>723</v>
      </c>
      <c r="V748" s="1">
        <v>85537.130857637239</v>
      </c>
      <c r="W748" s="1">
        <v>38962.869142362761</v>
      </c>
    </row>
    <row r="749" spans="1:23" x14ac:dyDescent="0.25">
      <c r="A749">
        <v>748</v>
      </c>
      <c r="B749">
        <f>INDEX('housing-price-data-04042019'!$A$1:$CC$1461, MATCH(A749,'housing-price-data-04042019'!$A$1:$A$1461,0),MATCH($B$1,'housing-price-data-04042019'!$A$1:$CC$1,0))</f>
        <v>7</v>
      </c>
      <c r="C749">
        <f>INDEX('housing-price-data-04042019'!$A$1:$CC$1461, MATCH(A749,'housing-price-data-04042019'!$A$1:$A$1461,0),MATCH($C$1,'housing-price-data-04042019'!$A$1:$CC$1,0))</f>
        <v>265979</v>
      </c>
      <c r="D749" t="str">
        <f t="shared" si="11"/>
        <v>A</v>
      </c>
      <c r="N749" s="5">
        <v>1196</v>
      </c>
      <c r="O749" s="6">
        <v>176000</v>
      </c>
      <c r="U749" s="1">
        <v>724</v>
      </c>
      <c r="V749" s="1">
        <v>85537.130857637239</v>
      </c>
      <c r="W749" s="1">
        <v>49462.869142362761</v>
      </c>
    </row>
    <row r="750" spans="1:23" x14ac:dyDescent="0.25">
      <c r="A750">
        <v>749</v>
      </c>
      <c r="B750">
        <f>INDEX('housing-price-data-04042019'!$A$1:$CC$1461, MATCH(A750,'housing-price-data-04042019'!$A$1:$A$1461,0),MATCH($B$1,'housing-price-data-04042019'!$A$1:$CC$1,0))</f>
        <v>7</v>
      </c>
      <c r="C750">
        <f>INDEX('housing-price-data-04042019'!$A$1:$CC$1461, MATCH(A750,'housing-price-data-04042019'!$A$1:$A$1461,0),MATCH($C$1,'housing-price-data-04042019'!$A$1:$CC$1,0))</f>
        <v>260400</v>
      </c>
      <c r="D750" t="str">
        <f t="shared" si="11"/>
        <v>A</v>
      </c>
      <c r="N750" s="5">
        <v>1200</v>
      </c>
      <c r="O750" s="6">
        <v>148000</v>
      </c>
      <c r="U750" s="1">
        <v>725</v>
      </c>
      <c r="V750" s="1">
        <v>312716.14382313413</v>
      </c>
      <c r="W750" s="1">
        <v>7283.8561768658692</v>
      </c>
    </row>
    <row r="751" spans="1:23" x14ac:dyDescent="0.25">
      <c r="A751">
        <v>750</v>
      </c>
      <c r="B751">
        <f>INDEX('housing-price-data-04042019'!$A$1:$CC$1461, MATCH(A751,'housing-price-data-04042019'!$A$1:$A$1461,0),MATCH($B$1,'housing-price-data-04042019'!$A$1:$CC$1,0))</f>
        <v>4</v>
      </c>
      <c r="C751">
        <f>INDEX('housing-price-data-04042019'!$A$1:$CC$1461, MATCH(A751,'housing-price-data-04042019'!$A$1:$A$1461,0),MATCH($C$1,'housing-price-data-04042019'!$A$1:$CC$1,0))</f>
        <v>98000</v>
      </c>
      <c r="D751" t="str">
        <f t="shared" si="11"/>
        <v>B</v>
      </c>
      <c r="N751" s="5">
        <v>1201</v>
      </c>
      <c r="O751" s="6">
        <v>116050</v>
      </c>
      <c r="U751" s="1">
        <v>726</v>
      </c>
      <c r="V751" s="1">
        <v>85537.130857637239</v>
      </c>
      <c r="W751" s="1">
        <v>34962.869142362761</v>
      </c>
    </row>
    <row r="752" spans="1:23" x14ac:dyDescent="0.25">
      <c r="A752">
        <v>751</v>
      </c>
      <c r="B752">
        <f>INDEX('housing-price-data-04042019'!$A$1:$CC$1461, MATCH(A752,'housing-price-data-04042019'!$A$1:$A$1461,0),MATCH($B$1,'housing-price-data-04042019'!$A$1:$CC$1,0))</f>
        <v>4</v>
      </c>
      <c r="C752">
        <f>INDEX('housing-price-data-04042019'!$A$1:$CC$1461, MATCH(A752,'housing-price-data-04042019'!$A$1:$A$1461,0),MATCH($C$1,'housing-price-data-04042019'!$A$1:$CC$1,0))</f>
        <v>96500</v>
      </c>
      <c r="D752" t="str">
        <f t="shared" si="11"/>
        <v>B</v>
      </c>
      <c r="N752" s="5">
        <v>1203</v>
      </c>
      <c r="O752" s="6">
        <v>117000</v>
      </c>
      <c r="U752" s="1">
        <v>727</v>
      </c>
      <c r="V752" s="1">
        <v>176408.73604383602</v>
      </c>
      <c r="W752" s="1">
        <v>45591.263956163981</v>
      </c>
    </row>
    <row r="753" spans="1:23" x14ac:dyDescent="0.25">
      <c r="A753">
        <v>752</v>
      </c>
      <c r="B753">
        <f>INDEX('housing-price-data-04042019'!$A$1:$CC$1461, MATCH(A753,'housing-price-data-04042019'!$A$1:$A$1461,0),MATCH($B$1,'housing-price-data-04042019'!$A$1:$CC$1,0))</f>
        <v>7</v>
      </c>
      <c r="C753">
        <f>INDEX('housing-price-data-04042019'!$A$1:$CC$1461, MATCH(A753,'housing-price-data-04042019'!$A$1:$A$1461,0),MATCH($C$1,'housing-price-data-04042019'!$A$1:$CC$1,0))</f>
        <v>162000</v>
      </c>
      <c r="D753" t="str">
        <f t="shared" si="11"/>
        <v>A</v>
      </c>
      <c r="N753" s="5">
        <v>1205</v>
      </c>
      <c r="O753" s="6">
        <v>153500</v>
      </c>
      <c r="U753" s="1">
        <v>728</v>
      </c>
      <c r="V753" s="1">
        <v>221844.53863693538</v>
      </c>
      <c r="W753" s="1">
        <v>-27344.53863693538</v>
      </c>
    </row>
    <row r="754" spans="1:23" x14ac:dyDescent="0.25">
      <c r="A754">
        <v>753</v>
      </c>
      <c r="B754">
        <f>INDEX('housing-price-data-04042019'!$A$1:$CC$1461, MATCH(A754,'housing-price-data-04042019'!$A$1:$A$1461,0),MATCH($B$1,'housing-price-data-04042019'!$A$1:$CC$1,0))</f>
        <v>6</v>
      </c>
      <c r="C754">
        <f>INDEX('housing-price-data-04042019'!$A$1:$CC$1461, MATCH(A754,'housing-price-data-04042019'!$A$1:$A$1461,0),MATCH($C$1,'housing-price-data-04042019'!$A$1:$CC$1,0))</f>
        <v>217000</v>
      </c>
      <c r="D754" t="str">
        <f t="shared" si="11"/>
        <v>B</v>
      </c>
      <c r="N754" s="5">
        <v>1207</v>
      </c>
      <c r="O754" s="6">
        <v>107000</v>
      </c>
      <c r="U754" s="1">
        <v>729</v>
      </c>
      <c r="V754" s="1">
        <v>130972.9334507366</v>
      </c>
      <c r="W754" s="1">
        <v>-20972.9334507366</v>
      </c>
    </row>
    <row r="755" spans="1:23" x14ac:dyDescent="0.25">
      <c r="A755">
        <v>754</v>
      </c>
      <c r="B755">
        <f>INDEX('housing-price-data-04042019'!$A$1:$CC$1461, MATCH(A755,'housing-price-data-04042019'!$A$1:$A$1461,0),MATCH($B$1,'housing-price-data-04042019'!$A$1:$CC$1,0))</f>
        <v>8</v>
      </c>
      <c r="C755">
        <f>INDEX('housing-price-data-04042019'!$A$1:$CC$1461, MATCH(A755,'housing-price-data-04042019'!$A$1:$A$1461,0),MATCH($C$1,'housing-price-data-04042019'!$A$1:$CC$1,0))</f>
        <v>275500</v>
      </c>
      <c r="D755" t="str">
        <f t="shared" si="11"/>
        <v>A</v>
      </c>
      <c r="N755" s="5">
        <v>1208</v>
      </c>
      <c r="O755" s="6">
        <v>200000</v>
      </c>
      <c r="U755" s="1">
        <v>730</v>
      </c>
      <c r="V755" s="1">
        <v>85537.130857637239</v>
      </c>
      <c r="W755" s="1">
        <v>17462.869142362761</v>
      </c>
    </row>
    <row r="756" spans="1:23" x14ac:dyDescent="0.25">
      <c r="A756">
        <v>755</v>
      </c>
      <c r="B756">
        <f>INDEX('housing-price-data-04042019'!$A$1:$CC$1461, MATCH(A756,'housing-price-data-04042019'!$A$1:$A$1461,0),MATCH($B$1,'housing-price-data-04042019'!$A$1:$CC$1,0))</f>
        <v>6</v>
      </c>
      <c r="C756">
        <f>INDEX('housing-price-data-04042019'!$A$1:$CC$1461, MATCH(A756,'housing-price-data-04042019'!$A$1:$A$1461,0),MATCH($C$1,'housing-price-data-04042019'!$A$1:$CC$1,0))</f>
        <v>156000</v>
      </c>
      <c r="D756" t="str">
        <f t="shared" si="11"/>
        <v>B</v>
      </c>
      <c r="N756" s="5">
        <v>1209</v>
      </c>
      <c r="O756" s="6">
        <v>140000</v>
      </c>
      <c r="U756" s="1">
        <v>731</v>
      </c>
      <c r="V756" s="1">
        <v>267280.34123003471</v>
      </c>
      <c r="W756" s="1">
        <v>-30780.341230034712</v>
      </c>
    </row>
    <row r="757" spans="1:23" x14ac:dyDescent="0.25">
      <c r="A757">
        <v>756</v>
      </c>
      <c r="B757">
        <f>INDEX('housing-price-data-04042019'!$A$1:$CC$1461, MATCH(A757,'housing-price-data-04042019'!$A$1:$A$1461,0),MATCH($B$1,'housing-price-data-04042019'!$A$1:$CC$1,0))</f>
        <v>6</v>
      </c>
      <c r="C757">
        <f>INDEX('housing-price-data-04042019'!$A$1:$CC$1461, MATCH(A757,'housing-price-data-04042019'!$A$1:$A$1461,0),MATCH($C$1,'housing-price-data-04042019'!$A$1:$CC$1,0))</f>
        <v>172500</v>
      </c>
      <c r="D757" t="str">
        <f t="shared" si="11"/>
        <v>B</v>
      </c>
      <c r="N757" s="5">
        <v>1211</v>
      </c>
      <c r="O757" s="6">
        <v>189000</v>
      </c>
      <c r="U757" s="1">
        <v>732</v>
      </c>
      <c r="V757" s="1">
        <v>221844.53863693538</v>
      </c>
      <c r="W757" s="1">
        <v>-34344.53863693538</v>
      </c>
    </row>
    <row r="758" spans="1:23" x14ac:dyDescent="0.25">
      <c r="A758">
        <v>757</v>
      </c>
      <c r="B758">
        <f>INDEX('housing-price-data-04042019'!$A$1:$CC$1461, MATCH(A758,'housing-price-data-04042019'!$A$1:$A$1461,0),MATCH($B$1,'housing-price-data-04042019'!$A$1:$CC$1,0))</f>
        <v>8</v>
      </c>
      <c r="C758">
        <f>INDEX('housing-price-data-04042019'!$A$1:$CC$1461, MATCH(A758,'housing-price-data-04042019'!$A$1:$A$1461,0),MATCH($C$1,'housing-price-data-04042019'!$A$1:$CC$1,0))</f>
        <v>212000</v>
      </c>
      <c r="D758" t="str">
        <f t="shared" si="11"/>
        <v>A</v>
      </c>
      <c r="N758" s="5">
        <v>1213</v>
      </c>
      <c r="O758" s="6">
        <v>113000</v>
      </c>
      <c r="U758" s="1">
        <v>733</v>
      </c>
      <c r="V758" s="1">
        <v>221844.53863693538</v>
      </c>
      <c r="W758" s="1">
        <v>655.46136306461995</v>
      </c>
    </row>
    <row r="759" spans="1:23" x14ac:dyDescent="0.25">
      <c r="A759">
        <v>758</v>
      </c>
      <c r="B759">
        <f>INDEX('housing-price-data-04042019'!$A$1:$CC$1461, MATCH(A759,'housing-price-data-04042019'!$A$1:$A$1461,0),MATCH($B$1,'housing-price-data-04042019'!$A$1:$CC$1,0))</f>
        <v>6</v>
      </c>
      <c r="C759">
        <f>INDEX('housing-price-data-04042019'!$A$1:$CC$1461, MATCH(A759,'housing-price-data-04042019'!$A$1:$A$1461,0),MATCH($C$1,'housing-price-data-04042019'!$A$1:$CC$1,0))</f>
        <v>158900</v>
      </c>
      <c r="D759" t="str">
        <f t="shared" si="11"/>
        <v>B</v>
      </c>
      <c r="N759" s="5">
        <v>1214</v>
      </c>
      <c r="O759" s="6">
        <v>145000</v>
      </c>
      <c r="U759" s="1">
        <v>734</v>
      </c>
      <c r="V759" s="1">
        <v>130972.9334507366</v>
      </c>
      <c r="W759" s="1">
        <v>427.06654926339979</v>
      </c>
    </row>
    <row r="760" spans="1:23" x14ac:dyDescent="0.25">
      <c r="A760">
        <v>759</v>
      </c>
      <c r="B760">
        <f>INDEX('housing-price-data-04042019'!$A$1:$CC$1461, MATCH(A760,'housing-price-data-04042019'!$A$1:$A$1461,0),MATCH($B$1,'housing-price-data-04042019'!$A$1:$CC$1,0))</f>
        <v>7</v>
      </c>
      <c r="C760">
        <f>INDEX('housing-price-data-04042019'!$A$1:$CC$1461, MATCH(A760,'housing-price-data-04042019'!$A$1:$A$1461,0),MATCH($C$1,'housing-price-data-04042019'!$A$1:$CC$1,0))</f>
        <v>179400</v>
      </c>
      <c r="D760" t="str">
        <f t="shared" si="11"/>
        <v>A</v>
      </c>
      <c r="N760" s="5">
        <v>1215</v>
      </c>
      <c r="O760" s="6">
        <v>134500</v>
      </c>
      <c r="U760" s="1">
        <v>735</v>
      </c>
      <c r="V760" s="1">
        <v>130972.9334507366</v>
      </c>
      <c r="W760" s="1">
        <v>-22972.9334507366</v>
      </c>
    </row>
    <row r="761" spans="1:23" x14ac:dyDescent="0.25">
      <c r="A761">
        <v>760</v>
      </c>
      <c r="B761">
        <f>INDEX('housing-price-data-04042019'!$A$1:$CC$1461, MATCH(A761,'housing-price-data-04042019'!$A$1:$A$1461,0),MATCH($B$1,'housing-price-data-04042019'!$A$1:$CC$1,0))</f>
        <v>8</v>
      </c>
      <c r="C761">
        <f>INDEX('housing-price-data-04042019'!$A$1:$CC$1461, MATCH(A761,'housing-price-data-04042019'!$A$1:$A$1461,0),MATCH($C$1,'housing-price-data-04042019'!$A$1:$CC$1,0))</f>
        <v>290000</v>
      </c>
      <c r="D761" t="str">
        <f t="shared" si="11"/>
        <v>A</v>
      </c>
      <c r="N761" s="5">
        <v>1216</v>
      </c>
      <c r="O761" s="6">
        <v>125000</v>
      </c>
      <c r="U761" s="1">
        <v>736</v>
      </c>
      <c r="V761" s="1">
        <v>221844.53863693538</v>
      </c>
      <c r="W761" s="1">
        <v>-58844.53863693538</v>
      </c>
    </row>
    <row r="762" spans="1:23" x14ac:dyDescent="0.25">
      <c r="A762">
        <v>761</v>
      </c>
      <c r="B762">
        <f>INDEX('housing-price-data-04042019'!$A$1:$CC$1461, MATCH(A762,'housing-price-data-04042019'!$A$1:$A$1461,0),MATCH($B$1,'housing-price-data-04042019'!$A$1:$CC$1,0))</f>
        <v>6</v>
      </c>
      <c r="C762">
        <f>INDEX('housing-price-data-04042019'!$A$1:$CC$1461, MATCH(A762,'housing-price-data-04042019'!$A$1:$A$1461,0),MATCH($C$1,'housing-price-data-04042019'!$A$1:$CC$1,0))</f>
        <v>127500</v>
      </c>
      <c r="D762" t="str">
        <f t="shared" si="11"/>
        <v>B</v>
      </c>
      <c r="N762" s="5">
        <v>1217</v>
      </c>
      <c r="O762" s="6">
        <v>112000</v>
      </c>
      <c r="U762" s="1">
        <v>737</v>
      </c>
      <c r="V762" s="1">
        <v>40101.328264537879</v>
      </c>
      <c r="W762" s="1">
        <v>53398.671735462121</v>
      </c>
    </row>
    <row r="763" spans="1:23" x14ac:dyDescent="0.25">
      <c r="A763">
        <v>762</v>
      </c>
      <c r="B763">
        <f>INDEX('housing-price-data-04042019'!$A$1:$CC$1461, MATCH(A763,'housing-price-data-04042019'!$A$1:$A$1461,0),MATCH($B$1,'housing-price-data-04042019'!$A$1:$CC$1,0))</f>
        <v>5</v>
      </c>
      <c r="C763">
        <f>INDEX('housing-price-data-04042019'!$A$1:$CC$1461, MATCH(A763,'housing-price-data-04042019'!$A$1:$A$1461,0),MATCH($C$1,'housing-price-data-04042019'!$A$1:$CC$1,0))</f>
        <v>100000</v>
      </c>
      <c r="D763" t="str">
        <f t="shared" si="11"/>
        <v>B</v>
      </c>
      <c r="N763" s="5">
        <v>1219</v>
      </c>
      <c r="O763" s="6">
        <v>80500</v>
      </c>
      <c r="U763" s="1">
        <v>738</v>
      </c>
      <c r="V763" s="1">
        <v>267280.34123003471</v>
      </c>
      <c r="W763" s="1">
        <v>-27380.341230034712</v>
      </c>
    </row>
    <row r="764" spans="1:23" x14ac:dyDescent="0.25">
      <c r="A764">
        <v>763</v>
      </c>
      <c r="B764">
        <f>INDEX('housing-price-data-04042019'!$A$1:$CC$1461, MATCH(A764,'housing-price-data-04042019'!$A$1:$A$1461,0),MATCH($B$1,'housing-price-data-04042019'!$A$1:$CC$1,0))</f>
        <v>7</v>
      </c>
      <c r="C764">
        <f>INDEX('housing-price-data-04042019'!$A$1:$CC$1461, MATCH(A764,'housing-price-data-04042019'!$A$1:$A$1461,0),MATCH($C$1,'housing-price-data-04042019'!$A$1:$CC$1,0))</f>
        <v>215200</v>
      </c>
      <c r="D764" t="str">
        <f t="shared" si="11"/>
        <v>A</v>
      </c>
      <c r="N764" s="5">
        <v>1220</v>
      </c>
      <c r="O764" s="6">
        <v>91500</v>
      </c>
      <c r="U764" s="1">
        <v>739</v>
      </c>
      <c r="V764" s="1">
        <v>130972.9334507366</v>
      </c>
      <c r="W764" s="1">
        <v>48027.0665492634</v>
      </c>
    </row>
    <row r="765" spans="1:23" x14ac:dyDescent="0.25">
      <c r="A765">
        <v>764</v>
      </c>
      <c r="B765">
        <f>INDEX('housing-price-data-04042019'!$A$1:$CC$1461, MATCH(A765,'housing-price-data-04042019'!$A$1:$A$1461,0),MATCH($B$1,'housing-price-data-04042019'!$A$1:$CC$1,0))</f>
        <v>8</v>
      </c>
      <c r="C765">
        <f>INDEX('housing-price-data-04042019'!$A$1:$CC$1461, MATCH(A765,'housing-price-data-04042019'!$A$1:$A$1461,0),MATCH($C$1,'housing-price-data-04042019'!$A$1:$CC$1,0))</f>
        <v>337000</v>
      </c>
      <c r="D765" t="str">
        <f t="shared" si="11"/>
        <v>A</v>
      </c>
      <c r="N765" s="5">
        <v>1221</v>
      </c>
      <c r="O765" s="6">
        <v>115000</v>
      </c>
      <c r="U765" s="1">
        <v>740</v>
      </c>
      <c r="V765" s="1">
        <v>221844.53863693538</v>
      </c>
      <c r="W765" s="1">
        <v>-31844.53863693538</v>
      </c>
    </row>
    <row r="766" spans="1:23" x14ac:dyDescent="0.25">
      <c r="A766">
        <v>765</v>
      </c>
      <c r="B766">
        <f>INDEX('housing-price-data-04042019'!$A$1:$CC$1461, MATCH(A766,'housing-price-data-04042019'!$A$1:$A$1461,0),MATCH($B$1,'housing-price-data-04042019'!$A$1:$CC$1,0))</f>
        <v>8</v>
      </c>
      <c r="C766">
        <f>INDEX('housing-price-data-04042019'!$A$1:$CC$1461, MATCH(A766,'housing-price-data-04042019'!$A$1:$A$1461,0),MATCH($C$1,'housing-price-data-04042019'!$A$1:$CC$1,0))</f>
        <v>270000</v>
      </c>
      <c r="D766" t="str">
        <f t="shared" si="11"/>
        <v>A</v>
      </c>
      <c r="N766" s="5">
        <v>1222</v>
      </c>
      <c r="O766" s="6">
        <v>134000</v>
      </c>
      <c r="U766" s="1">
        <v>741</v>
      </c>
      <c r="V766" s="1">
        <v>130972.9334507366</v>
      </c>
      <c r="W766" s="1">
        <v>1027.0665492633998</v>
      </c>
    </row>
    <row r="767" spans="1:23" x14ac:dyDescent="0.25">
      <c r="A767">
        <v>766</v>
      </c>
      <c r="B767">
        <f>INDEX('housing-price-data-04042019'!$A$1:$CC$1461, MATCH(A767,'housing-price-data-04042019'!$A$1:$A$1461,0),MATCH($B$1,'housing-price-data-04042019'!$A$1:$CC$1,0))</f>
        <v>9</v>
      </c>
      <c r="C767">
        <f>INDEX('housing-price-data-04042019'!$A$1:$CC$1461, MATCH(A767,'housing-price-data-04042019'!$A$1:$A$1461,0),MATCH($C$1,'housing-price-data-04042019'!$A$1:$CC$1,0))</f>
        <v>264132</v>
      </c>
      <c r="D767" t="str">
        <f t="shared" si="11"/>
        <v>A</v>
      </c>
      <c r="N767" s="5">
        <v>1223</v>
      </c>
      <c r="O767" s="6">
        <v>143000</v>
      </c>
      <c r="U767" s="1">
        <v>742</v>
      </c>
      <c r="V767" s="1">
        <v>176408.73604383602</v>
      </c>
      <c r="W767" s="1">
        <v>-34408.736043836019</v>
      </c>
    </row>
    <row r="768" spans="1:23" x14ac:dyDescent="0.25">
      <c r="A768">
        <v>767</v>
      </c>
      <c r="B768">
        <f>INDEX('housing-price-data-04042019'!$A$1:$CC$1461, MATCH(A768,'housing-price-data-04042019'!$A$1:$A$1461,0),MATCH($B$1,'housing-price-data-04042019'!$A$1:$CC$1,0))</f>
        <v>7</v>
      </c>
      <c r="C768">
        <f>INDEX('housing-price-data-04042019'!$A$1:$CC$1461, MATCH(A768,'housing-price-data-04042019'!$A$1:$A$1461,0),MATCH($C$1,'housing-price-data-04042019'!$A$1:$CC$1,0))</f>
        <v>196500</v>
      </c>
      <c r="D768" t="str">
        <f t="shared" si="11"/>
        <v>A</v>
      </c>
      <c r="N768" s="5">
        <v>1224</v>
      </c>
      <c r="O768" s="6">
        <v>137900</v>
      </c>
      <c r="U768" s="1">
        <v>743</v>
      </c>
      <c r="V768" s="1">
        <v>221844.53863693538</v>
      </c>
      <c r="W768" s="1">
        <v>-42844.53863693538</v>
      </c>
    </row>
    <row r="769" spans="1:23" x14ac:dyDescent="0.25">
      <c r="A769">
        <v>768</v>
      </c>
      <c r="B769">
        <f>INDEX('housing-price-data-04042019'!$A$1:$CC$1461, MATCH(A769,'housing-price-data-04042019'!$A$1:$A$1461,0),MATCH($B$1,'housing-price-data-04042019'!$A$1:$CC$1,0))</f>
        <v>6</v>
      </c>
      <c r="C769">
        <f>INDEX('housing-price-data-04042019'!$A$1:$CC$1461, MATCH(A769,'housing-price-data-04042019'!$A$1:$A$1461,0),MATCH($C$1,'housing-price-data-04042019'!$A$1:$CC$1,0))</f>
        <v>160000</v>
      </c>
      <c r="D769" t="str">
        <f t="shared" si="11"/>
        <v>B</v>
      </c>
      <c r="N769" s="5">
        <v>1226</v>
      </c>
      <c r="O769" s="6">
        <v>145000</v>
      </c>
      <c r="U769" s="1">
        <v>744</v>
      </c>
      <c r="V769" s="1">
        <v>130972.9334507366</v>
      </c>
      <c r="W769" s="1">
        <v>44027.0665492634</v>
      </c>
    </row>
    <row r="770" spans="1:23" x14ac:dyDescent="0.25">
      <c r="A770">
        <v>769</v>
      </c>
      <c r="B770">
        <f>INDEX('housing-price-data-04042019'!$A$1:$CC$1461, MATCH(A770,'housing-price-data-04042019'!$A$1:$A$1461,0),MATCH($B$1,'housing-price-data-04042019'!$A$1:$CC$1,0))</f>
        <v>7</v>
      </c>
      <c r="C770">
        <f>INDEX('housing-price-data-04042019'!$A$1:$CC$1461, MATCH(A770,'housing-price-data-04042019'!$A$1:$A$1461,0),MATCH($C$1,'housing-price-data-04042019'!$A$1:$CC$1,0))</f>
        <v>216837</v>
      </c>
      <c r="D770" t="str">
        <f t="shared" si="11"/>
        <v>A</v>
      </c>
      <c r="N770" s="5">
        <v>1227</v>
      </c>
      <c r="O770" s="6">
        <v>214000</v>
      </c>
      <c r="U770" s="1">
        <v>745</v>
      </c>
      <c r="V770" s="1">
        <v>267280.34123003471</v>
      </c>
      <c r="W770" s="1">
        <v>-87280.341230034712</v>
      </c>
    </row>
    <row r="771" spans="1:23" x14ac:dyDescent="0.25">
      <c r="A771">
        <v>770</v>
      </c>
      <c r="B771">
        <f>INDEX('housing-price-data-04042019'!$A$1:$CC$1461, MATCH(A771,'housing-price-data-04042019'!$A$1:$A$1461,0),MATCH($B$1,'housing-price-data-04042019'!$A$1:$CC$1,0))</f>
        <v>8</v>
      </c>
      <c r="C771">
        <f>INDEX('housing-price-data-04042019'!$A$1:$CC$1461, MATCH(A771,'housing-price-data-04042019'!$A$1:$A$1461,0),MATCH($C$1,'housing-price-data-04042019'!$A$1:$CC$1,0))</f>
        <v>538000</v>
      </c>
      <c r="D771" t="str">
        <f t="shared" ref="D771:D834" si="12">IF(B771 &gt;6, "A", "B")</f>
        <v>A</v>
      </c>
      <c r="N771" s="5">
        <v>1228</v>
      </c>
      <c r="O771" s="6">
        <v>147000</v>
      </c>
      <c r="U771" s="1">
        <v>746</v>
      </c>
      <c r="V771" s="1">
        <v>267280.34123003471</v>
      </c>
      <c r="W771" s="1">
        <v>32519.658769965288</v>
      </c>
    </row>
    <row r="772" spans="1:23" x14ac:dyDescent="0.25">
      <c r="A772">
        <v>771</v>
      </c>
      <c r="B772">
        <f>INDEX('housing-price-data-04042019'!$A$1:$CC$1461, MATCH(A772,'housing-price-data-04042019'!$A$1:$A$1461,0),MATCH($B$1,'housing-price-data-04042019'!$A$1:$CC$1,0))</f>
        <v>5</v>
      </c>
      <c r="C772">
        <f>INDEX('housing-price-data-04042019'!$A$1:$CC$1461, MATCH(A772,'housing-price-data-04042019'!$A$1:$A$1461,0),MATCH($C$1,'housing-price-data-04042019'!$A$1:$CC$1,0))</f>
        <v>134900</v>
      </c>
      <c r="D772" t="str">
        <f t="shared" si="12"/>
        <v>B</v>
      </c>
      <c r="N772" s="5">
        <v>1230</v>
      </c>
      <c r="O772" s="6">
        <v>127000</v>
      </c>
      <c r="U772" s="1">
        <v>747</v>
      </c>
      <c r="V772" s="1">
        <v>221844.53863693538</v>
      </c>
      <c r="W772" s="1">
        <v>14155.46136306462</v>
      </c>
    </row>
    <row r="773" spans="1:23" x14ac:dyDescent="0.25">
      <c r="A773">
        <v>772</v>
      </c>
      <c r="B773">
        <f>INDEX('housing-price-data-04042019'!$A$1:$CC$1461, MATCH(A773,'housing-price-data-04042019'!$A$1:$A$1461,0),MATCH($B$1,'housing-price-data-04042019'!$A$1:$CC$1,0))</f>
        <v>4</v>
      </c>
      <c r="C773">
        <f>INDEX('housing-price-data-04042019'!$A$1:$CC$1461, MATCH(A773,'housing-price-data-04042019'!$A$1:$A$1461,0),MATCH($C$1,'housing-price-data-04042019'!$A$1:$CC$1,0))</f>
        <v>102000</v>
      </c>
      <c r="D773" t="str">
        <f t="shared" si="12"/>
        <v>B</v>
      </c>
      <c r="N773" s="5">
        <v>1231</v>
      </c>
      <c r="O773" s="6">
        <v>190000</v>
      </c>
      <c r="U773" s="1">
        <v>748</v>
      </c>
      <c r="V773" s="1">
        <v>221844.53863693538</v>
      </c>
      <c r="W773" s="1">
        <v>44134.46136306462</v>
      </c>
    </row>
    <row r="774" spans="1:23" x14ac:dyDescent="0.25">
      <c r="A774">
        <v>773</v>
      </c>
      <c r="B774">
        <f>INDEX('housing-price-data-04042019'!$A$1:$CC$1461, MATCH(A774,'housing-price-data-04042019'!$A$1:$A$1461,0),MATCH($B$1,'housing-price-data-04042019'!$A$1:$CC$1,0))</f>
        <v>6</v>
      </c>
      <c r="C774">
        <f>INDEX('housing-price-data-04042019'!$A$1:$CC$1461, MATCH(A774,'housing-price-data-04042019'!$A$1:$A$1461,0),MATCH($C$1,'housing-price-data-04042019'!$A$1:$CC$1,0))</f>
        <v>107000</v>
      </c>
      <c r="D774" t="str">
        <f t="shared" si="12"/>
        <v>B</v>
      </c>
      <c r="N774" s="5">
        <v>1232</v>
      </c>
      <c r="O774" s="6">
        <v>132500</v>
      </c>
      <c r="U774" s="1">
        <v>749</v>
      </c>
      <c r="V774" s="1">
        <v>221844.53863693538</v>
      </c>
      <c r="W774" s="1">
        <v>38555.46136306462</v>
      </c>
    </row>
    <row r="775" spans="1:23" x14ac:dyDescent="0.25">
      <c r="A775">
        <v>774</v>
      </c>
      <c r="B775">
        <f>INDEX('housing-price-data-04042019'!$A$1:$CC$1461, MATCH(A775,'housing-price-data-04042019'!$A$1:$A$1461,0),MATCH($B$1,'housing-price-data-04042019'!$A$1:$CC$1,0))</f>
        <v>5</v>
      </c>
      <c r="C775">
        <f>INDEX('housing-price-data-04042019'!$A$1:$CC$1461, MATCH(A775,'housing-price-data-04042019'!$A$1:$A$1461,0),MATCH($C$1,'housing-price-data-04042019'!$A$1:$CC$1,0))</f>
        <v>114500</v>
      </c>
      <c r="D775" t="str">
        <f t="shared" si="12"/>
        <v>B</v>
      </c>
      <c r="N775" s="5">
        <v>1233</v>
      </c>
      <c r="O775" s="6">
        <v>101800</v>
      </c>
      <c r="U775" s="1">
        <v>750</v>
      </c>
      <c r="V775" s="1">
        <v>85537.130857637239</v>
      </c>
      <c r="W775" s="1">
        <v>12462.869142362761</v>
      </c>
    </row>
    <row r="776" spans="1:23" x14ac:dyDescent="0.25">
      <c r="A776">
        <v>775</v>
      </c>
      <c r="B776">
        <f>INDEX('housing-price-data-04042019'!$A$1:$CC$1461, MATCH(A776,'housing-price-data-04042019'!$A$1:$A$1461,0),MATCH($B$1,'housing-price-data-04042019'!$A$1:$CC$1,0))</f>
        <v>8</v>
      </c>
      <c r="C776">
        <f>INDEX('housing-price-data-04042019'!$A$1:$CC$1461, MATCH(A776,'housing-price-data-04042019'!$A$1:$A$1461,0),MATCH($C$1,'housing-price-data-04042019'!$A$1:$CC$1,0))</f>
        <v>395000</v>
      </c>
      <c r="D776" t="str">
        <f t="shared" si="12"/>
        <v>A</v>
      </c>
      <c r="N776" s="5">
        <v>1234</v>
      </c>
      <c r="O776" s="6">
        <v>142000</v>
      </c>
      <c r="U776" s="1">
        <v>751</v>
      </c>
      <c r="V776" s="1">
        <v>85537.130857637239</v>
      </c>
      <c r="W776" s="1">
        <v>10962.869142362761</v>
      </c>
    </row>
    <row r="777" spans="1:23" x14ac:dyDescent="0.25">
      <c r="A777">
        <v>776</v>
      </c>
      <c r="B777">
        <f>INDEX('housing-price-data-04042019'!$A$1:$CC$1461, MATCH(A777,'housing-price-data-04042019'!$A$1:$A$1461,0),MATCH($B$1,'housing-price-data-04042019'!$A$1:$CC$1,0))</f>
        <v>6</v>
      </c>
      <c r="C777">
        <f>INDEX('housing-price-data-04042019'!$A$1:$CC$1461, MATCH(A777,'housing-price-data-04042019'!$A$1:$A$1461,0),MATCH($C$1,'housing-price-data-04042019'!$A$1:$CC$1,0))</f>
        <v>162000</v>
      </c>
      <c r="D777" t="str">
        <f t="shared" si="12"/>
        <v>B</v>
      </c>
      <c r="N777" s="5">
        <v>1235</v>
      </c>
      <c r="O777" s="6">
        <v>130000</v>
      </c>
      <c r="U777" s="1">
        <v>752</v>
      </c>
      <c r="V777" s="1">
        <v>221844.53863693538</v>
      </c>
      <c r="W777" s="1">
        <v>-59844.53863693538</v>
      </c>
    </row>
    <row r="778" spans="1:23" x14ac:dyDescent="0.25">
      <c r="A778">
        <v>777</v>
      </c>
      <c r="B778">
        <f>INDEX('housing-price-data-04042019'!$A$1:$CC$1461, MATCH(A778,'housing-price-data-04042019'!$A$1:$A$1461,0),MATCH($B$1,'housing-price-data-04042019'!$A$1:$CC$1,0))</f>
        <v>7</v>
      </c>
      <c r="C778">
        <f>INDEX('housing-price-data-04042019'!$A$1:$CC$1461, MATCH(A778,'housing-price-data-04042019'!$A$1:$A$1461,0),MATCH($C$1,'housing-price-data-04042019'!$A$1:$CC$1,0))</f>
        <v>221500</v>
      </c>
      <c r="D778" t="str">
        <f t="shared" si="12"/>
        <v>A</v>
      </c>
      <c r="N778" s="5">
        <v>1236</v>
      </c>
      <c r="O778" s="6">
        <v>138887</v>
      </c>
      <c r="U778" s="1">
        <v>753</v>
      </c>
      <c r="V778" s="1">
        <v>176408.73604383602</v>
      </c>
      <c r="W778" s="1">
        <v>40591.263956163981</v>
      </c>
    </row>
    <row r="779" spans="1:23" x14ac:dyDescent="0.25">
      <c r="A779">
        <v>778</v>
      </c>
      <c r="B779">
        <f>INDEX('housing-price-data-04042019'!$A$1:$CC$1461, MATCH(A779,'housing-price-data-04042019'!$A$1:$A$1461,0),MATCH($B$1,'housing-price-data-04042019'!$A$1:$CC$1,0))</f>
        <v>5</v>
      </c>
      <c r="C779">
        <f>INDEX('housing-price-data-04042019'!$A$1:$CC$1461, MATCH(A779,'housing-price-data-04042019'!$A$1:$A$1461,0),MATCH($C$1,'housing-price-data-04042019'!$A$1:$CC$1,0))</f>
        <v>142500</v>
      </c>
      <c r="D779" t="str">
        <f t="shared" si="12"/>
        <v>B</v>
      </c>
      <c r="N779" s="5">
        <v>1239</v>
      </c>
      <c r="O779" s="6">
        <v>142500</v>
      </c>
      <c r="U779" s="1">
        <v>754</v>
      </c>
      <c r="V779" s="1">
        <v>267280.34123003471</v>
      </c>
      <c r="W779" s="1">
        <v>8219.6587699652882</v>
      </c>
    </row>
    <row r="780" spans="1:23" x14ac:dyDescent="0.25">
      <c r="A780">
        <v>779</v>
      </c>
      <c r="B780">
        <f>INDEX('housing-price-data-04042019'!$A$1:$CC$1461, MATCH(A780,'housing-price-data-04042019'!$A$1:$A$1461,0),MATCH($B$1,'housing-price-data-04042019'!$A$1:$CC$1,0))</f>
        <v>5</v>
      </c>
      <c r="C780">
        <f>INDEX('housing-price-data-04042019'!$A$1:$CC$1461, MATCH(A780,'housing-price-data-04042019'!$A$1:$A$1461,0),MATCH($C$1,'housing-price-data-04042019'!$A$1:$CC$1,0))</f>
        <v>144000</v>
      </c>
      <c r="D780" t="str">
        <f t="shared" si="12"/>
        <v>B</v>
      </c>
      <c r="N780" s="5">
        <v>1246</v>
      </c>
      <c r="O780" s="6">
        <v>178000</v>
      </c>
      <c r="U780" s="1">
        <v>755</v>
      </c>
      <c r="V780" s="1">
        <v>176408.73604383602</v>
      </c>
      <c r="W780" s="1">
        <v>-20408.736043836019</v>
      </c>
    </row>
    <row r="781" spans="1:23" x14ac:dyDescent="0.25">
      <c r="A781">
        <v>780</v>
      </c>
      <c r="B781">
        <f>INDEX('housing-price-data-04042019'!$A$1:$CC$1461, MATCH(A781,'housing-price-data-04042019'!$A$1:$A$1461,0),MATCH($B$1,'housing-price-data-04042019'!$A$1:$CC$1,0))</f>
        <v>6</v>
      </c>
      <c r="C781">
        <f>INDEX('housing-price-data-04042019'!$A$1:$CC$1461, MATCH(A781,'housing-price-data-04042019'!$A$1:$A$1461,0),MATCH($C$1,'housing-price-data-04042019'!$A$1:$CC$1,0))</f>
        <v>135000</v>
      </c>
      <c r="D781" t="str">
        <f t="shared" si="12"/>
        <v>B</v>
      </c>
      <c r="N781" s="5">
        <v>1248</v>
      </c>
      <c r="O781" s="6">
        <v>169900</v>
      </c>
      <c r="U781" s="1">
        <v>756</v>
      </c>
      <c r="V781" s="1">
        <v>176408.73604383602</v>
      </c>
      <c r="W781" s="1">
        <v>-3908.7360438360192</v>
      </c>
    </row>
    <row r="782" spans="1:23" x14ac:dyDescent="0.25">
      <c r="A782">
        <v>781</v>
      </c>
      <c r="B782">
        <f>INDEX('housing-price-data-04042019'!$A$1:$CC$1461, MATCH(A782,'housing-price-data-04042019'!$A$1:$A$1461,0),MATCH($B$1,'housing-price-data-04042019'!$A$1:$CC$1,0))</f>
        <v>7</v>
      </c>
      <c r="C782">
        <f>INDEX('housing-price-data-04042019'!$A$1:$CC$1461, MATCH(A782,'housing-price-data-04042019'!$A$1:$A$1461,0),MATCH($C$1,'housing-price-data-04042019'!$A$1:$CC$1,0))</f>
        <v>176000</v>
      </c>
      <c r="D782" t="str">
        <f t="shared" si="12"/>
        <v>A</v>
      </c>
      <c r="N782" s="5">
        <v>1249</v>
      </c>
      <c r="O782" s="6">
        <v>129500</v>
      </c>
      <c r="U782" s="1">
        <v>757</v>
      </c>
      <c r="V782" s="1">
        <v>267280.34123003471</v>
      </c>
      <c r="W782" s="1">
        <v>-55280.341230034712</v>
      </c>
    </row>
    <row r="783" spans="1:23" x14ac:dyDescent="0.25">
      <c r="A783">
        <v>782</v>
      </c>
      <c r="B783">
        <f>INDEX('housing-price-data-04042019'!$A$1:$CC$1461, MATCH(A783,'housing-price-data-04042019'!$A$1:$A$1461,0),MATCH($B$1,'housing-price-data-04042019'!$A$1:$CC$1,0))</f>
        <v>6</v>
      </c>
      <c r="C783">
        <f>INDEX('housing-price-data-04042019'!$A$1:$CC$1461, MATCH(A783,'housing-price-data-04042019'!$A$1:$A$1461,0),MATCH($C$1,'housing-price-data-04042019'!$A$1:$CC$1,0))</f>
        <v>175900</v>
      </c>
      <c r="D783" t="str">
        <f t="shared" si="12"/>
        <v>B</v>
      </c>
      <c r="N783" s="5">
        <v>1250</v>
      </c>
      <c r="O783" s="6">
        <v>119000</v>
      </c>
      <c r="U783" s="1">
        <v>758</v>
      </c>
      <c r="V783" s="1">
        <v>176408.73604383602</v>
      </c>
      <c r="W783" s="1">
        <v>-17508.736043836019</v>
      </c>
    </row>
    <row r="784" spans="1:23" x14ac:dyDescent="0.25">
      <c r="A784">
        <v>783</v>
      </c>
      <c r="B784">
        <f>INDEX('housing-price-data-04042019'!$A$1:$CC$1461, MATCH(A784,'housing-price-data-04042019'!$A$1:$A$1461,0),MATCH($B$1,'housing-price-data-04042019'!$A$1:$CC$1,0))</f>
        <v>7</v>
      </c>
      <c r="C784">
        <f>INDEX('housing-price-data-04042019'!$A$1:$CC$1461, MATCH(A784,'housing-price-data-04042019'!$A$1:$A$1461,0),MATCH($C$1,'housing-price-data-04042019'!$A$1:$CC$1,0))</f>
        <v>187100</v>
      </c>
      <c r="D784" t="str">
        <f t="shared" si="12"/>
        <v>A</v>
      </c>
      <c r="N784" s="5">
        <v>1253</v>
      </c>
      <c r="O784" s="6">
        <v>130000</v>
      </c>
      <c r="U784" s="1">
        <v>759</v>
      </c>
      <c r="V784" s="1">
        <v>221844.53863693538</v>
      </c>
      <c r="W784" s="1">
        <v>-42444.53863693538</v>
      </c>
    </row>
    <row r="785" spans="1:23" x14ac:dyDescent="0.25">
      <c r="A785">
        <v>784</v>
      </c>
      <c r="B785">
        <f>INDEX('housing-price-data-04042019'!$A$1:$CC$1461, MATCH(A785,'housing-price-data-04042019'!$A$1:$A$1461,0),MATCH($B$1,'housing-price-data-04042019'!$A$1:$CC$1,0))</f>
        <v>5</v>
      </c>
      <c r="C785">
        <f>INDEX('housing-price-data-04042019'!$A$1:$CC$1461, MATCH(A785,'housing-price-data-04042019'!$A$1:$A$1461,0),MATCH($C$1,'housing-price-data-04042019'!$A$1:$CC$1,0))</f>
        <v>165500</v>
      </c>
      <c r="D785" t="str">
        <f t="shared" si="12"/>
        <v>B</v>
      </c>
      <c r="N785" s="5">
        <v>1256</v>
      </c>
      <c r="O785" s="6">
        <v>127500</v>
      </c>
      <c r="U785" s="1">
        <v>760</v>
      </c>
      <c r="V785" s="1">
        <v>267280.34123003471</v>
      </c>
      <c r="W785" s="1">
        <v>22719.658769965288</v>
      </c>
    </row>
    <row r="786" spans="1:23" x14ac:dyDescent="0.25">
      <c r="A786">
        <v>785</v>
      </c>
      <c r="B786">
        <f>INDEX('housing-price-data-04042019'!$A$1:$CC$1461, MATCH(A786,'housing-price-data-04042019'!$A$1:$A$1461,0),MATCH($B$1,'housing-price-data-04042019'!$A$1:$CC$1,0))</f>
        <v>6</v>
      </c>
      <c r="C786">
        <f>INDEX('housing-price-data-04042019'!$A$1:$CC$1461, MATCH(A786,'housing-price-data-04042019'!$A$1:$A$1461,0),MATCH($C$1,'housing-price-data-04042019'!$A$1:$CC$1,0))</f>
        <v>128000</v>
      </c>
      <c r="D786" t="str">
        <f t="shared" si="12"/>
        <v>B</v>
      </c>
      <c r="N786" s="5">
        <v>1258</v>
      </c>
      <c r="O786" s="6">
        <v>99900</v>
      </c>
      <c r="U786" s="1">
        <v>761</v>
      </c>
      <c r="V786" s="1">
        <v>176408.73604383602</v>
      </c>
      <c r="W786" s="1">
        <v>-48908.736043836019</v>
      </c>
    </row>
    <row r="787" spans="1:23" x14ac:dyDescent="0.25">
      <c r="A787">
        <v>786</v>
      </c>
      <c r="B787">
        <f>INDEX('housing-price-data-04042019'!$A$1:$CC$1461, MATCH(A787,'housing-price-data-04042019'!$A$1:$A$1461,0),MATCH($B$1,'housing-price-data-04042019'!$A$1:$CC$1,0))</f>
        <v>6</v>
      </c>
      <c r="C787">
        <f>INDEX('housing-price-data-04042019'!$A$1:$CC$1461, MATCH(A787,'housing-price-data-04042019'!$A$1:$A$1461,0),MATCH($C$1,'housing-price-data-04042019'!$A$1:$CC$1,0))</f>
        <v>161500</v>
      </c>
      <c r="D787" t="str">
        <f t="shared" si="12"/>
        <v>B</v>
      </c>
      <c r="N787" s="5">
        <v>1260</v>
      </c>
      <c r="O787" s="6">
        <v>151000</v>
      </c>
      <c r="U787" s="1">
        <v>762</v>
      </c>
      <c r="V787" s="1">
        <v>130972.9334507366</v>
      </c>
      <c r="W787" s="1">
        <v>-30972.9334507366</v>
      </c>
    </row>
    <row r="788" spans="1:23" x14ac:dyDescent="0.25">
      <c r="A788">
        <v>787</v>
      </c>
      <c r="B788">
        <f>INDEX('housing-price-data-04042019'!$A$1:$CC$1461, MATCH(A788,'housing-price-data-04042019'!$A$1:$A$1461,0),MATCH($B$1,'housing-price-data-04042019'!$A$1:$CC$1,0))</f>
        <v>5</v>
      </c>
      <c r="C788">
        <f>INDEX('housing-price-data-04042019'!$A$1:$CC$1461, MATCH(A788,'housing-price-data-04042019'!$A$1:$A$1461,0),MATCH($C$1,'housing-price-data-04042019'!$A$1:$CC$1,0))</f>
        <v>139000</v>
      </c>
      <c r="D788" t="str">
        <f t="shared" si="12"/>
        <v>B</v>
      </c>
      <c r="N788" s="5">
        <v>1261</v>
      </c>
      <c r="O788" s="6">
        <v>181000</v>
      </c>
      <c r="U788" s="1">
        <v>763</v>
      </c>
      <c r="V788" s="1">
        <v>221844.53863693538</v>
      </c>
      <c r="W788" s="1">
        <v>-6644.5386369353801</v>
      </c>
    </row>
    <row r="789" spans="1:23" x14ac:dyDescent="0.25">
      <c r="A789">
        <v>788</v>
      </c>
      <c r="B789">
        <f>INDEX('housing-price-data-04042019'!$A$1:$CC$1461, MATCH(A789,'housing-price-data-04042019'!$A$1:$A$1461,0),MATCH($B$1,'housing-price-data-04042019'!$A$1:$CC$1,0))</f>
        <v>7</v>
      </c>
      <c r="C789">
        <f>INDEX('housing-price-data-04042019'!$A$1:$CC$1461, MATCH(A789,'housing-price-data-04042019'!$A$1:$A$1461,0),MATCH($C$1,'housing-price-data-04042019'!$A$1:$CC$1,0))</f>
        <v>233000</v>
      </c>
      <c r="D789" t="str">
        <f t="shared" si="12"/>
        <v>A</v>
      </c>
      <c r="N789" s="5">
        <v>1262</v>
      </c>
      <c r="O789" s="6">
        <v>128900</v>
      </c>
      <c r="U789" s="1">
        <v>764</v>
      </c>
      <c r="V789" s="1">
        <v>267280.34123003471</v>
      </c>
      <c r="W789" s="1">
        <v>69719.658769965288</v>
      </c>
    </row>
    <row r="790" spans="1:23" x14ac:dyDescent="0.25">
      <c r="A790">
        <v>789</v>
      </c>
      <c r="B790">
        <f>INDEX('housing-price-data-04042019'!$A$1:$CC$1461, MATCH(A790,'housing-price-data-04042019'!$A$1:$A$1461,0),MATCH($B$1,'housing-price-data-04042019'!$A$1:$CC$1,0))</f>
        <v>4</v>
      </c>
      <c r="C790">
        <f>INDEX('housing-price-data-04042019'!$A$1:$CC$1461, MATCH(A790,'housing-price-data-04042019'!$A$1:$A$1461,0),MATCH($C$1,'housing-price-data-04042019'!$A$1:$CC$1,0))</f>
        <v>107900</v>
      </c>
      <c r="D790" t="str">
        <f t="shared" si="12"/>
        <v>B</v>
      </c>
      <c r="N790" s="5">
        <v>1263</v>
      </c>
      <c r="O790" s="6">
        <v>161500</v>
      </c>
      <c r="U790" s="1">
        <v>765</v>
      </c>
      <c r="V790" s="1">
        <v>267280.34123003471</v>
      </c>
      <c r="W790" s="1">
        <v>2719.6587699652882</v>
      </c>
    </row>
    <row r="791" spans="1:23" x14ac:dyDescent="0.25">
      <c r="A791">
        <v>790</v>
      </c>
      <c r="B791">
        <f>INDEX('housing-price-data-04042019'!$A$1:$CC$1461, MATCH(A791,'housing-price-data-04042019'!$A$1:$A$1461,0),MATCH($B$1,'housing-price-data-04042019'!$A$1:$CC$1,0))</f>
        <v>6</v>
      </c>
      <c r="C791">
        <f>INDEX('housing-price-data-04042019'!$A$1:$CC$1461, MATCH(A791,'housing-price-data-04042019'!$A$1:$A$1461,0),MATCH($C$1,'housing-price-data-04042019'!$A$1:$CC$1,0))</f>
        <v>187500</v>
      </c>
      <c r="D791" t="str">
        <f t="shared" si="12"/>
        <v>B</v>
      </c>
      <c r="N791" s="5">
        <v>1264</v>
      </c>
      <c r="O791" s="6">
        <v>180500</v>
      </c>
      <c r="U791" s="1">
        <v>766</v>
      </c>
      <c r="V791" s="1">
        <v>312716.14382313413</v>
      </c>
      <c r="W791" s="1">
        <v>-48584.143823134131</v>
      </c>
    </row>
    <row r="792" spans="1:23" x14ac:dyDescent="0.25">
      <c r="A792">
        <v>791</v>
      </c>
      <c r="B792">
        <f>INDEX('housing-price-data-04042019'!$A$1:$CC$1461, MATCH(A792,'housing-price-data-04042019'!$A$1:$A$1461,0),MATCH($B$1,'housing-price-data-04042019'!$A$1:$CC$1,0))</f>
        <v>7</v>
      </c>
      <c r="C792">
        <f>INDEX('housing-price-data-04042019'!$A$1:$CC$1461, MATCH(A792,'housing-price-data-04042019'!$A$1:$A$1461,0),MATCH($C$1,'housing-price-data-04042019'!$A$1:$CC$1,0))</f>
        <v>160200</v>
      </c>
      <c r="D792" t="str">
        <f t="shared" si="12"/>
        <v>A</v>
      </c>
      <c r="N792" s="5">
        <v>1265</v>
      </c>
      <c r="O792" s="6">
        <v>181000</v>
      </c>
      <c r="U792" s="1">
        <v>767</v>
      </c>
      <c r="V792" s="1">
        <v>221844.53863693538</v>
      </c>
      <c r="W792" s="1">
        <v>-25344.53863693538</v>
      </c>
    </row>
    <row r="793" spans="1:23" x14ac:dyDescent="0.25">
      <c r="A793">
        <v>792</v>
      </c>
      <c r="B793">
        <f>INDEX('housing-price-data-04042019'!$A$1:$CC$1461, MATCH(A793,'housing-price-data-04042019'!$A$1:$A$1461,0),MATCH($B$1,'housing-price-data-04042019'!$A$1:$CC$1,0))</f>
        <v>6</v>
      </c>
      <c r="C793">
        <f>INDEX('housing-price-data-04042019'!$A$1:$CC$1461, MATCH(A793,'housing-price-data-04042019'!$A$1:$A$1461,0),MATCH($C$1,'housing-price-data-04042019'!$A$1:$CC$1,0))</f>
        <v>146800</v>
      </c>
      <c r="D793" t="str">
        <f t="shared" si="12"/>
        <v>B</v>
      </c>
      <c r="N793" s="5">
        <v>1270</v>
      </c>
      <c r="O793" s="6">
        <v>144000</v>
      </c>
      <c r="U793" s="1">
        <v>768</v>
      </c>
      <c r="V793" s="1">
        <v>176408.73604383602</v>
      </c>
      <c r="W793" s="1">
        <v>-16408.736043836019</v>
      </c>
    </row>
    <row r="794" spans="1:23" x14ac:dyDescent="0.25">
      <c r="A794">
        <v>793</v>
      </c>
      <c r="B794">
        <f>INDEX('housing-price-data-04042019'!$A$1:$CC$1461, MATCH(A794,'housing-price-data-04042019'!$A$1:$A$1461,0),MATCH($B$1,'housing-price-data-04042019'!$A$1:$CC$1,0))</f>
        <v>7</v>
      </c>
      <c r="C794">
        <f>INDEX('housing-price-data-04042019'!$A$1:$CC$1461, MATCH(A794,'housing-price-data-04042019'!$A$1:$A$1461,0),MATCH($C$1,'housing-price-data-04042019'!$A$1:$CC$1,0))</f>
        <v>269790</v>
      </c>
      <c r="D794" t="str">
        <f t="shared" si="12"/>
        <v>A</v>
      </c>
      <c r="N794" s="5">
        <v>1272</v>
      </c>
      <c r="O794" s="6">
        <v>185750</v>
      </c>
      <c r="U794" s="1">
        <v>769</v>
      </c>
      <c r="V794" s="1">
        <v>221844.53863693538</v>
      </c>
      <c r="W794" s="1">
        <v>-5007.5386369353801</v>
      </c>
    </row>
    <row r="795" spans="1:23" x14ac:dyDescent="0.25">
      <c r="A795">
        <v>794</v>
      </c>
      <c r="B795">
        <f>INDEX('housing-price-data-04042019'!$A$1:$CC$1461, MATCH(A795,'housing-price-data-04042019'!$A$1:$A$1461,0),MATCH($B$1,'housing-price-data-04042019'!$A$1:$CC$1,0))</f>
        <v>8</v>
      </c>
      <c r="C795">
        <f>INDEX('housing-price-data-04042019'!$A$1:$CC$1461, MATCH(A795,'housing-price-data-04042019'!$A$1:$A$1461,0),MATCH($C$1,'housing-price-data-04042019'!$A$1:$CC$1,0))</f>
        <v>225000</v>
      </c>
      <c r="D795" t="str">
        <f t="shared" si="12"/>
        <v>A</v>
      </c>
      <c r="N795" s="5">
        <v>1273</v>
      </c>
      <c r="O795" s="6">
        <v>137000</v>
      </c>
      <c r="U795" s="1">
        <v>770</v>
      </c>
      <c r="V795" s="1">
        <v>267280.34123003471</v>
      </c>
      <c r="W795" s="1">
        <v>270719.65876996529</v>
      </c>
    </row>
    <row r="796" spans="1:23" x14ac:dyDescent="0.25">
      <c r="A796">
        <v>795</v>
      </c>
      <c r="B796">
        <f>INDEX('housing-price-data-04042019'!$A$1:$CC$1461, MATCH(A796,'housing-price-data-04042019'!$A$1:$A$1461,0),MATCH($B$1,'housing-price-data-04042019'!$A$1:$CC$1,0))</f>
        <v>7</v>
      </c>
      <c r="C796">
        <f>INDEX('housing-price-data-04042019'!$A$1:$CC$1461, MATCH(A796,'housing-price-data-04042019'!$A$1:$A$1461,0),MATCH($C$1,'housing-price-data-04042019'!$A$1:$CC$1,0))</f>
        <v>194500</v>
      </c>
      <c r="D796" t="str">
        <f t="shared" si="12"/>
        <v>A</v>
      </c>
      <c r="N796" s="5">
        <v>1274</v>
      </c>
      <c r="O796" s="6">
        <v>177000</v>
      </c>
      <c r="U796" s="1">
        <v>771</v>
      </c>
      <c r="V796" s="1">
        <v>130972.9334507366</v>
      </c>
      <c r="W796" s="1">
        <v>3927.0665492633998</v>
      </c>
    </row>
    <row r="797" spans="1:23" x14ac:dyDescent="0.25">
      <c r="A797">
        <v>796</v>
      </c>
      <c r="B797">
        <f>INDEX('housing-price-data-04042019'!$A$1:$CC$1461, MATCH(A797,'housing-price-data-04042019'!$A$1:$A$1461,0),MATCH($B$1,'housing-price-data-04042019'!$A$1:$CC$1,0))</f>
        <v>6</v>
      </c>
      <c r="C797">
        <f>INDEX('housing-price-data-04042019'!$A$1:$CC$1461, MATCH(A797,'housing-price-data-04042019'!$A$1:$A$1461,0),MATCH($C$1,'housing-price-data-04042019'!$A$1:$CC$1,0))</f>
        <v>171000</v>
      </c>
      <c r="D797" t="str">
        <f t="shared" si="12"/>
        <v>B</v>
      </c>
      <c r="N797" s="5">
        <v>1275</v>
      </c>
      <c r="O797" s="6">
        <v>139000</v>
      </c>
      <c r="U797" s="1">
        <v>772</v>
      </c>
      <c r="V797" s="1">
        <v>85537.130857637239</v>
      </c>
      <c r="W797" s="1">
        <v>16462.869142362761</v>
      </c>
    </row>
    <row r="798" spans="1:23" x14ac:dyDescent="0.25">
      <c r="A798">
        <v>797</v>
      </c>
      <c r="B798">
        <f>INDEX('housing-price-data-04042019'!$A$1:$CC$1461, MATCH(A798,'housing-price-data-04042019'!$A$1:$A$1461,0),MATCH($B$1,'housing-price-data-04042019'!$A$1:$CC$1,0))</f>
        <v>6</v>
      </c>
      <c r="C798">
        <f>INDEX('housing-price-data-04042019'!$A$1:$CC$1461, MATCH(A798,'housing-price-data-04042019'!$A$1:$A$1461,0),MATCH($C$1,'housing-price-data-04042019'!$A$1:$CC$1,0))</f>
        <v>143500</v>
      </c>
      <c r="D798" t="str">
        <f t="shared" si="12"/>
        <v>B</v>
      </c>
      <c r="N798" s="5">
        <v>1276</v>
      </c>
      <c r="O798" s="6">
        <v>137000</v>
      </c>
      <c r="U798" s="1">
        <v>773</v>
      </c>
      <c r="V798" s="1">
        <v>176408.73604383602</v>
      </c>
      <c r="W798" s="1">
        <v>-69408.736043836019</v>
      </c>
    </row>
    <row r="799" spans="1:23" x14ac:dyDescent="0.25">
      <c r="A799">
        <v>798</v>
      </c>
      <c r="B799">
        <f>INDEX('housing-price-data-04042019'!$A$1:$CC$1461, MATCH(A799,'housing-price-data-04042019'!$A$1:$A$1461,0),MATCH($B$1,'housing-price-data-04042019'!$A$1:$CC$1,0))</f>
        <v>5</v>
      </c>
      <c r="C799">
        <f>INDEX('housing-price-data-04042019'!$A$1:$CC$1461, MATCH(A799,'housing-price-data-04042019'!$A$1:$A$1461,0),MATCH($C$1,'housing-price-data-04042019'!$A$1:$CC$1,0))</f>
        <v>110000</v>
      </c>
      <c r="D799" t="str">
        <f t="shared" si="12"/>
        <v>B</v>
      </c>
      <c r="N799" s="5">
        <v>1277</v>
      </c>
      <c r="O799" s="6">
        <v>162000</v>
      </c>
      <c r="U799" s="1">
        <v>774</v>
      </c>
      <c r="V799" s="1">
        <v>130972.9334507366</v>
      </c>
      <c r="W799" s="1">
        <v>-16472.9334507366</v>
      </c>
    </row>
    <row r="800" spans="1:23" x14ac:dyDescent="0.25">
      <c r="A800">
        <v>799</v>
      </c>
      <c r="B800">
        <f>INDEX('housing-price-data-04042019'!$A$1:$CC$1461, MATCH(A800,'housing-price-data-04042019'!$A$1:$A$1461,0),MATCH($B$1,'housing-price-data-04042019'!$A$1:$CC$1,0))</f>
        <v>9</v>
      </c>
      <c r="C800">
        <f>INDEX('housing-price-data-04042019'!$A$1:$CC$1461, MATCH(A800,'housing-price-data-04042019'!$A$1:$A$1461,0),MATCH($C$1,'housing-price-data-04042019'!$A$1:$CC$1,0))</f>
        <v>485000</v>
      </c>
      <c r="D800" t="str">
        <f t="shared" si="12"/>
        <v>A</v>
      </c>
      <c r="N800" s="5">
        <v>1278</v>
      </c>
      <c r="O800" s="6">
        <v>197900</v>
      </c>
      <c r="U800" s="1">
        <v>775</v>
      </c>
      <c r="V800" s="1">
        <v>267280.34123003471</v>
      </c>
      <c r="W800" s="1">
        <v>127719.65876996529</v>
      </c>
    </row>
    <row r="801" spans="1:23" x14ac:dyDescent="0.25">
      <c r="A801">
        <v>800</v>
      </c>
      <c r="B801">
        <f>INDEX('housing-price-data-04042019'!$A$1:$CC$1461, MATCH(A801,'housing-price-data-04042019'!$A$1:$A$1461,0),MATCH($B$1,'housing-price-data-04042019'!$A$1:$CC$1,0))</f>
        <v>5</v>
      </c>
      <c r="C801">
        <f>INDEX('housing-price-data-04042019'!$A$1:$CC$1461, MATCH(A801,'housing-price-data-04042019'!$A$1:$A$1461,0),MATCH($C$1,'housing-price-data-04042019'!$A$1:$CC$1,0))</f>
        <v>175000</v>
      </c>
      <c r="D801" t="str">
        <f t="shared" si="12"/>
        <v>B</v>
      </c>
      <c r="N801" s="5">
        <v>1280</v>
      </c>
      <c r="O801" s="6">
        <v>68400</v>
      </c>
      <c r="U801" s="1">
        <v>776</v>
      </c>
      <c r="V801" s="1">
        <v>176408.73604383602</v>
      </c>
      <c r="W801" s="1">
        <v>-14408.736043836019</v>
      </c>
    </row>
    <row r="802" spans="1:23" x14ac:dyDescent="0.25">
      <c r="A802">
        <v>801</v>
      </c>
      <c r="B802">
        <f>INDEX('housing-price-data-04042019'!$A$1:$CC$1461, MATCH(A802,'housing-price-data-04042019'!$A$1:$A$1461,0),MATCH($B$1,'housing-price-data-04042019'!$A$1:$CC$1,0))</f>
        <v>6</v>
      </c>
      <c r="C802">
        <f>INDEX('housing-price-data-04042019'!$A$1:$CC$1461, MATCH(A802,'housing-price-data-04042019'!$A$1:$A$1461,0),MATCH($C$1,'housing-price-data-04042019'!$A$1:$CC$1,0))</f>
        <v>200000</v>
      </c>
      <c r="D802" t="str">
        <f t="shared" si="12"/>
        <v>B</v>
      </c>
      <c r="N802" s="5">
        <v>1283</v>
      </c>
      <c r="O802" s="6">
        <v>150500</v>
      </c>
      <c r="U802" s="1">
        <v>777</v>
      </c>
      <c r="V802" s="1">
        <v>221844.53863693538</v>
      </c>
      <c r="W802" s="1">
        <v>-344.53863693538005</v>
      </c>
    </row>
    <row r="803" spans="1:23" x14ac:dyDescent="0.25">
      <c r="A803">
        <v>802</v>
      </c>
      <c r="B803">
        <f>INDEX('housing-price-data-04042019'!$A$1:$CC$1461, MATCH(A803,'housing-price-data-04042019'!$A$1:$A$1461,0),MATCH($B$1,'housing-price-data-04042019'!$A$1:$CC$1,0))</f>
        <v>4</v>
      </c>
      <c r="C803">
        <f>INDEX('housing-price-data-04042019'!$A$1:$CC$1461, MATCH(A803,'housing-price-data-04042019'!$A$1:$A$1461,0),MATCH($C$1,'housing-price-data-04042019'!$A$1:$CC$1,0))</f>
        <v>109900</v>
      </c>
      <c r="D803" t="str">
        <f t="shared" si="12"/>
        <v>B</v>
      </c>
      <c r="N803" s="5">
        <v>1284</v>
      </c>
      <c r="O803" s="6">
        <v>139000</v>
      </c>
      <c r="U803" s="1">
        <v>778</v>
      </c>
      <c r="V803" s="1">
        <v>130972.9334507366</v>
      </c>
      <c r="W803" s="1">
        <v>11527.0665492634</v>
      </c>
    </row>
    <row r="804" spans="1:23" x14ac:dyDescent="0.25">
      <c r="A804">
        <v>803</v>
      </c>
      <c r="B804">
        <f>INDEX('housing-price-data-04042019'!$A$1:$CC$1461, MATCH(A804,'housing-price-data-04042019'!$A$1:$A$1461,0),MATCH($B$1,'housing-price-data-04042019'!$A$1:$CC$1,0))</f>
        <v>7</v>
      </c>
      <c r="C804">
        <f>INDEX('housing-price-data-04042019'!$A$1:$CC$1461, MATCH(A804,'housing-price-data-04042019'!$A$1:$A$1461,0),MATCH($C$1,'housing-price-data-04042019'!$A$1:$CC$1,0))</f>
        <v>189000</v>
      </c>
      <c r="D804" t="str">
        <f t="shared" si="12"/>
        <v>A</v>
      </c>
      <c r="N804" s="5">
        <v>1285</v>
      </c>
      <c r="O804" s="6">
        <v>169000</v>
      </c>
      <c r="U804" s="1">
        <v>779</v>
      </c>
      <c r="V804" s="1">
        <v>130972.9334507366</v>
      </c>
      <c r="W804" s="1">
        <v>13027.0665492634</v>
      </c>
    </row>
    <row r="805" spans="1:23" x14ac:dyDescent="0.25">
      <c r="A805">
        <v>804</v>
      </c>
      <c r="B805">
        <f>INDEX('housing-price-data-04042019'!$A$1:$CC$1461, MATCH(A805,'housing-price-data-04042019'!$A$1:$A$1461,0),MATCH($B$1,'housing-price-data-04042019'!$A$1:$CC$1,0))</f>
        <v>9</v>
      </c>
      <c r="C805">
        <f>INDEX('housing-price-data-04042019'!$A$1:$CC$1461, MATCH(A805,'housing-price-data-04042019'!$A$1:$A$1461,0),MATCH($C$1,'housing-price-data-04042019'!$A$1:$CC$1,0))</f>
        <v>582933</v>
      </c>
      <c r="D805" t="str">
        <f t="shared" si="12"/>
        <v>A</v>
      </c>
      <c r="N805" s="5">
        <v>1286</v>
      </c>
      <c r="O805" s="6">
        <v>132500</v>
      </c>
      <c r="U805" s="1">
        <v>780</v>
      </c>
      <c r="V805" s="1">
        <v>176408.73604383602</v>
      </c>
      <c r="W805" s="1">
        <v>-41408.736043836019</v>
      </c>
    </row>
    <row r="806" spans="1:23" x14ac:dyDescent="0.25">
      <c r="A806">
        <v>805</v>
      </c>
      <c r="B806">
        <f>INDEX('housing-price-data-04042019'!$A$1:$CC$1461, MATCH(A806,'housing-price-data-04042019'!$A$1:$A$1461,0),MATCH($B$1,'housing-price-data-04042019'!$A$1:$CC$1,0))</f>
        <v>5</v>
      </c>
      <c r="C806">
        <f>INDEX('housing-price-data-04042019'!$A$1:$CC$1461, MATCH(A806,'housing-price-data-04042019'!$A$1:$A$1461,0),MATCH($C$1,'housing-price-data-04042019'!$A$1:$CC$1,0))</f>
        <v>118000</v>
      </c>
      <c r="D806" t="str">
        <f t="shared" si="12"/>
        <v>B</v>
      </c>
      <c r="N806" s="5">
        <v>1287</v>
      </c>
      <c r="O806" s="6">
        <v>143000</v>
      </c>
      <c r="U806" s="1">
        <v>781</v>
      </c>
      <c r="V806" s="1">
        <v>221844.53863693538</v>
      </c>
      <c r="W806" s="1">
        <v>-45844.53863693538</v>
      </c>
    </row>
    <row r="807" spans="1:23" x14ac:dyDescent="0.25">
      <c r="A807">
        <v>806</v>
      </c>
      <c r="B807">
        <f>INDEX('housing-price-data-04042019'!$A$1:$CC$1461, MATCH(A807,'housing-price-data-04042019'!$A$1:$A$1461,0),MATCH($B$1,'housing-price-data-04042019'!$A$1:$CC$1,0))</f>
        <v>7</v>
      </c>
      <c r="C807">
        <f>INDEX('housing-price-data-04042019'!$A$1:$CC$1461, MATCH(A807,'housing-price-data-04042019'!$A$1:$A$1461,0),MATCH($C$1,'housing-price-data-04042019'!$A$1:$CC$1,0))</f>
        <v>227680</v>
      </c>
      <c r="D807" t="str">
        <f t="shared" si="12"/>
        <v>A</v>
      </c>
      <c r="N807" s="5">
        <v>1288</v>
      </c>
      <c r="O807" s="6">
        <v>190000</v>
      </c>
      <c r="U807" s="1">
        <v>782</v>
      </c>
      <c r="V807" s="1">
        <v>176408.73604383602</v>
      </c>
      <c r="W807" s="1">
        <v>-508.73604383601923</v>
      </c>
    </row>
    <row r="808" spans="1:23" x14ac:dyDescent="0.25">
      <c r="A808">
        <v>807</v>
      </c>
      <c r="B808">
        <f>INDEX('housing-price-data-04042019'!$A$1:$CC$1461, MATCH(A808,'housing-price-data-04042019'!$A$1:$A$1461,0),MATCH($B$1,'housing-price-data-04042019'!$A$1:$CC$1,0))</f>
        <v>5</v>
      </c>
      <c r="C808">
        <f>INDEX('housing-price-data-04042019'!$A$1:$CC$1461, MATCH(A808,'housing-price-data-04042019'!$A$1:$A$1461,0),MATCH($C$1,'housing-price-data-04042019'!$A$1:$CC$1,0))</f>
        <v>135500</v>
      </c>
      <c r="D808" t="str">
        <f t="shared" si="12"/>
        <v>B</v>
      </c>
      <c r="N808" s="5">
        <v>1291</v>
      </c>
      <c r="O808" s="6">
        <v>180500</v>
      </c>
      <c r="U808" s="1">
        <v>783</v>
      </c>
      <c r="V808" s="1">
        <v>221844.53863693538</v>
      </c>
      <c r="W808" s="1">
        <v>-34744.53863693538</v>
      </c>
    </row>
    <row r="809" spans="1:23" x14ac:dyDescent="0.25">
      <c r="A809">
        <v>808</v>
      </c>
      <c r="B809">
        <f>INDEX('housing-price-data-04042019'!$A$1:$CC$1461, MATCH(A809,'housing-price-data-04042019'!$A$1:$A$1461,0),MATCH($B$1,'housing-price-data-04042019'!$A$1:$CC$1,0))</f>
        <v>5</v>
      </c>
      <c r="C809">
        <f>INDEX('housing-price-data-04042019'!$A$1:$CC$1461, MATCH(A809,'housing-price-data-04042019'!$A$1:$A$1461,0),MATCH($C$1,'housing-price-data-04042019'!$A$1:$CC$1,0))</f>
        <v>223500</v>
      </c>
      <c r="D809" t="str">
        <f t="shared" si="12"/>
        <v>B</v>
      </c>
      <c r="N809" s="5">
        <v>1292</v>
      </c>
      <c r="O809" s="6">
        <v>119500</v>
      </c>
      <c r="U809" s="1">
        <v>784</v>
      </c>
      <c r="V809" s="1">
        <v>130972.9334507366</v>
      </c>
      <c r="W809" s="1">
        <v>34527.0665492634</v>
      </c>
    </row>
    <row r="810" spans="1:23" x14ac:dyDescent="0.25">
      <c r="A810">
        <v>809</v>
      </c>
      <c r="B810">
        <f>INDEX('housing-price-data-04042019'!$A$1:$CC$1461, MATCH(A810,'housing-price-data-04042019'!$A$1:$A$1461,0),MATCH($B$1,'housing-price-data-04042019'!$A$1:$CC$1,0))</f>
        <v>5</v>
      </c>
      <c r="C810">
        <f>INDEX('housing-price-data-04042019'!$A$1:$CC$1461, MATCH(A810,'housing-price-data-04042019'!$A$1:$A$1461,0),MATCH($C$1,'housing-price-data-04042019'!$A$1:$CC$1,0))</f>
        <v>159950</v>
      </c>
      <c r="D810" t="str">
        <f t="shared" si="12"/>
        <v>B</v>
      </c>
      <c r="N810" s="5">
        <v>1293</v>
      </c>
      <c r="O810" s="6">
        <v>107500</v>
      </c>
      <c r="U810" s="1">
        <v>785</v>
      </c>
      <c r="V810" s="1">
        <v>176408.73604383602</v>
      </c>
      <c r="W810" s="1">
        <v>-48408.736043836019</v>
      </c>
    </row>
    <row r="811" spans="1:23" x14ac:dyDescent="0.25">
      <c r="A811">
        <v>810</v>
      </c>
      <c r="B811">
        <f>INDEX('housing-price-data-04042019'!$A$1:$CC$1461, MATCH(A811,'housing-price-data-04042019'!$A$1:$A$1461,0),MATCH($B$1,'housing-price-data-04042019'!$A$1:$CC$1,0))</f>
        <v>5</v>
      </c>
      <c r="C811">
        <f>INDEX('housing-price-data-04042019'!$A$1:$CC$1461, MATCH(A811,'housing-price-data-04042019'!$A$1:$A$1461,0),MATCH($C$1,'housing-price-data-04042019'!$A$1:$CC$1,0))</f>
        <v>106000</v>
      </c>
      <c r="D811" t="str">
        <f t="shared" si="12"/>
        <v>B</v>
      </c>
      <c r="N811" s="5">
        <v>1295</v>
      </c>
      <c r="O811" s="6">
        <v>115000</v>
      </c>
      <c r="U811" s="1">
        <v>786</v>
      </c>
      <c r="V811" s="1">
        <v>176408.73604383602</v>
      </c>
      <c r="W811" s="1">
        <v>-14908.736043836019</v>
      </c>
    </row>
    <row r="812" spans="1:23" x14ac:dyDescent="0.25">
      <c r="A812">
        <v>811</v>
      </c>
      <c r="B812">
        <f>INDEX('housing-price-data-04042019'!$A$1:$CC$1461, MATCH(A812,'housing-price-data-04042019'!$A$1:$A$1461,0),MATCH($B$1,'housing-price-data-04042019'!$A$1:$CC$1,0))</f>
        <v>6</v>
      </c>
      <c r="C812">
        <f>INDEX('housing-price-data-04042019'!$A$1:$CC$1461, MATCH(A812,'housing-price-data-04042019'!$A$1:$A$1461,0),MATCH($C$1,'housing-price-data-04042019'!$A$1:$CC$1,0))</f>
        <v>181000</v>
      </c>
      <c r="D812" t="str">
        <f t="shared" si="12"/>
        <v>B</v>
      </c>
      <c r="N812" s="5">
        <v>1296</v>
      </c>
      <c r="O812" s="6">
        <v>138500</v>
      </c>
      <c r="U812" s="1">
        <v>787</v>
      </c>
      <c r="V812" s="1">
        <v>130972.9334507366</v>
      </c>
      <c r="W812" s="1">
        <v>8027.0665492633998</v>
      </c>
    </row>
    <row r="813" spans="1:23" x14ac:dyDescent="0.25">
      <c r="A813">
        <v>812</v>
      </c>
      <c r="B813">
        <f>INDEX('housing-price-data-04042019'!$A$1:$CC$1461, MATCH(A813,'housing-price-data-04042019'!$A$1:$A$1461,0),MATCH($B$1,'housing-price-data-04042019'!$A$1:$CC$1,0))</f>
        <v>6</v>
      </c>
      <c r="C813">
        <f>INDEX('housing-price-data-04042019'!$A$1:$CC$1461, MATCH(A813,'housing-price-data-04042019'!$A$1:$A$1461,0),MATCH($C$1,'housing-price-data-04042019'!$A$1:$CC$1,0))</f>
        <v>144500</v>
      </c>
      <c r="D813" t="str">
        <f t="shared" si="12"/>
        <v>B</v>
      </c>
      <c r="N813" s="5">
        <v>1297</v>
      </c>
      <c r="O813" s="6">
        <v>155000</v>
      </c>
      <c r="U813" s="1">
        <v>788</v>
      </c>
      <c r="V813" s="1">
        <v>221844.53863693538</v>
      </c>
      <c r="W813" s="1">
        <v>11155.46136306462</v>
      </c>
    </row>
    <row r="814" spans="1:23" x14ac:dyDescent="0.25">
      <c r="A814">
        <v>813</v>
      </c>
      <c r="B814">
        <f>INDEX('housing-price-data-04042019'!$A$1:$CC$1461, MATCH(A814,'housing-price-data-04042019'!$A$1:$A$1461,0),MATCH($B$1,'housing-price-data-04042019'!$A$1:$CC$1,0))</f>
        <v>5</v>
      </c>
      <c r="C814">
        <f>INDEX('housing-price-data-04042019'!$A$1:$CC$1461, MATCH(A814,'housing-price-data-04042019'!$A$1:$A$1461,0),MATCH($C$1,'housing-price-data-04042019'!$A$1:$CC$1,0))</f>
        <v>55993</v>
      </c>
      <c r="D814" t="str">
        <f t="shared" si="12"/>
        <v>B</v>
      </c>
      <c r="N814" s="5">
        <v>1298</v>
      </c>
      <c r="O814" s="6">
        <v>140000</v>
      </c>
      <c r="U814" s="1">
        <v>789</v>
      </c>
      <c r="V814" s="1">
        <v>85537.130857637239</v>
      </c>
      <c r="W814" s="1">
        <v>22362.869142362761</v>
      </c>
    </row>
    <row r="815" spans="1:23" x14ac:dyDescent="0.25">
      <c r="A815">
        <v>814</v>
      </c>
      <c r="B815">
        <f>INDEX('housing-price-data-04042019'!$A$1:$CC$1461, MATCH(A815,'housing-price-data-04042019'!$A$1:$A$1461,0),MATCH($B$1,'housing-price-data-04042019'!$A$1:$CC$1,0))</f>
        <v>6</v>
      </c>
      <c r="C815">
        <f>INDEX('housing-price-data-04042019'!$A$1:$CC$1461, MATCH(A815,'housing-price-data-04042019'!$A$1:$A$1461,0),MATCH($C$1,'housing-price-data-04042019'!$A$1:$CC$1,0))</f>
        <v>157900</v>
      </c>
      <c r="D815" t="str">
        <f t="shared" si="12"/>
        <v>B</v>
      </c>
      <c r="N815" s="5">
        <v>1300</v>
      </c>
      <c r="O815" s="6">
        <v>154000</v>
      </c>
      <c r="U815" s="1">
        <v>790</v>
      </c>
      <c r="V815" s="1">
        <v>176408.73604383602</v>
      </c>
      <c r="W815" s="1">
        <v>11091.263956163981</v>
      </c>
    </row>
    <row r="816" spans="1:23" x14ac:dyDescent="0.25">
      <c r="A816">
        <v>815</v>
      </c>
      <c r="B816">
        <f>INDEX('housing-price-data-04042019'!$A$1:$CC$1461, MATCH(A816,'housing-price-data-04042019'!$A$1:$A$1461,0),MATCH($B$1,'housing-price-data-04042019'!$A$1:$CC$1,0))</f>
        <v>5</v>
      </c>
      <c r="C816">
        <f>INDEX('housing-price-data-04042019'!$A$1:$CC$1461, MATCH(A816,'housing-price-data-04042019'!$A$1:$A$1461,0),MATCH($C$1,'housing-price-data-04042019'!$A$1:$CC$1,0))</f>
        <v>116000</v>
      </c>
      <c r="D816" t="str">
        <f t="shared" si="12"/>
        <v>B</v>
      </c>
      <c r="N816" s="5">
        <v>1302</v>
      </c>
      <c r="O816" s="6">
        <v>177500</v>
      </c>
      <c r="U816" s="1">
        <v>791</v>
      </c>
      <c r="V816" s="1">
        <v>221844.53863693538</v>
      </c>
      <c r="W816" s="1">
        <v>-61644.53863693538</v>
      </c>
    </row>
    <row r="817" spans="1:23" x14ac:dyDescent="0.25">
      <c r="A817">
        <v>816</v>
      </c>
      <c r="B817">
        <f>INDEX('housing-price-data-04042019'!$A$1:$CC$1461, MATCH(A817,'housing-price-data-04042019'!$A$1:$A$1461,0),MATCH($B$1,'housing-price-data-04042019'!$A$1:$CC$1,0))</f>
        <v>7</v>
      </c>
      <c r="C817">
        <f>INDEX('housing-price-data-04042019'!$A$1:$CC$1461, MATCH(A817,'housing-price-data-04042019'!$A$1:$A$1461,0),MATCH($C$1,'housing-price-data-04042019'!$A$1:$CC$1,0))</f>
        <v>224900</v>
      </c>
      <c r="D817" t="str">
        <f t="shared" si="12"/>
        <v>A</v>
      </c>
      <c r="N817" s="5">
        <v>1308</v>
      </c>
      <c r="O817" s="6">
        <v>138000</v>
      </c>
      <c r="U817" s="1">
        <v>792</v>
      </c>
      <c r="V817" s="1">
        <v>176408.73604383602</v>
      </c>
      <c r="W817" s="1">
        <v>-29608.736043836019</v>
      </c>
    </row>
    <row r="818" spans="1:23" x14ac:dyDescent="0.25">
      <c r="A818">
        <v>817</v>
      </c>
      <c r="B818">
        <f>INDEX('housing-price-data-04042019'!$A$1:$CC$1461, MATCH(A818,'housing-price-data-04042019'!$A$1:$A$1461,0),MATCH($B$1,'housing-price-data-04042019'!$A$1:$CC$1,0))</f>
        <v>5</v>
      </c>
      <c r="C818">
        <f>INDEX('housing-price-data-04042019'!$A$1:$CC$1461, MATCH(A818,'housing-price-data-04042019'!$A$1:$A$1461,0),MATCH($C$1,'housing-price-data-04042019'!$A$1:$CC$1,0))</f>
        <v>137000</v>
      </c>
      <c r="D818" t="str">
        <f t="shared" si="12"/>
        <v>B</v>
      </c>
      <c r="N818" s="5">
        <v>1309</v>
      </c>
      <c r="O818" s="6">
        <v>147000</v>
      </c>
      <c r="U818" s="1">
        <v>793</v>
      </c>
      <c r="V818" s="1">
        <v>221844.53863693538</v>
      </c>
      <c r="W818" s="1">
        <v>47945.46136306462</v>
      </c>
    </row>
    <row r="819" spans="1:23" x14ac:dyDescent="0.25">
      <c r="A819">
        <v>818</v>
      </c>
      <c r="B819">
        <f>INDEX('housing-price-data-04042019'!$A$1:$CC$1461, MATCH(A819,'housing-price-data-04042019'!$A$1:$A$1461,0),MATCH($B$1,'housing-price-data-04042019'!$A$1:$CC$1,0))</f>
        <v>8</v>
      </c>
      <c r="C819">
        <f>INDEX('housing-price-data-04042019'!$A$1:$CC$1461, MATCH(A819,'housing-price-data-04042019'!$A$1:$A$1461,0),MATCH($C$1,'housing-price-data-04042019'!$A$1:$CC$1,0))</f>
        <v>271000</v>
      </c>
      <c r="D819" t="str">
        <f t="shared" si="12"/>
        <v>A</v>
      </c>
      <c r="N819" s="5">
        <v>1310</v>
      </c>
      <c r="O819" s="6">
        <v>179200</v>
      </c>
      <c r="U819" s="1">
        <v>794</v>
      </c>
      <c r="V819" s="1">
        <v>267280.34123003471</v>
      </c>
      <c r="W819" s="1">
        <v>-42280.341230034712</v>
      </c>
    </row>
    <row r="820" spans="1:23" x14ac:dyDescent="0.25">
      <c r="A820">
        <v>819</v>
      </c>
      <c r="B820">
        <f>INDEX('housing-price-data-04042019'!$A$1:$CC$1461, MATCH(A820,'housing-price-data-04042019'!$A$1:$A$1461,0),MATCH($B$1,'housing-price-data-04042019'!$A$1:$CC$1,0))</f>
        <v>6</v>
      </c>
      <c r="C820">
        <f>INDEX('housing-price-data-04042019'!$A$1:$CC$1461, MATCH(A820,'housing-price-data-04042019'!$A$1:$A$1461,0),MATCH($C$1,'housing-price-data-04042019'!$A$1:$CC$1,0))</f>
        <v>155000</v>
      </c>
      <c r="D820" t="str">
        <f t="shared" si="12"/>
        <v>B</v>
      </c>
      <c r="N820" s="5">
        <v>1315</v>
      </c>
      <c r="O820" s="6">
        <v>119000</v>
      </c>
      <c r="U820" s="1">
        <v>795</v>
      </c>
      <c r="V820" s="1">
        <v>221844.53863693538</v>
      </c>
      <c r="W820" s="1">
        <v>-27344.53863693538</v>
      </c>
    </row>
    <row r="821" spans="1:23" x14ac:dyDescent="0.25">
      <c r="A821">
        <v>820</v>
      </c>
      <c r="B821">
        <f>INDEX('housing-price-data-04042019'!$A$1:$CC$1461, MATCH(A821,'housing-price-data-04042019'!$A$1:$A$1461,0),MATCH($B$1,'housing-price-data-04042019'!$A$1:$CC$1,0))</f>
        <v>7</v>
      </c>
      <c r="C821">
        <f>INDEX('housing-price-data-04042019'!$A$1:$CC$1461, MATCH(A821,'housing-price-data-04042019'!$A$1:$A$1461,0),MATCH($C$1,'housing-price-data-04042019'!$A$1:$CC$1,0))</f>
        <v>224000</v>
      </c>
      <c r="D821" t="str">
        <f t="shared" si="12"/>
        <v>A</v>
      </c>
      <c r="N821" s="5">
        <v>1316</v>
      </c>
      <c r="O821" s="6">
        <v>206900</v>
      </c>
      <c r="U821" s="1">
        <v>796</v>
      </c>
      <c r="V821" s="1">
        <v>176408.73604383602</v>
      </c>
      <c r="W821" s="1">
        <v>-5408.7360438360192</v>
      </c>
    </row>
    <row r="822" spans="1:23" x14ac:dyDescent="0.25">
      <c r="A822">
        <v>821</v>
      </c>
      <c r="B822">
        <f>INDEX('housing-price-data-04042019'!$A$1:$CC$1461, MATCH(A822,'housing-price-data-04042019'!$A$1:$A$1461,0),MATCH($B$1,'housing-price-data-04042019'!$A$1:$CC$1,0))</f>
        <v>7</v>
      </c>
      <c r="C822">
        <f>INDEX('housing-price-data-04042019'!$A$1:$CC$1461, MATCH(A822,'housing-price-data-04042019'!$A$1:$A$1461,0),MATCH($C$1,'housing-price-data-04042019'!$A$1:$CC$1,0))</f>
        <v>183000</v>
      </c>
      <c r="D822" t="str">
        <f t="shared" si="12"/>
        <v>A</v>
      </c>
      <c r="N822" s="5">
        <v>1320</v>
      </c>
      <c r="O822" s="6">
        <v>111000</v>
      </c>
      <c r="U822" s="1">
        <v>797</v>
      </c>
      <c r="V822" s="1">
        <v>176408.73604383602</v>
      </c>
      <c r="W822" s="1">
        <v>-32908.736043836019</v>
      </c>
    </row>
    <row r="823" spans="1:23" x14ac:dyDescent="0.25">
      <c r="A823">
        <v>822</v>
      </c>
      <c r="B823">
        <f>INDEX('housing-price-data-04042019'!$A$1:$CC$1461, MATCH(A823,'housing-price-data-04042019'!$A$1:$A$1461,0),MATCH($B$1,'housing-price-data-04042019'!$A$1:$CC$1,0))</f>
        <v>4</v>
      </c>
      <c r="C823">
        <f>INDEX('housing-price-data-04042019'!$A$1:$CC$1461, MATCH(A823,'housing-price-data-04042019'!$A$1:$A$1461,0),MATCH($C$1,'housing-price-data-04042019'!$A$1:$CC$1,0))</f>
        <v>93000</v>
      </c>
      <c r="D823" t="str">
        <f t="shared" si="12"/>
        <v>B</v>
      </c>
      <c r="N823" s="5">
        <v>1321</v>
      </c>
      <c r="O823" s="6">
        <v>156500</v>
      </c>
      <c r="U823" s="1">
        <v>798</v>
      </c>
      <c r="V823" s="1">
        <v>130972.9334507366</v>
      </c>
      <c r="W823" s="1">
        <v>-20972.9334507366</v>
      </c>
    </row>
    <row r="824" spans="1:23" x14ac:dyDescent="0.25">
      <c r="A824">
        <v>823</v>
      </c>
      <c r="B824">
        <f>INDEX('housing-price-data-04042019'!$A$1:$CC$1461, MATCH(A824,'housing-price-data-04042019'!$A$1:$A$1461,0),MATCH($B$1,'housing-price-data-04042019'!$A$1:$CC$1,0))</f>
        <v>7</v>
      </c>
      <c r="C824">
        <f>INDEX('housing-price-data-04042019'!$A$1:$CC$1461, MATCH(A824,'housing-price-data-04042019'!$A$1:$A$1461,0),MATCH($C$1,'housing-price-data-04042019'!$A$1:$CC$1,0))</f>
        <v>225000</v>
      </c>
      <c r="D824" t="str">
        <f t="shared" si="12"/>
        <v>A</v>
      </c>
      <c r="N824" s="5">
        <v>1322</v>
      </c>
      <c r="O824" s="6">
        <v>72500</v>
      </c>
      <c r="U824" s="1">
        <v>799</v>
      </c>
      <c r="V824" s="1">
        <v>312716.14382313413</v>
      </c>
      <c r="W824" s="1">
        <v>172283.85617686587</v>
      </c>
    </row>
    <row r="825" spans="1:23" x14ac:dyDescent="0.25">
      <c r="A825">
        <v>824</v>
      </c>
      <c r="B825">
        <f>INDEX('housing-price-data-04042019'!$A$1:$CC$1461, MATCH(A825,'housing-price-data-04042019'!$A$1:$A$1461,0),MATCH($B$1,'housing-price-data-04042019'!$A$1:$CC$1,0))</f>
        <v>6</v>
      </c>
      <c r="C825">
        <f>INDEX('housing-price-data-04042019'!$A$1:$CC$1461, MATCH(A825,'housing-price-data-04042019'!$A$1:$A$1461,0),MATCH($C$1,'housing-price-data-04042019'!$A$1:$CC$1,0))</f>
        <v>139500</v>
      </c>
      <c r="D825" t="str">
        <f t="shared" si="12"/>
        <v>B</v>
      </c>
      <c r="N825" s="5">
        <v>1324</v>
      </c>
      <c r="O825" s="6">
        <v>82500</v>
      </c>
      <c r="U825" s="1">
        <v>800</v>
      </c>
      <c r="V825" s="1">
        <v>130972.9334507366</v>
      </c>
      <c r="W825" s="1">
        <v>44027.0665492634</v>
      </c>
    </row>
    <row r="826" spans="1:23" x14ac:dyDescent="0.25">
      <c r="A826">
        <v>825</v>
      </c>
      <c r="B826">
        <f>INDEX('housing-price-data-04042019'!$A$1:$CC$1461, MATCH(A826,'housing-price-data-04042019'!$A$1:$A$1461,0),MATCH($B$1,'housing-price-data-04042019'!$A$1:$CC$1,0))</f>
        <v>8</v>
      </c>
      <c r="C826">
        <f>INDEX('housing-price-data-04042019'!$A$1:$CC$1461, MATCH(A826,'housing-price-data-04042019'!$A$1:$A$1461,0),MATCH($C$1,'housing-price-data-04042019'!$A$1:$CC$1,0))</f>
        <v>232600</v>
      </c>
      <c r="D826" t="str">
        <f t="shared" si="12"/>
        <v>A</v>
      </c>
      <c r="N826" s="5">
        <v>1326</v>
      </c>
      <c r="O826" s="6">
        <v>55000</v>
      </c>
      <c r="U826" s="1">
        <v>801</v>
      </c>
      <c r="V826" s="1">
        <v>176408.73604383602</v>
      </c>
      <c r="W826" s="1">
        <v>23591.263956163981</v>
      </c>
    </row>
    <row r="827" spans="1:23" x14ac:dyDescent="0.25">
      <c r="A827">
        <v>826</v>
      </c>
      <c r="B827">
        <f>INDEX('housing-price-data-04042019'!$A$1:$CC$1461, MATCH(A827,'housing-price-data-04042019'!$A$1:$A$1461,0),MATCH($B$1,'housing-price-data-04042019'!$A$1:$CC$1,0))</f>
        <v>10</v>
      </c>
      <c r="C827">
        <f>INDEX('housing-price-data-04042019'!$A$1:$CC$1461, MATCH(A827,'housing-price-data-04042019'!$A$1:$A$1461,0),MATCH($C$1,'housing-price-data-04042019'!$A$1:$CC$1,0))</f>
        <v>385000</v>
      </c>
      <c r="D827" t="str">
        <f t="shared" si="12"/>
        <v>A</v>
      </c>
      <c r="N827" s="5">
        <v>1327</v>
      </c>
      <c r="O827" s="6">
        <v>79000</v>
      </c>
      <c r="U827" s="1">
        <v>802</v>
      </c>
      <c r="V827" s="1">
        <v>85537.130857637239</v>
      </c>
      <c r="W827" s="1">
        <v>24362.869142362761</v>
      </c>
    </row>
    <row r="828" spans="1:23" x14ac:dyDescent="0.25">
      <c r="A828">
        <v>827</v>
      </c>
      <c r="B828">
        <f>INDEX('housing-price-data-04042019'!$A$1:$CC$1461, MATCH(A828,'housing-price-data-04042019'!$A$1:$A$1461,0),MATCH($B$1,'housing-price-data-04042019'!$A$1:$CC$1,0))</f>
        <v>5</v>
      </c>
      <c r="C828">
        <f>INDEX('housing-price-data-04042019'!$A$1:$CC$1461, MATCH(A828,'housing-price-data-04042019'!$A$1:$A$1461,0),MATCH($C$1,'housing-price-data-04042019'!$A$1:$CC$1,0))</f>
        <v>109500</v>
      </c>
      <c r="D828" t="str">
        <f t="shared" si="12"/>
        <v>B</v>
      </c>
      <c r="N828" s="5">
        <v>1328</v>
      </c>
      <c r="O828" s="6">
        <v>130500</v>
      </c>
      <c r="U828" s="1">
        <v>803</v>
      </c>
      <c r="V828" s="1">
        <v>221844.53863693538</v>
      </c>
      <c r="W828" s="1">
        <v>-32844.53863693538</v>
      </c>
    </row>
    <row r="829" spans="1:23" x14ac:dyDescent="0.25">
      <c r="A829">
        <v>828</v>
      </c>
      <c r="B829">
        <f>INDEX('housing-price-data-04042019'!$A$1:$CC$1461, MATCH(A829,'housing-price-data-04042019'!$A$1:$A$1461,0),MATCH($B$1,'housing-price-data-04042019'!$A$1:$CC$1,0))</f>
        <v>7</v>
      </c>
      <c r="C829">
        <f>INDEX('housing-price-data-04042019'!$A$1:$CC$1461, MATCH(A829,'housing-price-data-04042019'!$A$1:$A$1461,0),MATCH($C$1,'housing-price-data-04042019'!$A$1:$CC$1,0))</f>
        <v>189000</v>
      </c>
      <c r="D829" t="str">
        <f t="shared" si="12"/>
        <v>A</v>
      </c>
      <c r="N829" s="5">
        <v>1329</v>
      </c>
      <c r="O829" s="6">
        <v>256000</v>
      </c>
      <c r="U829" s="1">
        <v>804</v>
      </c>
      <c r="V829" s="1">
        <v>312716.14382313413</v>
      </c>
      <c r="W829" s="1">
        <v>270216.85617686587</v>
      </c>
    </row>
    <row r="830" spans="1:23" x14ac:dyDescent="0.25">
      <c r="A830">
        <v>829</v>
      </c>
      <c r="B830">
        <f>INDEX('housing-price-data-04042019'!$A$1:$CC$1461, MATCH(A830,'housing-price-data-04042019'!$A$1:$A$1461,0),MATCH($B$1,'housing-price-data-04042019'!$A$1:$CC$1,0))</f>
        <v>5</v>
      </c>
      <c r="C830">
        <f>INDEX('housing-price-data-04042019'!$A$1:$CC$1461, MATCH(A830,'housing-price-data-04042019'!$A$1:$A$1461,0),MATCH($C$1,'housing-price-data-04042019'!$A$1:$CC$1,0))</f>
        <v>185000</v>
      </c>
      <c r="D830" t="str">
        <f t="shared" si="12"/>
        <v>B</v>
      </c>
      <c r="N830" s="5">
        <v>1332</v>
      </c>
      <c r="O830" s="6">
        <v>132500</v>
      </c>
      <c r="U830" s="1">
        <v>805</v>
      </c>
      <c r="V830" s="1">
        <v>130972.9334507366</v>
      </c>
      <c r="W830" s="1">
        <v>-12972.9334507366</v>
      </c>
    </row>
    <row r="831" spans="1:23" x14ac:dyDescent="0.25">
      <c r="A831">
        <v>830</v>
      </c>
      <c r="B831">
        <f>INDEX('housing-price-data-04042019'!$A$1:$CC$1461, MATCH(A831,'housing-price-data-04042019'!$A$1:$A$1461,0),MATCH($B$1,'housing-price-data-04042019'!$A$1:$CC$1,0))</f>
        <v>7</v>
      </c>
      <c r="C831">
        <f>INDEX('housing-price-data-04042019'!$A$1:$CC$1461, MATCH(A831,'housing-price-data-04042019'!$A$1:$A$1461,0),MATCH($C$1,'housing-price-data-04042019'!$A$1:$CC$1,0))</f>
        <v>147400</v>
      </c>
      <c r="D831" t="str">
        <f t="shared" si="12"/>
        <v>A</v>
      </c>
      <c r="N831" s="5">
        <v>1333</v>
      </c>
      <c r="O831" s="6">
        <v>100000</v>
      </c>
      <c r="U831" s="1">
        <v>806</v>
      </c>
      <c r="V831" s="1">
        <v>221844.53863693538</v>
      </c>
      <c r="W831" s="1">
        <v>5835.4613630646199</v>
      </c>
    </row>
    <row r="832" spans="1:23" x14ac:dyDescent="0.25">
      <c r="A832">
        <v>831</v>
      </c>
      <c r="B832">
        <f>INDEX('housing-price-data-04042019'!$A$1:$CC$1461, MATCH(A832,'housing-price-data-04042019'!$A$1:$A$1461,0),MATCH($B$1,'housing-price-data-04042019'!$A$1:$CC$1,0))</f>
        <v>6</v>
      </c>
      <c r="C832">
        <f>INDEX('housing-price-data-04042019'!$A$1:$CC$1461, MATCH(A832,'housing-price-data-04042019'!$A$1:$A$1461,0),MATCH($C$1,'housing-price-data-04042019'!$A$1:$CC$1,0))</f>
        <v>166000</v>
      </c>
      <c r="D832" t="str">
        <f t="shared" si="12"/>
        <v>B</v>
      </c>
      <c r="N832" s="5">
        <v>1334</v>
      </c>
      <c r="O832" s="6">
        <v>125500</v>
      </c>
      <c r="U832" s="1">
        <v>807</v>
      </c>
      <c r="V832" s="1">
        <v>130972.9334507366</v>
      </c>
      <c r="W832" s="1">
        <v>4527.0665492633998</v>
      </c>
    </row>
    <row r="833" spans="1:23" x14ac:dyDescent="0.25">
      <c r="A833">
        <v>832</v>
      </c>
      <c r="B833">
        <f>INDEX('housing-price-data-04042019'!$A$1:$CC$1461, MATCH(A833,'housing-price-data-04042019'!$A$1:$A$1461,0),MATCH($B$1,'housing-price-data-04042019'!$A$1:$CC$1,0))</f>
        <v>7</v>
      </c>
      <c r="C833">
        <f>INDEX('housing-price-data-04042019'!$A$1:$CC$1461, MATCH(A833,'housing-price-data-04042019'!$A$1:$A$1461,0),MATCH($C$1,'housing-price-data-04042019'!$A$1:$CC$1,0))</f>
        <v>151000</v>
      </c>
      <c r="D833" t="str">
        <f t="shared" si="12"/>
        <v>A</v>
      </c>
      <c r="N833" s="5">
        <v>1335</v>
      </c>
      <c r="O833" s="6">
        <v>125000</v>
      </c>
      <c r="U833" s="1">
        <v>808</v>
      </c>
      <c r="V833" s="1">
        <v>130972.9334507366</v>
      </c>
      <c r="W833" s="1">
        <v>92527.0665492634</v>
      </c>
    </row>
    <row r="834" spans="1:23" x14ac:dyDescent="0.25">
      <c r="A834">
        <v>833</v>
      </c>
      <c r="B834">
        <f>INDEX('housing-price-data-04042019'!$A$1:$CC$1461, MATCH(A834,'housing-price-data-04042019'!$A$1:$A$1461,0),MATCH($B$1,'housing-price-data-04042019'!$A$1:$CC$1,0))</f>
        <v>7</v>
      </c>
      <c r="C834">
        <f>INDEX('housing-price-data-04042019'!$A$1:$CC$1461, MATCH(A834,'housing-price-data-04042019'!$A$1:$A$1461,0),MATCH($C$1,'housing-price-data-04042019'!$A$1:$CC$1,0))</f>
        <v>237000</v>
      </c>
      <c r="D834" t="str">
        <f t="shared" si="12"/>
        <v>A</v>
      </c>
      <c r="N834" s="5">
        <v>1336</v>
      </c>
      <c r="O834" s="6">
        <v>167900</v>
      </c>
      <c r="U834" s="1">
        <v>809</v>
      </c>
      <c r="V834" s="1">
        <v>130972.9334507366</v>
      </c>
      <c r="W834" s="1">
        <v>28977.0665492634</v>
      </c>
    </row>
    <row r="835" spans="1:23" x14ac:dyDescent="0.25">
      <c r="A835">
        <v>834</v>
      </c>
      <c r="B835">
        <f>INDEX('housing-price-data-04042019'!$A$1:$CC$1461, MATCH(A835,'housing-price-data-04042019'!$A$1:$A$1461,0),MATCH($B$1,'housing-price-data-04042019'!$A$1:$CC$1,0))</f>
        <v>6</v>
      </c>
      <c r="C835">
        <f>INDEX('housing-price-data-04042019'!$A$1:$CC$1461, MATCH(A835,'housing-price-data-04042019'!$A$1:$A$1461,0),MATCH($C$1,'housing-price-data-04042019'!$A$1:$CC$1,0))</f>
        <v>167000</v>
      </c>
      <c r="D835" t="str">
        <f t="shared" ref="D835:D898" si="13">IF(B835 &gt;6, "A", "B")</f>
        <v>B</v>
      </c>
      <c r="N835" s="5">
        <v>1337</v>
      </c>
      <c r="O835" s="6">
        <v>135000</v>
      </c>
      <c r="U835" s="1">
        <v>810</v>
      </c>
      <c r="V835" s="1">
        <v>130972.9334507366</v>
      </c>
      <c r="W835" s="1">
        <v>-24972.9334507366</v>
      </c>
    </row>
    <row r="836" spans="1:23" x14ac:dyDescent="0.25">
      <c r="A836">
        <v>835</v>
      </c>
      <c r="B836">
        <f>INDEX('housing-price-data-04042019'!$A$1:$CC$1461, MATCH(A836,'housing-price-data-04042019'!$A$1:$A$1461,0),MATCH($B$1,'housing-price-data-04042019'!$A$1:$CC$1,0))</f>
        <v>5</v>
      </c>
      <c r="C836">
        <f>INDEX('housing-price-data-04042019'!$A$1:$CC$1461, MATCH(A836,'housing-price-data-04042019'!$A$1:$A$1461,0),MATCH($C$1,'housing-price-data-04042019'!$A$1:$CC$1,0))</f>
        <v>139950</v>
      </c>
      <c r="D836" t="str">
        <f t="shared" si="13"/>
        <v>B</v>
      </c>
      <c r="N836" s="5">
        <v>1338</v>
      </c>
      <c r="O836" s="6">
        <v>52500</v>
      </c>
      <c r="U836" s="1">
        <v>811</v>
      </c>
      <c r="V836" s="1">
        <v>176408.73604383602</v>
      </c>
      <c r="W836" s="1">
        <v>4591.2639561639808</v>
      </c>
    </row>
    <row r="837" spans="1:23" x14ac:dyDescent="0.25">
      <c r="A837">
        <v>836</v>
      </c>
      <c r="B837">
        <f>INDEX('housing-price-data-04042019'!$A$1:$CC$1461, MATCH(A837,'housing-price-data-04042019'!$A$1:$A$1461,0),MATCH($B$1,'housing-price-data-04042019'!$A$1:$CC$1,0))</f>
        <v>4</v>
      </c>
      <c r="C837">
        <f>INDEX('housing-price-data-04042019'!$A$1:$CC$1461, MATCH(A837,'housing-price-data-04042019'!$A$1:$A$1461,0),MATCH($C$1,'housing-price-data-04042019'!$A$1:$CC$1,0))</f>
        <v>128000</v>
      </c>
      <c r="D837" t="str">
        <f t="shared" si="13"/>
        <v>B</v>
      </c>
      <c r="N837" s="5">
        <v>1340</v>
      </c>
      <c r="O837" s="6">
        <v>128500</v>
      </c>
      <c r="U837" s="1">
        <v>812</v>
      </c>
      <c r="V837" s="1">
        <v>176408.73604383602</v>
      </c>
      <c r="W837" s="1">
        <v>-31908.736043836019</v>
      </c>
    </row>
    <row r="838" spans="1:23" x14ac:dyDescent="0.25">
      <c r="A838">
        <v>837</v>
      </c>
      <c r="B838">
        <f>INDEX('housing-price-data-04042019'!$A$1:$CC$1461, MATCH(A838,'housing-price-data-04042019'!$A$1:$A$1461,0),MATCH($B$1,'housing-price-data-04042019'!$A$1:$CC$1,0))</f>
        <v>5</v>
      </c>
      <c r="C838">
        <f>INDEX('housing-price-data-04042019'!$A$1:$CC$1461, MATCH(A838,'housing-price-data-04042019'!$A$1:$A$1461,0),MATCH($C$1,'housing-price-data-04042019'!$A$1:$CC$1,0))</f>
        <v>153500</v>
      </c>
      <c r="D838" t="str">
        <f t="shared" si="13"/>
        <v>B</v>
      </c>
      <c r="N838" s="5">
        <v>1341</v>
      </c>
      <c r="O838" s="6">
        <v>123000</v>
      </c>
      <c r="U838" s="1">
        <v>813</v>
      </c>
      <c r="V838" s="1">
        <v>130972.9334507366</v>
      </c>
      <c r="W838" s="1">
        <v>-74979.9334507366</v>
      </c>
    </row>
    <row r="839" spans="1:23" x14ac:dyDescent="0.25">
      <c r="A839">
        <v>838</v>
      </c>
      <c r="B839">
        <f>INDEX('housing-price-data-04042019'!$A$1:$CC$1461, MATCH(A839,'housing-price-data-04042019'!$A$1:$A$1461,0),MATCH($B$1,'housing-price-data-04042019'!$A$1:$CC$1,0))</f>
        <v>6</v>
      </c>
      <c r="C839">
        <f>INDEX('housing-price-data-04042019'!$A$1:$CC$1461, MATCH(A839,'housing-price-data-04042019'!$A$1:$A$1461,0),MATCH($C$1,'housing-price-data-04042019'!$A$1:$CC$1,0))</f>
        <v>100000</v>
      </c>
      <c r="D839" t="str">
        <f t="shared" si="13"/>
        <v>B</v>
      </c>
      <c r="N839" s="5">
        <v>1342</v>
      </c>
      <c r="O839" s="6">
        <v>155000</v>
      </c>
      <c r="U839" s="1">
        <v>814</v>
      </c>
      <c r="V839" s="1">
        <v>176408.73604383602</v>
      </c>
      <c r="W839" s="1">
        <v>-18508.736043836019</v>
      </c>
    </row>
    <row r="840" spans="1:23" x14ac:dyDescent="0.25">
      <c r="A840">
        <v>839</v>
      </c>
      <c r="B840">
        <f>INDEX('housing-price-data-04042019'!$A$1:$CC$1461, MATCH(A840,'housing-price-data-04042019'!$A$1:$A$1461,0),MATCH($B$1,'housing-price-data-04042019'!$A$1:$CC$1,0))</f>
        <v>5</v>
      </c>
      <c r="C840">
        <f>INDEX('housing-price-data-04042019'!$A$1:$CC$1461, MATCH(A840,'housing-price-data-04042019'!$A$1:$A$1461,0),MATCH($C$1,'housing-price-data-04042019'!$A$1:$CC$1,0))</f>
        <v>144000</v>
      </c>
      <c r="D840" t="str">
        <f t="shared" si="13"/>
        <v>B</v>
      </c>
      <c r="N840" s="5">
        <v>1344</v>
      </c>
      <c r="O840" s="6">
        <v>177000</v>
      </c>
      <c r="U840" s="1">
        <v>815</v>
      </c>
      <c r="V840" s="1">
        <v>130972.9334507366</v>
      </c>
      <c r="W840" s="1">
        <v>-14972.9334507366</v>
      </c>
    </row>
    <row r="841" spans="1:23" x14ac:dyDescent="0.25">
      <c r="A841">
        <v>840</v>
      </c>
      <c r="B841">
        <f>INDEX('housing-price-data-04042019'!$A$1:$CC$1461, MATCH(A841,'housing-price-data-04042019'!$A$1:$A$1461,0),MATCH($B$1,'housing-price-data-04042019'!$A$1:$CC$1,0))</f>
        <v>5</v>
      </c>
      <c r="C841">
        <f>INDEX('housing-price-data-04042019'!$A$1:$CC$1461, MATCH(A841,'housing-price-data-04042019'!$A$1:$A$1461,0),MATCH($C$1,'housing-price-data-04042019'!$A$1:$CC$1,0))</f>
        <v>130500</v>
      </c>
      <c r="D841" t="str">
        <f t="shared" si="13"/>
        <v>B</v>
      </c>
      <c r="N841" s="5">
        <v>1346</v>
      </c>
      <c r="O841" s="6">
        <v>108500</v>
      </c>
      <c r="U841" s="1">
        <v>816</v>
      </c>
      <c r="V841" s="1">
        <v>221844.53863693538</v>
      </c>
      <c r="W841" s="1">
        <v>3055.4613630646199</v>
      </c>
    </row>
    <row r="842" spans="1:23" x14ac:dyDescent="0.25">
      <c r="A842">
        <v>841</v>
      </c>
      <c r="B842">
        <f>INDEX('housing-price-data-04042019'!$A$1:$CC$1461, MATCH(A842,'housing-price-data-04042019'!$A$1:$A$1461,0),MATCH($B$1,'housing-price-data-04042019'!$A$1:$CC$1,0))</f>
        <v>6</v>
      </c>
      <c r="C842">
        <f>INDEX('housing-price-data-04042019'!$A$1:$CC$1461, MATCH(A842,'housing-price-data-04042019'!$A$1:$A$1461,0),MATCH($C$1,'housing-price-data-04042019'!$A$1:$CC$1,0))</f>
        <v>140000</v>
      </c>
      <c r="D842" t="str">
        <f t="shared" si="13"/>
        <v>B</v>
      </c>
      <c r="N842" s="5">
        <v>1351</v>
      </c>
      <c r="O842" s="6">
        <v>200000</v>
      </c>
      <c r="U842" s="1">
        <v>817</v>
      </c>
      <c r="V842" s="1">
        <v>130972.9334507366</v>
      </c>
      <c r="W842" s="1">
        <v>6027.0665492633998</v>
      </c>
    </row>
    <row r="843" spans="1:23" x14ac:dyDescent="0.25">
      <c r="A843">
        <v>842</v>
      </c>
      <c r="B843">
        <f>INDEX('housing-price-data-04042019'!$A$1:$CC$1461, MATCH(A843,'housing-price-data-04042019'!$A$1:$A$1461,0),MATCH($B$1,'housing-price-data-04042019'!$A$1:$CC$1,0))</f>
        <v>5</v>
      </c>
      <c r="C843">
        <f>INDEX('housing-price-data-04042019'!$A$1:$CC$1461, MATCH(A843,'housing-price-data-04042019'!$A$1:$A$1461,0),MATCH($C$1,'housing-price-data-04042019'!$A$1:$CC$1,0))</f>
        <v>157500</v>
      </c>
      <c r="D843" t="str">
        <f t="shared" si="13"/>
        <v>B</v>
      </c>
      <c r="N843" s="5">
        <v>1352</v>
      </c>
      <c r="O843" s="6">
        <v>171000</v>
      </c>
      <c r="U843" s="1">
        <v>818</v>
      </c>
      <c r="V843" s="1">
        <v>267280.34123003471</v>
      </c>
      <c r="W843" s="1">
        <v>3719.6587699652882</v>
      </c>
    </row>
    <row r="844" spans="1:23" x14ac:dyDescent="0.25">
      <c r="A844">
        <v>843</v>
      </c>
      <c r="B844">
        <f>INDEX('housing-price-data-04042019'!$A$1:$CC$1461, MATCH(A844,'housing-price-data-04042019'!$A$1:$A$1461,0),MATCH($B$1,'housing-price-data-04042019'!$A$1:$CC$1,0))</f>
        <v>6</v>
      </c>
      <c r="C844">
        <f>INDEX('housing-price-data-04042019'!$A$1:$CC$1461, MATCH(A844,'housing-price-data-04042019'!$A$1:$A$1461,0),MATCH($C$1,'housing-price-data-04042019'!$A$1:$CC$1,0))</f>
        <v>174900</v>
      </c>
      <c r="D844" t="str">
        <f t="shared" si="13"/>
        <v>B</v>
      </c>
      <c r="N844" s="5">
        <v>1353</v>
      </c>
      <c r="O844" s="6">
        <v>134900</v>
      </c>
      <c r="U844" s="1">
        <v>819</v>
      </c>
      <c r="V844" s="1">
        <v>176408.73604383602</v>
      </c>
      <c r="W844" s="1">
        <v>-21408.736043836019</v>
      </c>
    </row>
    <row r="845" spans="1:23" x14ac:dyDescent="0.25">
      <c r="A845">
        <v>844</v>
      </c>
      <c r="B845">
        <f>INDEX('housing-price-data-04042019'!$A$1:$CC$1461, MATCH(A845,'housing-price-data-04042019'!$A$1:$A$1461,0),MATCH($B$1,'housing-price-data-04042019'!$A$1:$CC$1,0))</f>
        <v>5</v>
      </c>
      <c r="C845">
        <f>INDEX('housing-price-data-04042019'!$A$1:$CC$1461, MATCH(A845,'housing-price-data-04042019'!$A$1:$A$1461,0),MATCH($C$1,'housing-price-data-04042019'!$A$1:$CC$1,0))</f>
        <v>141000</v>
      </c>
      <c r="D845" t="str">
        <f t="shared" si="13"/>
        <v>B</v>
      </c>
      <c r="N845" s="5">
        <v>1357</v>
      </c>
      <c r="O845" s="6">
        <v>110000</v>
      </c>
      <c r="U845" s="1">
        <v>820</v>
      </c>
      <c r="V845" s="1">
        <v>221844.53863693538</v>
      </c>
      <c r="W845" s="1">
        <v>2155.4613630646199</v>
      </c>
    </row>
    <row r="846" spans="1:23" x14ac:dyDescent="0.25">
      <c r="A846">
        <v>845</v>
      </c>
      <c r="B846">
        <f>INDEX('housing-price-data-04042019'!$A$1:$CC$1461, MATCH(A846,'housing-price-data-04042019'!$A$1:$A$1461,0),MATCH($B$1,'housing-price-data-04042019'!$A$1:$CC$1,0))</f>
        <v>5</v>
      </c>
      <c r="C846">
        <f>INDEX('housing-price-data-04042019'!$A$1:$CC$1461, MATCH(A846,'housing-price-data-04042019'!$A$1:$A$1461,0),MATCH($C$1,'housing-price-data-04042019'!$A$1:$CC$1,0))</f>
        <v>153900</v>
      </c>
      <c r="D846" t="str">
        <f t="shared" si="13"/>
        <v>B</v>
      </c>
      <c r="N846" s="5">
        <v>1358</v>
      </c>
      <c r="O846" s="6">
        <v>149900</v>
      </c>
      <c r="U846" s="1">
        <v>821</v>
      </c>
      <c r="V846" s="1">
        <v>221844.53863693538</v>
      </c>
      <c r="W846" s="1">
        <v>-38844.53863693538</v>
      </c>
    </row>
    <row r="847" spans="1:23" x14ac:dyDescent="0.25">
      <c r="A847">
        <v>846</v>
      </c>
      <c r="B847">
        <f>INDEX('housing-price-data-04042019'!$A$1:$CC$1461, MATCH(A847,'housing-price-data-04042019'!$A$1:$A$1461,0),MATCH($B$1,'housing-price-data-04042019'!$A$1:$CC$1,0))</f>
        <v>5</v>
      </c>
      <c r="C847">
        <f>INDEX('housing-price-data-04042019'!$A$1:$CC$1461, MATCH(A847,'housing-price-data-04042019'!$A$1:$A$1461,0),MATCH($C$1,'housing-price-data-04042019'!$A$1:$CC$1,0))</f>
        <v>171000</v>
      </c>
      <c r="D847" t="str">
        <f t="shared" si="13"/>
        <v>B</v>
      </c>
      <c r="N847" s="5">
        <v>1359</v>
      </c>
      <c r="O847" s="6">
        <v>177500</v>
      </c>
      <c r="U847" s="1">
        <v>822</v>
      </c>
      <c r="V847" s="1">
        <v>85537.130857637239</v>
      </c>
      <c r="W847" s="1">
        <v>7462.8691423627606</v>
      </c>
    </row>
    <row r="848" spans="1:23" x14ac:dyDescent="0.25">
      <c r="A848">
        <v>847</v>
      </c>
      <c r="B848">
        <f>INDEX('housing-price-data-04042019'!$A$1:$CC$1461, MATCH(A848,'housing-price-data-04042019'!$A$1:$A$1461,0),MATCH($B$1,'housing-price-data-04042019'!$A$1:$CC$1,0))</f>
        <v>7</v>
      </c>
      <c r="C848">
        <f>INDEX('housing-price-data-04042019'!$A$1:$CC$1461, MATCH(A848,'housing-price-data-04042019'!$A$1:$A$1461,0),MATCH($C$1,'housing-price-data-04042019'!$A$1:$CC$1,0))</f>
        <v>213000</v>
      </c>
      <c r="D848" t="str">
        <f t="shared" si="13"/>
        <v>A</v>
      </c>
      <c r="N848" s="5">
        <v>1361</v>
      </c>
      <c r="O848" s="6">
        <v>189000</v>
      </c>
      <c r="U848" s="1">
        <v>823</v>
      </c>
      <c r="V848" s="1">
        <v>221844.53863693538</v>
      </c>
      <c r="W848" s="1">
        <v>3155.4613630646199</v>
      </c>
    </row>
    <row r="849" spans="1:23" x14ac:dyDescent="0.25">
      <c r="A849">
        <v>848</v>
      </c>
      <c r="B849">
        <f>INDEX('housing-price-data-04042019'!$A$1:$CC$1461, MATCH(A849,'housing-price-data-04042019'!$A$1:$A$1461,0),MATCH($B$1,'housing-price-data-04042019'!$A$1:$CC$1,0))</f>
        <v>5</v>
      </c>
      <c r="C849">
        <f>INDEX('housing-price-data-04042019'!$A$1:$CC$1461, MATCH(A849,'housing-price-data-04042019'!$A$1:$A$1461,0),MATCH($C$1,'housing-price-data-04042019'!$A$1:$CC$1,0))</f>
        <v>133500</v>
      </c>
      <c r="D849" t="str">
        <f t="shared" si="13"/>
        <v>B</v>
      </c>
      <c r="N849" s="5">
        <v>1363</v>
      </c>
      <c r="O849" s="6">
        <v>104900</v>
      </c>
      <c r="U849" s="1">
        <v>824</v>
      </c>
      <c r="V849" s="1">
        <v>176408.73604383602</v>
      </c>
      <c r="W849" s="1">
        <v>-36908.736043836019</v>
      </c>
    </row>
    <row r="850" spans="1:23" x14ac:dyDescent="0.25">
      <c r="A850">
        <v>849</v>
      </c>
      <c r="B850">
        <f>INDEX('housing-price-data-04042019'!$A$1:$CC$1461, MATCH(A850,'housing-price-data-04042019'!$A$1:$A$1461,0),MATCH($B$1,'housing-price-data-04042019'!$A$1:$CC$1,0))</f>
        <v>6</v>
      </c>
      <c r="C850">
        <f>INDEX('housing-price-data-04042019'!$A$1:$CC$1461, MATCH(A850,'housing-price-data-04042019'!$A$1:$A$1461,0),MATCH($C$1,'housing-price-data-04042019'!$A$1:$CC$1,0))</f>
        <v>240000</v>
      </c>
      <c r="D850" t="str">
        <f t="shared" si="13"/>
        <v>B</v>
      </c>
      <c r="N850" s="5">
        <v>1364</v>
      </c>
      <c r="O850" s="6">
        <v>156932</v>
      </c>
      <c r="U850" s="1">
        <v>825</v>
      </c>
      <c r="V850" s="1">
        <v>267280.34123003471</v>
      </c>
      <c r="W850" s="1">
        <v>-34680.341230034712</v>
      </c>
    </row>
    <row r="851" spans="1:23" x14ac:dyDescent="0.25">
      <c r="A851">
        <v>850</v>
      </c>
      <c r="B851">
        <f>INDEX('housing-price-data-04042019'!$A$1:$CC$1461, MATCH(A851,'housing-price-data-04042019'!$A$1:$A$1461,0),MATCH($B$1,'housing-price-data-04042019'!$A$1:$CC$1,0))</f>
        <v>6</v>
      </c>
      <c r="C851">
        <f>INDEX('housing-price-data-04042019'!$A$1:$CC$1461, MATCH(A851,'housing-price-data-04042019'!$A$1:$A$1461,0),MATCH($C$1,'housing-price-data-04042019'!$A$1:$CC$1,0))</f>
        <v>187000</v>
      </c>
      <c r="D851" t="str">
        <f t="shared" si="13"/>
        <v>B</v>
      </c>
      <c r="N851" s="5">
        <v>1368</v>
      </c>
      <c r="O851" s="6">
        <v>127000</v>
      </c>
      <c r="U851" s="1">
        <v>826</v>
      </c>
      <c r="V851" s="1">
        <v>358151.94641623343</v>
      </c>
      <c r="W851" s="1">
        <v>26848.053583766567</v>
      </c>
    </row>
    <row r="852" spans="1:23" x14ac:dyDescent="0.25">
      <c r="A852">
        <v>851</v>
      </c>
      <c r="B852">
        <f>INDEX('housing-price-data-04042019'!$A$1:$CC$1461, MATCH(A852,'housing-price-data-04042019'!$A$1:$A$1461,0),MATCH($B$1,'housing-price-data-04042019'!$A$1:$CC$1,0))</f>
        <v>6</v>
      </c>
      <c r="C852">
        <f>INDEX('housing-price-data-04042019'!$A$1:$CC$1461, MATCH(A852,'housing-price-data-04042019'!$A$1:$A$1461,0),MATCH($C$1,'housing-price-data-04042019'!$A$1:$CC$1,0))</f>
        <v>131500</v>
      </c>
      <c r="D852" t="str">
        <f t="shared" si="13"/>
        <v>B</v>
      </c>
      <c r="N852" s="5">
        <v>1369</v>
      </c>
      <c r="O852" s="6">
        <v>144000</v>
      </c>
      <c r="U852" s="1">
        <v>827</v>
      </c>
      <c r="V852" s="1">
        <v>130972.9334507366</v>
      </c>
      <c r="W852" s="1">
        <v>-21472.9334507366</v>
      </c>
    </row>
    <row r="853" spans="1:23" x14ac:dyDescent="0.25">
      <c r="A853">
        <v>852</v>
      </c>
      <c r="B853">
        <f>INDEX('housing-price-data-04042019'!$A$1:$CC$1461, MATCH(A853,'housing-price-data-04042019'!$A$1:$A$1461,0),MATCH($B$1,'housing-price-data-04042019'!$A$1:$CC$1,0))</f>
        <v>8</v>
      </c>
      <c r="C853">
        <f>INDEX('housing-price-data-04042019'!$A$1:$CC$1461, MATCH(A853,'housing-price-data-04042019'!$A$1:$A$1461,0),MATCH($C$1,'housing-price-data-04042019'!$A$1:$CC$1,0))</f>
        <v>215000</v>
      </c>
      <c r="D853" t="str">
        <f t="shared" si="13"/>
        <v>A</v>
      </c>
      <c r="N853" s="5">
        <v>1371</v>
      </c>
      <c r="O853" s="6">
        <v>105000</v>
      </c>
      <c r="U853" s="1">
        <v>828</v>
      </c>
      <c r="V853" s="1">
        <v>221844.53863693538</v>
      </c>
      <c r="W853" s="1">
        <v>-32844.53863693538</v>
      </c>
    </row>
    <row r="854" spans="1:23" x14ac:dyDescent="0.25">
      <c r="A854">
        <v>853</v>
      </c>
      <c r="B854">
        <f>INDEX('housing-price-data-04042019'!$A$1:$CC$1461, MATCH(A854,'housing-price-data-04042019'!$A$1:$A$1461,0),MATCH($B$1,'housing-price-data-04042019'!$A$1:$CC$1,0))</f>
        <v>7</v>
      </c>
      <c r="C854">
        <f>INDEX('housing-price-data-04042019'!$A$1:$CC$1461, MATCH(A854,'housing-price-data-04042019'!$A$1:$A$1461,0),MATCH($C$1,'housing-price-data-04042019'!$A$1:$CC$1,0))</f>
        <v>164000</v>
      </c>
      <c r="D854" t="str">
        <f t="shared" si="13"/>
        <v>A</v>
      </c>
      <c r="N854" s="5">
        <v>1372</v>
      </c>
      <c r="O854" s="6">
        <v>165500</v>
      </c>
      <c r="U854" s="1">
        <v>829</v>
      </c>
      <c r="V854" s="1">
        <v>130972.9334507366</v>
      </c>
      <c r="W854" s="1">
        <v>54027.0665492634</v>
      </c>
    </row>
    <row r="855" spans="1:23" x14ac:dyDescent="0.25">
      <c r="A855">
        <v>854</v>
      </c>
      <c r="B855">
        <f>INDEX('housing-price-data-04042019'!$A$1:$CC$1461, MATCH(A855,'housing-price-data-04042019'!$A$1:$A$1461,0),MATCH($B$1,'housing-price-data-04042019'!$A$1:$CC$1,0))</f>
        <v>6</v>
      </c>
      <c r="C855">
        <f>INDEX('housing-price-data-04042019'!$A$1:$CC$1461, MATCH(A855,'housing-price-data-04042019'!$A$1:$A$1461,0),MATCH($C$1,'housing-price-data-04042019'!$A$1:$CC$1,0))</f>
        <v>158000</v>
      </c>
      <c r="D855" t="str">
        <f t="shared" si="13"/>
        <v>B</v>
      </c>
      <c r="N855" s="5">
        <v>1377</v>
      </c>
      <c r="O855" s="6">
        <v>91000</v>
      </c>
      <c r="U855" s="1">
        <v>830</v>
      </c>
      <c r="V855" s="1">
        <v>221844.53863693538</v>
      </c>
      <c r="W855" s="1">
        <v>-74444.53863693538</v>
      </c>
    </row>
    <row r="856" spans="1:23" x14ac:dyDescent="0.25">
      <c r="A856">
        <v>855</v>
      </c>
      <c r="B856">
        <f>INDEX('housing-price-data-04042019'!$A$1:$CC$1461, MATCH(A856,'housing-price-data-04042019'!$A$1:$A$1461,0),MATCH($B$1,'housing-price-data-04042019'!$A$1:$CC$1,0))</f>
        <v>5</v>
      </c>
      <c r="C856">
        <f>INDEX('housing-price-data-04042019'!$A$1:$CC$1461, MATCH(A856,'housing-price-data-04042019'!$A$1:$A$1461,0),MATCH($C$1,'housing-price-data-04042019'!$A$1:$CC$1,0))</f>
        <v>170000</v>
      </c>
      <c r="D856" t="str">
        <f t="shared" si="13"/>
        <v>B</v>
      </c>
      <c r="N856" s="5">
        <v>1378</v>
      </c>
      <c r="O856" s="6">
        <v>117000</v>
      </c>
      <c r="U856" s="1">
        <v>831</v>
      </c>
      <c r="V856" s="1">
        <v>176408.73604383602</v>
      </c>
      <c r="W856" s="1">
        <v>-10408.736043836019</v>
      </c>
    </row>
    <row r="857" spans="1:23" x14ac:dyDescent="0.25">
      <c r="A857">
        <v>856</v>
      </c>
      <c r="B857">
        <f>INDEX('housing-price-data-04042019'!$A$1:$CC$1461, MATCH(A857,'housing-price-data-04042019'!$A$1:$A$1461,0),MATCH($B$1,'housing-price-data-04042019'!$A$1:$CC$1,0))</f>
        <v>5</v>
      </c>
      <c r="C857">
        <f>INDEX('housing-price-data-04042019'!$A$1:$CC$1461, MATCH(A857,'housing-price-data-04042019'!$A$1:$A$1461,0),MATCH($C$1,'housing-price-data-04042019'!$A$1:$CC$1,0))</f>
        <v>127000</v>
      </c>
      <c r="D857" t="str">
        <f t="shared" si="13"/>
        <v>B</v>
      </c>
      <c r="N857" s="5">
        <v>1379</v>
      </c>
      <c r="O857" s="6">
        <v>83000</v>
      </c>
      <c r="U857" s="1">
        <v>832</v>
      </c>
      <c r="V857" s="1">
        <v>221844.53863693538</v>
      </c>
      <c r="W857" s="1">
        <v>-70844.53863693538</v>
      </c>
    </row>
    <row r="858" spans="1:23" x14ac:dyDescent="0.25">
      <c r="A858">
        <v>857</v>
      </c>
      <c r="B858">
        <f>INDEX('housing-price-data-04042019'!$A$1:$CC$1461, MATCH(A858,'housing-price-data-04042019'!$A$1:$A$1461,0),MATCH($B$1,'housing-price-data-04042019'!$A$1:$CC$1,0))</f>
        <v>6</v>
      </c>
      <c r="C858">
        <f>INDEX('housing-price-data-04042019'!$A$1:$CC$1461, MATCH(A858,'housing-price-data-04042019'!$A$1:$A$1461,0),MATCH($C$1,'housing-price-data-04042019'!$A$1:$CC$1,0))</f>
        <v>147000</v>
      </c>
      <c r="D858" t="str">
        <f t="shared" si="13"/>
        <v>B</v>
      </c>
      <c r="N858" s="5">
        <v>1380</v>
      </c>
      <c r="O858" s="6">
        <v>167500</v>
      </c>
      <c r="U858" s="1">
        <v>833</v>
      </c>
      <c r="V858" s="1">
        <v>221844.53863693538</v>
      </c>
      <c r="W858" s="1">
        <v>15155.46136306462</v>
      </c>
    </row>
    <row r="859" spans="1:23" x14ac:dyDescent="0.25">
      <c r="A859">
        <v>858</v>
      </c>
      <c r="B859">
        <f>INDEX('housing-price-data-04042019'!$A$1:$CC$1461, MATCH(A859,'housing-price-data-04042019'!$A$1:$A$1461,0),MATCH($B$1,'housing-price-data-04042019'!$A$1:$CC$1,0))</f>
        <v>6</v>
      </c>
      <c r="C859">
        <f>INDEX('housing-price-data-04042019'!$A$1:$CC$1461, MATCH(A859,'housing-price-data-04042019'!$A$1:$A$1461,0),MATCH($C$1,'housing-price-data-04042019'!$A$1:$CC$1,0))</f>
        <v>174000</v>
      </c>
      <c r="D859" t="str">
        <f t="shared" si="13"/>
        <v>B</v>
      </c>
      <c r="N859" s="5">
        <v>1381</v>
      </c>
      <c r="O859" s="6">
        <v>58500</v>
      </c>
      <c r="U859" s="1">
        <v>834</v>
      </c>
      <c r="V859" s="1">
        <v>176408.73604383602</v>
      </c>
      <c r="W859" s="1">
        <v>-9408.7360438360192</v>
      </c>
    </row>
    <row r="860" spans="1:23" x14ac:dyDescent="0.25">
      <c r="A860">
        <v>859</v>
      </c>
      <c r="B860">
        <f>INDEX('housing-price-data-04042019'!$A$1:$CC$1461, MATCH(A860,'housing-price-data-04042019'!$A$1:$A$1461,0),MATCH($B$1,'housing-price-data-04042019'!$A$1:$CC$1,0))</f>
        <v>7</v>
      </c>
      <c r="C860">
        <f>INDEX('housing-price-data-04042019'!$A$1:$CC$1461, MATCH(A860,'housing-price-data-04042019'!$A$1:$A$1461,0),MATCH($C$1,'housing-price-data-04042019'!$A$1:$CC$1,0))</f>
        <v>152000</v>
      </c>
      <c r="D860" t="str">
        <f t="shared" si="13"/>
        <v>A</v>
      </c>
      <c r="N860" s="5">
        <v>1382</v>
      </c>
      <c r="O860" s="6">
        <v>237500</v>
      </c>
      <c r="U860" s="1">
        <v>835</v>
      </c>
      <c r="V860" s="1">
        <v>130972.9334507366</v>
      </c>
      <c r="W860" s="1">
        <v>8977.0665492633998</v>
      </c>
    </row>
    <row r="861" spans="1:23" x14ac:dyDescent="0.25">
      <c r="A861">
        <v>860</v>
      </c>
      <c r="B861">
        <f>INDEX('housing-price-data-04042019'!$A$1:$CC$1461, MATCH(A861,'housing-price-data-04042019'!$A$1:$A$1461,0),MATCH($B$1,'housing-price-data-04042019'!$A$1:$CC$1,0))</f>
        <v>6</v>
      </c>
      <c r="C861">
        <f>INDEX('housing-price-data-04042019'!$A$1:$CC$1461, MATCH(A861,'housing-price-data-04042019'!$A$1:$A$1461,0),MATCH($C$1,'housing-price-data-04042019'!$A$1:$CC$1,0))</f>
        <v>250000</v>
      </c>
      <c r="D861" t="str">
        <f t="shared" si="13"/>
        <v>B</v>
      </c>
      <c r="N861" s="5">
        <v>1384</v>
      </c>
      <c r="O861" s="6">
        <v>112000</v>
      </c>
      <c r="U861" s="1">
        <v>836</v>
      </c>
      <c r="V861" s="1">
        <v>85537.130857637239</v>
      </c>
      <c r="W861" s="1">
        <v>42462.869142362761</v>
      </c>
    </row>
    <row r="862" spans="1:23" x14ac:dyDescent="0.25">
      <c r="A862">
        <v>861</v>
      </c>
      <c r="B862">
        <f>INDEX('housing-price-data-04042019'!$A$1:$CC$1461, MATCH(A862,'housing-price-data-04042019'!$A$1:$A$1461,0),MATCH($B$1,'housing-price-data-04042019'!$A$1:$CC$1,0))</f>
        <v>7</v>
      </c>
      <c r="C862">
        <f>INDEX('housing-price-data-04042019'!$A$1:$CC$1461, MATCH(A862,'housing-price-data-04042019'!$A$1:$A$1461,0),MATCH($C$1,'housing-price-data-04042019'!$A$1:$CC$1,0))</f>
        <v>189950</v>
      </c>
      <c r="D862" t="str">
        <f t="shared" si="13"/>
        <v>A</v>
      </c>
      <c r="N862" s="5">
        <v>1385</v>
      </c>
      <c r="O862" s="6">
        <v>105000</v>
      </c>
      <c r="U862" s="1">
        <v>837</v>
      </c>
      <c r="V862" s="1">
        <v>130972.9334507366</v>
      </c>
      <c r="W862" s="1">
        <v>22527.0665492634</v>
      </c>
    </row>
    <row r="863" spans="1:23" x14ac:dyDescent="0.25">
      <c r="A863">
        <v>862</v>
      </c>
      <c r="B863">
        <f>INDEX('housing-price-data-04042019'!$A$1:$CC$1461, MATCH(A863,'housing-price-data-04042019'!$A$1:$A$1461,0),MATCH($B$1,'housing-price-data-04042019'!$A$1:$CC$1,0))</f>
        <v>5</v>
      </c>
      <c r="C863">
        <f>INDEX('housing-price-data-04042019'!$A$1:$CC$1461, MATCH(A863,'housing-price-data-04042019'!$A$1:$A$1461,0),MATCH($C$1,'housing-price-data-04042019'!$A$1:$CC$1,0))</f>
        <v>131500</v>
      </c>
      <c r="D863" t="str">
        <f t="shared" si="13"/>
        <v>B</v>
      </c>
      <c r="N863" s="5">
        <v>1386</v>
      </c>
      <c r="O863" s="6">
        <v>125500</v>
      </c>
      <c r="U863" s="1">
        <v>838</v>
      </c>
      <c r="V863" s="1">
        <v>176408.73604383602</v>
      </c>
      <c r="W863" s="1">
        <v>-76408.736043836019</v>
      </c>
    </row>
    <row r="864" spans="1:23" x14ac:dyDescent="0.25">
      <c r="A864">
        <v>863</v>
      </c>
      <c r="B864">
        <f>INDEX('housing-price-data-04042019'!$A$1:$CC$1461, MATCH(A864,'housing-price-data-04042019'!$A$1:$A$1461,0),MATCH($B$1,'housing-price-data-04042019'!$A$1:$CC$1,0))</f>
        <v>6</v>
      </c>
      <c r="C864">
        <f>INDEX('housing-price-data-04042019'!$A$1:$CC$1461, MATCH(A864,'housing-price-data-04042019'!$A$1:$A$1461,0),MATCH($C$1,'housing-price-data-04042019'!$A$1:$CC$1,0))</f>
        <v>152000</v>
      </c>
      <c r="D864" t="str">
        <f t="shared" si="13"/>
        <v>B</v>
      </c>
      <c r="N864" s="5">
        <v>1388</v>
      </c>
      <c r="O864" s="6">
        <v>136000</v>
      </c>
      <c r="U864" s="1">
        <v>839</v>
      </c>
      <c r="V864" s="1">
        <v>130972.9334507366</v>
      </c>
      <c r="W864" s="1">
        <v>13027.0665492634</v>
      </c>
    </row>
    <row r="865" spans="1:23" x14ac:dyDescent="0.25">
      <c r="A865">
        <v>864</v>
      </c>
      <c r="B865">
        <f>INDEX('housing-price-data-04042019'!$A$1:$CC$1461, MATCH(A865,'housing-price-data-04042019'!$A$1:$A$1461,0),MATCH($B$1,'housing-price-data-04042019'!$A$1:$CC$1,0))</f>
        <v>5</v>
      </c>
      <c r="C865">
        <f>INDEX('housing-price-data-04042019'!$A$1:$CC$1461, MATCH(A865,'housing-price-data-04042019'!$A$1:$A$1461,0),MATCH($C$1,'housing-price-data-04042019'!$A$1:$CC$1,0))</f>
        <v>132500</v>
      </c>
      <c r="D865" t="str">
        <f t="shared" si="13"/>
        <v>B</v>
      </c>
      <c r="N865" s="5">
        <v>1390</v>
      </c>
      <c r="O865" s="6">
        <v>131000</v>
      </c>
      <c r="U865" s="1">
        <v>840</v>
      </c>
      <c r="V865" s="1">
        <v>130972.9334507366</v>
      </c>
      <c r="W865" s="1">
        <v>-472.93345073660021</v>
      </c>
    </row>
    <row r="866" spans="1:23" x14ac:dyDescent="0.25">
      <c r="A866">
        <v>865</v>
      </c>
      <c r="B866">
        <f>INDEX('housing-price-data-04042019'!$A$1:$CC$1461, MATCH(A866,'housing-price-data-04042019'!$A$1:$A$1461,0),MATCH($B$1,'housing-price-data-04042019'!$A$1:$CC$1,0))</f>
        <v>7</v>
      </c>
      <c r="C866">
        <f>INDEX('housing-price-data-04042019'!$A$1:$CC$1461, MATCH(A866,'housing-price-data-04042019'!$A$1:$A$1461,0),MATCH($C$1,'housing-price-data-04042019'!$A$1:$CC$1,0))</f>
        <v>250580</v>
      </c>
      <c r="D866" t="str">
        <f t="shared" si="13"/>
        <v>A</v>
      </c>
      <c r="N866" s="5">
        <v>1392</v>
      </c>
      <c r="O866" s="6">
        <v>124000</v>
      </c>
      <c r="U866" s="1">
        <v>841</v>
      </c>
      <c r="V866" s="1">
        <v>176408.73604383602</v>
      </c>
      <c r="W866" s="1">
        <v>-36408.736043836019</v>
      </c>
    </row>
    <row r="867" spans="1:23" x14ac:dyDescent="0.25">
      <c r="A867">
        <v>866</v>
      </c>
      <c r="B867">
        <f>INDEX('housing-price-data-04042019'!$A$1:$CC$1461, MATCH(A867,'housing-price-data-04042019'!$A$1:$A$1461,0),MATCH($B$1,'housing-price-data-04042019'!$A$1:$CC$1,0))</f>
        <v>5</v>
      </c>
      <c r="C867">
        <f>INDEX('housing-price-data-04042019'!$A$1:$CC$1461, MATCH(A867,'housing-price-data-04042019'!$A$1:$A$1461,0),MATCH($C$1,'housing-price-data-04042019'!$A$1:$CC$1,0))</f>
        <v>148500</v>
      </c>
      <c r="D867" t="str">
        <f t="shared" si="13"/>
        <v>B</v>
      </c>
      <c r="N867" s="5">
        <v>1393</v>
      </c>
      <c r="O867" s="6">
        <v>123000</v>
      </c>
      <c r="U867" s="1">
        <v>842</v>
      </c>
      <c r="V867" s="1">
        <v>130972.9334507366</v>
      </c>
      <c r="W867" s="1">
        <v>26527.0665492634</v>
      </c>
    </row>
    <row r="868" spans="1:23" x14ac:dyDescent="0.25">
      <c r="A868">
        <v>867</v>
      </c>
      <c r="B868">
        <f>INDEX('housing-price-data-04042019'!$A$1:$CC$1461, MATCH(A868,'housing-price-data-04042019'!$A$1:$A$1461,0),MATCH($B$1,'housing-price-data-04042019'!$A$1:$CC$1,0))</f>
        <v>8</v>
      </c>
      <c r="C868">
        <f>INDEX('housing-price-data-04042019'!$A$1:$CC$1461, MATCH(A868,'housing-price-data-04042019'!$A$1:$A$1461,0),MATCH($C$1,'housing-price-data-04042019'!$A$1:$CC$1,0))</f>
        <v>248900</v>
      </c>
      <c r="D868" t="str">
        <f t="shared" si="13"/>
        <v>A</v>
      </c>
      <c r="N868" s="5">
        <v>1394</v>
      </c>
      <c r="O868" s="6">
        <v>163000</v>
      </c>
      <c r="U868" s="1">
        <v>843</v>
      </c>
      <c r="V868" s="1">
        <v>176408.73604383602</v>
      </c>
      <c r="W868" s="1">
        <v>-1508.7360438360192</v>
      </c>
    </row>
    <row r="869" spans="1:23" x14ac:dyDescent="0.25">
      <c r="A869">
        <v>868</v>
      </c>
      <c r="B869">
        <f>INDEX('housing-price-data-04042019'!$A$1:$CC$1461, MATCH(A869,'housing-price-data-04042019'!$A$1:$A$1461,0),MATCH($B$1,'housing-price-data-04042019'!$A$1:$CC$1,0))</f>
        <v>4</v>
      </c>
      <c r="C869">
        <f>INDEX('housing-price-data-04042019'!$A$1:$CC$1461, MATCH(A869,'housing-price-data-04042019'!$A$1:$A$1461,0),MATCH($C$1,'housing-price-data-04042019'!$A$1:$CC$1,0))</f>
        <v>129000</v>
      </c>
      <c r="D869" t="str">
        <f t="shared" si="13"/>
        <v>B</v>
      </c>
      <c r="N869" s="5">
        <v>1397</v>
      </c>
      <c r="O869" s="6">
        <v>160000</v>
      </c>
      <c r="U869" s="1">
        <v>844</v>
      </c>
      <c r="V869" s="1">
        <v>130972.9334507366</v>
      </c>
      <c r="W869" s="1">
        <v>10027.0665492634</v>
      </c>
    </row>
    <row r="870" spans="1:23" x14ac:dyDescent="0.25">
      <c r="A870">
        <v>869</v>
      </c>
      <c r="B870">
        <f>INDEX('housing-price-data-04042019'!$A$1:$CC$1461, MATCH(A870,'housing-price-data-04042019'!$A$1:$A$1461,0),MATCH($B$1,'housing-price-data-04042019'!$A$1:$CC$1,0))</f>
        <v>5</v>
      </c>
      <c r="C870">
        <f>INDEX('housing-price-data-04042019'!$A$1:$CC$1461, MATCH(A870,'housing-price-data-04042019'!$A$1:$A$1461,0),MATCH($C$1,'housing-price-data-04042019'!$A$1:$CC$1,0))</f>
        <v>169000</v>
      </c>
      <c r="D870" t="str">
        <f t="shared" si="13"/>
        <v>B</v>
      </c>
      <c r="N870" s="5">
        <v>1398</v>
      </c>
      <c r="O870" s="6">
        <v>137500</v>
      </c>
      <c r="U870" s="1">
        <v>845</v>
      </c>
      <c r="V870" s="1">
        <v>130972.9334507366</v>
      </c>
      <c r="W870" s="1">
        <v>22927.0665492634</v>
      </c>
    </row>
    <row r="871" spans="1:23" x14ac:dyDescent="0.25">
      <c r="A871">
        <v>870</v>
      </c>
      <c r="B871">
        <f>INDEX('housing-price-data-04042019'!$A$1:$CC$1461, MATCH(A871,'housing-price-data-04042019'!$A$1:$A$1461,0),MATCH($B$1,'housing-price-data-04042019'!$A$1:$CC$1,0))</f>
        <v>7</v>
      </c>
      <c r="C871">
        <f>INDEX('housing-price-data-04042019'!$A$1:$CC$1461, MATCH(A871,'housing-price-data-04042019'!$A$1:$A$1461,0),MATCH($C$1,'housing-price-data-04042019'!$A$1:$CC$1,0))</f>
        <v>236000</v>
      </c>
      <c r="D871" t="str">
        <f t="shared" si="13"/>
        <v>A</v>
      </c>
      <c r="N871" s="5">
        <v>1399</v>
      </c>
      <c r="O871" s="6">
        <v>138000</v>
      </c>
      <c r="U871" s="1">
        <v>846</v>
      </c>
      <c r="V871" s="1">
        <v>130972.9334507366</v>
      </c>
      <c r="W871" s="1">
        <v>40027.0665492634</v>
      </c>
    </row>
    <row r="872" spans="1:23" x14ac:dyDescent="0.25">
      <c r="A872">
        <v>871</v>
      </c>
      <c r="B872">
        <f>INDEX('housing-price-data-04042019'!$A$1:$CC$1461, MATCH(A872,'housing-price-data-04042019'!$A$1:$A$1461,0),MATCH($B$1,'housing-price-data-04042019'!$A$1:$CC$1,0))</f>
        <v>5</v>
      </c>
      <c r="C872">
        <f>INDEX('housing-price-data-04042019'!$A$1:$CC$1461, MATCH(A872,'housing-price-data-04042019'!$A$1:$A$1461,0),MATCH($C$1,'housing-price-data-04042019'!$A$1:$CC$1,0))</f>
        <v>109500</v>
      </c>
      <c r="D872" t="str">
        <f t="shared" si="13"/>
        <v>B</v>
      </c>
      <c r="N872" s="5">
        <v>1400</v>
      </c>
      <c r="O872" s="6">
        <v>137450</v>
      </c>
      <c r="U872" s="1">
        <v>847</v>
      </c>
      <c r="V872" s="1">
        <v>221844.53863693538</v>
      </c>
      <c r="W872" s="1">
        <v>-8844.5386369353801</v>
      </c>
    </row>
    <row r="873" spans="1:23" x14ac:dyDescent="0.25">
      <c r="A873">
        <v>872</v>
      </c>
      <c r="B873">
        <f>INDEX('housing-price-data-04042019'!$A$1:$CC$1461, MATCH(A873,'housing-price-data-04042019'!$A$1:$A$1461,0),MATCH($B$1,'housing-price-data-04042019'!$A$1:$CC$1,0))</f>
        <v>6</v>
      </c>
      <c r="C873">
        <f>INDEX('housing-price-data-04042019'!$A$1:$CC$1461, MATCH(A873,'housing-price-data-04042019'!$A$1:$A$1461,0),MATCH($C$1,'housing-price-data-04042019'!$A$1:$CC$1,0))</f>
        <v>200500</v>
      </c>
      <c r="D873" t="str">
        <f t="shared" si="13"/>
        <v>B</v>
      </c>
      <c r="N873" s="5">
        <v>1401</v>
      </c>
      <c r="O873" s="6">
        <v>120000</v>
      </c>
      <c r="U873" s="1">
        <v>848</v>
      </c>
      <c r="V873" s="1">
        <v>130972.9334507366</v>
      </c>
      <c r="W873" s="1">
        <v>2527.0665492633998</v>
      </c>
    </row>
    <row r="874" spans="1:23" x14ac:dyDescent="0.25">
      <c r="A874">
        <v>873</v>
      </c>
      <c r="B874">
        <f>INDEX('housing-price-data-04042019'!$A$1:$CC$1461, MATCH(A874,'housing-price-data-04042019'!$A$1:$A$1461,0),MATCH($B$1,'housing-price-data-04042019'!$A$1:$CC$1,0))</f>
        <v>5</v>
      </c>
      <c r="C874">
        <f>INDEX('housing-price-data-04042019'!$A$1:$CC$1461, MATCH(A874,'housing-price-data-04042019'!$A$1:$A$1461,0),MATCH($C$1,'housing-price-data-04042019'!$A$1:$CC$1,0))</f>
        <v>116000</v>
      </c>
      <c r="D874" t="str">
        <f t="shared" si="13"/>
        <v>B</v>
      </c>
      <c r="N874" s="5">
        <v>1402</v>
      </c>
      <c r="O874" s="6">
        <v>193000</v>
      </c>
      <c r="U874" s="1">
        <v>849</v>
      </c>
      <c r="V874" s="1">
        <v>176408.73604383602</v>
      </c>
      <c r="W874" s="1">
        <v>63591.263956163981</v>
      </c>
    </row>
    <row r="875" spans="1:23" x14ac:dyDescent="0.25">
      <c r="A875">
        <v>874</v>
      </c>
      <c r="B875">
        <f>INDEX('housing-price-data-04042019'!$A$1:$CC$1461, MATCH(A875,'housing-price-data-04042019'!$A$1:$A$1461,0),MATCH($B$1,'housing-price-data-04042019'!$A$1:$CC$1,0))</f>
        <v>5</v>
      </c>
      <c r="C875">
        <f>INDEX('housing-price-data-04042019'!$A$1:$CC$1461, MATCH(A875,'housing-price-data-04042019'!$A$1:$A$1461,0),MATCH($C$1,'housing-price-data-04042019'!$A$1:$CC$1,0))</f>
        <v>133000</v>
      </c>
      <c r="D875" t="str">
        <f t="shared" si="13"/>
        <v>B</v>
      </c>
      <c r="N875" s="5">
        <v>1405</v>
      </c>
      <c r="O875" s="6">
        <v>105000</v>
      </c>
      <c r="U875" s="1">
        <v>850</v>
      </c>
      <c r="V875" s="1">
        <v>176408.73604383602</v>
      </c>
      <c r="W875" s="1">
        <v>10591.263956163981</v>
      </c>
    </row>
    <row r="876" spans="1:23" x14ac:dyDescent="0.25">
      <c r="A876">
        <v>875</v>
      </c>
      <c r="B876">
        <f>INDEX('housing-price-data-04042019'!$A$1:$CC$1461, MATCH(A876,'housing-price-data-04042019'!$A$1:$A$1461,0),MATCH($B$1,'housing-price-data-04042019'!$A$1:$CC$1,0))</f>
        <v>5</v>
      </c>
      <c r="C876">
        <f>INDEX('housing-price-data-04042019'!$A$1:$CC$1461, MATCH(A876,'housing-price-data-04042019'!$A$1:$A$1461,0),MATCH($C$1,'housing-price-data-04042019'!$A$1:$CC$1,0))</f>
        <v>66500</v>
      </c>
      <c r="D876" t="str">
        <f t="shared" si="13"/>
        <v>B</v>
      </c>
      <c r="N876" s="5">
        <v>1407</v>
      </c>
      <c r="O876" s="6">
        <v>133000</v>
      </c>
      <c r="U876" s="1">
        <v>851</v>
      </c>
      <c r="V876" s="1">
        <v>176408.73604383602</v>
      </c>
      <c r="W876" s="1">
        <v>-44908.736043836019</v>
      </c>
    </row>
    <row r="877" spans="1:23" x14ac:dyDescent="0.25">
      <c r="A877">
        <v>876</v>
      </c>
      <c r="B877">
        <f>INDEX('housing-price-data-04042019'!$A$1:$CC$1461, MATCH(A877,'housing-price-data-04042019'!$A$1:$A$1461,0),MATCH($B$1,'housing-price-data-04042019'!$A$1:$CC$1,0))</f>
        <v>8</v>
      </c>
      <c r="C877">
        <f>INDEX('housing-price-data-04042019'!$A$1:$CC$1461, MATCH(A877,'housing-price-data-04042019'!$A$1:$A$1461,0),MATCH($C$1,'housing-price-data-04042019'!$A$1:$CC$1,0))</f>
        <v>303477</v>
      </c>
      <c r="D877" t="str">
        <f t="shared" si="13"/>
        <v>A</v>
      </c>
      <c r="N877" s="5">
        <v>1408</v>
      </c>
      <c r="O877" s="6">
        <v>112000</v>
      </c>
      <c r="U877" s="1">
        <v>852</v>
      </c>
      <c r="V877" s="1">
        <v>267280.34123003471</v>
      </c>
      <c r="W877" s="1">
        <v>-52280.341230034712</v>
      </c>
    </row>
    <row r="878" spans="1:23" x14ac:dyDescent="0.25">
      <c r="A878">
        <v>877</v>
      </c>
      <c r="B878">
        <f>INDEX('housing-price-data-04042019'!$A$1:$CC$1461, MATCH(A878,'housing-price-data-04042019'!$A$1:$A$1461,0),MATCH($B$1,'housing-price-data-04042019'!$A$1:$CC$1,0))</f>
        <v>4</v>
      </c>
      <c r="C878">
        <f>INDEX('housing-price-data-04042019'!$A$1:$CC$1461, MATCH(A878,'housing-price-data-04042019'!$A$1:$A$1461,0),MATCH($C$1,'housing-price-data-04042019'!$A$1:$CC$1,0))</f>
        <v>132250</v>
      </c>
      <c r="D878" t="str">
        <f t="shared" si="13"/>
        <v>B</v>
      </c>
      <c r="N878" s="5">
        <v>1409</v>
      </c>
      <c r="O878" s="6">
        <v>125500</v>
      </c>
      <c r="U878" s="1">
        <v>853</v>
      </c>
      <c r="V878" s="1">
        <v>221844.53863693538</v>
      </c>
      <c r="W878" s="1">
        <v>-57844.53863693538</v>
      </c>
    </row>
    <row r="879" spans="1:23" x14ac:dyDescent="0.25">
      <c r="A879">
        <v>878</v>
      </c>
      <c r="B879">
        <f>INDEX('housing-price-data-04042019'!$A$1:$CC$1461, MATCH(A879,'housing-price-data-04042019'!$A$1:$A$1461,0),MATCH($B$1,'housing-price-data-04042019'!$A$1:$CC$1,0))</f>
        <v>9</v>
      </c>
      <c r="C879">
        <f>INDEX('housing-price-data-04042019'!$A$1:$CC$1461, MATCH(A879,'housing-price-data-04042019'!$A$1:$A$1461,0),MATCH($C$1,'housing-price-data-04042019'!$A$1:$CC$1,0))</f>
        <v>350000</v>
      </c>
      <c r="D879" t="str">
        <f t="shared" si="13"/>
        <v>A</v>
      </c>
      <c r="N879" s="5">
        <v>1412</v>
      </c>
      <c r="O879" s="6">
        <v>140000</v>
      </c>
      <c r="U879" s="1">
        <v>854</v>
      </c>
      <c r="V879" s="1">
        <v>176408.73604383602</v>
      </c>
      <c r="W879" s="1">
        <v>-18408.736043836019</v>
      </c>
    </row>
    <row r="880" spans="1:23" x14ac:dyDescent="0.25">
      <c r="A880">
        <v>879</v>
      </c>
      <c r="B880">
        <f>INDEX('housing-price-data-04042019'!$A$1:$CC$1461, MATCH(A880,'housing-price-data-04042019'!$A$1:$A$1461,0),MATCH($B$1,'housing-price-data-04042019'!$A$1:$CC$1,0))</f>
        <v>5</v>
      </c>
      <c r="C880">
        <f>INDEX('housing-price-data-04042019'!$A$1:$CC$1461, MATCH(A880,'housing-price-data-04042019'!$A$1:$A$1461,0),MATCH($C$1,'housing-price-data-04042019'!$A$1:$CC$1,0))</f>
        <v>148000</v>
      </c>
      <c r="D880" t="str">
        <f t="shared" si="13"/>
        <v>B</v>
      </c>
      <c r="N880" s="5">
        <v>1413</v>
      </c>
      <c r="O880" s="6">
        <v>90000</v>
      </c>
      <c r="U880" s="1">
        <v>855</v>
      </c>
      <c r="V880" s="1">
        <v>130972.9334507366</v>
      </c>
      <c r="W880" s="1">
        <v>39027.0665492634</v>
      </c>
    </row>
    <row r="881" spans="1:23" x14ac:dyDescent="0.25">
      <c r="A881">
        <v>880</v>
      </c>
      <c r="B881">
        <f>INDEX('housing-price-data-04042019'!$A$1:$CC$1461, MATCH(A881,'housing-price-data-04042019'!$A$1:$A$1461,0),MATCH($B$1,'housing-price-data-04042019'!$A$1:$CC$1,0))</f>
        <v>5</v>
      </c>
      <c r="C881">
        <f>INDEX('housing-price-data-04042019'!$A$1:$CC$1461, MATCH(A881,'housing-price-data-04042019'!$A$1:$A$1461,0),MATCH($C$1,'housing-price-data-04042019'!$A$1:$CC$1,0))</f>
        <v>136500</v>
      </c>
      <c r="D881" t="str">
        <f t="shared" si="13"/>
        <v>B</v>
      </c>
      <c r="N881" s="5">
        <v>1415</v>
      </c>
      <c r="O881" s="6">
        <v>207000</v>
      </c>
      <c r="U881" s="1">
        <v>856</v>
      </c>
      <c r="V881" s="1">
        <v>130972.9334507366</v>
      </c>
      <c r="W881" s="1">
        <v>-3972.9334507366002</v>
      </c>
    </row>
    <row r="882" spans="1:23" x14ac:dyDescent="0.25">
      <c r="A882">
        <v>881</v>
      </c>
      <c r="B882">
        <f>INDEX('housing-price-data-04042019'!$A$1:$CC$1461, MATCH(A882,'housing-price-data-04042019'!$A$1:$A$1461,0),MATCH($B$1,'housing-price-data-04042019'!$A$1:$CC$1,0))</f>
        <v>5</v>
      </c>
      <c r="C882">
        <f>INDEX('housing-price-data-04042019'!$A$1:$CC$1461, MATCH(A882,'housing-price-data-04042019'!$A$1:$A$1461,0),MATCH($C$1,'housing-price-data-04042019'!$A$1:$CC$1,0))</f>
        <v>157000</v>
      </c>
      <c r="D882" t="str">
        <f t="shared" si="13"/>
        <v>B</v>
      </c>
      <c r="N882" s="5">
        <v>1417</v>
      </c>
      <c r="O882" s="6">
        <v>122500</v>
      </c>
      <c r="U882" s="1">
        <v>857</v>
      </c>
      <c r="V882" s="1">
        <v>176408.73604383602</v>
      </c>
      <c r="W882" s="1">
        <v>-29408.736043836019</v>
      </c>
    </row>
    <row r="883" spans="1:23" x14ac:dyDescent="0.25">
      <c r="A883">
        <v>882</v>
      </c>
      <c r="B883">
        <f>INDEX('housing-price-data-04042019'!$A$1:$CC$1461, MATCH(A883,'housing-price-data-04042019'!$A$1:$A$1461,0),MATCH($B$1,'housing-price-data-04042019'!$A$1:$CC$1,0))</f>
        <v>7</v>
      </c>
      <c r="C883">
        <f>INDEX('housing-price-data-04042019'!$A$1:$CC$1461, MATCH(A883,'housing-price-data-04042019'!$A$1:$A$1461,0),MATCH($C$1,'housing-price-data-04042019'!$A$1:$CC$1,0))</f>
        <v>187500</v>
      </c>
      <c r="D883" t="str">
        <f t="shared" si="13"/>
        <v>A</v>
      </c>
      <c r="N883" s="5">
        <v>1419</v>
      </c>
      <c r="O883" s="6">
        <v>124000</v>
      </c>
      <c r="U883" s="1">
        <v>858</v>
      </c>
      <c r="V883" s="1">
        <v>176408.73604383602</v>
      </c>
      <c r="W883" s="1">
        <v>-2408.7360438360192</v>
      </c>
    </row>
    <row r="884" spans="1:23" x14ac:dyDescent="0.25">
      <c r="A884">
        <v>883</v>
      </c>
      <c r="B884">
        <f>INDEX('housing-price-data-04042019'!$A$1:$CC$1461, MATCH(A884,'housing-price-data-04042019'!$A$1:$A$1461,0),MATCH($B$1,'housing-price-data-04042019'!$A$1:$CC$1,0))</f>
        <v>6</v>
      </c>
      <c r="C884">
        <f>INDEX('housing-price-data-04042019'!$A$1:$CC$1461, MATCH(A884,'housing-price-data-04042019'!$A$1:$A$1461,0),MATCH($C$1,'housing-price-data-04042019'!$A$1:$CC$1,0))</f>
        <v>178000</v>
      </c>
      <c r="D884" t="str">
        <f t="shared" si="13"/>
        <v>B</v>
      </c>
      <c r="N884" s="5">
        <v>1420</v>
      </c>
      <c r="O884" s="6">
        <v>223000</v>
      </c>
      <c r="U884" s="1">
        <v>859</v>
      </c>
      <c r="V884" s="1">
        <v>221844.53863693538</v>
      </c>
      <c r="W884" s="1">
        <v>-69844.53863693538</v>
      </c>
    </row>
    <row r="885" spans="1:23" x14ac:dyDescent="0.25">
      <c r="A885">
        <v>884</v>
      </c>
      <c r="B885">
        <f>INDEX('housing-price-data-04042019'!$A$1:$CC$1461, MATCH(A885,'housing-price-data-04042019'!$A$1:$A$1461,0),MATCH($B$1,'housing-price-data-04042019'!$A$1:$CC$1,0))</f>
        <v>4</v>
      </c>
      <c r="C885">
        <f>INDEX('housing-price-data-04042019'!$A$1:$CC$1461, MATCH(A885,'housing-price-data-04042019'!$A$1:$A$1461,0),MATCH($C$1,'housing-price-data-04042019'!$A$1:$CC$1,0))</f>
        <v>118500</v>
      </c>
      <c r="D885" t="str">
        <f t="shared" si="13"/>
        <v>B</v>
      </c>
      <c r="N885" s="5">
        <v>1421</v>
      </c>
      <c r="O885" s="6">
        <v>179900</v>
      </c>
      <c r="U885" s="1">
        <v>860</v>
      </c>
      <c r="V885" s="1">
        <v>176408.73604383602</v>
      </c>
      <c r="W885" s="1">
        <v>73591.263956163981</v>
      </c>
    </row>
    <row r="886" spans="1:23" x14ac:dyDescent="0.25">
      <c r="A886">
        <v>885</v>
      </c>
      <c r="B886">
        <f>INDEX('housing-price-data-04042019'!$A$1:$CC$1461, MATCH(A886,'housing-price-data-04042019'!$A$1:$A$1461,0),MATCH($B$1,'housing-price-data-04042019'!$A$1:$CC$1,0))</f>
        <v>5</v>
      </c>
      <c r="C886">
        <f>INDEX('housing-price-data-04042019'!$A$1:$CC$1461, MATCH(A886,'housing-price-data-04042019'!$A$1:$A$1461,0),MATCH($C$1,'housing-price-data-04042019'!$A$1:$CC$1,0))</f>
        <v>100000</v>
      </c>
      <c r="D886" t="str">
        <f t="shared" si="13"/>
        <v>B</v>
      </c>
      <c r="N886" s="5">
        <v>1422</v>
      </c>
      <c r="O886" s="6">
        <v>127500</v>
      </c>
      <c r="U886" s="1">
        <v>861</v>
      </c>
      <c r="V886" s="1">
        <v>221844.53863693538</v>
      </c>
      <c r="W886" s="1">
        <v>-31894.53863693538</v>
      </c>
    </row>
    <row r="887" spans="1:23" x14ac:dyDescent="0.25">
      <c r="A887">
        <v>886</v>
      </c>
      <c r="B887">
        <f>INDEX('housing-price-data-04042019'!$A$1:$CC$1461, MATCH(A887,'housing-price-data-04042019'!$A$1:$A$1461,0),MATCH($B$1,'housing-price-data-04042019'!$A$1:$CC$1,0))</f>
        <v>9</v>
      </c>
      <c r="C887">
        <f>INDEX('housing-price-data-04042019'!$A$1:$CC$1461, MATCH(A887,'housing-price-data-04042019'!$A$1:$A$1461,0),MATCH($C$1,'housing-price-data-04042019'!$A$1:$CC$1,0))</f>
        <v>328900</v>
      </c>
      <c r="D887" t="str">
        <f t="shared" si="13"/>
        <v>A</v>
      </c>
      <c r="N887" s="5">
        <v>1423</v>
      </c>
      <c r="O887" s="6">
        <v>136500</v>
      </c>
      <c r="U887" s="1">
        <v>862</v>
      </c>
      <c r="V887" s="1">
        <v>130972.9334507366</v>
      </c>
      <c r="W887" s="1">
        <v>527.06654926339979</v>
      </c>
    </row>
    <row r="888" spans="1:23" x14ac:dyDescent="0.25">
      <c r="A888">
        <v>887</v>
      </c>
      <c r="B888">
        <f>INDEX('housing-price-data-04042019'!$A$1:$CC$1461, MATCH(A888,'housing-price-data-04042019'!$A$1:$A$1461,0),MATCH($B$1,'housing-price-data-04042019'!$A$1:$CC$1,0))</f>
        <v>5</v>
      </c>
      <c r="C888">
        <f>INDEX('housing-price-data-04042019'!$A$1:$CC$1461, MATCH(A888,'housing-price-data-04042019'!$A$1:$A$1461,0),MATCH($C$1,'housing-price-data-04042019'!$A$1:$CC$1,0))</f>
        <v>145000</v>
      </c>
      <c r="D888" t="str">
        <f t="shared" si="13"/>
        <v>B</v>
      </c>
      <c r="N888" s="5">
        <v>1424</v>
      </c>
      <c r="O888" s="6">
        <v>274970</v>
      </c>
      <c r="U888" s="1">
        <v>863</v>
      </c>
      <c r="V888" s="1">
        <v>176408.73604383602</v>
      </c>
      <c r="W888" s="1">
        <v>-24408.736043836019</v>
      </c>
    </row>
    <row r="889" spans="1:23" x14ac:dyDescent="0.25">
      <c r="A889">
        <v>888</v>
      </c>
      <c r="B889">
        <f>INDEX('housing-price-data-04042019'!$A$1:$CC$1461, MATCH(A889,'housing-price-data-04042019'!$A$1:$A$1461,0),MATCH($B$1,'housing-price-data-04042019'!$A$1:$CC$1,0))</f>
        <v>5</v>
      </c>
      <c r="C889">
        <f>INDEX('housing-price-data-04042019'!$A$1:$CC$1461, MATCH(A889,'housing-price-data-04042019'!$A$1:$A$1461,0),MATCH($C$1,'housing-price-data-04042019'!$A$1:$CC$1,0))</f>
        <v>135500</v>
      </c>
      <c r="D889" t="str">
        <f t="shared" si="13"/>
        <v>B</v>
      </c>
      <c r="N889" s="5">
        <v>1425</v>
      </c>
      <c r="O889" s="6">
        <v>144000</v>
      </c>
      <c r="U889" s="1">
        <v>864</v>
      </c>
      <c r="V889" s="1">
        <v>130972.9334507366</v>
      </c>
      <c r="W889" s="1">
        <v>1527.0665492633998</v>
      </c>
    </row>
    <row r="890" spans="1:23" x14ac:dyDescent="0.25">
      <c r="A890">
        <v>889</v>
      </c>
      <c r="B890">
        <f>INDEX('housing-price-data-04042019'!$A$1:$CC$1461, MATCH(A890,'housing-price-data-04042019'!$A$1:$A$1461,0),MATCH($B$1,'housing-price-data-04042019'!$A$1:$CC$1,0))</f>
        <v>8</v>
      </c>
      <c r="C890">
        <f>INDEX('housing-price-data-04042019'!$A$1:$CC$1461, MATCH(A890,'housing-price-data-04042019'!$A$1:$A$1461,0),MATCH($C$1,'housing-price-data-04042019'!$A$1:$CC$1,0))</f>
        <v>268000</v>
      </c>
      <c r="D890" t="str">
        <f t="shared" si="13"/>
        <v>A</v>
      </c>
      <c r="N890" s="5">
        <v>1426</v>
      </c>
      <c r="O890" s="6">
        <v>142000</v>
      </c>
      <c r="U890" s="1">
        <v>865</v>
      </c>
      <c r="V890" s="1">
        <v>221844.53863693538</v>
      </c>
      <c r="W890" s="1">
        <v>28735.46136306462</v>
      </c>
    </row>
    <row r="891" spans="1:23" x14ac:dyDescent="0.25">
      <c r="A891">
        <v>890</v>
      </c>
      <c r="B891">
        <f>INDEX('housing-price-data-04042019'!$A$1:$CC$1461, MATCH(A891,'housing-price-data-04042019'!$A$1:$A$1461,0),MATCH($B$1,'housing-price-data-04042019'!$A$1:$CC$1,0))</f>
        <v>6</v>
      </c>
      <c r="C891">
        <f>INDEX('housing-price-data-04042019'!$A$1:$CC$1461, MATCH(A891,'housing-price-data-04042019'!$A$1:$A$1461,0),MATCH($C$1,'housing-price-data-04042019'!$A$1:$CC$1,0))</f>
        <v>149500</v>
      </c>
      <c r="D891" t="str">
        <f t="shared" si="13"/>
        <v>B</v>
      </c>
      <c r="N891" s="5">
        <v>1428</v>
      </c>
      <c r="O891" s="6">
        <v>140000</v>
      </c>
      <c r="U891" s="1">
        <v>866</v>
      </c>
      <c r="V891" s="1">
        <v>130972.9334507366</v>
      </c>
      <c r="W891" s="1">
        <v>17527.0665492634</v>
      </c>
    </row>
    <row r="892" spans="1:23" x14ac:dyDescent="0.25">
      <c r="A892">
        <v>891</v>
      </c>
      <c r="B892">
        <f>INDEX('housing-price-data-04042019'!$A$1:$CC$1461, MATCH(A892,'housing-price-data-04042019'!$A$1:$A$1461,0),MATCH($B$1,'housing-price-data-04042019'!$A$1:$CC$1,0))</f>
        <v>5</v>
      </c>
      <c r="C892">
        <f>INDEX('housing-price-data-04042019'!$A$1:$CC$1461, MATCH(A892,'housing-price-data-04042019'!$A$1:$A$1461,0),MATCH($C$1,'housing-price-data-04042019'!$A$1:$CC$1,0))</f>
        <v>122900</v>
      </c>
      <c r="D892" t="str">
        <f t="shared" si="13"/>
        <v>B</v>
      </c>
      <c r="N892" s="5">
        <v>1429</v>
      </c>
      <c r="O892" s="6">
        <v>119000</v>
      </c>
      <c r="U892" s="1">
        <v>867</v>
      </c>
      <c r="V892" s="1">
        <v>267280.34123003471</v>
      </c>
      <c r="W892" s="1">
        <v>-18380.341230034712</v>
      </c>
    </row>
    <row r="893" spans="1:23" x14ac:dyDescent="0.25">
      <c r="A893">
        <v>892</v>
      </c>
      <c r="B893">
        <f>INDEX('housing-price-data-04042019'!$A$1:$CC$1461, MATCH(A893,'housing-price-data-04042019'!$A$1:$A$1461,0),MATCH($B$1,'housing-price-data-04042019'!$A$1:$CC$1,0))</f>
        <v>6</v>
      </c>
      <c r="C893">
        <f>INDEX('housing-price-data-04042019'!$A$1:$CC$1461, MATCH(A893,'housing-price-data-04042019'!$A$1:$A$1461,0),MATCH($C$1,'housing-price-data-04042019'!$A$1:$CC$1,0))</f>
        <v>172500</v>
      </c>
      <c r="D893" t="str">
        <f t="shared" si="13"/>
        <v>B</v>
      </c>
      <c r="N893" s="5">
        <v>1430</v>
      </c>
      <c r="O893" s="6">
        <v>182900</v>
      </c>
      <c r="U893" s="1">
        <v>868</v>
      </c>
      <c r="V893" s="1">
        <v>85537.130857637239</v>
      </c>
      <c r="W893" s="1">
        <v>43462.869142362761</v>
      </c>
    </row>
    <row r="894" spans="1:23" x14ac:dyDescent="0.25">
      <c r="A894">
        <v>893</v>
      </c>
      <c r="B894">
        <f>INDEX('housing-price-data-04042019'!$A$1:$CC$1461, MATCH(A894,'housing-price-data-04042019'!$A$1:$A$1461,0),MATCH($B$1,'housing-price-data-04042019'!$A$1:$CC$1,0))</f>
        <v>6</v>
      </c>
      <c r="C894">
        <f>INDEX('housing-price-data-04042019'!$A$1:$CC$1461, MATCH(A894,'housing-price-data-04042019'!$A$1:$A$1461,0),MATCH($C$1,'housing-price-data-04042019'!$A$1:$CC$1,0))</f>
        <v>154500</v>
      </c>
      <c r="D894" t="str">
        <f t="shared" si="13"/>
        <v>B</v>
      </c>
      <c r="N894" s="5">
        <v>1431</v>
      </c>
      <c r="O894" s="6">
        <v>192140</v>
      </c>
      <c r="U894" s="1">
        <v>869</v>
      </c>
      <c r="V894" s="1">
        <v>130972.9334507366</v>
      </c>
      <c r="W894" s="1">
        <v>38027.0665492634</v>
      </c>
    </row>
    <row r="895" spans="1:23" x14ac:dyDescent="0.25">
      <c r="A895">
        <v>894</v>
      </c>
      <c r="B895">
        <f>INDEX('housing-price-data-04042019'!$A$1:$CC$1461, MATCH(A895,'housing-price-data-04042019'!$A$1:$A$1461,0),MATCH($B$1,'housing-price-data-04042019'!$A$1:$CC$1,0))</f>
        <v>5</v>
      </c>
      <c r="C895">
        <f>INDEX('housing-price-data-04042019'!$A$1:$CC$1461, MATCH(A895,'housing-price-data-04042019'!$A$1:$A$1461,0),MATCH($C$1,'housing-price-data-04042019'!$A$1:$CC$1,0))</f>
        <v>165000</v>
      </c>
      <c r="D895" t="str">
        <f t="shared" si="13"/>
        <v>B</v>
      </c>
      <c r="N895" s="5">
        <v>1432</v>
      </c>
      <c r="O895" s="6">
        <v>143750</v>
      </c>
      <c r="U895" s="1">
        <v>870</v>
      </c>
      <c r="V895" s="1">
        <v>221844.53863693538</v>
      </c>
      <c r="W895" s="1">
        <v>14155.46136306462</v>
      </c>
    </row>
    <row r="896" spans="1:23" x14ac:dyDescent="0.25">
      <c r="A896">
        <v>895</v>
      </c>
      <c r="B896">
        <f>INDEX('housing-price-data-04042019'!$A$1:$CC$1461, MATCH(A896,'housing-price-data-04042019'!$A$1:$A$1461,0),MATCH($B$1,'housing-price-data-04042019'!$A$1:$CC$1,0))</f>
        <v>5</v>
      </c>
      <c r="C896">
        <f>INDEX('housing-price-data-04042019'!$A$1:$CC$1461, MATCH(A896,'housing-price-data-04042019'!$A$1:$A$1461,0),MATCH($C$1,'housing-price-data-04042019'!$A$1:$CC$1,0))</f>
        <v>118858</v>
      </c>
      <c r="D896" t="str">
        <f t="shared" si="13"/>
        <v>B</v>
      </c>
      <c r="N896" s="5">
        <v>1433</v>
      </c>
      <c r="O896" s="6">
        <v>64500</v>
      </c>
      <c r="U896" s="1">
        <v>871</v>
      </c>
      <c r="V896" s="1">
        <v>130972.9334507366</v>
      </c>
      <c r="W896" s="1">
        <v>-21472.9334507366</v>
      </c>
    </row>
    <row r="897" spans="1:23" x14ac:dyDescent="0.25">
      <c r="A897">
        <v>896</v>
      </c>
      <c r="B897">
        <f>INDEX('housing-price-data-04042019'!$A$1:$CC$1461, MATCH(A897,'housing-price-data-04042019'!$A$1:$A$1461,0),MATCH($B$1,'housing-price-data-04042019'!$A$1:$CC$1,0))</f>
        <v>6</v>
      </c>
      <c r="C897">
        <f>INDEX('housing-price-data-04042019'!$A$1:$CC$1461, MATCH(A897,'housing-price-data-04042019'!$A$1:$A$1461,0),MATCH($C$1,'housing-price-data-04042019'!$A$1:$CC$1,0))</f>
        <v>140000</v>
      </c>
      <c r="D897" t="str">
        <f t="shared" si="13"/>
        <v>B</v>
      </c>
      <c r="N897" s="5">
        <v>1434</v>
      </c>
      <c r="O897" s="6">
        <v>186500</v>
      </c>
      <c r="U897" s="1">
        <v>872</v>
      </c>
      <c r="V897" s="1">
        <v>176408.73604383602</v>
      </c>
      <c r="W897" s="1">
        <v>24091.263956163981</v>
      </c>
    </row>
    <row r="898" spans="1:23" x14ac:dyDescent="0.25">
      <c r="A898">
        <v>897</v>
      </c>
      <c r="B898">
        <f>INDEX('housing-price-data-04042019'!$A$1:$CC$1461, MATCH(A898,'housing-price-data-04042019'!$A$1:$A$1461,0),MATCH($B$1,'housing-price-data-04042019'!$A$1:$CC$1,0))</f>
        <v>4</v>
      </c>
      <c r="C898">
        <f>INDEX('housing-price-data-04042019'!$A$1:$CC$1461, MATCH(A898,'housing-price-data-04042019'!$A$1:$A$1461,0),MATCH($C$1,'housing-price-data-04042019'!$A$1:$CC$1,0))</f>
        <v>106500</v>
      </c>
      <c r="D898" t="str">
        <f t="shared" si="13"/>
        <v>B</v>
      </c>
      <c r="N898" s="5">
        <v>1435</v>
      </c>
      <c r="O898" s="6">
        <v>160000</v>
      </c>
      <c r="U898" s="1">
        <v>873</v>
      </c>
      <c r="V898" s="1">
        <v>130972.9334507366</v>
      </c>
      <c r="W898" s="1">
        <v>-14972.9334507366</v>
      </c>
    </row>
    <row r="899" spans="1:23" x14ac:dyDescent="0.25">
      <c r="A899">
        <v>898</v>
      </c>
      <c r="B899">
        <f>INDEX('housing-price-data-04042019'!$A$1:$CC$1461, MATCH(A899,'housing-price-data-04042019'!$A$1:$A$1461,0),MATCH($B$1,'housing-price-data-04042019'!$A$1:$CC$1,0))</f>
        <v>5</v>
      </c>
      <c r="C899">
        <f>INDEX('housing-price-data-04042019'!$A$1:$CC$1461, MATCH(A899,'housing-price-data-04042019'!$A$1:$A$1461,0),MATCH($C$1,'housing-price-data-04042019'!$A$1:$CC$1,0))</f>
        <v>142953</v>
      </c>
      <c r="D899" t="str">
        <f t="shared" ref="D899:D962" si="14">IF(B899 &gt;6, "A", "B")</f>
        <v>B</v>
      </c>
      <c r="N899" s="5">
        <v>1436</v>
      </c>
      <c r="O899" s="6">
        <v>174000</v>
      </c>
      <c r="U899" s="1">
        <v>874</v>
      </c>
      <c r="V899" s="1">
        <v>130972.9334507366</v>
      </c>
      <c r="W899" s="1">
        <v>2027.0665492633998</v>
      </c>
    </row>
    <row r="900" spans="1:23" x14ac:dyDescent="0.25">
      <c r="A900">
        <v>899</v>
      </c>
      <c r="B900">
        <f>INDEX('housing-price-data-04042019'!$A$1:$CC$1461, MATCH(A900,'housing-price-data-04042019'!$A$1:$A$1461,0),MATCH($B$1,'housing-price-data-04042019'!$A$1:$CC$1,0))</f>
        <v>9</v>
      </c>
      <c r="C900">
        <f>INDEX('housing-price-data-04042019'!$A$1:$CC$1461, MATCH(A900,'housing-price-data-04042019'!$A$1:$A$1461,0),MATCH($C$1,'housing-price-data-04042019'!$A$1:$CC$1,0))</f>
        <v>611657</v>
      </c>
      <c r="D900" t="str">
        <f t="shared" si="14"/>
        <v>A</v>
      </c>
      <c r="N900" s="5">
        <v>1437</v>
      </c>
      <c r="O900" s="6">
        <v>120500</v>
      </c>
      <c r="U900" s="1">
        <v>875</v>
      </c>
      <c r="V900" s="1">
        <v>130972.9334507366</v>
      </c>
      <c r="W900" s="1">
        <v>-64472.9334507366</v>
      </c>
    </row>
    <row r="901" spans="1:23" x14ac:dyDescent="0.25">
      <c r="A901">
        <v>900</v>
      </c>
      <c r="B901">
        <f>INDEX('housing-price-data-04042019'!$A$1:$CC$1461, MATCH(A901,'housing-price-data-04042019'!$A$1:$A$1461,0),MATCH($B$1,'housing-price-data-04042019'!$A$1:$CC$1,0))</f>
        <v>5</v>
      </c>
      <c r="C901">
        <f>INDEX('housing-price-data-04042019'!$A$1:$CC$1461, MATCH(A901,'housing-price-data-04042019'!$A$1:$A$1461,0),MATCH($C$1,'housing-price-data-04042019'!$A$1:$CC$1,0))</f>
        <v>135000</v>
      </c>
      <c r="D901" t="str">
        <f t="shared" si="14"/>
        <v>B</v>
      </c>
      <c r="N901" s="5">
        <v>1439</v>
      </c>
      <c r="O901" s="6">
        <v>149700</v>
      </c>
      <c r="U901" s="1">
        <v>876</v>
      </c>
      <c r="V901" s="1">
        <v>267280.34123003471</v>
      </c>
      <c r="W901" s="1">
        <v>36196.658769965288</v>
      </c>
    </row>
    <row r="902" spans="1:23" x14ac:dyDescent="0.25">
      <c r="A902">
        <v>901</v>
      </c>
      <c r="B902">
        <f>INDEX('housing-price-data-04042019'!$A$1:$CC$1461, MATCH(A902,'housing-price-data-04042019'!$A$1:$A$1461,0),MATCH($B$1,'housing-price-data-04042019'!$A$1:$CC$1,0))</f>
        <v>4</v>
      </c>
      <c r="C902">
        <f>INDEX('housing-price-data-04042019'!$A$1:$CC$1461, MATCH(A902,'housing-price-data-04042019'!$A$1:$A$1461,0),MATCH($C$1,'housing-price-data-04042019'!$A$1:$CC$1,0))</f>
        <v>110000</v>
      </c>
      <c r="D902" t="str">
        <f t="shared" si="14"/>
        <v>B</v>
      </c>
      <c r="N902" s="5">
        <v>1441</v>
      </c>
      <c r="O902" s="6">
        <v>191000</v>
      </c>
      <c r="U902" s="1">
        <v>877</v>
      </c>
      <c r="V902" s="1">
        <v>85537.130857637239</v>
      </c>
      <c r="W902" s="1">
        <v>46712.869142362761</v>
      </c>
    </row>
    <row r="903" spans="1:23" x14ac:dyDescent="0.25">
      <c r="A903">
        <v>902</v>
      </c>
      <c r="B903">
        <f>INDEX('housing-price-data-04042019'!$A$1:$CC$1461, MATCH(A903,'housing-price-data-04042019'!$A$1:$A$1461,0),MATCH($B$1,'housing-price-data-04042019'!$A$1:$CC$1,0))</f>
        <v>5</v>
      </c>
      <c r="C903">
        <f>INDEX('housing-price-data-04042019'!$A$1:$CC$1461, MATCH(A903,'housing-price-data-04042019'!$A$1:$A$1461,0),MATCH($C$1,'housing-price-data-04042019'!$A$1:$CC$1,0))</f>
        <v>153000</v>
      </c>
      <c r="D903" t="str">
        <f t="shared" si="14"/>
        <v>B</v>
      </c>
      <c r="N903" s="5">
        <v>1442</v>
      </c>
      <c r="O903" s="6">
        <v>149300</v>
      </c>
      <c r="U903" s="1">
        <v>878</v>
      </c>
      <c r="V903" s="1">
        <v>312716.14382313413</v>
      </c>
      <c r="W903" s="1">
        <v>37283.856176865869</v>
      </c>
    </row>
    <row r="904" spans="1:23" x14ac:dyDescent="0.25">
      <c r="A904">
        <v>903</v>
      </c>
      <c r="B904">
        <f>INDEX('housing-price-data-04042019'!$A$1:$CC$1461, MATCH(A904,'housing-price-data-04042019'!$A$1:$A$1461,0),MATCH($B$1,'housing-price-data-04042019'!$A$1:$CC$1,0))</f>
        <v>7</v>
      </c>
      <c r="C904">
        <f>INDEX('housing-price-data-04042019'!$A$1:$CC$1461, MATCH(A904,'housing-price-data-04042019'!$A$1:$A$1461,0),MATCH($C$1,'housing-price-data-04042019'!$A$1:$CC$1,0))</f>
        <v>180000</v>
      </c>
      <c r="D904" t="str">
        <f t="shared" si="14"/>
        <v>A</v>
      </c>
      <c r="N904" s="5">
        <v>1444</v>
      </c>
      <c r="O904" s="6">
        <v>121000</v>
      </c>
      <c r="U904" s="1">
        <v>879</v>
      </c>
      <c r="V904" s="1">
        <v>130972.9334507366</v>
      </c>
      <c r="W904" s="1">
        <v>17027.0665492634</v>
      </c>
    </row>
    <row r="905" spans="1:23" x14ac:dyDescent="0.25">
      <c r="A905">
        <v>904</v>
      </c>
      <c r="B905">
        <f>INDEX('housing-price-data-04042019'!$A$1:$CC$1461, MATCH(A905,'housing-price-data-04042019'!$A$1:$A$1461,0),MATCH($B$1,'housing-price-data-04042019'!$A$1:$CC$1,0))</f>
        <v>7</v>
      </c>
      <c r="C905">
        <f>INDEX('housing-price-data-04042019'!$A$1:$CC$1461, MATCH(A905,'housing-price-data-04042019'!$A$1:$A$1461,0),MATCH($C$1,'housing-price-data-04042019'!$A$1:$CC$1,0))</f>
        <v>240000</v>
      </c>
      <c r="D905" t="str">
        <f t="shared" si="14"/>
        <v>A</v>
      </c>
      <c r="N905" s="5">
        <v>1446</v>
      </c>
      <c r="O905" s="6">
        <v>129000</v>
      </c>
      <c r="U905" s="1">
        <v>880</v>
      </c>
      <c r="V905" s="1">
        <v>130972.9334507366</v>
      </c>
      <c r="W905" s="1">
        <v>5527.0665492633998</v>
      </c>
    </row>
    <row r="906" spans="1:23" x14ac:dyDescent="0.25">
      <c r="A906">
        <v>905</v>
      </c>
      <c r="B906">
        <f>INDEX('housing-price-data-04042019'!$A$1:$CC$1461, MATCH(A906,'housing-price-data-04042019'!$A$1:$A$1461,0),MATCH($B$1,'housing-price-data-04042019'!$A$1:$CC$1,0))</f>
        <v>5</v>
      </c>
      <c r="C906">
        <f>INDEX('housing-price-data-04042019'!$A$1:$CC$1461, MATCH(A906,'housing-price-data-04042019'!$A$1:$A$1461,0),MATCH($C$1,'housing-price-data-04042019'!$A$1:$CC$1,0))</f>
        <v>125500</v>
      </c>
      <c r="D906" t="str">
        <f t="shared" si="14"/>
        <v>B</v>
      </c>
      <c r="N906" s="5">
        <v>1447</v>
      </c>
      <c r="O906" s="6">
        <v>157900</v>
      </c>
      <c r="U906" s="1">
        <v>881</v>
      </c>
      <c r="V906" s="1">
        <v>130972.9334507366</v>
      </c>
      <c r="W906" s="1">
        <v>26027.0665492634</v>
      </c>
    </row>
    <row r="907" spans="1:23" x14ac:dyDescent="0.25">
      <c r="A907">
        <v>906</v>
      </c>
      <c r="B907">
        <f>INDEX('housing-price-data-04042019'!$A$1:$CC$1461, MATCH(A907,'housing-price-data-04042019'!$A$1:$A$1461,0),MATCH($B$1,'housing-price-data-04042019'!$A$1:$CC$1,0))</f>
        <v>5</v>
      </c>
      <c r="C907">
        <f>INDEX('housing-price-data-04042019'!$A$1:$CC$1461, MATCH(A907,'housing-price-data-04042019'!$A$1:$A$1461,0),MATCH($C$1,'housing-price-data-04042019'!$A$1:$CC$1,0))</f>
        <v>128000</v>
      </c>
      <c r="D907" t="str">
        <f t="shared" si="14"/>
        <v>B</v>
      </c>
      <c r="N907" s="5">
        <v>1449</v>
      </c>
      <c r="O907" s="6">
        <v>112000</v>
      </c>
      <c r="U907" s="1">
        <v>882</v>
      </c>
      <c r="V907" s="1">
        <v>221844.53863693538</v>
      </c>
      <c r="W907" s="1">
        <v>-34344.53863693538</v>
      </c>
    </row>
    <row r="908" spans="1:23" x14ac:dyDescent="0.25">
      <c r="A908">
        <v>907</v>
      </c>
      <c r="B908">
        <f>INDEX('housing-price-data-04042019'!$A$1:$CC$1461, MATCH(A908,'housing-price-data-04042019'!$A$1:$A$1461,0),MATCH($B$1,'housing-price-data-04042019'!$A$1:$CC$1,0))</f>
        <v>8</v>
      </c>
      <c r="C908">
        <f>INDEX('housing-price-data-04042019'!$A$1:$CC$1461, MATCH(A908,'housing-price-data-04042019'!$A$1:$A$1461,0),MATCH($C$1,'housing-price-data-04042019'!$A$1:$CC$1,0))</f>
        <v>255000</v>
      </c>
      <c r="D908" t="str">
        <f t="shared" si="14"/>
        <v>A</v>
      </c>
      <c r="N908" s="5">
        <v>1450</v>
      </c>
      <c r="O908" s="6">
        <v>92000</v>
      </c>
      <c r="U908" s="1">
        <v>883</v>
      </c>
      <c r="V908" s="1">
        <v>176408.73604383602</v>
      </c>
      <c r="W908" s="1">
        <v>1591.2639561639808</v>
      </c>
    </row>
    <row r="909" spans="1:23" x14ac:dyDescent="0.25">
      <c r="A909">
        <v>908</v>
      </c>
      <c r="B909">
        <f>INDEX('housing-price-data-04042019'!$A$1:$CC$1461, MATCH(A909,'housing-price-data-04042019'!$A$1:$A$1461,0),MATCH($B$1,'housing-price-data-04042019'!$A$1:$CC$1,0))</f>
        <v>7</v>
      </c>
      <c r="C909">
        <f>INDEX('housing-price-data-04042019'!$A$1:$CC$1461, MATCH(A909,'housing-price-data-04042019'!$A$1:$A$1461,0),MATCH($C$1,'housing-price-data-04042019'!$A$1:$CC$1,0))</f>
        <v>250000</v>
      </c>
      <c r="D909" t="str">
        <f t="shared" si="14"/>
        <v>A</v>
      </c>
      <c r="N909" s="5">
        <v>1451</v>
      </c>
      <c r="O909" s="6">
        <v>136000</v>
      </c>
      <c r="U909" s="1">
        <v>884</v>
      </c>
      <c r="V909" s="1">
        <v>85537.130857637239</v>
      </c>
      <c r="W909" s="1">
        <v>32962.869142362761</v>
      </c>
    </row>
    <row r="910" spans="1:23" x14ac:dyDescent="0.25">
      <c r="A910">
        <v>909</v>
      </c>
      <c r="B910">
        <f>INDEX('housing-price-data-04042019'!$A$1:$CC$1461, MATCH(A910,'housing-price-data-04042019'!$A$1:$A$1461,0),MATCH($B$1,'housing-price-data-04042019'!$A$1:$CC$1,0))</f>
        <v>5</v>
      </c>
      <c r="C910">
        <f>INDEX('housing-price-data-04042019'!$A$1:$CC$1461, MATCH(A910,'housing-price-data-04042019'!$A$1:$A$1461,0),MATCH($C$1,'housing-price-data-04042019'!$A$1:$CC$1,0))</f>
        <v>131000</v>
      </c>
      <c r="D910" t="str">
        <f t="shared" si="14"/>
        <v>B</v>
      </c>
      <c r="N910" s="5">
        <v>1453</v>
      </c>
      <c r="O910" s="6">
        <v>145000</v>
      </c>
      <c r="U910" s="1">
        <v>885</v>
      </c>
      <c r="V910" s="1">
        <v>130972.9334507366</v>
      </c>
      <c r="W910" s="1">
        <v>-30972.9334507366</v>
      </c>
    </row>
    <row r="911" spans="1:23" x14ac:dyDescent="0.25">
      <c r="A911">
        <v>910</v>
      </c>
      <c r="B911">
        <f>INDEX('housing-price-data-04042019'!$A$1:$CC$1461, MATCH(A911,'housing-price-data-04042019'!$A$1:$A$1461,0),MATCH($B$1,'housing-price-data-04042019'!$A$1:$CC$1,0))</f>
        <v>6</v>
      </c>
      <c r="C911">
        <f>INDEX('housing-price-data-04042019'!$A$1:$CC$1461, MATCH(A911,'housing-price-data-04042019'!$A$1:$A$1461,0),MATCH($C$1,'housing-price-data-04042019'!$A$1:$CC$1,0))</f>
        <v>174000</v>
      </c>
      <c r="D911" t="str">
        <f t="shared" si="14"/>
        <v>B</v>
      </c>
      <c r="N911" s="5">
        <v>1454</v>
      </c>
      <c r="O911" s="6">
        <v>84500</v>
      </c>
      <c r="U911" s="1">
        <v>886</v>
      </c>
      <c r="V911" s="1">
        <v>312716.14382313413</v>
      </c>
      <c r="W911" s="1">
        <v>16183.856176865869</v>
      </c>
    </row>
    <row r="912" spans="1:23" x14ac:dyDescent="0.25">
      <c r="A912">
        <v>911</v>
      </c>
      <c r="B912">
        <f>INDEX('housing-price-data-04042019'!$A$1:$CC$1461, MATCH(A912,'housing-price-data-04042019'!$A$1:$A$1461,0),MATCH($B$1,'housing-price-data-04042019'!$A$1:$CC$1,0))</f>
        <v>5</v>
      </c>
      <c r="C912">
        <f>INDEX('housing-price-data-04042019'!$A$1:$CC$1461, MATCH(A912,'housing-price-data-04042019'!$A$1:$A$1461,0),MATCH($C$1,'housing-price-data-04042019'!$A$1:$CC$1,0))</f>
        <v>154300</v>
      </c>
      <c r="D912" t="str">
        <f t="shared" si="14"/>
        <v>B</v>
      </c>
      <c r="N912" s="5">
        <v>1456</v>
      </c>
      <c r="O912" s="6">
        <v>175000</v>
      </c>
      <c r="U912" s="1">
        <v>887</v>
      </c>
      <c r="V912" s="1">
        <v>130972.9334507366</v>
      </c>
      <c r="W912" s="1">
        <v>14027.0665492634</v>
      </c>
    </row>
    <row r="913" spans="1:23" x14ac:dyDescent="0.25">
      <c r="A913">
        <v>912</v>
      </c>
      <c r="B913">
        <f>INDEX('housing-price-data-04042019'!$A$1:$CC$1461, MATCH(A913,'housing-price-data-04042019'!$A$1:$A$1461,0),MATCH($B$1,'housing-price-data-04042019'!$A$1:$CC$1,0))</f>
        <v>5</v>
      </c>
      <c r="C913">
        <f>INDEX('housing-price-data-04042019'!$A$1:$CC$1461, MATCH(A913,'housing-price-data-04042019'!$A$1:$A$1461,0),MATCH($C$1,'housing-price-data-04042019'!$A$1:$CC$1,0))</f>
        <v>143500</v>
      </c>
      <c r="D913" t="str">
        <f t="shared" si="14"/>
        <v>B</v>
      </c>
      <c r="N913" s="5">
        <v>1457</v>
      </c>
      <c r="O913" s="6">
        <v>210000</v>
      </c>
      <c r="U913" s="1">
        <v>888</v>
      </c>
      <c r="V913" s="1">
        <v>130972.9334507366</v>
      </c>
      <c r="W913" s="1">
        <v>4527.0665492633998</v>
      </c>
    </row>
    <row r="914" spans="1:23" x14ac:dyDescent="0.25">
      <c r="A914">
        <v>913</v>
      </c>
      <c r="B914">
        <f>INDEX('housing-price-data-04042019'!$A$1:$CC$1461, MATCH(A914,'housing-price-data-04042019'!$A$1:$A$1461,0),MATCH($B$1,'housing-price-data-04042019'!$A$1:$CC$1,0))</f>
        <v>5</v>
      </c>
      <c r="C914">
        <f>INDEX('housing-price-data-04042019'!$A$1:$CC$1461, MATCH(A914,'housing-price-data-04042019'!$A$1:$A$1461,0),MATCH($C$1,'housing-price-data-04042019'!$A$1:$CC$1,0))</f>
        <v>88000</v>
      </c>
      <c r="D914" t="str">
        <f t="shared" si="14"/>
        <v>B</v>
      </c>
      <c r="N914" s="5">
        <v>1459</v>
      </c>
      <c r="O914" s="6">
        <v>142125</v>
      </c>
      <c r="U914" s="1">
        <v>889</v>
      </c>
      <c r="V914" s="1">
        <v>267280.34123003471</v>
      </c>
      <c r="W914" s="1">
        <v>719.65876996528823</v>
      </c>
    </row>
    <row r="915" spans="1:23" x14ac:dyDescent="0.25">
      <c r="A915">
        <v>914</v>
      </c>
      <c r="B915">
        <f>INDEX('housing-price-data-04042019'!$A$1:$CC$1461, MATCH(A915,'housing-price-data-04042019'!$A$1:$A$1461,0),MATCH($B$1,'housing-price-data-04042019'!$A$1:$CC$1,0))</f>
        <v>5</v>
      </c>
      <c r="C915">
        <f>INDEX('housing-price-data-04042019'!$A$1:$CC$1461, MATCH(A915,'housing-price-data-04042019'!$A$1:$A$1461,0),MATCH($C$1,'housing-price-data-04042019'!$A$1:$CC$1,0))</f>
        <v>145000</v>
      </c>
      <c r="D915" t="str">
        <f t="shared" si="14"/>
        <v>B</v>
      </c>
      <c r="N915" s="5">
        <v>1460</v>
      </c>
      <c r="O915" s="6">
        <v>147500</v>
      </c>
      <c r="U915" s="1">
        <v>890</v>
      </c>
      <c r="V915" s="1">
        <v>176408.73604383602</v>
      </c>
      <c r="W915" s="1">
        <v>-26908.736043836019</v>
      </c>
    </row>
    <row r="916" spans="1:23" x14ac:dyDescent="0.25">
      <c r="A916">
        <v>915</v>
      </c>
      <c r="B916">
        <f>INDEX('housing-price-data-04042019'!$A$1:$CC$1461, MATCH(A916,'housing-price-data-04042019'!$A$1:$A$1461,0),MATCH($B$1,'housing-price-data-04042019'!$A$1:$CC$1,0))</f>
        <v>6</v>
      </c>
      <c r="C916">
        <f>INDEX('housing-price-data-04042019'!$A$1:$CC$1461, MATCH(A916,'housing-price-data-04042019'!$A$1:$A$1461,0),MATCH($C$1,'housing-price-data-04042019'!$A$1:$CC$1,0))</f>
        <v>173733</v>
      </c>
      <c r="D916" t="str">
        <f t="shared" si="14"/>
        <v>B</v>
      </c>
      <c r="N916" s="5" t="s">
        <v>272</v>
      </c>
      <c r="O916" s="6">
        <v>128030186</v>
      </c>
      <c r="U916" s="1">
        <v>891</v>
      </c>
      <c r="V916" s="1">
        <v>130972.9334507366</v>
      </c>
      <c r="W916" s="1">
        <v>-8072.9334507366002</v>
      </c>
    </row>
    <row r="917" spans="1:23" x14ac:dyDescent="0.25">
      <c r="A917">
        <v>916</v>
      </c>
      <c r="B917">
        <f>INDEX('housing-price-data-04042019'!$A$1:$CC$1461, MATCH(A917,'housing-price-data-04042019'!$A$1:$A$1461,0),MATCH($B$1,'housing-price-data-04042019'!$A$1:$CC$1,0))</f>
        <v>4</v>
      </c>
      <c r="C917">
        <f>INDEX('housing-price-data-04042019'!$A$1:$CC$1461, MATCH(A917,'housing-price-data-04042019'!$A$1:$A$1461,0),MATCH($C$1,'housing-price-data-04042019'!$A$1:$CC$1,0))</f>
        <v>75000</v>
      </c>
      <c r="D917" t="str">
        <f t="shared" si="14"/>
        <v>B</v>
      </c>
      <c r="U917" s="1">
        <v>892</v>
      </c>
      <c r="V917" s="1">
        <v>176408.73604383602</v>
      </c>
      <c r="W917" s="1">
        <v>-3908.7360438360192</v>
      </c>
    </row>
    <row r="918" spans="1:23" x14ac:dyDescent="0.25">
      <c r="A918">
        <v>917</v>
      </c>
      <c r="B918">
        <f>INDEX('housing-price-data-04042019'!$A$1:$CC$1461, MATCH(A918,'housing-price-data-04042019'!$A$1:$A$1461,0),MATCH($B$1,'housing-price-data-04042019'!$A$1:$CC$1,0))</f>
        <v>2</v>
      </c>
      <c r="C918">
        <f>INDEX('housing-price-data-04042019'!$A$1:$CC$1461, MATCH(A918,'housing-price-data-04042019'!$A$1:$A$1461,0),MATCH($C$1,'housing-price-data-04042019'!$A$1:$CC$1,0))</f>
        <v>35311</v>
      </c>
      <c r="D918" t="str">
        <f t="shared" si="14"/>
        <v>B</v>
      </c>
      <c r="U918" s="1">
        <v>893</v>
      </c>
      <c r="V918" s="1">
        <v>176408.73604383602</v>
      </c>
      <c r="W918" s="1">
        <v>-21908.736043836019</v>
      </c>
    </row>
    <row r="919" spans="1:23" x14ac:dyDescent="0.25">
      <c r="A919">
        <v>918</v>
      </c>
      <c r="B919">
        <f>INDEX('housing-price-data-04042019'!$A$1:$CC$1461, MATCH(A919,'housing-price-data-04042019'!$A$1:$A$1461,0),MATCH($B$1,'housing-price-data-04042019'!$A$1:$CC$1,0))</f>
        <v>4</v>
      </c>
      <c r="C919">
        <f>INDEX('housing-price-data-04042019'!$A$1:$CC$1461, MATCH(A919,'housing-price-data-04042019'!$A$1:$A$1461,0),MATCH($C$1,'housing-price-data-04042019'!$A$1:$CC$1,0))</f>
        <v>135000</v>
      </c>
      <c r="D919" t="str">
        <f t="shared" si="14"/>
        <v>B</v>
      </c>
      <c r="U919" s="1">
        <v>894</v>
      </c>
      <c r="V919" s="1">
        <v>130972.9334507366</v>
      </c>
      <c r="W919" s="1">
        <v>34027.0665492634</v>
      </c>
    </row>
    <row r="920" spans="1:23" x14ac:dyDescent="0.25">
      <c r="A920">
        <v>919</v>
      </c>
      <c r="B920">
        <f>INDEX('housing-price-data-04042019'!$A$1:$CC$1461, MATCH(A920,'housing-price-data-04042019'!$A$1:$A$1461,0),MATCH($B$1,'housing-price-data-04042019'!$A$1:$CC$1,0))</f>
        <v>7</v>
      </c>
      <c r="C920">
        <f>INDEX('housing-price-data-04042019'!$A$1:$CC$1461, MATCH(A920,'housing-price-data-04042019'!$A$1:$A$1461,0),MATCH($C$1,'housing-price-data-04042019'!$A$1:$CC$1,0))</f>
        <v>238000</v>
      </c>
      <c r="D920" t="str">
        <f t="shared" si="14"/>
        <v>A</v>
      </c>
      <c r="U920" s="1">
        <v>895</v>
      </c>
      <c r="V920" s="1">
        <v>130972.9334507366</v>
      </c>
      <c r="W920" s="1">
        <v>-12114.9334507366</v>
      </c>
    </row>
    <row r="921" spans="1:23" x14ac:dyDescent="0.25">
      <c r="A921">
        <v>920</v>
      </c>
      <c r="B921">
        <f>INDEX('housing-price-data-04042019'!$A$1:$CC$1461, MATCH(A921,'housing-price-data-04042019'!$A$1:$A$1461,0),MATCH($B$1,'housing-price-data-04042019'!$A$1:$CC$1,0))</f>
        <v>6</v>
      </c>
      <c r="C921">
        <f>INDEX('housing-price-data-04042019'!$A$1:$CC$1461, MATCH(A921,'housing-price-data-04042019'!$A$1:$A$1461,0),MATCH($C$1,'housing-price-data-04042019'!$A$1:$CC$1,0))</f>
        <v>176500</v>
      </c>
      <c r="D921" t="str">
        <f t="shared" si="14"/>
        <v>B</v>
      </c>
      <c r="U921" s="1">
        <v>896</v>
      </c>
      <c r="V921" s="1">
        <v>176408.73604383602</v>
      </c>
      <c r="W921" s="1">
        <v>-36408.736043836019</v>
      </c>
    </row>
    <row r="922" spans="1:23" x14ac:dyDescent="0.25">
      <c r="A922">
        <v>921</v>
      </c>
      <c r="B922">
        <f>INDEX('housing-price-data-04042019'!$A$1:$CC$1461, MATCH(A922,'housing-price-data-04042019'!$A$1:$A$1461,0),MATCH($B$1,'housing-price-data-04042019'!$A$1:$CC$1,0))</f>
        <v>6</v>
      </c>
      <c r="C922">
        <f>INDEX('housing-price-data-04042019'!$A$1:$CC$1461, MATCH(A922,'housing-price-data-04042019'!$A$1:$A$1461,0),MATCH($C$1,'housing-price-data-04042019'!$A$1:$CC$1,0))</f>
        <v>201000</v>
      </c>
      <c r="D922" t="str">
        <f t="shared" si="14"/>
        <v>B</v>
      </c>
      <c r="U922" s="1">
        <v>897</v>
      </c>
      <c r="V922" s="1">
        <v>85537.130857637239</v>
      </c>
      <c r="W922" s="1">
        <v>20962.869142362761</v>
      </c>
    </row>
    <row r="923" spans="1:23" x14ac:dyDescent="0.25">
      <c r="A923">
        <v>922</v>
      </c>
      <c r="B923">
        <f>INDEX('housing-price-data-04042019'!$A$1:$CC$1461, MATCH(A923,'housing-price-data-04042019'!$A$1:$A$1461,0),MATCH($B$1,'housing-price-data-04042019'!$A$1:$CC$1,0))</f>
        <v>5</v>
      </c>
      <c r="C923">
        <f>INDEX('housing-price-data-04042019'!$A$1:$CC$1461, MATCH(A923,'housing-price-data-04042019'!$A$1:$A$1461,0),MATCH($C$1,'housing-price-data-04042019'!$A$1:$CC$1,0))</f>
        <v>145900</v>
      </c>
      <c r="D923" t="str">
        <f t="shared" si="14"/>
        <v>B</v>
      </c>
      <c r="U923" s="1">
        <v>898</v>
      </c>
      <c r="V923" s="1">
        <v>130972.9334507366</v>
      </c>
      <c r="W923" s="1">
        <v>11980.0665492634</v>
      </c>
    </row>
    <row r="924" spans="1:23" x14ac:dyDescent="0.25">
      <c r="A924">
        <v>923</v>
      </c>
      <c r="B924">
        <f>INDEX('housing-price-data-04042019'!$A$1:$CC$1461, MATCH(A924,'housing-price-data-04042019'!$A$1:$A$1461,0),MATCH($B$1,'housing-price-data-04042019'!$A$1:$CC$1,0))</f>
        <v>6</v>
      </c>
      <c r="C924">
        <f>INDEX('housing-price-data-04042019'!$A$1:$CC$1461, MATCH(A924,'housing-price-data-04042019'!$A$1:$A$1461,0),MATCH($C$1,'housing-price-data-04042019'!$A$1:$CC$1,0))</f>
        <v>169990</v>
      </c>
      <c r="D924" t="str">
        <f t="shared" si="14"/>
        <v>B</v>
      </c>
      <c r="U924" s="1">
        <v>899</v>
      </c>
      <c r="V924" s="1">
        <v>312716.14382313413</v>
      </c>
      <c r="W924" s="1">
        <v>298940.85617686587</v>
      </c>
    </row>
    <row r="925" spans="1:23" x14ac:dyDescent="0.25">
      <c r="A925">
        <v>924</v>
      </c>
      <c r="B925">
        <f>INDEX('housing-price-data-04042019'!$A$1:$CC$1461, MATCH(A925,'housing-price-data-04042019'!$A$1:$A$1461,0),MATCH($B$1,'housing-price-data-04042019'!$A$1:$CC$1,0))</f>
        <v>6</v>
      </c>
      <c r="C925">
        <f>INDEX('housing-price-data-04042019'!$A$1:$CC$1461, MATCH(A925,'housing-price-data-04042019'!$A$1:$A$1461,0),MATCH($C$1,'housing-price-data-04042019'!$A$1:$CC$1,0))</f>
        <v>193000</v>
      </c>
      <c r="D925" t="str">
        <f t="shared" si="14"/>
        <v>B</v>
      </c>
      <c r="U925" s="1">
        <v>900</v>
      </c>
      <c r="V925" s="1">
        <v>130972.9334507366</v>
      </c>
      <c r="W925" s="1">
        <v>4027.0665492633998</v>
      </c>
    </row>
    <row r="926" spans="1:23" x14ac:dyDescent="0.25">
      <c r="A926">
        <v>925</v>
      </c>
      <c r="B926">
        <f>INDEX('housing-price-data-04042019'!$A$1:$CC$1461, MATCH(A926,'housing-price-data-04042019'!$A$1:$A$1461,0),MATCH($B$1,'housing-price-data-04042019'!$A$1:$CC$1,0))</f>
        <v>6</v>
      </c>
      <c r="C926">
        <f>INDEX('housing-price-data-04042019'!$A$1:$CC$1461, MATCH(A926,'housing-price-data-04042019'!$A$1:$A$1461,0),MATCH($C$1,'housing-price-data-04042019'!$A$1:$CC$1,0))</f>
        <v>207500</v>
      </c>
      <c r="D926" t="str">
        <f t="shared" si="14"/>
        <v>B</v>
      </c>
      <c r="U926" s="1">
        <v>901</v>
      </c>
      <c r="V926" s="1">
        <v>85537.130857637239</v>
      </c>
      <c r="W926" s="1">
        <v>24462.869142362761</v>
      </c>
    </row>
    <row r="927" spans="1:23" x14ac:dyDescent="0.25">
      <c r="A927">
        <v>926</v>
      </c>
      <c r="B927">
        <f>INDEX('housing-price-data-04042019'!$A$1:$CC$1461, MATCH(A927,'housing-price-data-04042019'!$A$1:$A$1461,0),MATCH($B$1,'housing-price-data-04042019'!$A$1:$CC$1,0))</f>
        <v>5</v>
      </c>
      <c r="C927">
        <f>INDEX('housing-price-data-04042019'!$A$1:$CC$1461, MATCH(A927,'housing-price-data-04042019'!$A$1:$A$1461,0),MATCH($C$1,'housing-price-data-04042019'!$A$1:$CC$1,0))</f>
        <v>175000</v>
      </c>
      <c r="D927" t="str">
        <f t="shared" si="14"/>
        <v>B</v>
      </c>
      <c r="U927" s="1">
        <v>902</v>
      </c>
      <c r="V927" s="1">
        <v>130972.9334507366</v>
      </c>
      <c r="W927" s="1">
        <v>22027.0665492634</v>
      </c>
    </row>
    <row r="928" spans="1:23" x14ac:dyDescent="0.25">
      <c r="A928">
        <v>927</v>
      </c>
      <c r="B928">
        <f>INDEX('housing-price-data-04042019'!$A$1:$CC$1461, MATCH(A928,'housing-price-data-04042019'!$A$1:$A$1461,0),MATCH($B$1,'housing-price-data-04042019'!$A$1:$CC$1,0))</f>
        <v>8</v>
      </c>
      <c r="C928">
        <f>INDEX('housing-price-data-04042019'!$A$1:$CC$1461, MATCH(A928,'housing-price-data-04042019'!$A$1:$A$1461,0),MATCH($C$1,'housing-price-data-04042019'!$A$1:$CC$1,0))</f>
        <v>285000</v>
      </c>
      <c r="D928" t="str">
        <f t="shared" si="14"/>
        <v>A</v>
      </c>
      <c r="U928" s="1">
        <v>903</v>
      </c>
      <c r="V928" s="1">
        <v>221844.53863693538</v>
      </c>
      <c r="W928" s="1">
        <v>-41844.53863693538</v>
      </c>
    </row>
    <row r="929" spans="1:23" x14ac:dyDescent="0.25">
      <c r="A929">
        <v>928</v>
      </c>
      <c r="B929">
        <f>INDEX('housing-price-data-04042019'!$A$1:$CC$1461, MATCH(A929,'housing-price-data-04042019'!$A$1:$A$1461,0),MATCH($B$1,'housing-price-data-04042019'!$A$1:$CC$1,0))</f>
        <v>7</v>
      </c>
      <c r="C929">
        <f>INDEX('housing-price-data-04042019'!$A$1:$CC$1461, MATCH(A929,'housing-price-data-04042019'!$A$1:$A$1461,0),MATCH($C$1,'housing-price-data-04042019'!$A$1:$CC$1,0))</f>
        <v>176000</v>
      </c>
      <c r="D929" t="str">
        <f t="shared" si="14"/>
        <v>A</v>
      </c>
      <c r="U929" s="1">
        <v>904</v>
      </c>
      <c r="V929" s="1">
        <v>221844.53863693538</v>
      </c>
      <c r="W929" s="1">
        <v>18155.46136306462</v>
      </c>
    </row>
    <row r="930" spans="1:23" x14ac:dyDescent="0.25">
      <c r="A930">
        <v>929</v>
      </c>
      <c r="B930">
        <f>INDEX('housing-price-data-04042019'!$A$1:$CC$1461, MATCH(A930,'housing-price-data-04042019'!$A$1:$A$1461,0),MATCH($B$1,'housing-price-data-04042019'!$A$1:$CC$1,0))</f>
        <v>8</v>
      </c>
      <c r="C930">
        <f>INDEX('housing-price-data-04042019'!$A$1:$CC$1461, MATCH(A930,'housing-price-data-04042019'!$A$1:$A$1461,0),MATCH($C$1,'housing-price-data-04042019'!$A$1:$CC$1,0))</f>
        <v>236500</v>
      </c>
      <c r="D930" t="str">
        <f t="shared" si="14"/>
        <v>A</v>
      </c>
      <c r="U930" s="1">
        <v>905</v>
      </c>
      <c r="V930" s="1">
        <v>130972.9334507366</v>
      </c>
      <c r="W930" s="1">
        <v>-5472.9334507366002</v>
      </c>
    </row>
    <row r="931" spans="1:23" x14ac:dyDescent="0.25">
      <c r="A931">
        <v>930</v>
      </c>
      <c r="B931">
        <f>INDEX('housing-price-data-04042019'!$A$1:$CC$1461, MATCH(A931,'housing-price-data-04042019'!$A$1:$A$1461,0),MATCH($B$1,'housing-price-data-04042019'!$A$1:$CC$1,0))</f>
        <v>7</v>
      </c>
      <c r="C931">
        <f>INDEX('housing-price-data-04042019'!$A$1:$CC$1461, MATCH(A931,'housing-price-data-04042019'!$A$1:$A$1461,0),MATCH($C$1,'housing-price-data-04042019'!$A$1:$CC$1,0))</f>
        <v>222000</v>
      </c>
      <c r="D931" t="str">
        <f t="shared" si="14"/>
        <v>A</v>
      </c>
      <c r="U931" s="1">
        <v>906</v>
      </c>
      <c r="V931" s="1">
        <v>130972.9334507366</v>
      </c>
      <c r="W931" s="1">
        <v>-2972.9334507366002</v>
      </c>
    </row>
    <row r="932" spans="1:23" x14ac:dyDescent="0.25">
      <c r="A932">
        <v>931</v>
      </c>
      <c r="B932">
        <f>INDEX('housing-price-data-04042019'!$A$1:$CC$1461, MATCH(A932,'housing-price-data-04042019'!$A$1:$A$1461,0),MATCH($B$1,'housing-price-data-04042019'!$A$1:$CC$1,0))</f>
        <v>8</v>
      </c>
      <c r="C932">
        <f>INDEX('housing-price-data-04042019'!$A$1:$CC$1461, MATCH(A932,'housing-price-data-04042019'!$A$1:$A$1461,0),MATCH($C$1,'housing-price-data-04042019'!$A$1:$CC$1,0))</f>
        <v>201000</v>
      </c>
      <c r="D932" t="str">
        <f t="shared" si="14"/>
        <v>A</v>
      </c>
      <c r="U932" s="1">
        <v>907</v>
      </c>
      <c r="V932" s="1">
        <v>267280.34123003471</v>
      </c>
      <c r="W932" s="1">
        <v>-12280.341230034712</v>
      </c>
    </row>
    <row r="933" spans="1:23" x14ac:dyDescent="0.25">
      <c r="A933">
        <v>932</v>
      </c>
      <c r="B933">
        <f>INDEX('housing-price-data-04042019'!$A$1:$CC$1461, MATCH(A933,'housing-price-data-04042019'!$A$1:$A$1461,0),MATCH($B$1,'housing-price-data-04042019'!$A$1:$CC$1,0))</f>
        <v>5</v>
      </c>
      <c r="C933">
        <f>INDEX('housing-price-data-04042019'!$A$1:$CC$1461, MATCH(A933,'housing-price-data-04042019'!$A$1:$A$1461,0),MATCH($C$1,'housing-price-data-04042019'!$A$1:$CC$1,0))</f>
        <v>117500</v>
      </c>
      <c r="D933" t="str">
        <f t="shared" si="14"/>
        <v>B</v>
      </c>
      <c r="U933" s="1">
        <v>908</v>
      </c>
      <c r="V933" s="1">
        <v>221844.53863693538</v>
      </c>
      <c r="W933" s="1">
        <v>28155.46136306462</v>
      </c>
    </row>
    <row r="934" spans="1:23" x14ac:dyDescent="0.25">
      <c r="A934">
        <v>933</v>
      </c>
      <c r="B934">
        <f>INDEX('housing-price-data-04042019'!$A$1:$CC$1461, MATCH(A934,'housing-price-data-04042019'!$A$1:$A$1461,0),MATCH($B$1,'housing-price-data-04042019'!$A$1:$CC$1,0))</f>
        <v>9</v>
      </c>
      <c r="C934">
        <f>INDEX('housing-price-data-04042019'!$A$1:$CC$1461, MATCH(A934,'housing-price-data-04042019'!$A$1:$A$1461,0),MATCH($C$1,'housing-price-data-04042019'!$A$1:$CC$1,0))</f>
        <v>320000</v>
      </c>
      <c r="D934" t="str">
        <f t="shared" si="14"/>
        <v>A</v>
      </c>
      <c r="U934" s="1">
        <v>909</v>
      </c>
      <c r="V934" s="1">
        <v>130972.9334507366</v>
      </c>
      <c r="W934" s="1">
        <v>27.066549263399793</v>
      </c>
    </row>
    <row r="935" spans="1:23" x14ac:dyDescent="0.25">
      <c r="A935">
        <v>934</v>
      </c>
      <c r="B935">
        <f>INDEX('housing-price-data-04042019'!$A$1:$CC$1461, MATCH(A935,'housing-price-data-04042019'!$A$1:$A$1461,0),MATCH($B$1,'housing-price-data-04042019'!$A$1:$CC$1,0))</f>
        <v>7</v>
      </c>
      <c r="C935">
        <f>INDEX('housing-price-data-04042019'!$A$1:$CC$1461, MATCH(A935,'housing-price-data-04042019'!$A$1:$A$1461,0),MATCH($C$1,'housing-price-data-04042019'!$A$1:$CC$1,0))</f>
        <v>190000</v>
      </c>
      <c r="D935" t="str">
        <f t="shared" si="14"/>
        <v>A</v>
      </c>
      <c r="U935" s="1">
        <v>910</v>
      </c>
      <c r="V935" s="1">
        <v>176408.73604383602</v>
      </c>
      <c r="W935" s="1">
        <v>-2408.7360438360192</v>
      </c>
    </row>
    <row r="936" spans="1:23" x14ac:dyDescent="0.25">
      <c r="A936">
        <v>935</v>
      </c>
      <c r="B936">
        <f>INDEX('housing-price-data-04042019'!$A$1:$CC$1461, MATCH(A936,'housing-price-data-04042019'!$A$1:$A$1461,0),MATCH($B$1,'housing-price-data-04042019'!$A$1:$CC$1,0))</f>
        <v>7</v>
      </c>
      <c r="C936">
        <f>INDEX('housing-price-data-04042019'!$A$1:$CC$1461, MATCH(A936,'housing-price-data-04042019'!$A$1:$A$1461,0),MATCH($C$1,'housing-price-data-04042019'!$A$1:$CC$1,0))</f>
        <v>242000</v>
      </c>
      <c r="D936" t="str">
        <f t="shared" si="14"/>
        <v>A</v>
      </c>
      <c r="U936" s="1">
        <v>911</v>
      </c>
      <c r="V936" s="1">
        <v>130972.9334507366</v>
      </c>
      <c r="W936" s="1">
        <v>23327.0665492634</v>
      </c>
    </row>
    <row r="937" spans="1:23" x14ac:dyDescent="0.25">
      <c r="A937">
        <v>936</v>
      </c>
      <c r="B937">
        <f>INDEX('housing-price-data-04042019'!$A$1:$CC$1461, MATCH(A937,'housing-price-data-04042019'!$A$1:$A$1461,0),MATCH($B$1,'housing-price-data-04042019'!$A$1:$CC$1,0))</f>
        <v>4</v>
      </c>
      <c r="C937">
        <f>INDEX('housing-price-data-04042019'!$A$1:$CC$1461, MATCH(A937,'housing-price-data-04042019'!$A$1:$A$1461,0),MATCH($C$1,'housing-price-data-04042019'!$A$1:$CC$1,0))</f>
        <v>79900</v>
      </c>
      <c r="D937" t="str">
        <f t="shared" si="14"/>
        <v>B</v>
      </c>
      <c r="U937" s="1">
        <v>912</v>
      </c>
      <c r="V937" s="1">
        <v>130972.9334507366</v>
      </c>
      <c r="W937" s="1">
        <v>12527.0665492634</v>
      </c>
    </row>
    <row r="938" spans="1:23" x14ac:dyDescent="0.25">
      <c r="A938">
        <v>937</v>
      </c>
      <c r="B938">
        <f>INDEX('housing-price-data-04042019'!$A$1:$CC$1461, MATCH(A938,'housing-price-data-04042019'!$A$1:$A$1461,0),MATCH($B$1,'housing-price-data-04042019'!$A$1:$CC$1,0))</f>
        <v>7</v>
      </c>
      <c r="C938">
        <f>INDEX('housing-price-data-04042019'!$A$1:$CC$1461, MATCH(A938,'housing-price-data-04042019'!$A$1:$A$1461,0),MATCH($C$1,'housing-price-data-04042019'!$A$1:$CC$1,0))</f>
        <v>184900</v>
      </c>
      <c r="D938" t="str">
        <f t="shared" si="14"/>
        <v>A</v>
      </c>
      <c r="U938" s="1">
        <v>913</v>
      </c>
      <c r="V938" s="1">
        <v>130972.9334507366</v>
      </c>
      <c r="W938" s="1">
        <v>-42972.9334507366</v>
      </c>
    </row>
    <row r="939" spans="1:23" x14ac:dyDescent="0.25">
      <c r="A939">
        <v>938</v>
      </c>
      <c r="B939">
        <f>INDEX('housing-price-data-04042019'!$A$1:$CC$1461, MATCH(A939,'housing-price-data-04042019'!$A$1:$A$1461,0),MATCH($B$1,'housing-price-data-04042019'!$A$1:$CC$1,0))</f>
        <v>7</v>
      </c>
      <c r="C939">
        <f>INDEX('housing-price-data-04042019'!$A$1:$CC$1461, MATCH(A939,'housing-price-data-04042019'!$A$1:$A$1461,0),MATCH($C$1,'housing-price-data-04042019'!$A$1:$CC$1,0))</f>
        <v>253000</v>
      </c>
      <c r="D939" t="str">
        <f t="shared" si="14"/>
        <v>A</v>
      </c>
      <c r="U939" s="1">
        <v>914</v>
      </c>
      <c r="V939" s="1">
        <v>130972.9334507366</v>
      </c>
      <c r="W939" s="1">
        <v>14027.0665492634</v>
      </c>
    </row>
    <row r="940" spans="1:23" x14ac:dyDescent="0.25">
      <c r="A940">
        <v>939</v>
      </c>
      <c r="B940">
        <f>INDEX('housing-price-data-04042019'!$A$1:$CC$1461, MATCH(A940,'housing-price-data-04042019'!$A$1:$A$1461,0),MATCH($B$1,'housing-price-data-04042019'!$A$1:$CC$1,0))</f>
        <v>7</v>
      </c>
      <c r="C940">
        <f>INDEX('housing-price-data-04042019'!$A$1:$CC$1461, MATCH(A940,'housing-price-data-04042019'!$A$1:$A$1461,0),MATCH($C$1,'housing-price-data-04042019'!$A$1:$CC$1,0))</f>
        <v>239799</v>
      </c>
      <c r="D940" t="str">
        <f t="shared" si="14"/>
        <v>A</v>
      </c>
      <c r="U940" s="1">
        <v>915</v>
      </c>
      <c r="V940" s="1">
        <v>176408.73604383602</v>
      </c>
      <c r="W940" s="1">
        <v>-2675.7360438360192</v>
      </c>
    </row>
    <row r="941" spans="1:23" x14ac:dyDescent="0.25">
      <c r="A941">
        <v>940</v>
      </c>
      <c r="B941">
        <f>INDEX('housing-price-data-04042019'!$A$1:$CC$1461, MATCH(A941,'housing-price-data-04042019'!$A$1:$A$1461,0),MATCH($B$1,'housing-price-data-04042019'!$A$1:$CC$1,0))</f>
        <v>7</v>
      </c>
      <c r="C941">
        <f>INDEX('housing-price-data-04042019'!$A$1:$CC$1461, MATCH(A941,'housing-price-data-04042019'!$A$1:$A$1461,0),MATCH($C$1,'housing-price-data-04042019'!$A$1:$CC$1,0))</f>
        <v>244400</v>
      </c>
      <c r="D941" t="str">
        <f t="shared" si="14"/>
        <v>A</v>
      </c>
      <c r="U941" s="1">
        <v>916</v>
      </c>
      <c r="V941" s="1">
        <v>85537.130857637239</v>
      </c>
      <c r="W941" s="1">
        <v>-10537.130857637239</v>
      </c>
    </row>
    <row r="942" spans="1:23" x14ac:dyDescent="0.25">
      <c r="A942">
        <v>941</v>
      </c>
      <c r="B942">
        <f>INDEX('housing-price-data-04042019'!$A$1:$CC$1461, MATCH(A942,'housing-price-data-04042019'!$A$1:$A$1461,0),MATCH($B$1,'housing-price-data-04042019'!$A$1:$CC$1,0))</f>
        <v>6</v>
      </c>
      <c r="C942">
        <f>INDEX('housing-price-data-04042019'!$A$1:$CC$1461, MATCH(A942,'housing-price-data-04042019'!$A$1:$A$1461,0),MATCH($C$1,'housing-price-data-04042019'!$A$1:$CC$1,0))</f>
        <v>150900</v>
      </c>
      <c r="D942" t="str">
        <f t="shared" si="14"/>
        <v>B</v>
      </c>
      <c r="U942" s="1">
        <v>917</v>
      </c>
      <c r="V942" s="1">
        <v>-5334.4743285615114</v>
      </c>
      <c r="W942" s="1">
        <v>40645.474328561511</v>
      </c>
    </row>
    <row r="943" spans="1:23" x14ac:dyDescent="0.25">
      <c r="A943">
        <v>942</v>
      </c>
      <c r="B943">
        <f>INDEX('housing-price-data-04042019'!$A$1:$CC$1461, MATCH(A943,'housing-price-data-04042019'!$A$1:$A$1461,0),MATCH($B$1,'housing-price-data-04042019'!$A$1:$CC$1,0))</f>
        <v>7</v>
      </c>
      <c r="C943">
        <f>INDEX('housing-price-data-04042019'!$A$1:$CC$1461, MATCH(A943,'housing-price-data-04042019'!$A$1:$A$1461,0),MATCH($C$1,'housing-price-data-04042019'!$A$1:$CC$1,0))</f>
        <v>214000</v>
      </c>
      <c r="D943" t="str">
        <f t="shared" si="14"/>
        <v>A</v>
      </c>
      <c r="U943" s="1">
        <v>918</v>
      </c>
      <c r="V943" s="1">
        <v>85537.130857637239</v>
      </c>
      <c r="W943" s="1">
        <v>49462.869142362761</v>
      </c>
    </row>
    <row r="944" spans="1:23" x14ac:dyDescent="0.25">
      <c r="A944">
        <v>943</v>
      </c>
      <c r="B944">
        <f>INDEX('housing-price-data-04042019'!$A$1:$CC$1461, MATCH(A944,'housing-price-data-04042019'!$A$1:$A$1461,0),MATCH($B$1,'housing-price-data-04042019'!$A$1:$CC$1,0))</f>
        <v>4</v>
      </c>
      <c r="C944">
        <f>INDEX('housing-price-data-04042019'!$A$1:$CC$1461, MATCH(A944,'housing-price-data-04042019'!$A$1:$A$1461,0),MATCH($C$1,'housing-price-data-04042019'!$A$1:$CC$1,0))</f>
        <v>150000</v>
      </c>
      <c r="D944" t="str">
        <f t="shared" si="14"/>
        <v>B</v>
      </c>
      <c r="U944" s="1">
        <v>919</v>
      </c>
      <c r="V944" s="1">
        <v>221844.53863693538</v>
      </c>
      <c r="W944" s="1">
        <v>16155.46136306462</v>
      </c>
    </row>
    <row r="945" spans="1:23" x14ac:dyDescent="0.25">
      <c r="A945">
        <v>944</v>
      </c>
      <c r="B945">
        <f>INDEX('housing-price-data-04042019'!$A$1:$CC$1461, MATCH(A945,'housing-price-data-04042019'!$A$1:$A$1461,0),MATCH($B$1,'housing-price-data-04042019'!$A$1:$CC$1,0))</f>
        <v>5</v>
      </c>
      <c r="C945">
        <f>INDEX('housing-price-data-04042019'!$A$1:$CC$1461, MATCH(A945,'housing-price-data-04042019'!$A$1:$A$1461,0),MATCH($C$1,'housing-price-data-04042019'!$A$1:$CC$1,0))</f>
        <v>143000</v>
      </c>
      <c r="D945" t="str">
        <f t="shared" si="14"/>
        <v>B</v>
      </c>
      <c r="U945" s="1">
        <v>920</v>
      </c>
      <c r="V945" s="1">
        <v>176408.73604383602</v>
      </c>
      <c r="W945" s="1">
        <v>91.263956163980765</v>
      </c>
    </row>
    <row r="946" spans="1:23" x14ac:dyDescent="0.25">
      <c r="A946">
        <v>945</v>
      </c>
      <c r="B946">
        <f>INDEX('housing-price-data-04042019'!$A$1:$CC$1461, MATCH(A946,'housing-price-data-04042019'!$A$1:$A$1461,0),MATCH($B$1,'housing-price-data-04042019'!$A$1:$CC$1,0))</f>
        <v>6</v>
      </c>
      <c r="C946">
        <f>INDEX('housing-price-data-04042019'!$A$1:$CC$1461, MATCH(A946,'housing-price-data-04042019'!$A$1:$A$1461,0),MATCH($C$1,'housing-price-data-04042019'!$A$1:$CC$1,0))</f>
        <v>137500</v>
      </c>
      <c r="D946" t="str">
        <f t="shared" si="14"/>
        <v>B</v>
      </c>
      <c r="U946" s="1">
        <v>921</v>
      </c>
      <c r="V946" s="1">
        <v>176408.73604383602</v>
      </c>
      <c r="W946" s="1">
        <v>24591.263956163981</v>
      </c>
    </row>
    <row r="947" spans="1:23" x14ac:dyDescent="0.25">
      <c r="A947">
        <v>946</v>
      </c>
      <c r="B947">
        <f>INDEX('housing-price-data-04042019'!$A$1:$CC$1461, MATCH(A947,'housing-price-data-04042019'!$A$1:$A$1461,0),MATCH($B$1,'housing-price-data-04042019'!$A$1:$CC$1,0))</f>
        <v>5</v>
      </c>
      <c r="C947">
        <f>INDEX('housing-price-data-04042019'!$A$1:$CC$1461, MATCH(A947,'housing-price-data-04042019'!$A$1:$A$1461,0),MATCH($C$1,'housing-price-data-04042019'!$A$1:$CC$1,0))</f>
        <v>124900</v>
      </c>
      <c r="D947" t="str">
        <f t="shared" si="14"/>
        <v>B</v>
      </c>
      <c r="U947" s="1">
        <v>922</v>
      </c>
      <c r="V947" s="1">
        <v>130972.9334507366</v>
      </c>
      <c r="W947" s="1">
        <v>14927.0665492634</v>
      </c>
    </row>
    <row r="948" spans="1:23" x14ac:dyDescent="0.25">
      <c r="A948">
        <v>947</v>
      </c>
      <c r="B948">
        <f>INDEX('housing-price-data-04042019'!$A$1:$CC$1461, MATCH(A948,'housing-price-data-04042019'!$A$1:$A$1461,0),MATCH($B$1,'housing-price-data-04042019'!$A$1:$CC$1,0))</f>
        <v>5</v>
      </c>
      <c r="C948">
        <f>INDEX('housing-price-data-04042019'!$A$1:$CC$1461, MATCH(A948,'housing-price-data-04042019'!$A$1:$A$1461,0),MATCH($C$1,'housing-price-data-04042019'!$A$1:$CC$1,0))</f>
        <v>143000</v>
      </c>
      <c r="D948" t="str">
        <f t="shared" si="14"/>
        <v>B</v>
      </c>
      <c r="U948" s="1">
        <v>923</v>
      </c>
      <c r="V948" s="1">
        <v>176408.73604383602</v>
      </c>
      <c r="W948" s="1">
        <v>-6418.7360438360192</v>
      </c>
    </row>
    <row r="949" spans="1:23" x14ac:dyDescent="0.25">
      <c r="A949">
        <v>948</v>
      </c>
      <c r="B949">
        <f>INDEX('housing-price-data-04042019'!$A$1:$CC$1461, MATCH(A949,'housing-price-data-04042019'!$A$1:$A$1461,0),MATCH($B$1,'housing-price-data-04042019'!$A$1:$CC$1,0))</f>
        <v>8</v>
      </c>
      <c r="C949">
        <f>INDEX('housing-price-data-04042019'!$A$1:$CC$1461, MATCH(A949,'housing-price-data-04042019'!$A$1:$A$1461,0),MATCH($C$1,'housing-price-data-04042019'!$A$1:$CC$1,0))</f>
        <v>270000</v>
      </c>
      <c r="D949" t="str">
        <f t="shared" si="14"/>
        <v>A</v>
      </c>
      <c r="U949" s="1">
        <v>924</v>
      </c>
      <c r="V949" s="1">
        <v>176408.73604383602</v>
      </c>
      <c r="W949" s="1">
        <v>16591.263956163981</v>
      </c>
    </row>
    <row r="950" spans="1:23" x14ac:dyDescent="0.25">
      <c r="A950">
        <v>949</v>
      </c>
      <c r="B950">
        <f>INDEX('housing-price-data-04042019'!$A$1:$CC$1461, MATCH(A950,'housing-price-data-04042019'!$A$1:$A$1461,0),MATCH($B$1,'housing-price-data-04042019'!$A$1:$CC$1,0))</f>
        <v>7</v>
      </c>
      <c r="C950">
        <f>INDEX('housing-price-data-04042019'!$A$1:$CC$1461, MATCH(A950,'housing-price-data-04042019'!$A$1:$A$1461,0),MATCH($C$1,'housing-price-data-04042019'!$A$1:$CC$1,0))</f>
        <v>192500</v>
      </c>
      <c r="D950" t="str">
        <f t="shared" si="14"/>
        <v>A</v>
      </c>
      <c r="U950" s="1">
        <v>925</v>
      </c>
      <c r="V950" s="1">
        <v>176408.73604383602</v>
      </c>
      <c r="W950" s="1">
        <v>31091.263956163981</v>
      </c>
    </row>
    <row r="951" spans="1:23" x14ac:dyDescent="0.25">
      <c r="A951">
        <v>950</v>
      </c>
      <c r="B951">
        <f>INDEX('housing-price-data-04042019'!$A$1:$CC$1461, MATCH(A951,'housing-price-data-04042019'!$A$1:$A$1461,0),MATCH($B$1,'housing-price-data-04042019'!$A$1:$CC$1,0))</f>
        <v>6</v>
      </c>
      <c r="C951">
        <f>INDEX('housing-price-data-04042019'!$A$1:$CC$1461, MATCH(A951,'housing-price-data-04042019'!$A$1:$A$1461,0),MATCH($C$1,'housing-price-data-04042019'!$A$1:$CC$1,0))</f>
        <v>197500</v>
      </c>
      <c r="D951" t="str">
        <f t="shared" si="14"/>
        <v>B</v>
      </c>
      <c r="U951" s="1">
        <v>926</v>
      </c>
      <c r="V951" s="1">
        <v>130972.9334507366</v>
      </c>
      <c r="W951" s="1">
        <v>44027.0665492634</v>
      </c>
    </row>
    <row r="952" spans="1:23" x14ac:dyDescent="0.25">
      <c r="A952">
        <v>951</v>
      </c>
      <c r="B952">
        <f>INDEX('housing-price-data-04042019'!$A$1:$CC$1461, MATCH(A952,'housing-price-data-04042019'!$A$1:$A$1461,0),MATCH($B$1,'housing-price-data-04042019'!$A$1:$CC$1,0))</f>
        <v>5</v>
      </c>
      <c r="C952">
        <f>INDEX('housing-price-data-04042019'!$A$1:$CC$1461, MATCH(A952,'housing-price-data-04042019'!$A$1:$A$1461,0),MATCH($C$1,'housing-price-data-04042019'!$A$1:$CC$1,0))</f>
        <v>129000</v>
      </c>
      <c r="D952" t="str">
        <f t="shared" si="14"/>
        <v>B</v>
      </c>
      <c r="U952" s="1">
        <v>927</v>
      </c>
      <c r="V952" s="1">
        <v>267280.34123003471</v>
      </c>
      <c r="W952" s="1">
        <v>17719.658769965288</v>
      </c>
    </row>
    <row r="953" spans="1:23" x14ac:dyDescent="0.25">
      <c r="A953">
        <v>952</v>
      </c>
      <c r="B953">
        <f>INDEX('housing-price-data-04042019'!$A$1:$CC$1461, MATCH(A953,'housing-price-data-04042019'!$A$1:$A$1461,0),MATCH($B$1,'housing-price-data-04042019'!$A$1:$CC$1,0))</f>
        <v>5</v>
      </c>
      <c r="C953">
        <f>INDEX('housing-price-data-04042019'!$A$1:$CC$1461, MATCH(A953,'housing-price-data-04042019'!$A$1:$A$1461,0),MATCH($C$1,'housing-price-data-04042019'!$A$1:$CC$1,0))</f>
        <v>119900</v>
      </c>
      <c r="D953" t="str">
        <f t="shared" si="14"/>
        <v>B</v>
      </c>
      <c r="U953" s="1">
        <v>928</v>
      </c>
      <c r="V953" s="1">
        <v>221844.53863693538</v>
      </c>
      <c r="W953" s="1">
        <v>-45844.53863693538</v>
      </c>
    </row>
    <row r="954" spans="1:23" x14ac:dyDescent="0.25">
      <c r="A954">
        <v>953</v>
      </c>
      <c r="B954">
        <f>INDEX('housing-price-data-04042019'!$A$1:$CC$1461, MATCH(A954,'housing-price-data-04042019'!$A$1:$A$1461,0),MATCH($B$1,'housing-price-data-04042019'!$A$1:$CC$1,0))</f>
        <v>5</v>
      </c>
      <c r="C954">
        <f>INDEX('housing-price-data-04042019'!$A$1:$CC$1461, MATCH(A954,'housing-price-data-04042019'!$A$1:$A$1461,0),MATCH($C$1,'housing-price-data-04042019'!$A$1:$CC$1,0))</f>
        <v>133900</v>
      </c>
      <c r="D954" t="str">
        <f t="shared" si="14"/>
        <v>B</v>
      </c>
      <c r="U954" s="1">
        <v>929</v>
      </c>
      <c r="V954" s="1">
        <v>267280.34123003471</v>
      </c>
      <c r="W954" s="1">
        <v>-30780.341230034712</v>
      </c>
    </row>
    <row r="955" spans="1:23" x14ac:dyDescent="0.25">
      <c r="A955">
        <v>954</v>
      </c>
      <c r="B955">
        <f>INDEX('housing-price-data-04042019'!$A$1:$CC$1461, MATCH(A955,'housing-price-data-04042019'!$A$1:$A$1461,0),MATCH($B$1,'housing-price-data-04042019'!$A$1:$CC$1,0))</f>
        <v>5</v>
      </c>
      <c r="C955">
        <f>INDEX('housing-price-data-04042019'!$A$1:$CC$1461, MATCH(A955,'housing-price-data-04042019'!$A$1:$A$1461,0),MATCH($C$1,'housing-price-data-04042019'!$A$1:$CC$1,0))</f>
        <v>172000</v>
      </c>
      <c r="D955" t="str">
        <f t="shared" si="14"/>
        <v>B</v>
      </c>
      <c r="U955" s="1">
        <v>930</v>
      </c>
      <c r="V955" s="1">
        <v>221844.53863693538</v>
      </c>
      <c r="W955" s="1">
        <v>155.46136306461995</v>
      </c>
    </row>
    <row r="956" spans="1:23" x14ac:dyDescent="0.25">
      <c r="A956">
        <v>955</v>
      </c>
      <c r="B956">
        <f>INDEX('housing-price-data-04042019'!$A$1:$CC$1461, MATCH(A956,'housing-price-data-04042019'!$A$1:$A$1461,0),MATCH($B$1,'housing-price-data-04042019'!$A$1:$CC$1,0))</f>
        <v>6</v>
      </c>
      <c r="C956">
        <f>INDEX('housing-price-data-04042019'!$A$1:$CC$1461, MATCH(A956,'housing-price-data-04042019'!$A$1:$A$1461,0),MATCH($C$1,'housing-price-data-04042019'!$A$1:$CC$1,0))</f>
        <v>127500</v>
      </c>
      <c r="D956" t="str">
        <f t="shared" si="14"/>
        <v>B</v>
      </c>
      <c r="U956" s="1">
        <v>931</v>
      </c>
      <c r="V956" s="1">
        <v>267280.34123003471</v>
      </c>
      <c r="W956" s="1">
        <v>-66280.341230034712</v>
      </c>
    </row>
    <row r="957" spans="1:23" x14ac:dyDescent="0.25">
      <c r="A957">
        <v>956</v>
      </c>
      <c r="B957">
        <f>INDEX('housing-price-data-04042019'!$A$1:$CC$1461, MATCH(A957,'housing-price-data-04042019'!$A$1:$A$1461,0),MATCH($B$1,'housing-price-data-04042019'!$A$1:$CC$1,0))</f>
        <v>6</v>
      </c>
      <c r="C957">
        <f>INDEX('housing-price-data-04042019'!$A$1:$CC$1461, MATCH(A957,'housing-price-data-04042019'!$A$1:$A$1461,0),MATCH($C$1,'housing-price-data-04042019'!$A$1:$CC$1,0))</f>
        <v>145000</v>
      </c>
      <c r="D957" t="str">
        <f t="shared" si="14"/>
        <v>B</v>
      </c>
      <c r="U957" s="1">
        <v>932</v>
      </c>
      <c r="V957" s="1">
        <v>130972.9334507366</v>
      </c>
      <c r="W957" s="1">
        <v>-13472.9334507366</v>
      </c>
    </row>
    <row r="958" spans="1:23" x14ac:dyDescent="0.25">
      <c r="A958">
        <v>957</v>
      </c>
      <c r="B958">
        <f>INDEX('housing-price-data-04042019'!$A$1:$CC$1461, MATCH(A958,'housing-price-data-04042019'!$A$1:$A$1461,0),MATCH($B$1,'housing-price-data-04042019'!$A$1:$CC$1,0))</f>
        <v>6</v>
      </c>
      <c r="C958">
        <f>INDEX('housing-price-data-04042019'!$A$1:$CC$1461, MATCH(A958,'housing-price-data-04042019'!$A$1:$A$1461,0),MATCH($C$1,'housing-price-data-04042019'!$A$1:$CC$1,0))</f>
        <v>124000</v>
      </c>
      <c r="D958" t="str">
        <f t="shared" si="14"/>
        <v>B</v>
      </c>
      <c r="U958" s="1">
        <v>933</v>
      </c>
      <c r="V958" s="1">
        <v>312716.14382313413</v>
      </c>
      <c r="W958" s="1">
        <v>7283.8561768658692</v>
      </c>
    </row>
    <row r="959" spans="1:23" x14ac:dyDescent="0.25">
      <c r="A959">
        <v>958</v>
      </c>
      <c r="B959">
        <f>INDEX('housing-price-data-04042019'!$A$1:$CC$1461, MATCH(A959,'housing-price-data-04042019'!$A$1:$A$1461,0),MATCH($B$1,'housing-price-data-04042019'!$A$1:$CC$1,0))</f>
        <v>5</v>
      </c>
      <c r="C959">
        <f>INDEX('housing-price-data-04042019'!$A$1:$CC$1461, MATCH(A959,'housing-price-data-04042019'!$A$1:$A$1461,0),MATCH($C$1,'housing-price-data-04042019'!$A$1:$CC$1,0))</f>
        <v>132000</v>
      </c>
      <c r="D959" t="str">
        <f t="shared" si="14"/>
        <v>B</v>
      </c>
      <c r="U959" s="1">
        <v>934</v>
      </c>
      <c r="V959" s="1">
        <v>221844.53863693538</v>
      </c>
      <c r="W959" s="1">
        <v>-31844.53863693538</v>
      </c>
    </row>
    <row r="960" spans="1:23" x14ac:dyDescent="0.25">
      <c r="A960">
        <v>959</v>
      </c>
      <c r="B960">
        <f>INDEX('housing-price-data-04042019'!$A$1:$CC$1461, MATCH(A960,'housing-price-data-04042019'!$A$1:$A$1461,0),MATCH($B$1,'housing-price-data-04042019'!$A$1:$CC$1,0))</f>
        <v>7</v>
      </c>
      <c r="C960">
        <f>INDEX('housing-price-data-04042019'!$A$1:$CC$1461, MATCH(A960,'housing-price-data-04042019'!$A$1:$A$1461,0),MATCH($C$1,'housing-price-data-04042019'!$A$1:$CC$1,0))</f>
        <v>185000</v>
      </c>
      <c r="D960" t="str">
        <f t="shared" si="14"/>
        <v>A</v>
      </c>
      <c r="U960" s="1">
        <v>935</v>
      </c>
      <c r="V960" s="1">
        <v>221844.53863693538</v>
      </c>
      <c r="W960" s="1">
        <v>20155.46136306462</v>
      </c>
    </row>
    <row r="961" spans="1:23" x14ac:dyDescent="0.25">
      <c r="A961">
        <v>960</v>
      </c>
      <c r="B961">
        <f>INDEX('housing-price-data-04042019'!$A$1:$CC$1461, MATCH(A961,'housing-price-data-04042019'!$A$1:$A$1461,0),MATCH($B$1,'housing-price-data-04042019'!$A$1:$CC$1,0))</f>
        <v>7</v>
      </c>
      <c r="C961">
        <f>INDEX('housing-price-data-04042019'!$A$1:$CC$1461, MATCH(A961,'housing-price-data-04042019'!$A$1:$A$1461,0),MATCH($C$1,'housing-price-data-04042019'!$A$1:$CC$1,0))</f>
        <v>155000</v>
      </c>
      <c r="D961" t="str">
        <f t="shared" si="14"/>
        <v>A</v>
      </c>
      <c r="U961" s="1">
        <v>936</v>
      </c>
      <c r="V961" s="1">
        <v>85537.130857637239</v>
      </c>
      <c r="W961" s="1">
        <v>-5637.1308576372394</v>
      </c>
    </row>
    <row r="962" spans="1:23" x14ac:dyDescent="0.25">
      <c r="A962">
        <v>961</v>
      </c>
      <c r="B962">
        <f>INDEX('housing-price-data-04042019'!$A$1:$CC$1461, MATCH(A962,'housing-price-data-04042019'!$A$1:$A$1461,0),MATCH($B$1,'housing-price-data-04042019'!$A$1:$CC$1,0))</f>
        <v>5</v>
      </c>
      <c r="C962">
        <f>INDEX('housing-price-data-04042019'!$A$1:$CC$1461, MATCH(A962,'housing-price-data-04042019'!$A$1:$A$1461,0),MATCH($C$1,'housing-price-data-04042019'!$A$1:$CC$1,0))</f>
        <v>116500</v>
      </c>
      <c r="D962" t="str">
        <f t="shared" si="14"/>
        <v>B</v>
      </c>
      <c r="U962" s="1">
        <v>937</v>
      </c>
      <c r="V962" s="1">
        <v>221844.53863693538</v>
      </c>
      <c r="W962" s="1">
        <v>-36944.53863693538</v>
      </c>
    </row>
    <row r="963" spans="1:23" x14ac:dyDescent="0.25">
      <c r="A963">
        <v>962</v>
      </c>
      <c r="B963">
        <f>INDEX('housing-price-data-04042019'!$A$1:$CC$1461, MATCH(A963,'housing-price-data-04042019'!$A$1:$A$1461,0),MATCH($B$1,'housing-price-data-04042019'!$A$1:$CC$1,0))</f>
        <v>6</v>
      </c>
      <c r="C963">
        <f>INDEX('housing-price-data-04042019'!$A$1:$CC$1461, MATCH(A963,'housing-price-data-04042019'!$A$1:$A$1461,0),MATCH($C$1,'housing-price-data-04042019'!$A$1:$CC$1,0))</f>
        <v>272000</v>
      </c>
      <c r="D963" t="str">
        <f t="shared" ref="D963:D1026" si="15">IF(B963 &gt;6, "A", "B")</f>
        <v>B</v>
      </c>
      <c r="U963" s="1">
        <v>938</v>
      </c>
      <c r="V963" s="1">
        <v>221844.53863693538</v>
      </c>
      <c r="W963" s="1">
        <v>31155.46136306462</v>
      </c>
    </row>
    <row r="964" spans="1:23" x14ac:dyDescent="0.25">
      <c r="A964">
        <v>963</v>
      </c>
      <c r="B964">
        <f>INDEX('housing-price-data-04042019'!$A$1:$CC$1461, MATCH(A964,'housing-price-data-04042019'!$A$1:$A$1461,0),MATCH($B$1,'housing-price-data-04042019'!$A$1:$CC$1,0))</f>
        <v>6</v>
      </c>
      <c r="C964">
        <f>INDEX('housing-price-data-04042019'!$A$1:$CC$1461, MATCH(A964,'housing-price-data-04042019'!$A$1:$A$1461,0),MATCH($C$1,'housing-price-data-04042019'!$A$1:$CC$1,0))</f>
        <v>155000</v>
      </c>
      <c r="D964" t="str">
        <f t="shared" si="15"/>
        <v>B</v>
      </c>
      <c r="U964" s="1">
        <v>939</v>
      </c>
      <c r="V964" s="1">
        <v>221844.53863693538</v>
      </c>
      <c r="W964" s="1">
        <v>17954.46136306462</v>
      </c>
    </row>
    <row r="965" spans="1:23" x14ac:dyDescent="0.25">
      <c r="A965">
        <v>964</v>
      </c>
      <c r="B965">
        <f>INDEX('housing-price-data-04042019'!$A$1:$CC$1461, MATCH(A965,'housing-price-data-04042019'!$A$1:$A$1461,0),MATCH($B$1,'housing-price-data-04042019'!$A$1:$CC$1,0))</f>
        <v>9</v>
      </c>
      <c r="C965">
        <f>INDEX('housing-price-data-04042019'!$A$1:$CC$1461, MATCH(A965,'housing-price-data-04042019'!$A$1:$A$1461,0),MATCH($C$1,'housing-price-data-04042019'!$A$1:$CC$1,0))</f>
        <v>239000</v>
      </c>
      <c r="D965" t="str">
        <f t="shared" si="15"/>
        <v>A</v>
      </c>
      <c r="U965" s="1">
        <v>940</v>
      </c>
      <c r="V965" s="1">
        <v>221844.53863693538</v>
      </c>
      <c r="W965" s="1">
        <v>22555.46136306462</v>
      </c>
    </row>
    <row r="966" spans="1:23" x14ac:dyDescent="0.25">
      <c r="A966">
        <v>965</v>
      </c>
      <c r="B966">
        <f>INDEX('housing-price-data-04042019'!$A$1:$CC$1461, MATCH(A966,'housing-price-data-04042019'!$A$1:$A$1461,0),MATCH($B$1,'housing-price-data-04042019'!$A$1:$CC$1,0))</f>
        <v>7</v>
      </c>
      <c r="C966">
        <f>INDEX('housing-price-data-04042019'!$A$1:$CC$1461, MATCH(A966,'housing-price-data-04042019'!$A$1:$A$1461,0),MATCH($C$1,'housing-price-data-04042019'!$A$1:$CC$1,0))</f>
        <v>214900</v>
      </c>
      <c r="D966" t="str">
        <f t="shared" si="15"/>
        <v>A</v>
      </c>
      <c r="U966" s="1">
        <v>941</v>
      </c>
      <c r="V966" s="1">
        <v>176408.73604383602</v>
      </c>
      <c r="W966" s="1">
        <v>-25508.736043836019</v>
      </c>
    </row>
    <row r="967" spans="1:23" x14ac:dyDescent="0.25">
      <c r="A967">
        <v>966</v>
      </c>
      <c r="B967">
        <f>INDEX('housing-price-data-04042019'!$A$1:$CC$1461, MATCH(A967,'housing-price-data-04042019'!$A$1:$A$1461,0),MATCH($B$1,'housing-price-data-04042019'!$A$1:$CC$1,0))</f>
        <v>6</v>
      </c>
      <c r="C967">
        <f>INDEX('housing-price-data-04042019'!$A$1:$CC$1461, MATCH(A967,'housing-price-data-04042019'!$A$1:$A$1461,0),MATCH($C$1,'housing-price-data-04042019'!$A$1:$CC$1,0))</f>
        <v>178900</v>
      </c>
      <c r="D967" t="str">
        <f t="shared" si="15"/>
        <v>B</v>
      </c>
      <c r="U967" s="1">
        <v>942</v>
      </c>
      <c r="V967" s="1">
        <v>221844.53863693538</v>
      </c>
      <c r="W967" s="1">
        <v>-7844.5386369353801</v>
      </c>
    </row>
    <row r="968" spans="1:23" x14ac:dyDescent="0.25">
      <c r="A968">
        <v>967</v>
      </c>
      <c r="B968">
        <f>INDEX('housing-price-data-04042019'!$A$1:$CC$1461, MATCH(A968,'housing-price-data-04042019'!$A$1:$A$1461,0),MATCH($B$1,'housing-price-data-04042019'!$A$1:$CC$1,0))</f>
        <v>5</v>
      </c>
      <c r="C968">
        <f>INDEX('housing-price-data-04042019'!$A$1:$CC$1461, MATCH(A968,'housing-price-data-04042019'!$A$1:$A$1461,0),MATCH($C$1,'housing-price-data-04042019'!$A$1:$CC$1,0))</f>
        <v>160000</v>
      </c>
      <c r="D968" t="str">
        <f t="shared" si="15"/>
        <v>B</v>
      </c>
      <c r="U968" s="1">
        <v>943</v>
      </c>
      <c r="V968" s="1">
        <v>85537.130857637239</v>
      </c>
      <c r="W968" s="1">
        <v>64462.869142362761</v>
      </c>
    </row>
    <row r="969" spans="1:23" x14ac:dyDescent="0.25">
      <c r="A969">
        <v>968</v>
      </c>
      <c r="B969">
        <f>INDEX('housing-price-data-04042019'!$A$1:$CC$1461, MATCH(A969,'housing-price-data-04042019'!$A$1:$A$1461,0),MATCH($B$1,'housing-price-data-04042019'!$A$1:$CC$1,0))</f>
        <v>5</v>
      </c>
      <c r="C969">
        <f>INDEX('housing-price-data-04042019'!$A$1:$CC$1461, MATCH(A969,'housing-price-data-04042019'!$A$1:$A$1461,0),MATCH($C$1,'housing-price-data-04042019'!$A$1:$CC$1,0))</f>
        <v>135000</v>
      </c>
      <c r="D969" t="str">
        <f t="shared" si="15"/>
        <v>B</v>
      </c>
      <c r="U969" s="1">
        <v>944</v>
      </c>
      <c r="V969" s="1">
        <v>130972.9334507366</v>
      </c>
      <c r="W969" s="1">
        <v>12027.0665492634</v>
      </c>
    </row>
    <row r="970" spans="1:23" x14ac:dyDescent="0.25">
      <c r="A970">
        <v>969</v>
      </c>
      <c r="B970">
        <f>INDEX('housing-price-data-04042019'!$A$1:$CC$1461, MATCH(A970,'housing-price-data-04042019'!$A$1:$A$1461,0),MATCH($B$1,'housing-price-data-04042019'!$A$1:$CC$1,0))</f>
        <v>3</v>
      </c>
      <c r="C970">
        <f>INDEX('housing-price-data-04042019'!$A$1:$CC$1461, MATCH(A970,'housing-price-data-04042019'!$A$1:$A$1461,0),MATCH($C$1,'housing-price-data-04042019'!$A$1:$CC$1,0))</f>
        <v>37900</v>
      </c>
      <c r="D970" t="str">
        <f t="shared" si="15"/>
        <v>B</v>
      </c>
      <c r="U970" s="1">
        <v>945</v>
      </c>
      <c r="V970" s="1">
        <v>176408.73604383602</v>
      </c>
      <c r="W970" s="1">
        <v>-38908.736043836019</v>
      </c>
    </row>
    <row r="971" spans="1:23" x14ac:dyDescent="0.25">
      <c r="A971">
        <v>970</v>
      </c>
      <c r="B971">
        <f>INDEX('housing-price-data-04042019'!$A$1:$CC$1461, MATCH(A971,'housing-price-data-04042019'!$A$1:$A$1461,0),MATCH($B$1,'housing-price-data-04042019'!$A$1:$CC$1,0))</f>
        <v>6</v>
      </c>
      <c r="C971">
        <f>INDEX('housing-price-data-04042019'!$A$1:$CC$1461, MATCH(A971,'housing-price-data-04042019'!$A$1:$A$1461,0),MATCH($C$1,'housing-price-data-04042019'!$A$1:$CC$1,0))</f>
        <v>140000</v>
      </c>
      <c r="D971" t="str">
        <f t="shared" si="15"/>
        <v>B</v>
      </c>
      <c r="U971" s="1">
        <v>946</v>
      </c>
      <c r="V971" s="1">
        <v>130972.9334507366</v>
      </c>
      <c r="W971" s="1">
        <v>-6072.9334507366002</v>
      </c>
    </row>
    <row r="972" spans="1:23" x14ac:dyDescent="0.25">
      <c r="A972">
        <v>971</v>
      </c>
      <c r="B972">
        <f>INDEX('housing-price-data-04042019'!$A$1:$CC$1461, MATCH(A972,'housing-price-data-04042019'!$A$1:$A$1461,0),MATCH($B$1,'housing-price-data-04042019'!$A$1:$CC$1,0))</f>
        <v>4</v>
      </c>
      <c r="C972">
        <f>INDEX('housing-price-data-04042019'!$A$1:$CC$1461, MATCH(A972,'housing-price-data-04042019'!$A$1:$A$1461,0),MATCH($C$1,'housing-price-data-04042019'!$A$1:$CC$1,0))</f>
        <v>135000</v>
      </c>
      <c r="D972" t="str">
        <f t="shared" si="15"/>
        <v>B</v>
      </c>
      <c r="U972" s="1">
        <v>947</v>
      </c>
      <c r="V972" s="1">
        <v>130972.9334507366</v>
      </c>
      <c r="W972" s="1">
        <v>12027.0665492634</v>
      </c>
    </row>
    <row r="973" spans="1:23" x14ac:dyDescent="0.25">
      <c r="A973">
        <v>972</v>
      </c>
      <c r="B973">
        <f>INDEX('housing-price-data-04042019'!$A$1:$CC$1461, MATCH(A973,'housing-price-data-04042019'!$A$1:$A$1461,0),MATCH($B$1,'housing-price-data-04042019'!$A$1:$CC$1,0))</f>
        <v>7</v>
      </c>
      <c r="C973">
        <f>INDEX('housing-price-data-04042019'!$A$1:$CC$1461, MATCH(A973,'housing-price-data-04042019'!$A$1:$A$1461,0),MATCH($C$1,'housing-price-data-04042019'!$A$1:$CC$1,0))</f>
        <v>173000</v>
      </c>
      <c r="D973" t="str">
        <f t="shared" si="15"/>
        <v>A</v>
      </c>
      <c r="U973" s="1">
        <v>948</v>
      </c>
      <c r="V973" s="1">
        <v>267280.34123003471</v>
      </c>
      <c r="W973" s="1">
        <v>2719.6587699652882</v>
      </c>
    </row>
    <row r="974" spans="1:23" x14ac:dyDescent="0.25">
      <c r="A974">
        <v>973</v>
      </c>
      <c r="B974">
        <f>INDEX('housing-price-data-04042019'!$A$1:$CC$1461, MATCH(A974,'housing-price-data-04042019'!$A$1:$A$1461,0),MATCH($B$1,'housing-price-data-04042019'!$A$1:$CC$1,0))</f>
        <v>6</v>
      </c>
      <c r="C974">
        <f>INDEX('housing-price-data-04042019'!$A$1:$CC$1461, MATCH(A974,'housing-price-data-04042019'!$A$1:$A$1461,0),MATCH($C$1,'housing-price-data-04042019'!$A$1:$CC$1,0))</f>
        <v>99500</v>
      </c>
      <c r="D974" t="str">
        <f t="shared" si="15"/>
        <v>B</v>
      </c>
      <c r="U974" s="1">
        <v>949</v>
      </c>
      <c r="V974" s="1">
        <v>221844.53863693538</v>
      </c>
      <c r="W974" s="1">
        <v>-29344.53863693538</v>
      </c>
    </row>
    <row r="975" spans="1:23" x14ac:dyDescent="0.25">
      <c r="A975">
        <v>974</v>
      </c>
      <c r="B975">
        <f>INDEX('housing-price-data-04042019'!$A$1:$CC$1461, MATCH(A975,'housing-price-data-04042019'!$A$1:$A$1461,0),MATCH($B$1,'housing-price-data-04042019'!$A$1:$CC$1,0))</f>
        <v>7</v>
      </c>
      <c r="C975">
        <f>INDEX('housing-price-data-04042019'!$A$1:$CC$1461, MATCH(A975,'housing-price-data-04042019'!$A$1:$A$1461,0),MATCH($C$1,'housing-price-data-04042019'!$A$1:$CC$1,0))</f>
        <v>182000</v>
      </c>
      <c r="D975" t="str">
        <f t="shared" si="15"/>
        <v>A</v>
      </c>
      <c r="U975" s="1">
        <v>950</v>
      </c>
      <c r="V975" s="1">
        <v>176408.73604383602</v>
      </c>
      <c r="W975" s="1">
        <v>21091.263956163981</v>
      </c>
    </row>
    <row r="976" spans="1:23" x14ac:dyDescent="0.25">
      <c r="A976">
        <v>975</v>
      </c>
      <c r="B976">
        <f>INDEX('housing-price-data-04042019'!$A$1:$CC$1461, MATCH(A976,'housing-price-data-04042019'!$A$1:$A$1461,0),MATCH($B$1,'housing-price-data-04042019'!$A$1:$CC$1,0))</f>
        <v>7</v>
      </c>
      <c r="C976">
        <f>INDEX('housing-price-data-04042019'!$A$1:$CC$1461, MATCH(A976,'housing-price-data-04042019'!$A$1:$A$1461,0),MATCH($C$1,'housing-price-data-04042019'!$A$1:$CC$1,0))</f>
        <v>167500</v>
      </c>
      <c r="D976" t="str">
        <f t="shared" si="15"/>
        <v>A</v>
      </c>
      <c r="U976" s="1">
        <v>951</v>
      </c>
      <c r="V976" s="1">
        <v>130972.9334507366</v>
      </c>
      <c r="W976" s="1">
        <v>-1972.9334507366002</v>
      </c>
    </row>
    <row r="977" spans="1:23" x14ac:dyDescent="0.25">
      <c r="A977">
        <v>976</v>
      </c>
      <c r="B977">
        <f>INDEX('housing-price-data-04042019'!$A$1:$CC$1461, MATCH(A977,'housing-price-data-04042019'!$A$1:$A$1461,0),MATCH($B$1,'housing-price-data-04042019'!$A$1:$CC$1,0))</f>
        <v>7</v>
      </c>
      <c r="C977">
        <f>INDEX('housing-price-data-04042019'!$A$1:$CC$1461, MATCH(A977,'housing-price-data-04042019'!$A$1:$A$1461,0),MATCH($C$1,'housing-price-data-04042019'!$A$1:$CC$1,0))</f>
        <v>165000</v>
      </c>
      <c r="D977" t="str">
        <f t="shared" si="15"/>
        <v>A</v>
      </c>
      <c r="U977" s="1">
        <v>952</v>
      </c>
      <c r="V977" s="1">
        <v>130972.9334507366</v>
      </c>
      <c r="W977" s="1">
        <v>-11072.9334507366</v>
      </c>
    </row>
    <row r="978" spans="1:23" x14ac:dyDescent="0.25">
      <c r="A978">
        <v>977</v>
      </c>
      <c r="B978">
        <f>INDEX('housing-price-data-04042019'!$A$1:$CC$1461, MATCH(A978,'housing-price-data-04042019'!$A$1:$A$1461,0),MATCH($B$1,'housing-price-data-04042019'!$A$1:$CC$1,0))</f>
        <v>4</v>
      </c>
      <c r="C978">
        <f>INDEX('housing-price-data-04042019'!$A$1:$CC$1461, MATCH(A978,'housing-price-data-04042019'!$A$1:$A$1461,0),MATCH($C$1,'housing-price-data-04042019'!$A$1:$CC$1,0))</f>
        <v>85500</v>
      </c>
      <c r="D978" t="str">
        <f t="shared" si="15"/>
        <v>B</v>
      </c>
      <c r="U978" s="1">
        <v>953</v>
      </c>
      <c r="V978" s="1">
        <v>130972.9334507366</v>
      </c>
      <c r="W978" s="1">
        <v>2927.0665492633998</v>
      </c>
    </row>
    <row r="979" spans="1:23" x14ac:dyDescent="0.25">
      <c r="A979">
        <v>978</v>
      </c>
      <c r="B979">
        <f>INDEX('housing-price-data-04042019'!$A$1:$CC$1461, MATCH(A979,'housing-price-data-04042019'!$A$1:$A$1461,0),MATCH($B$1,'housing-price-data-04042019'!$A$1:$CC$1,0))</f>
        <v>7</v>
      </c>
      <c r="C979">
        <f>INDEX('housing-price-data-04042019'!$A$1:$CC$1461, MATCH(A979,'housing-price-data-04042019'!$A$1:$A$1461,0),MATCH($C$1,'housing-price-data-04042019'!$A$1:$CC$1,0))</f>
        <v>199900</v>
      </c>
      <c r="D979" t="str">
        <f t="shared" si="15"/>
        <v>A</v>
      </c>
      <c r="U979" s="1">
        <v>954</v>
      </c>
      <c r="V979" s="1">
        <v>130972.9334507366</v>
      </c>
      <c r="W979" s="1">
        <v>41027.0665492634</v>
      </c>
    </row>
    <row r="980" spans="1:23" x14ac:dyDescent="0.25">
      <c r="A980">
        <v>979</v>
      </c>
      <c r="B980">
        <f>INDEX('housing-price-data-04042019'!$A$1:$CC$1461, MATCH(A980,'housing-price-data-04042019'!$A$1:$A$1461,0),MATCH($B$1,'housing-price-data-04042019'!$A$1:$CC$1,0))</f>
        <v>4</v>
      </c>
      <c r="C980">
        <f>INDEX('housing-price-data-04042019'!$A$1:$CC$1461, MATCH(A980,'housing-price-data-04042019'!$A$1:$A$1461,0),MATCH($C$1,'housing-price-data-04042019'!$A$1:$CC$1,0))</f>
        <v>110000</v>
      </c>
      <c r="D980" t="str">
        <f t="shared" si="15"/>
        <v>B</v>
      </c>
      <c r="U980" s="1">
        <v>955</v>
      </c>
      <c r="V980" s="1">
        <v>176408.73604383602</v>
      </c>
      <c r="W980" s="1">
        <v>-48908.736043836019</v>
      </c>
    </row>
    <row r="981" spans="1:23" x14ac:dyDescent="0.25">
      <c r="A981">
        <v>980</v>
      </c>
      <c r="B981">
        <f>INDEX('housing-price-data-04042019'!$A$1:$CC$1461, MATCH(A981,'housing-price-data-04042019'!$A$1:$A$1461,0),MATCH($B$1,'housing-price-data-04042019'!$A$1:$CC$1,0))</f>
        <v>5</v>
      </c>
      <c r="C981">
        <f>INDEX('housing-price-data-04042019'!$A$1:$CC$1461, MATCH(A981,'housing-price-data-04042019'!$A$1:$A$1461,0),MATCH($C$1,'housing-price-data-04042019'!$A$1:$CC$1,0))</f>
        <v>139000</v>
      </c>
      <c r="D981" t="str">
        <f t="shared" si="15"/>
        <v>B</v>
      </c>
      <c r="U981" s="1">
        <v>956</v>
      </c>
      <c r="V981" s="1">
        <v>176408.73604383602</v>
      </c>
      <c r="W981" s="1">
        <v>-31408.736043836019</v>
      </c>
    </row>
    <row r="982" spans="1:23" x14ac:dyDescent="0.25">
      <c r="A982">
        <v>981</v>
      </c>
      <c r="B982">
        <f>INDEX('housing-price-data-04042019'!$A$1:$CC$1461, MATCH(A982,'housing-price-data-04042019'!$A$1:$A$1461,0),MATCH($B$1,'housing-price-data-04042019'!$A$1:$CC$1,0))</f>
        <v>7</v>
      </c>
      <c r="C982">
        <f>INDEX('housing-price-data-04042019'!$A$1:$CC$1461, MATCH(A982,'housing-price-data-04042019'!$A$1:$A$1461,0),MATCH($C$1,'housing-price-data-04042019'!$A$1:$CC$1,0))</f>
        <v>178400</v>
      </c>
      <c r="D982" t="str">
        <f t="shared" si="15"/>
        <v>A</v>
      </c>
      <c r="U982" s="1">
        <v>957</v>
      </c>
      <c r="V982" s="1">
        <v>176408.73604383602</v>
      </c>
      <c r="W982" s="1">
        <v>-52408.736043836019</v>
      </c>
    </row>
    <row r="983" spans="1:23" x14ac:dyDescent="0.25">
      <c r="A983">
        <v>982</v>
      </c>
      <c r="B983">
        <f>INDEX('housing-price-data-04042019'!$A$1:$CC$1461, MATCH(A983,'housing-price-data-04042019'!$A$1:$A$1461,0),MATCH($B$1,'housing-price-data-04042019'!$A$1:$CC$1,0))</f>
        <v>8</v>
      </c>
      <c r="C983">
        <f>INDEX('housing-price-data-04042019'!$A$1:$CC$1461, MATCH(A983,'housing-price-data-04042019'!$A$1:$A$1461,0),MATCH($C$1,'housing-price-data-04042019'!$A$1:$CC$1,0))</f>
        <v>336000</v>
      </c>
      <c r="D983" t="str">
        <f t="shared" si="15"/>
        <v>A</v>
      </c>
      <c r="U983" s="1">
        <v>958</v>
      </c>
      <c r="V983" s="1">
        <v>130972.9334507366</v>
      </c>
      <c r="W983" s="1">
        <v>1027.0665492633998</v>
      </c>
    </row>
    <row r="984" spans="1:23" x14ac:dyDescent="0.25">
      <c r="A984">
        <v>983</v>
      </c>
      <c r="B984">
        <f>INDEX('housing-price-data-04042019'!$A$1:$CC$1461, MATCH(A984,'housing-price-data-04042019'!$A$1:$A$1461,0),MATCH($B$1,'housing-price-data-04042019'!$A$1:$CC$1,0))</f>
        <v>7</v>
      </c>
      <c r="C984">
        <f>INDEX('housing-price-data-04042019'!$A$1:$CC$1461, MATCH(A984,'housing-price-data-04042019'!$A$1:$A$1461,0),MATCH($C$1,'housing-price-data-04042019'!$A$1:$CC$1,0))</f>
        <v>159895</v>
      </c>
      <c r="D984" t="str">
        <f t="shared" si="15"/>
        <v>A</v>
      </c>
      <c r="U984" s="1">
        <v>959</v>
      </c>
      <c r="V984" s="1">
        <v>221844.53863693538</v>
      </c>
      <c r="W984" s="1">
        <v>-36844.53863693538</v>
      </c>
    </row>
    <row r="985" spans="1:23" x14ac:dyDescent="0.25">
      <c r="A985">
        <v>984</v>
      </c>
      <c r="B985">
        <f>INDEX('housing-price-data-04042019'!$A$1:$CC$1461, MATCH(A985,'housing-price-data-04042019'!$A$1:$A$1461,0),MATCH($B$1,'housing-price-data-04042019'!$A$1:$CC$1,0))</f>
        <v>8</v>
      </c>
      <c r="C985">
        <f>INDEX('housing-price-data-04042019'!$A$1:$CC$1461, MATCH(A985,'housing-price-data-04042019'!$A$1:$A$1461,0),MATCH($C$1,'housing-price-data-04042019'!$A$1:$CC$1,0))</f>
        <v>255900</v>
      </c>
      <c r="D985" t="str">
        <f t="shared" si="15"/>
        <v>A</v>
      </c>
      <c r="U985" s="1">
        <v>960</v>
      </c>
      <c r="V985" s="1">
        <v>221844.53863693538</v>
      </c>
      <c r="W985" s="1">
        <v>-66844.53863693538</v>
      </c>
    </row>
    <row r="986" spans="1:23" x14ac:dyDescent="0.25">
      <c r="A986">
        <v>985</v>
      </c>
      <c r="B986">
        <f>INDEX('housing-price-data-04042019'!$A$1:$CC$1461, MATCH(A986,'housing-price-data-04042019'!$A$1:$A$1461,0),MATCH($B$1,'housing-price-data-04042019'!$A$1:$CC$1,0))</f>
        <v>5</v>
      </c>
      <c r="C986">
        <f>INDEX('housing-price-data-04042019'!$A$1:$CC$1461, MATCH(A986,'housing-price-data-04042019'!$A$1:$A$1461,0),MATCH($C$1,'housing-price-data-04042019'!$A$1:$CC$1,0))</f>
        <v>126000</v>
      </c>
      <c r="D986" t="str">
        <f t="shared" si="15"/>
        <v>B</v>
      </c>
      <c r="U986" s="1">
        <v>961</v>
      </c>
      <c r="V986" s="1">
        <v>130972.9334507366</v>
      </c>
      <c r="W986" s="1">
        <v>-14472.9334507366</v>
      </c>
    </row>
    <row r="987" spans="1:23" x14ac:dyDescent="0.25">
      <c r="A987">
        <v>986</v>
      </c>
      <c r="B987">
        <f>INDEX('housing-price-data-04042019'!$A$1:$CC$1461, MATCH(A987,'housing-price-data-04042019'!$A$1:$A$1461,0),MATCH($B$1,'housing-price-data-04042019'!$A$1:$CC$1,0))</f>
        <v>5</v>
      </c>
      <c r="C987">
        <f>INDEX('housing-price-data-04042019'!$A$1:$CC$1461, MATCH(A987,'housing-price-data-04042019'!$A$1:$A$1461,0),MATCH($C$1,'housing-price-data-04042019'!$A$1:$CC$1,0))</f>
        <v>125000</v>
      </c>
      <c r="D987" t="str">
        <f t="shared" si="15"/>
        <v>B</v>
      </c>
      <c r="U987" s="1">
        <v>962</v>
      </c>
      <c r="V987" s="1">
        <v>176408.73604383602</v>
      </c>
      <c r="W987" s="1">
        <v>95591.263956163981</v>
      </c>
    </row>
    <row r="988" spans="1:23" x14ac:dyDescent="0.25">
      <c r="A988">
        <v>987</v>
      </c>
      <c r="B988">
        <f>INDEX('housing-price-data-04042019'!$A$1:$CC$1461, MATCH(A988,'housing-price-data-04042019'!$A$1:$A$1461,0),MATCH($B$1,'housing-price-data-04042019'!$A$1:$CC$1,0))</f>
        <v>6</v>
      </c>
      <c r="C988">
        <f>INDEX('housing-price-data-04042019'!$A$1:$CC$1461, MATCH(A988,'housing-price-data-04042019'!$A$1:$A$1461,0),MATCH($C$1,'housing-price-data-04042019'!$A$1:$CC$1,0))</f>
        <v>117000</v>
      </c>
      <c r="D988" t="str">
        <f t="shared" si="15"/>
        <v>B</v>
      </c>
      <c r="U988" s="1">
        <v>963</v>
      </c>
      <c r="V988" s="1">
        <v>176408.73604383602</v>
      </c>
      <c r="W988" s="1">
        <v>-21408.736043836019</v>
      </c>
    </row>
    <row r="989" spans="1:23" x14ac:dyDescent="0.25">
      <c r="A989">
        <v>988</v>
      </c>
      <c r="B989">
        <f>INDEX('housing-price-data-04042019'!$A$1:$CC$1461, MATCH(A989,'housing-price-data-04042019'!$A$1:$A$1461,0),MATCH($B$1,'housing-price-data-04042019'!$A$1:$CC$1,0))</f>
        <v>9</v>
      </c>
      <c r="C989">
        <f>INDEX('housing-price-data-04042019'!$A$1:$CC$1461, MATCH(A989,'housing-price-data-04042019'!$A$1:$A$1461,0),MATCH($C$1,'housing-price-data-04042019'!$A$1:$CC$1,0))</f>
        <v>395192</v>
      </c>
      <c r="D989" t="str">
        <f t="shared" si="15"/>
        <v>A</v>
      </c>
      <c r="U989" s="1">
        <v>964</v>
      </c>
      <c r="V989" s="1">
        <v>312716.14382313413</v>
      </c>
      <c r="W989" s="1">
        <v>-73716.143823134131</v>
      </c>
    </row>
    <row r="990" spans="1:23" x14ac:dyDescent="0.25">
      <c r="A990">
        <v>989</v>
      </c>
      <c r="B990">
        <f>INDEX('housing-price-data-04042019'!$A$1:$CC$1461, MATCH(A990,'housing-price-data-04042019'!$A$1:$A$1461,0),MATCH($B$1,'housing-price-data-04042019'!$A$1:$CC$1,0))</f>
        <v>6</v>
      </c>
      <c r="C990">
        <f>INDEX('housing-price-data-04042019'!$A$1:$CC$1461, MATCH(A990,'housing-price-data-04042019'!$A$1:$A$1461,0),MATCH($C$1,'housing-price-data-04042019'!$A$1:$CC$1,0))</f>
        <v>195000</v>
      </c>
      <c r="D990" t="str">
        <f t="shared" si="15"/>
        <v>B</v>
      </c>
      <c r="U990" s="1">
        <v>965</v>
      </c>
      <c r="V990" s="1">
        <v>221844.53863693538</v>
      </c>
      <c r="W990" s="1">
        <v>-6944.5386369353801</v>
      </c>
    </row>
    <row r="991" spans="1:23" x14ac:dyDescent="0.25">
      <c r="A991">
        <v>990</v>
      </c>
      <c r="B991">
        <f>INDEX('housing-price-data-04042019'!$A$1:$CC$1461, MATCH(A991,'housing-price-data-04042019'!$A$1:$A$1461,0),MATCH($B$1,'housing-price-data-04042019'!$A$1:$CC$1,0))</f>
        <v>7</v>
      </c>
      <c r="C991">
        <f>INDEX('housing-price-data-04042019'!$A$1:$CC$1461, MATCH(A991,'housing-price-data-04042019'!$A$1:$A$1461,0),MATCH($C$1,'housing-price-data-04042019'!$A$1:$CC$1,0))</f>
        <v>197000</v>
      </c>
      <c r="D991" t="str">
        <f t="shared" si="15"/>
        <v>A</v>
      </c>
      <c r="U991" s="1">
        <v>966</v>
      </c>
      <c r="V991" s="1">
        <v>176408.73604383602</v>
      </c>
      <c r="W991" s="1">
        <v>2491.2639561639808</v>
      </c>
    </row>
    <row r="992" spans="1:23" x14ac:dyDescent="0.25">
      <c r="A992">
        <v>991</v>
      </c>
      <c r="B992">
        <f>INDEX('housing-price-data-04042019'!$A$1:$CC$1461, MATCH(A992,'housing-price-data-04042019'!$A$1:$A$1461,0),MATCH($B$1,'housing-price-data-04042019'!$A$1:$CC$1,0))</f>
        <v>8</v>
      </c>
      <c r="C992">
        <f>INDEX('housing-price-data-04042019'!$A$1:$CC$1461, MATCH(A992,'housing-price-data-04042019'!$A$1:$A$1461,0),MATCH($C$1,'housing-price-data-04042019'!$A$1:$CC$1,0))</f>
        <v>348000</v>
      </c>
      <c r="D992" t="str">
        <f t="shared" si="15"/>
        <v>A</v>
      </c>
      <c r="U992" s="1">
        <v>967</v>
      </c>
      <c r="V992" s="1">
        <v>130972.9334507366</v>
      </c>
      <c r="W992" s="1">
        <v>29027.0665492634</v>
      </c>
    </row>
    <row r="993" spans="1:23" x14ac:dyDescent="0.25">
      <c r="A993">
        <v>992</v>
      </c>
      <c r="B993">
        <f>INDEX('housing-price-data-04042019'!$A$1:$CC$1461, MATCH(A993,'housing-price-data-04042019'!$A$1:$A$1461,0),MATCH($B$1,'housing-price-data-04042019'!$A$1:$CC$1,0))</f>
        <v>8</v>
      </c>
      <c r="C993">
        <f>INDEX('housing-price-data-04042019'!$A$1:$CC$1461, MATCH(A993,'housing-price-data-04042019'!$A$1:$A$1461,0),MATCH($C$1,'housing-price-data-04042019'!$A$1:$CC$1,0))</f>
        <v>168000</v>
      </c>
      <c r="D993" t="str">
        <f t="shared" si="15"/>
        <v>A</v>
      </c>
      <c r="U993" s="1">
        <v>968</v>
      </c>
      <c r="V993" s="1">
        <v>130972.9334507366</v>
      </c>
      <c r="W993" s="1">
        <v>4027.0665492633998</v>
      </c>
    </row>
    <row r="994" spans="1:23" x14ac:dyDescent="0.25">
      <c r="A994">
        <v>993</v>
      </c>
      <c r="B994">
        <f>INDEX('housing-price-data-04042019'!$A$1:$CC$1461, MATCH(A994,'housing-price-data-04042019'!$A$1:$A$1461,0),MATCH($B$1,'housing-price-data-04042019'!$A$1:$CC$1,0))</f>
        <v>6</v>
      </c>
      <c r="C994">
        <f>INDEX('housing-price-data-04042019'!$A$1:$CC$1461, MATCH(A994,'housing-price-data-04042019'!$A$1:$A$1461,0),MATCH($C$1,'housing-price-data-04042019'!$A$1:$CC$1,0))</f>
        <v>187000</v>
      </c>
      <c r="D994" t="str">
        <f t="shared" si="15"/>
        <v>B</v>
      </c>
      <c r="U994" s="1">
        <v>969</v>
      </c>
      <c r="V994" s="1">
        <v>40101.328264537879</v>
      </c>
      <c r="W994" s="1">
        <v>-2201.3282645378786</v>
      </c>
    </row>
    <row r="995" spans="1:23" x14ac:dyDescent="0.25">
      <c r="A995">
        <v>994</v>
      </c>
      <c r="B995">
        <f>INDEX('housing-price-data-04042019'!$A$1:$CC$1461, MATCH(A995,'housing-price-data-04042019'!$A$1:$A$1461,0),MATCH($B$1,'housing-price-data-04042019'!$A$1:$CC$1,0))</f>
        <v>6</v>
      </c>
      <c r="C995">
        <f>INDEX('housing-price-data-04042019'!$A$1:$CC$1461, MATCH(A995,'housing-price-data-04042019'!$A$1:$A$1461,0),MATCH($C$1,'housing-price-data-04042019'!$A$1:$CC$1,0))</f>
        <v>173900</v>
      </c>
      <c r="D995" t="str">
        <f t="shared" si="15"/>
        <v>B</v>
      </c>
      <c r="U995" s="1">
        <v>970</v>
      </c>
      <c r="V995" s="1">
        <v>176408.73604383602</v>
      </c>
      <c r="W995" s="1">
        <v>-36408.736043836019</v>
      </c>
    </row>
    <row r="996" spans="1:23" x14ac:dyDescent="0.25">
      <c r="A996">
        <v>995</v>
      </c>
      <c r="B996">
        <f>INDEX('housing-price-data-04042019'!$A$1:$CC$1461, MATCH(A996,'housing-price-data-04042019'!$A$1:$A$1461,0),MATCH($B$1,'housing-price-data-04042019'!$A$1:$CC$1,0))</f>
        <v>10</v>
      </c>
      <c r="C996">
        <f>INDEX('housing-price-data-04042019'!$A$1:$CC$1461, MATCH(A996,'housing-price-data-04042019'!$A$1:$A$1461,0),MATCH($C$1,'housing-price-data-04042019'!$A$1:$CC$1,0))</f>
        <v>337500</v>
      </c>
      <c r="D996" t="str">
        <f t="shared" si="15"/>
        <v>A</v>
      </c>
      <c r="U996" s="1">
        <v>971</v>
      </c>
      <c r="V996" s="1">
        <v>85537.130857637239</v>
      </c>
      <c r="W996" s="1">
        <v>49462.869142362761</v>
      </c>
    </row>
    <row r="997" spans="1:23" x14ac:dyDescent="0.25">
      <c r="A997">
        <v>996</v>
      </c>
      <c r="B997">
        <f>INDEX('housing-price-data-04042019'!$A$1:$CC$1461, MATCH(A997,'housing-price-data-04042019'!$A$1:$A$1461,0),MATCH($B$1,'housing-price-data-04042019'!$A$1:$CC$1,0))</f>
        <v>4</v>
      </c>
      <c r="C997">
        <f>INDEX('housing-price-data-04042019'!$A$1:$CC$1461, MATCH(A997,'housing-price-data-04042019'!$A$1:$A$1461,0),MATCH($C$1,'housing-price-data-04042019'!$A$1:$CC$1,0))</f>
        <v>121600</v>
      </c>
      <c r="D997" t="str">
        <f t="shared" si="15"/>
        <v>B</v>
      </c>
      <c r="U997" s="1">
        <v>972</v>
      </c>
      <c r="V997" s="1">
        <v>221844.53863693538</v>
      </c>
      <c r="W997" s="1">
        <v>-48844.53863693538</v>
      </c>
    </row>
    <row r="998" spans="1:23" x14ac:dyDescent="0.25">
      <c r="A998">
        <v>997</v>
      </c>
      <c r="B998">
        <f>INDEX('housing-price-data-04042019'!$A$1:$CC$1461, MATCH(A998,'housing-price-data-04042019'!$A$1:$A$1461,0),MATCH($B$1,'housing-price-data-04042019'!$A$1:$CC$1,0))</f>
        <v>5</v>
      </c>
      <c r="C998">
        <f>INDEX('housing-price-data-04042019'!$A$1:$CC$1461, MATCH(A998,'housing-price-data-04042019'!$A$1:$A$1461,0),MATCH($C$1,'housing-price-data-04042019'!$A$1:$CC$1,0))</f>
        <v>136500</v>
      </c>
      <c r="D998" t="str">
        <f t="shared" si="15"/>
        <v>B</v>
      </c>
      <c r="U998" s="1">
        <v>973</v>
      </c>
      <c r="V998" s="1">
        <v>176408.73604383602</v>
      </c>
      <c r="W998" s="1">
        <v>-76908.736043836019</v>
      </c>
    </row>
    <row r="999" spans="1:23" x14ac:dyDescent="0.25">
      <c r="A999">
        <v>998</v>
      </c>
      <c r="B999">
        <f>INDEX('housing-price-data-04042019'!$A$1:$CC$1461, MATCH(A999,'housing-price-data-04042019'!$A$1:$A$1461,0),MATCH($B$1,'housing-price-data-04042019'!$A$1:$CC$1,0))</f>
        <v>6</v>
      </c>
      <c r="C999">
        <f>INDEX('housing-price-data-04042019'!$A$1:$CC$1461, MATCH(A999,'housing-price-data-04042019'!$A$1:$A$1461,0),MATCH($C$1,'housing-price-data-04042019'!$A$1:$CC$1,0))</f>
        <v>185000</v>
      </c>
      <c r="D999" t="str">
        <f t="shared" si="15"/>
        <v>B</v>
      </c>
      <c r="U999" s="1">
        <v>974</v>
      </c>
      <c r="V999" s="1">
        <v>221844.53863693538</v>
      </c>
      <c r="W999" s="1">
        <v>-39844.53863693538</v>
      </c>
    </row>
    <row r="1000" spans="1:23" x14ac:dyDescent="0.25">
      <c r="A1000">
        <v>999</v>
      </c>
      <c r="B1000">
        <f>INDEX('housing-price-data-04042019'!$A$1:$CC$1461, MATCH(A1000,'housing-price-data-04042019'!$A$1:$A$1461,0),MATCH($B$1,'housing-price-data-04042019'!$A$1:$CC$1,0))</f>
        <v>3</v>
      </c>
      <c r="C1000">
        <f>INDEX('housing-price-data-04042019'!$A$1:$CC$1461, MATCH(A1000,'housing-price-data-04042019'!$A$1:$A$1461,0),MATCH($C$1,'housing-price-data-04042019'!$A$1:$CC$1,0))</f>
        <v>91000</v>
      </c>
      <c r="D1000" t="str">
        <f t="shared" si="15"/>
        <v>B</v>
      </c>
      <c r="U1000" s="1">
        <v>975</v>
      </c>
      <c r="V1000" s="1">
        <v>221844.53863693538</v>
      </c>
      <c r="W1000" s="1">
        <v>-54344.53863693538</v>
      </c>
    </row>
    <row r="1001" spans="1:23" x14ac:dyDescent="0.25">
      <c r="A1001">
        <v>1000</v>
      </c>
      <c r="B1001">
        <f>INDEX('housing-price-data-04042019'!$A$1:$CC$1461, MATCH(A1001,'housing-price-data-04042019'!$A$1:$A$1461,0),MATCH($B$1,'housing-price-data-04042019'!$A$1:$CC$1,0))</f>
        <v>7</v>
      </c>
      <c r="C1001">
        <f>INDEX('housing-price-data-04042019'!$A$1:$CC$1461, MATCH(A1001,'housing-price-data-04042019'!$A$1:$A$1461,0),MATCH($C$1,'housing-price-data-04042019'!$A$1:$CC$1,0))</f>
        <v>206000</v>
      </c>
      <c r="D1001" t="str">
        <f t="shared" si="15"/>
        <v>A</v>
      </c>
      <c r="U1001" s="1">
        <v>976</v>
      </c>
      <c r="V1001" s="1">
        <v>221844.53863693538</v>
      </c>
      <c r="W1001" s="1">
        <v>-56844.53863693538</v>
      </c>
    </row>
    <row r="1002" spans="1:23" x14ac:dyDescent="0.25">
      <c r="A1002">
        <v>1001</v>
      </c>
      <c r="B1002">
        <f>INDEX('housing-price-data-04042019'!$A$1:$CC$1461, MATCH(A1002,'housing-price-data-04042019'!$A$1:$A$1461,0),MATCH($B$1,'housing-price-data-04042019'!$A$1:$CC$1,0))</f>
        <v>3</v>
      </c>
      <c r="C1002">
        <f>INDEX('housing-price-data-04042019'!$A$1:$CC$1461, MATCH(A1002,'housing-price-data-04042019'!$A$1:$A$1461,0),MATCH($C$1,'housing-price-data-04042019'!$A$1:$CC$1,0))</f>
        <v>82000</v>
      </c>
      <c r="D1002" t="str">
        <f t="shared" si="15"/>
        <v>B</v>
      </c>
      <c r="U1002" s="1">
        <v>977</v>
      </c>
      <c r="V1002" s="1">
        <v>85537.130857637239</v>
      </c>
      <c r="W1002" s="1">
        <v>-37.130857637239387</v>
      </c>
    </row>
    <row r="1003" spans="1:23" x14ac:dyDescent="0.25">
      <c r="A1003">
        <v>1002</v>
      </c>
      <c r="B1003">
        <f>INDEX('housing-price-data-04042019'!$A$1:$CC$1461, MATCH(A1003,'housing-price-data-04042019'!$A$1:$A$1461,0),MATCH($B$1,'housing-price-data-04042019'!$A$1:$CC$1,0))</f>
        <v>5</v>
      </c>
      <c r="C1003">
        <f>INDEX('housing-price-data-04042019'!$A$1:$CC$1461, MATCH(A1003,'housing-price-data-04042019'!$A$1:$A$1461,0),MATCH($C$1,'housing-price-data-04042019'!$A$1:$CC$1,0))</f>
        <v>86000</v>
      </c>
      <c r="D1003" t="str">
        <f t="shared" si="15"/>
        <v>B</v>
      </c>
      <c r="U1003" s="1">
        <v>978</v>
      </c>
      <c r="V1003" s="1">
        <v>221844.53863693538</v>
      </c>
      <c r="W1003" s="1">
        <v>-21944.53863693538</v>
      </c>
    </row>
    <row r="1004" spans="1:23" x14ac:dyDescent="0.25">
      <c r="A1004">
        <v>1003</v>
      </c>
      <c r="B1004">
        <f>INDEX('housing-price-data-04042019'!$A$1:$CC$1461, MATCH(A1004,'housing-price-data-04042019'!$A$1:$A$1461,0),MATCH($B$1,'housing-price-data-04042019'!$A$1:$CC$1,0))</f>
        <v>8</v>
      </c>
      <c r="C1004">
        <f>INDEX('housing-price-data-04042019'!$A$1:$CC$1461, MATCH(A1004,'housing-price-data-04042019'!$A$1:$A$1461,0),MATCH($C$1,'housing-price-data-04042019'!$A$1:$CC$1,0))</f>
        <v>232000</v>
      </c>
      <c r="D1004" t="str">
        <f t="shared" si="15"/>
        <v>A</v>
      </c>
      <c r="U1004" s="1">
        <v>979</v>
      </c>
      <c r="V1004" s="1">
        <v>85537.130857637239</v>
      </c>
      <c r="W1004" s="1">
        <v>24462.869142362761</v>
      </c>
    </row>
    <row r="1005" spans="1:23" x14ac:dyDescent="0.25">
      <c r="A1005">
        <v>1004</v>
      </c>
      <c r="B1005">
        <f>INDEX('housing-price-data-04042019'!$A$1:$CC$1461, MATCH(A1005,'housing-price-data-04042019'!$A$1:$A$1461,0),MATCH($B$1,'housing-price-data-04042019'!$A$1:$CC$1,0))</f>
        <v>5</v>
      </c>
      <c r="C1005">
        <f>INDEX('housing-price-data-04042019'!$A$1:$CC$1461, MATCH(A1005,'housing-price-data-04042019'!$A$1:$A$1461,0),MATCH($C$1,'housing-price-data-04042019'!$A$1:$CC$1,0))</f>
        <v>136905</v>
      </c>
      <c r="D1005" t="str">
        <f t="shared" si="15"/>
        <v>B</v>
      </c>
      <c r="U1005" s="1">
        <v>980</v>
      </c>
      <c r="V1005" s="1">
        <v>130972.9334507366</v>
      </c>
      <c r="W1005" s="1">
        <v>8027.0665492633998</v>
      </c>
    </row>
    <row r="1006" spans="1:23" x14ac:dyDescent="0.25">
      <c r="A1006">
        <v>1005</v>
      </c>
      <c r="B1006">
        <f>INDEX('housing-price-data-04042019'!$A$1:$CC$1461, MATCH(A1006,'housing-price-data-04042019'!$A$1:$A$1461,0),MATCH($B$1,'housing-price-data-04042019'!$A$1:$CC$1,0))</f>
        <v>7</v>
      </c>
      <c r="C1006">
        <f>INDEX('housing-price-data-04042019'!$A$1:$CC$1461, MATCH(A1006,'housing-price-data-04042019'!$A$1:$A$1461,0),MATCH($C$1,'housing-price-data-04042019'!$A$1:$CC$1,0))</f>
        <v>181000</v>
      </c>
      <c r="D1006" t="str">
        <f t="shared" si="15"/>
        <v>A</v>
      </c>
      <c r="U1006" s="1">
        <v>981</v>
      </c>
      <c r="V1006" s="1">
        <v>221844.53863693538</v>
      </c>
      <c r="W1006" s="1">
        <v>-43444.53863693538</v>
      </c>
    </row>
    <row r="1007" spans="1:23" x14ac:dyDescent="0.25">
      <c r="A1007">
        <v>1006</v>
      </c>
      <c r="B1007">
        <f>INDEX('housing-price-data-04042019'!$A$1:$CC$1461, MATCH(A1007,'housing-price-data-04042019'!$A$1:$A$1461,0),MATCH($B$1,'housing-price-data-04042019'!$A$1:$CC$1,0))</f>
        <v>5</v>
      </c>
      <c r="C1007">
        <f>INDEX('housing-price-data-04042019'!$A$1:$CC$1461, MATCH(A1007,'housing-price-data-04042019'!$A$1:$A$1461,0),MATCH($C$1,'housing-price-data-04042019'!$A$1:$CC$1,0))</f>
        <v>149900</v>
      </c>
      <c r="D1007" t="str">
        <f t="shared" si="15"/>
        <v>B</v>
      </c>
      <c r="U1007" s="1">
        <v>982</v>
      </c>
      <c r="V1007" s="1">
        <v>267280.34123003471</v>
      </c>
      <c r="W1007" s="1">
        <v>68719.658769965288</v>
      </c>
    </row>
    <row r="1008" spans="1:23" x14ac:dyDescent="0.25">
      <c r="A1008">
        <v>1007</v>
      </c>
      <c r="B1008">
        <f>INDEX('housing-price-data-04042019'!$A$1:$CC$1461, MATCH(A1008,'housing-price-data-04042019'!$A$1:$A$1461,0),MATCH($B$1,'housing-price-data-04042019'!$A$1:$CC$1,0))</f>
        <v>6</v>
      </c>
      <c r="C1008">
        <f>INDEX('housing-price-data-04042019'!$A$1:$CC$1461, MATCH(A1008,'housing-price-data-04042019'!$A$1:$A$1461,0),MATCH($C$1,'housing-price-data-04042019'!$A$1:$CC$1,0))</f>
        <v>163500</v>
      </c>
      <c r="D1008" t="str">
        <f t="shared" si="15"/>
        <v>B</v>
      </c>
      <c r="U1008" s="1">
        <v>983</v>
      </c>
      <c r="V1008" s="1">
        <v>221844.53863693538</v>
      </c>
      <c r="W1008" s="1">
        <v>-61949.53863693538</v>
      </c>
    </row>
    <row r="1009" spans="1:23" x14ac:dyDescent="0.25">
      <c r="A1009">
        <v>1008</v>
      </c>
      <c r="B1009">
        <f>INDEX('housing-price-data-04042019'!$A$1:$CC$1461, MATCH(A1009,'housing-price-data-04042019'!$A$1:$A$1461,0),MATCH($B$1,'housing-price-data-04042019'!$A$1:$CC$1,0))</f>
        <v>4</v>
      </c>
      <c r="C1009">
        <f>INDEX('housing-price-data-04042019'!$A$1:$CC$1461, MATCH(A1009,'housing-price-data-04042019'!$A$1:$A$1461,0),MATCH($C$1,'housing-price-data-04042019'!$A$1:$CC$1,0))</f>
        <v>88000</v>
      </c>
      <c r="D1009" t="str">
        <f t="shared" si="15"/>
        <v>B</v>
      </c>
      <c r="U1009" s="1">
        <v>984</v>
      </c>
      <c r="V1009" s="1">
        <v>267280.34123003471</v>
      </c>
      <c r="W1009" s="1">
        <v>-11380.341230034712</v>
      </c>
    </row>
    <row r="1010" spans="1:23" x14ac:dyDescent="0.25">
      <c r="A1010">
        <v>1009</v>
      </c>
      <c r="B1010">
        <f>INDEX('housing-price-data-04042019'!$A$1:$CC$1461, MATCH(A1010,'housing-price-data-04042019'!$A$1:$A$1461,0),MATCH($B$1,'housing-price-data-04042019'!$A$1:$CC$1,0))</f>
        <v>7</v>
      </c>
      <c r="C1010">
        <f>INDEX('housing-price-data-04042019'!$A$1:$CC$1461, MATCH(A1010,'housing-price-data-04042019'!$A$1:$A$1461,0),MATCH($C$1,'housing-price-data-04042019'!$A$1:$CC$1,0))</f>
        <v>240000</v>
      </c>
      <c r="D1010" t="str">
        <f t="shared" si="15"/>
        <v>A</v>
      </c>
      <c r="U1010" s="1">
        <v>985</v>
      </c>
      <c r="V1010" s="1">
        <v>130972.9334507366</v>
      </c>
      <c r="W1010" s="1">
        <v>-4972.9334507366002</v>
      </c>
    </row>
    <row r="1011" spans="1:23" x14ac:dyDescent="0.25">
      <c r="A1011">
        <v>1010</v>
      </c>
      <c r="B1011">
        <f>INDEX('housing-price-data-04042019'!$A$1:$CC$1461, MATCH(A1011,'housing-price-data-04042019'!$A$1:$A$1461,0),MATCH($B$1,'housing-price-data-04042019'!$A$1:$CC$1,0))</f>
        <v>5</v>
      </c>
      <c r="C1011">
        <f>INDEX('housing-price-data-04042019'!$A$1:$CC$1461, MATCH(A1011,'housing-price-data-04042019'!$A$1:$A$1461,0),MATCH($C$1,'housing-price-data-04042019'!$A$1:$CC$1,0))</f>
        <v>102000</v>
      </c>
      <c r="D1011" t="str">
        <f t="shared" si="15"/>
        <v>B</v>
      </c>
      <c r="U1011" s="1">
        <v>986</v>
      </c>
      <c r="V1011" s="1">
        <v>130972.9334507366</v>
      </c>
      <c r="W1011" s="1">
        <v>-5972.9334507366002</v>
      </c>
    </row>
    <row r="1012" spans="1:23" x14ac:dyDescent="0.25">
      <c r="A1012">
        <v>1011</v>
      </c>
      <c r="B1012">
        <f>INDEX('housing-price-data-04042019'!$A$1:$CC$1461, MATCH(A1012,'housing-price-data-04042019'!$A$1:$A$1461,0),MATCH($B$1,'housing-price-data-04042019'!$A$1:$CC$1,0))</f>
        <v>5</v>
      </c>
      <c r="C1012">
        <f>INDEX('housing-price-data-04042019'!$A$1:$CC$1461, MATCH(A1012,'housing-price-data-04042019'!$A$1:$A$1461,0),MATCH($C$1,'housing-price-data-04042019'!$A$1:$CC$1,0))</f>
        <v>135000</v>
      </c>
      <c r="D1012" t="str">
        <f t="shared" si="15"/>
        <v>B</v>
      </c>
      <c r="U1012" s="1">
        <v>987</v>
      </c>
      <c r="V1012" s="1">
        <v>176408.73604383602</v>
      </c>
      <c r="W1012" s="1">
        <v>-59408.736043836019</v>
      </c>
    </row>
    <row r="1013" spans="1:23" x14ac:dyDescent="0.25">
      <c r="A1013">
        <v>1012</v>
      </c>
      <c r="B1013">
        <f>INDEX('housing-price-data-04042019'!$A$1:$CC$1461, MATCH(A1013,'housing-price-data-04042019'!$A$1:$A$1461,0),MATCH($B$1,'housing-price-data-04042019'!$A$1:$CC$1,0))</f>
        <v>5</v>
      </c>
      <c r="C1013">
        <f>INDEX('housing-price-data-04042019'!$A$1:$CC$1461, MATCH(A1013,'housing-price-data-04042019'!$A$1:$A$1461,0),MATCH($C$1,'housing-price-data-04042019'!$A$1:$CC$1,0))</f>
        <v>100000</v>
      </c>
      <c r="D1013" t="str">
        <f t="shared" si="15"/>
        <v>B</v>
      </c>
      <c r="U1013" s="1">
        <v>988</v>
      </c>
      <c r="V1013" s="1">
        <v>312716.14382313413</v>
      </c>
      <c r="W1013" s="1">
        <v>82475.856176865869</v>
      </c>
    </row>
    <row r="1014" spans="1:23" x14ac:dyDescent="0.25">
      <c r="A1014">
        <v>1013</v>
      </c>
      <c r="B1014">
        <f>INDEX('housing-price-data-04042019'!$A$1:$CC$1461, MATCH(A1014,'housing-price-data-04042019'!$A$1:$A$1461,0),MATCH($B$1,'housing-price-data-04042019'!$A$1:$CC$1,0))</f>
        <v>6</v>
      </c>
      <c r="C1014">
        <f>INDEX('housing-price-data-04042019'!$A$1:$CC$1461, MATCH(A1014,'housing-price-data-04042019'!$A$1:$A$1461,0),MATCH($C$1,'housing-price-data-04042019'!$A$1:$CC$1,0))</f>
        <v>165000</v>
      </c>
      <c r="D1014" t="str">
        <f t="shared" si="15"/>
        <v>B</v>
      </c>
      <c r="U1014" s="1">
        <v>989</v>
      </c>
      <c r="V1014" s="1">
        <v>176408.73604383602</v>
      </c>
      <c r="W1014" s="1">
        <v>18591.263956163981</v>
      </c>
    </row>
    <row r="1015" spans="1:23" x14ac:dyDescent="0.25">
      <c r="A1015">
        <v>1014</v>
      </c>
      <c r="B1015">
        <f>INDEX('housing-price-data-04042019'!$A$1:$CC$1461, MATCH(A1015,'housing-price-data-04042019'!$A$1:$A$1461,0),MATCH($B$1,'housing-price-data-04042019'!$A$1:$CC$1,0))</f>
        <v>5</v>
      </c>
      <c r="C1015">
        <f>INDEX('housing-price-data-04042019'!$A$1:$CC$1461, MATCH(A1015,'housing-price-data-04042019'!$A$1:$A$1461,0),MATCH($C$1,'housing-price-data-04042019'!$A$1:$CC$1,0))</f>
        <v>85000</v>
      </c>
      <c r="D1015" t="str">
        <f t="shared" si="15"/>
        <v>B</v>
      </c>
      <c r="U1015" s="1">
        <v>990</v>
      </c>
      <c r="V1015" s="1">
        <v>221844.53863693538</v>
      </c>
      <c r="W1015" s="1">
        <v>-24844.53863693538</v>
      </c>
    </row>
    <row r="1016" spans="1:23" x14ac:dyDescent="0.25">
      <c r="A1016">
        <v>1015</v>
      </c>
      <c r="B1016">
        <f>INDEX('housing-price-data-04042019'!$A$1:$CC$1461, MATCH(A1016,'housing-price-data-04042019'!$A$1:$A$1461,0),MATCH($B$1,'housing-price-data-04042019'!$A$1:$CC$1,0))</f>
        <v>6</v>
      </c>
      <c r="C1016">
        <f>INDEX('housing-price-data-04042019'!$A$1:$CC$1461, MATCH(A1016,'housing-price-data-04042019'!$A$1:$A$1461,0),MATCH($C$1,'housing-price-data-04042019'!$A$1:$CC$1,0))</f>
        <v>119200</v>
      </c>
      <c r="D1016" t="str">
        <f t="shared" si="15"/>
        <v>B</v>
      </c>
      <c r="U1016" s="1">
        <v>991</v>
      </c>
      <c r="V1016" s="1">
        <v>267280.34123003471</v>
      </c>
      <c r="W1016" s="1">
        <v>80719.658769965288</v>
      </c>
    </row>
    <row r="1017" spans="1:23" x14ac:dyDescent="0.25">
      <c r="A1017">
        <v>1016</v>
      </c>
      <c r="B1017">
        <f>INDEX('housing-price-data-04042019'!$A$1:$CC$1461, MATCH(A1017,'housing-price-data-04042019'!$A$1:$A$1461,0),MATCH($B$1,'housing-price-data-04042019'!$A$1:$CC$1,0))</f>
        <v>8</v>
      </c>
      <c r="C1017">
        <f>INDEX('housing-price-data-04042019'!$A$1:$CC$1461, MATCH(A1017,'housing-price-data-04042019'!$A$1:$A$1461,0),MATCH($C$1,'housing-price-data-04042019'!$A$1:$CC$1,0))</f>
        <v>227000</v>
      </c>
      <c r="D1017" t="str">
        <f t="shared" si="15"/>
        <v>A</v>
      </c>
      <c r="U1017" s="1">
        <v>992</v>
      </c>
      <c r="V1017" s="1">
        <v>267280.34123003471</v>
      </c>
      <c r="W1017" s="1">
        <v>-99280.341230034712</v>
      </c>
    </row>
    <row r="1018" spans="1:23" x14ac:dyDescent="0.25">
      <c r="A1018">
        <v>1017</v>
      </c>
      <c r="B1018">
        <f>INDEX('housing-price-data-04042019'!$A$1:$CC$1461, MATCH(A1018,'housing-price-data-04042019'!$A$1:$A$1461,0),MATCH($B$1,'housing-price-data-04042019'!$A$1:$CC$1,0))</f>
        <v>7</v>
      </c>
      <c r="C1018">
        <f>INDEX('housing-price-data-04042019'!$A$1:$CC$1461, MATCH(A1018,'housing-price-data-04042019'!$A$1:$A$1461,0),MATCH($C$1,'housing-price-data-04042019'!$A$1:$CC$1,0))</f>
        <v>203000</v>
      </c>
      <c r="D1018" t="str">
        <f t="shared" si="15"/>
        <v>A</v>
      </c>
      <c r="U1018" s="1">
        <v>993</v>
      </c>
      <c r="V1018" s="1">
        <v>176408.73604383602</v>
      </c>
      <c r="W1018" s="1">
        <v>10591.263956163981</v>
      </c>
    </row>
    <row r="1019" spans="1:23" x14ac:dyDescent="0.25">
      <c r="A1019">
        <v>1018</v>
      </c>
      <c r="B1019">
        <f>INDEX('housing-price-data-04042019'!$A$1:$CC$1461, MATCH(A1019,'housing-price-data-04042019'!$A$1:$A$1461,0),MATCH($B$1,'housing-price-data-04042019'!$A$1:$CC$1,0))</f>
        <v>8</v>
      </c>
      <c r="C1019">
        <f>INDEX('housing-price-data-04042019'!$A$1:$CC$1461, MATCH(A1019,'housing-price-data-04042019'!$A$1:$A$1461,0),MATCH($C$1,'housing-price-data-04042019'!$A$1:$CC$1,0))</f>
        <v>187500</v>
      </c>
      <c r="D1019" t="str">
        <f t="shared" si="15"/>
        <v>A</v>
      </c>
      <c r="U1019" s="1">
        <v>994</v>
      </c>
      <c r="V1019" s="1">
        <v>176408.73604383602</v>
      </c>
      <c r="W1019" s="1">
        <v>-2508.7360438360192</v>
      </c>
    </row>
    <row r="1020" spans="1:23" x14ac:dyDescent="0.25">
      <c r="A1020">
        <v>1019</v>
      </c>
      <c r="B1020">
        <f>INDEX('housing-price-data-04042019'!$A$1:$CC$1461, MATCH(A1020,'housing-price-data-04042019'!$A$1:$A$1461,0),MATCH($B$1,'housing-price-data-04042019'!$A$1:$CC$1,0))</f>
        <v>7</v>
      </c>
      <c r="C1020">
        <f>INDEX('housing-price-data-04042019'!$A$1:$CC$1461, MATCH(A1020,'housing-price-data-04042019'!$A$1:$A$1461,0),MATCH($C$1,'housing-price-data-04042019'!$A$1:$CC$1,0))</f>
        <v>160000</v>
      </c>
      <c r="D1020" t="str">
        <f t="shared" si="15"/>
        <v>A</v>
      </c>
      <c r="U1020" s="1">
        <v>995</v>
      </c>
      <c r="V1020" s="1">
        <v>358151.94641623343</v>
      </c>
      <c r="W1020" s="1">
        <v>-20651.946416233433</v>
      </c>
    </row>
    <row r="1021" spans="1:23" x14ac:dyDescent="0.25">
      <c r="A1021">
        <v>1020</v>
      </c>
      <c r="B1021">
        <f>INDEX('housing-price-data-04042019'!$A$1:$CC$1461, MATCH(A1021,'housing-price-data-04042019'!$A$1:$A$1461,0),MATCH($B$1,'housing-price-data-04042019'!$A$1:$CC$1,0))</f>
        <v>7</v>
      </c>
      <c r="C1021">
        <f>INDEX('housing-price-data-04042019'!$A$1:$CC$1461, MATCH(A1021,'housing-price-data-04042019'!$A$1:$A$1461,0),MATCH($C$1,'housing-price-data-04042019'!$A$1:$CC$1,0))</f>
        <v>213490</v>
      </c>
      <c r="D1021" t="str">
        <f t="shared" si="15"/>
        <v>A</v>
      </c>
      <c r="U1021" s="1">
        <v>996</v>
      </c>
      <c r="V1021" s="1">
        <v>85537.130857637239</v>
      </c>
      <c r="W1021" s="1">
        <v>36062.869142362761</v>
      </c>
    </row>
    <row r="1022" spans="1:23" x14ac:dyDescent="0.25">
      <c r="A1022">
        <v>1021</v>
      </c>
      <c r="B1022">
        <f>INDEX('housing-price-data-04042019'!$A$1:$CC$1461, MATCH(A1022,'housing-price-data-04042019'!$A$1:$A$1461,0),MATCH($B$1,'housing-price-data-04042019'!$A$1:$CC$1,0))</f>
        <v>4</v>
      </c>
      <c r="C1022">
        <f>INDEX('housing-price-data-04042019'!$A$1:$CC$1461, MATCH(A1022,'housing-price-data-04042019'!$A$1:$A$1461,0),MATCH($C$1,'housing-price-data-04042019'!$A$1:$CC$1,0))</f>
        <v>176000</v>
      </c>
      <c r="D1022" t="str">
        <f t="shared" si="15"/>
        <v>B</v>
      </c>
      <c r="U1022" s="1">
        <v>997</v>
      </c>
      <c r="V1022" s="1">
        <v>130972.9334507366</v>
      </c>
      <c r="W1022" s="1">
        <v>5527.0665492633998</v>
      </c>
    </row>
    <row r="1023" spans="1:23" x14ac:dyDescent="0.25">
      <c r="A1023">
        <v>1022</v>
      </c>
      <c r="B1023">
        <f>INDEX('housing-price-data-04042019'!$A$1:$CC$1461, MATCH(A1023,'housing-price-data-04042019'!$A$1:$A$1461,0),MATCH($B$1,'housing-price-data-04042019'!$A$1:$CC$1,0))</f>
        <v>7</v>
      </c>
      <c r="C1023">
        <f>INDEX('housing-price-data-04042019'!$A$1:$CC$1461, MATCH(A1023,'housing-price-data-04042019'!$A$1:$A$1461,0),MATCH($C$1,'housing-price-data-04042019'!$A$1:$CC$1,0))</f>
        <v>194000</v>
      </c>
      <c r="D1023" t="str">
        <f t="shared" si="15"/>
        <v>A</v>
      </c>
      <c r="U1023" s="1">
        <v>998</v>
      </c>
      <c r="V1023" s="1">
        <v>176408.73604383602</v>
      </c>
      <c r="W1023" s="1">
        <v>8591.2639561639808</v>
      </c>
    </row>
    <row r="1024" spans="1:23" x14ac:dyDescent="0.25">
      <c r="A1024">
        <v>1023</v>
      </c>
      <c r="B1024">
        <f>INDEX('housing-price-data-04042019'!$A$1:$CC$1461, MATCH(A1024,'housing-price-data-04042019'!$A$1:$A$1461,0),MATCH($B$1,'housing-price-data-04042019'!$A$1:$CC$1,0))</f>
        <v>5</v>
      </c>
      <c r="C1024">
        <f>INDEX('housing-price-data-04042019'!$A$1:$CC$1461, MATCH(A1024,'housing-price-data-04042019'!$A$1:$A$1461,0),MATCH($C$1,'housing-price-data-04042019'!$A$1:$CC$1,0))</f>
        <v>87000</v>
      </c>
      <c r="D1024" t="str">
        <f t="shared" si="15"/>
        <v>B</v>
      </c>
      <c r="U1024" s="1">
        <v>999</v>
      </c>
      <c r="V1024" s="1">
        <v>40101.328264537879</v>
      </c>
      <c r="W1024" s="1">
        <v>50898.671735462121</v>
      </c>
    </row>
    <row r="1025" spans="1:23" x14ac:dyDescent="0.25">
      <c r="A1025">
        <v>1024</v>
      </c>
      <c r="B1025">
        <f>INDEX('housing-price-data-04042019'!$A$1:$CC$1461, MATCH(A1025,'housing-price-data-04042019'!$A$1:$A$1461,0),MATCH($B$1,'housing-price-data-04042019'!$A$1:$CC$1,0))</f>
        <v>7</v>
      </c>
      <c r="C1025">
        <f>INDEX('housing-price-data-04042019'!$A$1:$CC$1461, MATCH(A1025,'housing-price-data-04042019'!$A$1:$A$1461,0),MATCH($C$1,'housing-price-data-04042019'!$A$1:$CC$1,0))</f>
        <v>191000</v>
      </c>
      <c r="D1025" t="str">
        <f t="shared" si="15"/>
        <v>A</v>
      </c>
      <c r="U1025" s="1">
        <v>1000</v>
      </c>
      <c r="V1025" s="1">
        <v>221844.53863693538</v>
      </c>
      <c r="W1025" s="1">
        <v>-15844.53863693538</v>
      </c>
    </row>
    <row r="1026" spans="1:23" x14ac:dyDescent="0.25">
      <c r="A1026">
        <v>1025</v>
      </c>
      <c r="B1026">
        <f>INDEX('housing-price-data-04042019'!$A$1:$CC$1461, MATCH(A1026,'housing-price-data-04042019'!$A$1:$A$1461,0),MATCH($B$1,'housing-price-data-04042019'!$A$1:$CC$1,0))</f>
        <v>8</v>
      </c>
      <c r="C1026">
        <f>INDEX('housing-price-data-04042019'!$A$1:$CC$1461, MATCH(A1026,'housing-price-data-04042019'!$A$1:$A$1461,0),MATCH($C$1,'housing-price-data-04042019'!$A$1:$CC$1,0))</f>
        <v>287000</v>
      </c>
      <c r="D1026" t="str">
        <f t="shared" si="15"/>
        <v>A</v>
      </c>
      <c r="U1026" s="1">
        <v>1001</v>
      </c>
      <c r="V1026" s="1">
        <v>40101.328264537879</v>
      </c>
      <c r="W1026" s="1">
        <v>41898.671735462121</v>
      </c>
    </row>
    <row r="1027" spans="1:23" x14ac:dyDescent="0.25">
      <c r="A1027">
        <v>1026</v>
      </c>
      <c r="B1027">
        <f>INDEX('housing-price-data-04042019'!$A$1:$CC$1461, MATCH(A1027,'housing-price-data-04042019'!$A$1:$A$1461,0),MATCH($B$1,'housing-price-data-04042019'!$A$1:$CC$1,0))</f>
        <v>5</v>
      </c>
      <c r="C1027">
        <f>INDEX('housing-price-data-04042019'!$A$1:$CC$1461, MATCH(A1027,'housing-price-data-04042019'!$A$1:$A$1461,0),MATCH($C$1,'housing-price-data-04042019'!$A$1:$CC$1,0))</f>
        <v>112500</v>
      </c>
      <c r="D1027" t="str">
        <f t="shared" ref="D1027:D1090" si="16">IF(B1027 &gt;6, "A", "B")</f>
        <v>B</v>
      </c>
      <c r="U1027" s="1">
        <v>1002</v>
      </c>
      <c r="V1027" s="1">
        <v>130972.9334507366</v>
      </c>
      <c r="W1027" s="1">
        <v>-44972.9334507366</v>
      </c>
    </row>
    <row r="1028" spans="1:23" x14ac:dyDescent="0.25">
      <c r="A1028">
        <v>1027</v>
      </c>
      <c r="B1028">
        <f>INDEX('housing-price-data-04042019'!$A$1:$CC$1461, MATCH(A1028,'housing-price-data-04042019'!$A$1:$A$1461,0),MATCH($B$1,'housing-price-data-04042019'!$A$1:$CC$1,0))</f>
        <v>5</v>
      </c>
      <c r="C1028">
        <f>INDEX('housing-price-data-04042019'!$A$1:$CC$1461, MATCH(A1028,'housing-price-data-04042019'!$A$1:$A$1461,0),MATCH($C$1,'housing-price-data-04042019'!$A$1:$CC$1,0))</f>
        <v>167500</v>
      </c>
      <c r="D1028" t="str">
        <f t="shared" si="16"/>
        <v>B</v>
      </c>
      <c r="U1028" s="1">
        <v>1003</v>
      </c>
      <c r="V1028" s="1">
        <v>267280.34123003471</v>
      </c>
      <c r="W1028" s="1">
        <v>-35280.341230034712</v>
      </c>
    </row>
    <row r="1029" spans="1:23" x14ac:dyDescent="0.25">
      <c r="A1029">
        <v>1028</v>
      </c>
      <c r="B1029">
        <f>INDEX('housing-price-data-04042019'!$A$1:$CC$1461, MATCH(A1029,'housing-price-data-04042019'!$A$1:$A$1461,0),MATCH($B$1,'housing-price-data-04042019'!$A$1:$CC$1,0))</f>
        <v>8</v>
      </c>
      <c r="C1029">
        <f>INDEX('housing-price-data-04042019'!$A$1:$CC$1461, MATCH(A1029,'housing-price-data-04042019'!$A$1:$A$1461,0),MATCH($C$1,'housing-price-data-04042019'!$A$1:$CC$1,0))</f>
        <v>293077</v>
      </c>
      <c r="D1029" t="str">
        <f t="shared" si="16"/>
        <v>A</v>
      </c>
      <c r="U1029" s="1">
        <v>1004</v>
      </c>
      <c r="V1029" s="1">
        <v>130972.9334507366</v>
      </c>
      <c r="W1029" s="1">
        <v>5932.0665492633998</v>
      </c>
    </row>
    <row r="1030" spans="1:23" x14ac:dyDescent="0.25">
      <c r="A1030">
        <v>1029</v>
      </c>
      <c r="B1030">
        <f>INDEX('housing-price-data-04042019'!$A$1:$CC$1461, MATCH(A1030,'housing-price-data-04042019'!$A$1:$A$1461,0),MATCH($B$1,'housing-price-data-04042019'!$A$1:$CC$1,0))</f>
        <v>5</v>
      </c>
      <c r="C1030">
        <f>INDEX('housing-price-data-04042019'!$A$1:$CC$1461, MATCH(A1030,'housing-price-data-04042019'!$A$1:$A$1461,0),MATCH($C$1,'housing-price-data-04042019'!$A$1:$CC$1,0))</f>
        <v>105000</v>
      </c>
      <c r="D1030" t="str">
        <f t="shared" si="16"/>
        <v>B</v>
      </c>
      <c r="U1030" s="1">
        <v>1005</v>
      </c>
      <c r="V1030" s="1">
        <v>221844.53863693538</v>
      </c>
      <c r="W1030" s="1">
        <v>-40844.53863693538</v>
      </c>
    </row>
    <row r="1031" spans="1:23" x14ac:dyDescent="0.25">
      <c r="A1031">
        <v>1030</v>
      </c>
      <c r="B1031">
        <f>INDEX('housing-price-data-04042019'!$A$1:$CC$1461, MATCH(A1031,'housing-price-data-04042019'!$A$1:$A$1461,0),MATCH($B$1,'housing-price-data-04042019'!$A$1:$CC$1,0))</f>
        <v>6</v>
      </c>
      <c r="C1031">
        <f>INDEX('housing-price-data-04042019'!$A$1:$CC$1461, MATCH(A1031,'housing-price-data-04042019'!$A$1:$A$1461,0),MATCH($C$1,'housing-price-data-04042019'!$A$1:$CC$1,0))</f>
        <v>118000</v>
      </c>
      <c r="D1031" t="str">
        <f t="shared" si="16"/>
        <v>B</v>
      </c>
      <c r="U1031" s="1">
        <v>1006</v>
      </c>
      <c r="V1031" s="1">
        <v>130972.9334507366</v>
      </c>
      <c r="W1031" s="1">
        <v>18927.0665492634</v>
      </c>
    </row>
    <row r="1032" spans="1:23" x14ac:dyDescent="0.25">
      <c r="A1032">
        <v>1031</v>
      </c>
      <c r="B1032">
        <f>INDEX('housing-price-data-04042019'!$A$1:$CC$1461, MATCH(A1032,'housing-price-data-04042019'!$A$1:$A$1461,0),MATCH($B$1,'housing-price-data-04042019'!$A$1:$CC$1,0))</f>
        <v>5</v>
      </c>
      <c r="C1032">
        <f>INDEX('housing-price-data-04042019'!$A$1:$CC$1461, MATCH(A1032,'housing-price-data-04042019'!$A$1:$A$1461,0),MATCH($C$1,'housing-price-data-04042019'!$A$1:$CC$1,0))</f>
        <v>160000</v>
      </c>
      <c r="D1032" t="str">
        <f t="shared" si="16"/>
        <v>B</v>
      </c>
      <c r="U1032" s="1">
        <v>1007</v>
      </c>
      <c r="V1032" s="1">
        <v>176408.73604383602</v>
      </c>
      <c r="W1032" s="1">
        <v>-12908.736043836019</v>
      </c>
    </row>
    <row r="1033" spans="1:23" x14ac:dyDescent="0.25">
      <c r="A1033">
        <v>1032</v>
      </c>
      <c r="B1033">
        <f>INDEX('housing-price-data-04042019'!$A$1:$CC$1461, MATCH(A1033,'housing-price-data-04042019'!$A$1:$A$1461,0),MATCH($B$1,'housing-price-data-04042019'!$A$1:$CC$1,0))</f>
        <v>7</v>
      </c>
      <c r="C1033">
        <f>INDEX('housing-price-data-04042019'!$A$1:$CC$1461, MATCH(A1033,'housing-price-data-04042019'!$A$1:$A$1461,0),MATCH($C$1,'housing-price-data-04042019'!$A$1:$CC$1,0))</f>
        <v>197000</v>
      </c>
      <c r="D1033" t="str">
        <f t="shared" si="16"/>
        <v>A</v>
      </c>
      <c r="U1033" s="1">
        <v>1008</v>
      </c>
      <c r="V1033" s="1">
        <v>85537.130857637239</v>
      </c>
      <c r="W1033" s="1">
        <v>2462.8691423627606</v>
      </c>
    </row>
    <row r="1034" spans="1:23" x14ac:dyDescent="0.25">
      <c r="A1034">
        <v>1033</v>
      </c>
      <c r="B1034">
        <f>INDEX('housing-price-data-04042019'!$A$1:$CC$1461, MATCH(A1034,'housing-price-data-04042019'!$A$1:$A$1461,0),MATCH($B$1,'housing-price-data-04042019'!$A$1:$CC$1,0))</f>
        <v>8</v>
      </c>
      <c r="C1034">
        <f>INDEX('housing-price-data-04042019'!$A$1:$CC$1461, MATCH(A1034,'housing-price-data-04042019'!$A$1:$A$1461,0),MATCH($C$1,'housing-price-data-04042019'!$A$1:$CC$1,0))</f>
        <v>310000</v>
      </c>
      <c r="D1034" t="str">
        <f t="shared" si="16"/>
        <v>A</v>
      </c>
      <c r="U1034" s="1">
        <v>1009</v>
      </c>
      <c r="V1034" s="1">
        <v>221844.53863693538</v>
      </c>
      <c r="W1034" s="1">
        <v>18155.46136306462</v>
      </c>
    </row>
    <row r="1035" spans="1:23" x14ac:dyDescent="0.25">
      <c r="A1035">
        <v>1034</v>
      </c>
      <c r="B1035">
        <f>INDEX('housing-price-data-04042019'!$A$1:$CC$1461, MATCH(A1035,'housing-price-data-04042019'!$A$1:$A$1461,0),MATCH($B$1,'housing-price-data-04042019'!$A$1:$CC$1,0))</f>
        <v>7</v>
      </c>
      <c r="C1035">
        <f>INDEX('housing-price-data-04042019'!$A$1:$CC$1461, MATCH(A1035,'housing-price-data-04042019'!$A$1:$A$1461,0),MATCH($C$1,'housing-price-data-04042019'!$A$1:$CC$1,0))</f>
        <v>230000</v>
      </c>
      <c r="D1035" t="str">
        <f t="shared" si="16"/>
        <v>A</v>
      </c>
      <c r="U1035" s="1">
        <v>1010</v>
      </c>
      <c r="V1035" s="1">
        <v>130972.9334507366</v>
      </c>
      <c r="W1035" s="1">
        <v>-28972.9334507366</v>
      </c>
    </row>
    <row r="1036" spans="1:23" x14ac:dyDescent="0.25">
      <c r="A1036">
        <v>1035</v>
      </c>
      <c r="B1036">
        <f>INDEX('housing-price-data-04042019'!$A$1:$CC$1461, MATCH(A1036,'housing-price-data-04042019'!$A$1:$A$1461,0),MATCH($B$1,'housing-price-data-04042019'!$A$1:$CC$1,0))</f>
        <v>5</v>
      </c>
      <c r="C1036">
        <f>INDEX('housing-price-data-04042019'!$A$1:$CC$1461, MATCH(A1036,'housing-price-data-04042019'!$A$1:$A$1461,0),MATCH($C$1,'housing-price-data-04042019'!$A$1:$CC$1,0))</f>
        <v>119750</v>
      </c>
      <c r="D1036" t="str">
        <f t="shared" si="16"/>
        <v>B</v>
      </c>
      <c r="U1036" s="1">
        <v>1011</v>
      </c>
      <c r="V1036" s="1">
        <v>130972.9334507366</v>
      </c>
      <c r="W1036" s="1">
        <v>4027.0665492633998</v>
      </c>
    </row>
    <row r="1037" spans="1:23" x14ac:dyDescent="0.25">
      <c r="A1037">
        <v>1036</v>
      </c>
      <c r="B1037">
        <f>INDEX('housing-price-data-04042019'!$A$1:$CC$1461, MATCH(A1037,'housing-price-data-04042019'!$A$1:$A$1461,0),MATCH($B$1,'housing-price-data-04042019'!$A$1:$CC$1,0))</f>
        <v>4</v>
      </c>
      <c r="C1037">
        <f>INDEX('housing-price-data-04042019'!$A$1:$CC$1461, MATCH(A1037,'housing-price-data-04042019'!$A$1:$A$1461,0),MATCH($C$1,'housing-price-data-04042019'!$A$1:$CC$1,0))</f>
        <v>84000</v>
      </c>
      <c r="D1037" t="str">
        <f t="shared" si="16"/>
        <v>B</v>
      </c>
      <c r="U1037" s="1">
        <v>1012</v>
      </c>
      <c r="V1037" s="1">
        <v>130972.9334507366</v>
      </c>
      <c r="W1037" s="1">
        <v>-30972.9334507366</v>
      </c>
    </row>
    <row r="1038" spans="1:23" x14ac:dyDescent="0.25">
      <c r="A1038">
        <v>1037</v>
      </c>
      <c r="B1038">
        <f>INDEX('housing-price-data-04042019'!$A$1:$CC$1461, MATCH(A1038,'housing-price-data-04042019'!$A$1:$A$1461,0),MATCH($B$1,'housing-price-data-04042019'!$A$1:$CC$1,0))</f>
        <v>9</v>
      </c>
      <c r="C1038">
        <f>INDEX('housing-price-data-04042019'!$A$1:$CC$1461, MATCH(A1038,'housing-price-data-04042019'!$A$1:$A$1461,0),MATCH($C$1,'housing-price-data-04042019'!$A$1:$CC$1,0))</f>
        <v>315500</v>
      </c>
      <c r="D1038" t="str">
        <f t="shared" si="16"/>
        <v>A</v>
      </c>
      <c r="U1038" s="1">
        <v>1013</v>
      </c>
      <c r="V1038" s="1">
        <v>176408.73604383602</v>
      </c>
      <c r="W1038" s="1">
        <v>-11408.736043836019</v>
      </c>
    </row>
    <row r="1039" spans="1:23" x14ac:dyDescent="0.25">
      <c r="A1039">
        <v>1038</v>
      </c>
      <c r="B1039">
        <f>INDEX('housing-price-data-04042019'!$A$1:$CC$1461, MATCH(A1039,'housing-price-data-04042019'!$A$1:$A$1461,0),MATCH($B$1,'housing-price-data-04042019'!$A$1:$CC$1,0))</f>
        <v>8</v>
      </c>
      <c r="C1039">
        <f>INDEX('housing-price-data-04042019'!$A$1:$CC$1461, MATCH(A1039,'housing-price-data-04042019'!$A$1:$A$1461,0),MATCH($C$1,'housing-price-data-04042019'!$A$1:$CC$1,0))</f>
        <v>287000</v>
      </c>
      <c r="D1039" t="str">
        <f t="shared" si="16"/>
        <v>A</v>
      </c>
      <c r="U1039" s="1">
        <v>1014</v>
      </c>
      <c r="V1039" s="1">
        <v>130972.9334507366</v>
      </c>
      <c r="W1039" s="1">
        <v>-45972.9334507366</v>
      </c>
    </row>
    <row r="1040" spans="1:23" x14ac:dyDescent="0.25">
      <c r="A1040">
        <v>1039</v>
      </c>
      <c r="B1040">
        <f>INDEX('housing-price-data-04042019'!$A$1:$CC$1461, MATCH(A1040,'housing-price-data-04042019'!$A$1:$A$1461,0),MATCH($B$1,'housing-price-data-04042019'!$A$1:$CC$1,0))</f>
        <v>4</v>
      </c>
      <c r="C1040">
        <f>INDEX('housing-price-data-04042019'!$A$1:$CC$1461, MATCH(A1040,'housing-price-data-04042019'!$A$1:$A$1461,0),MATCH($C$1,'housing-price-data-04042019'!$A$1:$CC$1,0))</f>
        <v>97000</v>
      </c>
      <c r="D1040" t="str">
        <f t="shared" si="16"/>
        <v>B</v>
      </c>
      <c r="U1040" s="1">
        <v>1015</v>
      </c>
      <c r="V1040" s="1">
        <v>176408.73604383602</v>
      </c>
      <c r="W1040" s="1">
        <v>-57208.736043836019</v>
      </c>
    </row>
    <row r="1041" spans="1:23" x14ac:dyDescent="0.25">
      <c r="A1041">
        <v>1040</v>
      </c>
      <c r="B1041">
        <f>INDEX('housing-price-data-04042019'!$A$1:$CC$1461, MATCH(A1041,'housing-price-data-04042019'!$A$1:$A$1461,0),MATCH($B$1,'housing-price-data-04042019'!$A$1:$CC$1,0))</f>
        <v>4</v>
      </c>
      <c r="C1041">
        <f>INDEX('housing-price-data-04042019'!$A$1:$CC$1461, MATCH(A1041,'housing-price-data-04042019'!$A$1:$A$1461,0),MATCH($C$1,'housing-price-data-04042019'!$A$1:$CC$1,0))</f>
        <v>80000</v>
      </c>
      <c r="D1041" t="str">
        <f t="shared" si="16"/>
        <v>B</v>
      </c>
      <c r="U1041" s="1">
        <v>1016</v>
      </c>
      <c r="V1041" s="1">
        <v>267280.34123003471</v>
      </c>
      <c r="W1041" s="1">
        <v>-40280.341230034712</v>
      </c>
    </row>
    <row r="1042" spans="1:23" x14ac:dyDescent="0.25">
      <c r="A1042">
        <v>1041</v>
      </c>
      <c r="B1042">
        <f>INDEX('housing-price-data-04042019'!$A$1:$CC$1461, MATCH(A1042,'housing-price-data-04042019'!$A$1:$A$1461,0),MATCH($B$1,'housing-price-data-04042019'!$A$1:$CC$1,0))</f>
        <v>5</v>
      </c>
      <c r="C1042">
        <f>INDEX('housing-price-data-04042019'!$A$1:$CC$1461, MATCH(A1042,'housing-price-data-04042019'!$A$1:$A$1461,0),MATCH($C$1,'housing-price-data-04042019'!$A$1:$CC$1,0))</f>
        <v>155000</v>
      </c>
      <c r="D1042" t="str">
        <f t="shared" si="16"/>
        <v>B</v>
      </c>
      <c r="U1042" s="1">
        <v>1017</v>
      </c>
      <c r="V1042" s="1">
        <v>221844.53863693538</v>
      </c>
      <c r="W1042" s="1">
        <v>-18844.53863693538</v>
      </c>
    </row>
    <row r="1043" spans="1:23" x14ac:dyDescent="0.25">
      <c r="A1043">
        <v>1042</v>
      </c>
      <c r="B1043">
        <f>INDEX('housing-price-data-04042019'!$A$1:$CC$1461, MATCH(A1043,'housing-price-data-04042019'!$A$1:$A$1461,0),MATCH($B$1,'housing-price-data-04042019'!$A$1:$CC$1,0))</f>
        <v>6</v>
      </c>
      <c r="C1043">
        <f>INDEX('housing-price-data-04042019'!$A$1:$CC$1461, MATCH(A1043,'housing-price-data-04042019'!$A$1:$A$1461,0),MATCH($C$1,'housing-price-data-04042019'!$A$1:$CC$1,0))</f>
        <v>173000</v>
      </c>
      <c r="D1043" t="str">
        <f t="shared" si="16"/>
        <v>B</v>
      </c>
      <c r="U1043" s="1">
        <v>1018</v>
      </c>
      <c r="V1043" s="1">
        <v>267280.34123003471</v>
      </c>
      <c r="W1043" s="1">
        <v>-79780.341230034712</v>
      </c>
    </row>
    <row r="1044" spans="1:23" x14ac:dyDescent="0.25">
      <c r="A1044">
        <v>1043</v>
      </c>
      <c r="B1044">
        <f>INDEX('housing-price-data-04042019'!$A$1:$CC$1461, MATCH(A1044,'housing-price-data-04042019'!$A$1:$A$1461,0),MATCH($B$1,'housing-price-data-04042019'!$A$1:$CC$1,0))</f>
        <v>6</v>
      </c>
      <c r="C1044">
        <f>INDEX('housing-price-data-04042019'!$A$1:$CC$1461, MATCH(A1044,'housing-price-data-04042019'!$A$1:$A$1461,0),MATCH($C$1,'housing-price-data-04042019'!$A$1:$CC$1,0))</f>
        <v>196000</v>
      </c>
      <c r="D1044" t="str">
        <f t="shared" si="16"/>
        <v>B</v>
      </c>
      <c r="U1044" s="1">
        <v>1019</v>
      </c>
      <c r="V1044" s="1">
        <v>221844.53863693538</v>
      </c>
      <c r="W1044" s="1">
        <v>-61844.53863693538</v>
      </c>
    </row>
    <row r="1045" spans="1:23" x14ac:dyDescent="0.25">
      <c r="A1045">
        <v>1044</v>
      </c>
      <c r="B1045">
        <f>INDEX('housing-price-data-04042019'!$A$1:$CC$1461, MATCH(A1045,'housing-price-data-04042019'!$A$1:$A$1461,0),MATCH($B$1,'housing-price-data-04042019'!$A$1:$CC$1,0))</f>
        <v>7</v>
      </c>
      <c r="C1045">
        <f>INDEX('housing-price-data-04042019'!$A$1:$CC$1461, MATCH(A1045,'housing-price-data-04042019'!$A$1:$A$1461,0),MATCH($C$1,'housing-price-data-04042019'!$A$1:$CC$1,0))</f>
        <v>262280</v>
      </c>
      <c r="D1045" t="str">
        <f t="shared" si="16"/>
        <v>A</v>
      </c>
      <c r="U1045" s="1">
        <v>1020</v>
      </c>
      <c r="V1045" s="1">
        <v>221844.53863693538</v>
      </c>
      <c r="W1045" s="1">
        <v>-8354.5386369353801</v>
      </c>
    </row>
    <row r="1046" spans="1:23" x14ac:dyDescent="0.25">
      <c r="A1046">
        <v>1045</v>
      </c>
      <c r="B1046">
        <f>INDEX('housing-price-data-04042019'!$A$1:$CC$1461, MATCH(A1046,'housing-price-data-04042019'!$A$1:$A$1461,0),MATCH($B$1,'housing-price-data-04042019'!$A$1:$CC$1,0))</f>
        <v>8</v>
      </c>
      <c r="C1046">
        <f>INDEX('housing-price-data-04042019'!$A$1:$CC$1461, MATCH(A1046,'housing-price-data-04042019'!$A$1:$A$1461,0),MATCH($C$1,'housing-price-data-04042019'!$A$1:$CC$1,0))</f>
        <v>278000</v>
      </c>
      <c r="D1046" t="str">
        <f t="shared" si="16"/>
        <v>A</v>
      </c>
      <c r="U1046" s="1">
        <v>1021</v>
      </c>
      <c r="V1046" s="1">
        <v>85537.130857637239</v>
      </c>
      <c r="W1046" s="1">
        <v>90462.869142362761</v>
      </c>
    </row>
    <row r="1047" spans="1:23" x14ac:dyDescent="0.25">
      <c r="A1047">
        <v>1046</v>
      </c>
      <c r="B1047">
        <f>INDEX('housing-price-data-04042019'!$A$1:$CC$1461, MATCH(A1047,'housing-price-data-04042019'!$A$1:$A$1461,0),MATCH($B$1,'housing-price-data-04042019'!$A$1:$CC$1,0))</f>
        <v>3</v>
      </c>
      <c r="C1047">
        <f>INDEX('housing-price-data-04042019'!$A$1:$CC$1461, MATCH(A1047,'housing-price-data-04042019'!$A$1:$A$1461,0),MATCH($C$1,'housing-price-data-04042019'!$A$1:$CC$1,0))</f>
        <v>139600</v>
      </c>
      <c r="D1047" t="str">
        <f t="shared" si="16"/>
        <v>B</v>
      </c>
      <c r="U1047" s="1">
        <v>1022</v>
      </c>
      <c r="V1047" s="1">
        <v>221844.53863693538</v>
      </c>
      <c r="W1047" s="1">
        <v>-27844.53863693538</v>
      </c>
    </row>
    <row r="1048" spans="1:23" x14ac:dyDescent="0.25">
      <c r="A1048">
        <v>1047</v>
      </c>
      <c r="B1048">
        <f>INDEX('housing-price-data-04042019'!$A$1:$CC$1461, MATCH(A1048,'housing-price-data-04042019'!$A$1:$A$1461,0),MATCH($B$1,'housing-price-data-04042019'!$A$1:$CC$1,0))</f>
        <v>9</v>
      </c>
      <c r="C1048">
        <f>INDEX('housing-price-data-04042019'!$A$1:$CC$1461, MATCH(A1048,'housing-price-data-04042019'!$A$1:$A$1461,0),MATCH($C$1,'housing-price-data-04042019'!$A$1:$CC$1,0))</f>
        <v>556581</v>
      </c>
      <c r="D1048" t="str">
        <f t="shared" si="16"/>
        <v>A</v>
      </c>
      <c r="U1048" s="1">
        <v>1023</v>
      </c>
      <c r="V1048" s="1">
        <v>130972.9334507366</v>
      </c>
      <c r="W1048" s="1">
        <v>-43972.9334507366</v>
      </c>
    </row>
    <row r="1049" spans="1:23" x14ac:dyDescent="0.25">
      <c r="A1049">
        <v>1048</v>
      </c>
      <c r="B1049">
        <f>INDEX('housing-price-data-04042019'!$A$1:$CC$1461, MATCH(A1049,'housing-price-data-04042019'!$A$1:$A$1461,0),MATCH($B$1,'housing-price-data-04042019'!$A$1:$CC$1,0))</f>
        <v>5</v>
      </c>
      <c r="C1049">
        <f>INDEX('housing-price-data-04042019'!$A$1:$CC$1461, MATCH(A1049,'housing-price-data-04042019'!$A$1:$A$1461,0),MATCH($C$1,'housing-price-data-04042019'!$A$1:$CC$1,0))</f>
        <v>145000</v>
      </c>
      <c r="D1049" t="str">
        <f t="shared" si="16"/>
        <v>B</v>
      </c>
      <c r="U1049" s="1">
        <v>1024</v>
      </c>
      <c r="V1049" s="1">
        <v>221844.53863693538</v>
      </c>
      <c r="W1049" s="1">
        <v>-30844.53863693538</v>
      </c>
    </row>
    <row r="1050" spans="1:23" x14ac:dyDescent="0.25">
      <c r="A1050">
        <v>1049</v>
      </c>
      <c r="B1050">
        <f>INDEX('housing-price-data-04042019'!$A$1:$CC$1461, MATCH(A1050,'housing-price-data-04042019'!$A$1:$A$1461,0),MATCH($B$1,'housing-price-data-04042019'!$A$1:$CC$1,0))</f>
        <v>5</v>
      </c>
      <c r="C1050">
        <f>INDEX('housing-price-data-04042019'!$A$1:$CC$1461, MATCH(A1050,'housing-price-data-04042019'!$A$1:$A$1461,0),MATCH($C$1,'housing-price-data-04042019'!$A$1:$CC$1,0))</f>
        <v>115000</v>
      </c>
      <c r="D1050" t="str">
        <f t="shared" si="16"/>
        <v>B</v>
      </c>
      <c r="U1050" s="1">
        <v>1025</v>
      </c>
      <c r="V1050" s="1">
        <v>267280.34123003471</v>
      </c>
      <c r="W1050" s="1">
        <v>19719.658769965288</v>
      </c>
    </row>
    <row r="1051" spans="1:23" x14ac:dyDescent="0.25">
      <c r="A1051">
        <v>1050</v>
      </c>
      <c r="B1051">
        <f>INDEX('housing-price-data-04042019'!$A$1:$CC$1461, MATCH(A1051,'housing-price-data-04042019'!$A$1:$A$1461,0),MATCH($B$1,'housing-price-data-04042019'!$A$1:$CC$1,0))</f>
        <v>4</v>
      </c>
      <c r="C1051">
        <f>INDEX('housing-price-data-04042019'!$A$1:$CC$1461, MATCH(A1051,'housing-price-data-04042019'!$A$1:$A$1461,0),MATCH($C$1,'housing-price-data-04042019'!$A$1:$CC$1,0))</f>
        <v>84900</v>
      </c>
      <c r="D1051" t="str">
        <f t="shared" si="16"/>
        <v>B</v>
      </c>
      <c r="U1051" s="1">
        <v>1026</v>
      </c>
      <c r="V1051" s="1">
        <v>130972.9334507366</v>
      </c>
      <c r="W1051" s="1">
        <v>-18472.9334507366</v>
      </c>
    </row>
    <row r="1052" spans="1:23" x14ac:dyDescent="0.25">
      <c r="A1052">
        <v>1051</v>
      </c>
      <c r="B1052">
        <f>INDEX('housing-price-data-04042019'!$A$1:$CC$1461, MATCH(A1052,'housing-price-data-04042019'!$A$1:$A$1461,0),MATCH($B$1,'housing-price-data-04042019'!$A$1:$CC$1,0))</f>
        <v>7</v>
      </c>
      <c r="C1052">
        <f>INDEX('housing-price-data-04042019'!$A$1:$CC$1461, MATCH(A1052,'housing-price-data-04042019'!$A$1:$A$1461,0),MATCH($C$1,'housing-price-data-04042019'!$A$1:$CC$1,0))</f>
        <v>176485</v>
      </c>
      <c r="D1052" t="str">
        <f t="shared" si="16"/>
        <v>A</v>
      </c>
      <c r="U1052" s="1">
        <v>1027</v>
      </c>
      <c r="V1052" s="1">
        <v>130972.9334507366</v>
      </c>
      <c r="W1052" s="1">
        <v>36527.0665492634</v>
      </c>
    </row>
    <row r="1053" spans="1:23" x14ac:dyDescent="0.25">
      <c r="A1053">
        <v>1052</v>
      </c>
      <c r="B1053">
        <f>INDEX('housing-price-data-04042019'!$A$1:$CC$1461, MATCH(A1053,'housing-price-data-04042019'!$A$1:$A$1461,0),MATCH($B$1,'housing-price-data-04042019'!$A$1:$CC$1,0))</f>
        <v>7</v>
      </c>
      <c r="C1053">
        <f>INDEX('housing-price-data-04042019'!$A$1:$CC$1461, MATCH(A1053,'housing-price-data-04042019'!$A$1:$A$1461,0),MATCH($C$1,'housing-price-data-04042019'!$A$1:$CC$1,0))</f>
        <v>200141</v>
      </c>
      <c r="D1053" t="str">
        <f t="shared" si="16"/>
        <v>A</v>
      </c>
      <c r="U1053" s="1">
        <v>1028</v>
      </c>
      <c r="V1053" s="1">
        <v>267280.34123003471</v>
      </c>
      <c r="W1053" s="1">
        <v>25796.658769965288</v>
      </c>
    </row>
    <row r="1054" spans="1:23" x14ac:dyDescent="0.25">
      <c r="A1054">
        <v>1053</v>
      </c>
      <c r="B1054">
        <f>INDEX('housing-price-data-04042019'!$A$1:$CC$1461, MATCH(A1054,'housing-price-data-04042019'!$A$1:$A$1461,0),MATCH($B$1,'housing-price-data-04042019'!$A$1:$CC$1,0))</f>
        <v>6</v>
      </c>
      <c r="C1054">
        <f>INDEX('housing-price-data-04042019'!$A$1:$CC$1461, MATCH(A1054,'housing-price-data-04042019'!$A$1:$A$1461,0),MATCH($C$1,'housing-price-data-04042019'!$A$1:$CC$1,0))</f>
        <v>165000</v>
      </c>
      <c r="D1054" t="str">
        <f t="shared" si="16"/>
        <v>B</v>
      </c>
      <c r="U1054" s="1">
        <v>1029</v>
      </c>
      <c r="V1054" s="1">
        <v>130972.9334507366</v>
      </c>
      <c r="W1054" s="1">
        <v>-25972.9334507366</v>
      </c>
    </row>
    <row r="1055" spans="1:23" x14ac:dyDescent="0.25">
      <c r="A1055">
        <v>1054</v>
      </c>
      <c r="B1055">
        <f>INDEX('housing-price-data-04042019'!$A$1:$CC$1461, MATCH(A1055,'housing-price-data-04042019'!$A$1:$A$1461,0),MATCH($B$1,'housing-price-data-04042019'!$A$1:$CC$1,0))</f>
        <v>5</v>
      </c>
      <c r="C1055">
        <f>INDEX('housing-price-data-04042019'!$A$1:$CC$1461, MATCH(A1055,'housing-price-data-04042019'!$A$1:$A$1461,0),MATCH($C$1,'housing-price-data-04042019'!$A$1:$CC$1,0))</f>
        <v>144500</v>
      </c>
      <c r="D1055" t="str">
        <f t="shared" si="16"/>
        <v>B</v>
      </c>
      <c r="U1055" s="1">
        <v>1030</v>
      </c>
      <c r="V1055" s="1">
        <v>176408.73604383602</v>
      </c>
      <c r="W1055" s="1">
        <v>-58408.736043836019</v>
      </c>
    </row>
    <row r="1056" spans="1:23" x14ac:dyDescent="0.25">
      <c r="A1056">
        <v>1055</v>
      </c>
      <c r="B1056">
        <f>INDEX('housing-price-data-04042019'!$A$1:$CC$1461, MATCH(A1056,'housing-price-data-04042019'!$A$1:$A$1461,0),MATCH($B$1,'housing-price-data-04042019'!$A$1:$CC$1,0))</f>
        <v>8</v>
      </c>
      <c r="C1056">
        <f>INDEX('housing-price-data-04042019'!$A$1:$CC$1461, MATCH(A1056,'housing-price-data-04042019'!$A$1:$A$1461,0),MATCH($C$1,'housing-price-data-04042019'!$A$1:$CC$1,0))</f>
        <v>255000</v>
      </c>
      <c r="D1056" t="str">
        <f t="shared" si="16"/>
        <v>A</v>
      </c>
      <c r="U1056" s="1">
        <v>1031</v>
      </c>
      <c r="V1056" s="1">
        <v>130972.9334507366</v>
      </c>
      <c r="W1056" s="1">
        <v>29027.0665492634</v>
      </c>
    </row>
    <row r="1057" spans="1:23" x14ac:dyDescent="0.25">
      <c r="A1057">
        <v>1056</v>
      </c>
      <c r="B1057">
        <f>INDEX('housing-price-data-04042019'!$A$1:$CC$1461, MATCH(A1057,'housing-price-data-04042019'!$A$1:$A$1461,0),MATCH($B$1,'housing-price-data-04042019'!$A$1:$CC$1,0))</f>
        <v>6</v>
      </c>
      <c r="C1057">
        <f>INDEX('housing-price-data-04042019'!$A$1:$CC$1461, MATCH(A1057,'housing-price-data-04042019'!$A$1:$A$1461,0),MATCH($C$1,'housing-price-data-04042019'!$A$1:$CC$1,0))</f>
        <v>180000</v>
      </c>
      <c r="D1057" t="str">
        <f t="shared" si="16"/>
        <v>B</v>
      </c>
      <c r="U1057" s="1">
        <v>1032</v>
      </c>
      <c r="V1057" s="1">
        <v>221844.53863693538</v>
      </c>
      <c r="W1057" s="1">
        <v>-24844.53863693538</v>
      </c>
    </row>
    <row r="1058" spans="1:23" x14ac:dyDescent="0.25">
      <c r="A1058">
        <v>1057</v>
      </c>
      <c r="B1058">
        <f>INDEX('housing-price-data-04042019'!$A$1:$CC$1461, MATCH(A1058,'housing-price-data-04042019'!$A$1:$A$1461,0),MATCH($B$1,'housing-price-data-04042019'!$A$1:$CC$1,0))</f>
        <v>7</v>
      </c>
      <c r="C1058">
        <f>INDEX('housing-price-data-04042019'!$A$1:$CC$1461, MATCH(A1058,'housing-price-data-04042019'!$A$1:$A$1461,0),MATCH($C$1,'housing-price-data-04042019'!$A$1:$CC$1,0))</f>
        <v>185850</v>
      </c>
      <c r="D1058" t="str">
        <f t="shared" si="16"/>
        <v>A</v>
      </c>
      <c r="U1058" s="1">
        <v>1033</v>
      </c>
      <c r="V1058" s="1">
        <v>267280.34123003471</v>
      </c>
      <c r="W1058" s="1">
        <v>42719.658769965288</v>
      </c>
    </row>
    <row r="1059" spans="1:23" x14ac:dyDescent="0.25">
      <c r="A1059">
        <v>1058</v>
      </c>
      <c r="B1059">
        <f>INDEX('housing-price-data-04042019'!$A$1:$CC$1461, MATCH(A1059,'housing-price-data-04042019'!$A$1:$A$1461,0),MATCH($B$1,'housing-price-data-04042019'!$A$1:$CC$1,0))</f>
        <v>7</v>
      </c>
      <c r="C1059">
        <f>INDEX('housing-price-data-04042019'!$A$1:$CC$1461, MATCH(A1059,'housing-price-data-04042019'!$A$1:$A$1461,0),MATCH($C$1,'housing-price-data-04042019'!$A$1:$CC$1,0))</f>
        <v>248000</v>
      </c>
      <c r="D1059" t="str">
        <f t="shared" si="16"/>
        <v>A</v>
      </c>
      <c r="U1059" s="1">
        <v>1034</v>
      </c>
      <c r="V1059" s="1">
        <v>221844.53863693538</v>
      </c>
      <c r="W1059" s="1">
        <v>8155.4613630646199</v>
      </c>
    </row>
    <row r="1060" spans="1:23" x14ac:dyDescent="0.25">
      <c r="A1060">
        <v>1059</v>
      </c>
      <c r="B1060">
        <f>INDEX('housing-price-data-04042019'!$A$1:$CC$1461, MATCH(A1060,'housing-price-data-04042019'!$A$1:$A$1461,0),MATCH($B$1,'housing-price-data-04042019'!$A$1:$CC$1,0))</f>
        <v>9</v>
      </c>
      <c r="C1060">
        <f>INDEX('housing-price-data-04042019'!$A$1:$CC$1461, MATCH(A1060,'housing-price-data-04042019'!$A$1:$A$1461,0),MATCH($C$1,'housing-price-data-04042019'!$A$1:$CC$1,0))</f>
        <v>335000</v>
      </c>
      <c r="D1060" t="str">
        <f t="shared" si="16"/>
        <v>A</v>
      </c>
      <c r="U1060" s="1">
        <v>1035</v>
      </c>
      <c r="V1060" s="1">
        <v>130972.9334507366</v>
      </c>
      <c r="W1060" s="1">
        <v>-11222.9334507366</v>
      </c>
    </row>
    <row r="1061" spans="1:23" x14ac:dyDescent="0.25">
      <c r="A1061">
        <v>1060</v>
      </c>
      <c r="B1061">
        <f>INDEX('housing-price-data-04042019'!$A$1:$CC$1461, MATCH(A1061,'housing-price-data-04042019'!$A$1:$A$1461,0),MATCH($B$1,'housing-price-data-04042019'!$A$1:$CC$1,0))</f>
        <v>6</v>
      </c>
      <c r="C1061">
        <f>INDEX('housing-price-data-04042019'!$A$1:$CC$1461, MATCH(A1061,'housing-price-data-04042019'!$A$1:$A$1461,0),MATCH($C$1,'housing-price-data-04042019'!$A$1:$CC$1,0))</f>
        <v>220000</v>
      </c>
      <c r="D1061" t="str">
        <f t="shared" si="16"/>
        <v>B</v>
      </c>
      <c r="U1061" s="1">
        <v>1036</v>
      </c>
      <c r="V1061" s="1">
        <v>85537.130857637239</v>
      </c>
      <c r="W1061" s="1">
        <v>-1537.1308576372394</v>
      </c>
    </row>
    <row r="1062" spans="1:23" x14ac:dyDescent="0.25">
      <c r="A1062">
        <v>1061</v>
      </c>
      <c r="B1062">
        <f>INDEX('housing-price-data-04042019'!$A$1:$CC$1461, MATCH(A1062,'housing-price-data-04042019'!$A$1:$A$1461,0),MATCH($B$1,'housing-price-data-04042019'!$A$1:$CC$1,0))</f>
        <v>8</v>
      </c>
      <c r="C1062">
        <f>INDEX('housing-price-data-04042019'!$A$1:$CC$1461, MATCH(A1062,'housing-price-data-04042019'!$A$1:$A$1461,0),MATCH($C$1,'housing-price-data-04042019'!$A$1:$CC$1,0))</f>
        <v>213500</v>
      </c>
      <c r="D1062" t="str">
        <f t="shared" si="16"/>
        <v>A</v>
      </c>
      <c r="U1062" s="1">
        <v>1037</v>
      </c>
      <c r="V1062" s="1">
        <v>312716.14382313413</v>
      </c>
      <c r="W1062" s="1">
        <v>2783.8561768658692</v>
      </c>
    </row>
    <row r="1063" spans="1:23" x14ac:dyDescent="0.25">
      <c r="A1063">
        <v>1062</v>
      </c>
      <c r="B1063">
        <f>INDEX('housing-price-data-04042019'!$A$1:$CC$1461, MATCH(A1063,'housing-price-data-04042019'!$A$1:$A$1461,0),MATCH($B$1,'housing-price-data-04042019'!$A$1:$CC$1,0))</f>
        <v>3</v>
      </c>
      <c r="C1063">
        <f>INDEX('housing-price-data-04042019'!$A$1:$CC$1461, MATCH(A1063,'housing-price-data-04042019'!$A$1:$A$1461,0),MATCH($C$1,'housing-price-data-04042019'!$A$1:$CC$1,0))</f>
        <v>81000</v>
      </c>
      <c r="D1063" t="str">
        <f t="shared" si="16"/>
        <v>B</v>
      </c>
      <c r="U1063" s="1">
        <v>1038</v>
      </c>
      <c r="V1063" s="1">
        <v>267280.34123003471</v>
      </c>
      <c r="W1063" s="1">
        <v>19719.658769965288</v>
      </c>
    </row>
    <row r="1064" spans="1:23" x14ac:dyDescent="0.25">
      <c r="A1064">
        <v>1063</v>
      </c>
      <c r="B1064">
        <f>INDEX('housing-price-data-04042019'!$A$1:$CC$1461, MATCH(A1064,'housing-price-data-04042019'!$A$1:$A$1461,0),MATCH($B$1,'housing-price-data-04042019'!$A$1:$CC$1,0))</f>
        <v>5</v>
      </c>
      <c r="C1064">
        <f>INDEX('housing-price-data-04042019'!$A$1:$CC$1461, MATCH(A1064,'housing-price-data-04042019'!$A$1:$A$1461,0),MATCH($C$1,'housing-price-data-04042019'!$A$1:$CC$1,0))</f>
        <v>90000</v>
      </c>
      <c r="D1064" t="str">
        <f t="shared" si="16"/>
        <v>B</v>
      </c>
      <c r="U1064" s="1">
        <v>1039</v>
      </c>
      <c r="V1064" s="1">
        <v>85537.130857637239</v>
      </c>
      <c r="W1064" s="1">
        <v>11462.869142362761</v>
      </c>
    </row>
    <row r="1065" spans="1:23" x14ac:dyDescent="0.25">
      <c r="A1065">
        <v>1064</v>
      </c>
      <c r="B1065">
        <f>INDEX('housing-price-data-04042019'!$A$1:$CC$1461, MATCH(A1065,'housing-price-data-04042019'!$A$1:$A$1461,0),MATCH($B$1,'housing-price-data-04042019'!$A$1:$CC$1,0))</f>
        <v>6</v>
      </c>
      <c r="C1065">
        <f>INDEX('housing-price-data-04042019'!$A$1:$CC$1461, MATCH(A1065,'housing-price-data-04042019'!$A$1:$A$1461,0),MATCH($C$1,'housing-price-data-04042019'!$A$1:$CC$1,0))</f>
        <v>110500</v>
      </c>
      <c r="D1065" t="str">
        <f t="shared" si="16"/>
        <v>B</v>
      </c>
      <c r="U1065" s="1">
        <v>1040</v>
      </c>
      <c r="V1065" s="1">
        <v>85537.130857637239</v>
      </c>
      <c r="W1065" s="1">
        <v>-5537.1308576372394</v>
      </c>
    </row>
    <row r="1066" spans="1:23" x14ac:dyDescent="0.25">
      <c r="A1066">
        <v>1065</v>
      </c>
      <c r="B1066">
        <f>INDEX('housing-price-data-04042019'!$A$1:$CC$1461, MATCH(A1066,'housing-price-data-04042019'!$A$1:$A$1461,0),MATCH($B$1,'housing-price-data-04042019'!$A$1:$CC$1,0))</f>
        <v>5</v>
      </c>
      <c r="C1066">
        <f>INDEX('housing-price-data-04042019'!$A$1:$CC$1461, MATCH(A1066,'housing-price-data-04042019'!$A$1:$A$1461,0),MATCH($C$1,'housing-price-data-04042019'!$A$1:$CC$1,0))</f>
        <v>154000</v>
      </c>
      <c r="D1066" t="str">
        <f t="shared" si="16"/>
        <v>B</v>
      </c>
      <c r="U1066" s="1">
        <v>1041</v>
      </c>
      <c r="V1066" s="1">
        <v>130972.9334507366</v>
      </c>
      <c r="W1066" s="1">
        <v>24027.0665492634</v>
      </c>
    </row>
    <row r="1067" spans="1:23" x14ac:dyDescent="0.25">
      <c r="A1067">
        <v>1066</v>
      </c>
      <c r="B1067">
        <f>INDEX('housing-price-data-04042019'!$A$1:$CC$1461, MATCH(A1067,'housing-price-data-04042019'!$A$1:$A$1461,0),MATCH($B$1,'housing-price-data-04042019'!$A$1:$CC$1,0))</f>
        <v>7</v>
      </c>
      <c r="C1067">
        <f>INDEX('housing-price-data-04042019'!$A$1:$CC$1461, MATCH(A1067,'housing-price-data-04042019'!$A$1:$A$1461,0),MATCH($C$1,'housing-price-data-04042019'!$A$1:$CC$1,0))</f>
        <v>328000</v>
      </c>
      <c r="D1067" t="str">
        <f t="shared" si="16"/>
        <v>A</v>
      </c>
      <c r="U1067" s="1">
        <v>1042</v>
      </c>
      <c r="V1067" s="1">
        <v>176408.73604383602</v>
      </c>
      <c r="W1067" s="1">
        <v>-3408.7360438360192</v>
      </c>
    </row>
    <row r="1068" spans="1:23" x14ac:dyDescent="0.25">
      <c r="A1068">
        <v>1067</v>
      </c>
      <c r="B1068">
        <f>INDEX('housing-price-data-04042019'!$A$1:$CC$1461, MATCH(A1068,'housing-price-data-04042019'!$A$1:$A$1461,0),MATCH($B$1,'housing-price-data-04042019'!$A$1:$CC$1,0))</f>
        <v>6</v>
      </c>
      <c r="C1068">
        <f>INDEX('housing-price-data-04042019'!$A$1:$CC$1461, MATCH(A1068,'housing-price-data-04042019'!$A$1:$A$1461,0),MATCH($C$1,'housing-price-data-04042019'!$A$1:$CC$1,0))</f>
        <v>178000</v>
      </c>
      <c r="D1068" t="str">
        <f t="shared" si="16"/>
        <v>B</v>
      </c>
      <c r="U1068" s="1">
        <v>1043</v>
      </c>
      <c r="V1068" s="1">
        <v>176408.73604383602</v>
      </c>
      <c r="W1068" s="1">
        <v>19591.263956163981</v>
      </c>
    </row>
    <row r="1069" spans="1:23" x14ac:dyDescent="0.25">
      <c r="A1069">
        <v>1068</v>
      </c>
      <c r="B1069">
        <f>INDEX('housing-price-data-04042019'!$A$1:$CC$1461, MATCH(A1069,'housing-price-data-04042019'!$A$1:$A$1461,0),MATCH($B$1,'housing-price-data-04042019'!$A$1:$CC$1,0))</f>
        <v>6</v>
      </c>
      <c r="C1069">
        <f>INDEX('housing-price-data-04042019'!$A$1:$CC$1461, MATCH(A1069,'housing-price-data-04042019'!$A$1:$A$1461,0),MATCH($C$1,'housing-price-data-04042019'!$A$1:$CC$1,0))</f>
        <v>167900</v>
      </c>
      <c r="D1069" t="str">
        <f t="shared" si="16"/>
        <v>B</v>
      </c>
      <c r="U1069" s="1">
        <v>1044</v>
      </c>
      <c r="V1069" s="1">
        <v>221844.53863693538</v>
      </c>
      <c r="W1069" s="1">
        <v>40435.46136306462</v>
      </c>
    </row>
    <row r="1070" spans="1:23" x14ac:dyDescent="0.25">
      <c r="A1070">
        <v>1069</v>
      </c>
      <c r="B1070">
        <f>INDEX('housing-price-data-04042019'!$A$1:$CC$1461, MATCH(A1070,'housing-price-data-04042019'!$A$1:$A$1461,0),MATCH($B$1,'housing-price-data-04042019'!$A$1:$CC$1,0))</f>
        <v>6</v>
      </c>
      <c r="C1070">
        <f>INDEX('housing-price-data-04042019'!$A$1:$CC$1461, MATCH(A1070,'housing-price-data-04042019'!$A$1:$A$1461,0),MATCH($C$1,'housing-price-data-04042019'!$A$1:$CC$1,0))</f>
        <v>151400</v>
      </c>
      <c r="D1070" t="str">
        <f t="shared" si="16"/>
        <v>B</v>
      </c>
      <c r="U1070" s="1">
        <v>1045</v>
      </c>
      <c r="V1070" s="1">
        <v>267280.34123003471</v>
      </c>
      <c r="W1070" s="1">
        <v>10719.658769965288</v>
      </c>
    </row>
    <row r="1071" spans="1:23" x14ac:dyDescent="0.25">
      <c r="A1071">
        <v>1070</v>
      </c>
      <c r="B1071">
        <f>INDEX('housing-price-data-04042019'!$A$1:$CC$1461, MATCH(A1071,'housing-price-data-04042019'!$A$1:$A$1461,0),MATCH($B$1,'housing-price-data-04042019'!$A$1:$CC$1,0))</f>
        <v>5</v>
      </c>
      <c r="C1071">
        <f>INDEX('housing-price-data-04042019'!$A$1:$CC$1461, MATCH(A1071,'housing-price-data-04042019'!$A$1:$A$1461,0),MATCH($C$1,'housing-price-data-04042019'!$A$1:$CC$1,0))</f>
        <v>135000</v>
      </c>
      <c r="D1071" t="str">
        <f t="shared" si="16"/>
        <v>B</v>
      </c>
      <c r="U1071" s="1">
        <v>1046</v>
      </c>
      <c r="V1071" s="1">
        <v>40101.328264537879</v>
      </c>
      <c r="W1071" s="1">
        <v>99498.671735462121</v>
      </c>
    </row>
    <row r="1072" spans="1:23" x14ac:dyDescent="0.25">
      <c r="A1072">
        <v>1071</v>
      </c>
      <c r="B1072">
        <f>INDEX('housing-price-data-04042019'!$A$1:$CC$1461, MATCH(A1072,'housing-price-data-04042019'!$A$1:$A$1461,0),MATCH($B$1,'housing-price-data-04042019'!$A$1:$CC$1,0))</f>
        <v>5</v>
      </c>
      <c r="C1072">
        <f>INDEX('housing-price-data-04042019'!$A$1:$CC$1461, MATCH(A1072,'housing-price-data-04042019'!$A$1:$A$1461,0),MATCH($C$1,'housing-price-data-04042019'!$A$1:$CC$1,0))</f>
        <v>135000</v>
      </c>
      <c r="D1072" t="str">
        <f t="shared" si="16"/>
        <v>B</v>
      </c>
      <c r="U1072" s="1">
        <v>1047</v>
      </c>
      <c r="V1072" s="1">
        <v>312716.14382313413</v>
      </c>
      <c r="W1072" s="1">
        <v>243864.85617686587</v>
      </c>
    </row>
    <row r="1073" spans="1:23" x14ac:dyDescent="0.25">
      <c r="A1073">
        <v>1072</v>
      </c>
      <c r="B1073">
        <f>INDEX('housing-price-data-04042019'!$A$1:$CC$1461, MATCH(A1073,'housing-price-data-04042019'!$A$1:$A$1461,0),MATCH($B$1,'housing-price-data-04042019'!$A$1:$CC$1,0))</f>
        <v>6</v>
      </c>
      <c r="C1073">
        <f>INDEX('housing-price-data-04042019'!$A$1:$CC$1461, MATCH(A1073,'housing-price-data-04042019'!$A$1:$A$1461,0),MATCH($C$1,'housing-price-data-04042019'!$A$1:$CC$1,0))</f>
        <v>154000</v>
      </c>
      <c r="D1073" t="str">
        <f t="shared" si="16"/>
        <v>B</v>
      </c>
      <c r="U1073" s="1">
        <v>1048</v>
      </c>
      <c r="V1073" s="1">
        <v>130972.9334507366</v>
      </c>
      <c r="W1073" s="1">
        <v>14027.0665492634</v>
      </c>
    </row>
    <row r="1074" spans="1:23" x14ac:dyDescent="0.25">
      <c r="A1074">
        <v>1073</v>
      </c>
      <c r="B1074">
        <f>INDEX('housing-price-data-04042019'!$A$1:$CC$1461, MATCH(A1074,'housing-price-data-04042019'!$A$1:$A$1461,0),MATCH($B$1,'housing-price-data-04042019'!$A$1:$CC$1,0))</f>
        <v>5</v>
      </c>
      <c r="C1074">
        <f>INDEX('housing-price-data-04042019'!$A$1:$CC$1461, MATCH(A1074,'housing-price-data-04042019'!$A$1:$A$1461,0),MATCH($C$1,'housing-price-data-04042019'!$A$1:$CC$1,0))</f>
        <v>91500</v>
      </c>
      <c r="D1074" t="str">
        <f t="shared" si="16"/>
        <v>B</v>
      </c>
      <c r="U1074" s="1">
        <v>1049</v>
      </c>
      <c r="V1074" s="1">
        <v>130972.9334507366</v>
      </c>
      <c r="W1074" s="1">
        <v>-15972.9334507366</v>
      </c>
    </row>
    <row r="1075" spans="1:23" x14ac:dyDescent="0.25">
      <c r="A1075">
        <v>1074</v>
      </c>
      <c r="B1075">
        <f>INDEX('housing-price-data-04042019'!$A$1:$CC$1461, MATCH(A1075,'housing-price-data-04042019'!$A$1:$A$1461,0),MATCH($B$1,'housing-price-data-04042019'!$A$1:$CC$1,0))</f>
        <v>6</v>
      </c>
      <c r="C1075">
        <f>INDEX('housing-price-data-04042019'!$A$1:$CC$1461, MATCH(A1075,'housing-price-data-04042019'!$A$1:$A$1461,0),MATCH($C$1,'housing-price-data-04042019'!$A$1:$CC$1,0))</f>
        <v>159500</v>
      </c>
      <c r="D1075" t="str">
        <f t="shared" si="16"/>
        <v>B</v>
      </c>
      <c r="U1075" s="1">
        <v>1050</v>
      </c>
      <c r="V1075" s="1">
        <v>85537.130857637239</v>
      </c>
      <c r="W1075" s="1">
        <v>-637.13085763723939</v>
      </c>
    </row>
    <row r="1076" spans="1:23" x14ac:dyDescent="0.25">
      <c r="A1076">
        <v>1075</v>
      </c>
      <c r="B1076">
        <f>INDEX('housing-price-data-04042019'!$A$1:$CC$1461, MATCH(A1076,'housing-price-data-04042019'!$A$1:$A$1461,0),MATCH($B$1,'housing-price-data-04042019'!$A$1:$CC$1,0))</f>
        <v>7</v>
      </c>
      <c r="C1076">
        <f>INDEX('housing-price-data-04042019'!$A$1:$CC$1461, MATCH(A1076,'housing-price-data-04042019'!$A$1:$A$1461,0),MATCH($C$1,'housing-price-data-04042019'!$A$1:$CC$1,0))</f>
        <v>194000</v>
      </c>
      <c r="D1076" t="str">
        <f t="shared" si="16"/>
        <v>A</v>
      </c>
      <c r="U1076" s="1">
        <v>1051</v>
      </c>
      <c r="V1076" s="1">
        <v>221844.53863693538</v>
      </c>
      <c r="W1076" s="1">
        <v>-45359.53863693538</v>
      </c>
    </row>
    <row r="1077" spans="1:23" x14ac:dyDescent="0.25">
      <c r="A1077">
        <v>1076</v>
      </c>
      <c r="B1077">
        <f>INDEX('housing-price-data-04042019'!$A$1:$CC$1461, MATCH(A1077,'housing-price-data-04042019'!$A$1:$A$1461,0),MATCH($B$1,'housing-price-data-04042019'!$A$1:$CC$1,0))</f>
        <v>7</v>
      </c>
      <c r="C1077">
        <f>INDEX('housing-price-data-04042019'!$A$1:$CC$1461, MATCH(A1077,'housing-price-data-04042019'!$A$1:$A$1461,0),MATCH($C$1,'housing-price-data-04042019'!$A$1:$CC$1,0))</f>
        <v>219500</v>
      </c>
      <c r="D1077" t="str">
        <f t="shared" si="16"/>
        <v>A</v>
      </c>
      <c r="U1077" s="1">
        <v>1052</v>
      </c>
      <c r="V1077" s="1">
        <v>221844.53863693538</v>
      </c>
      <c r="W1077" s="1">
        <v>-21703.53863693538</v>
      </c>
    </row>
    <row r="1078" spans="1:23" x14ac:dyDescent="0.25">
      <c r="A1078">
        <v>1077</v>
      </c>
      <c r="B1078">
        <f>INDEX('housing-price-data-04042019'!$A$1:$CC$1461, MATCH(A1078,'housing-price-data-04042019'!$A$1:$A$1461,0),MATCH($B$1,'housing-price-data-04042019'!$A$1:$CC$1,0))</f>
        <v>5</v>
      </c>
      <c r="C1078">
        <f>INDEX('housing-price-data-04042019'!$A$1:$CC$1461, MATCH(A1078,'housing-price-data-04042019'!$A$1:$A$1461,0),MATCH($C$1,'housing-price-data-04042019'!$A$1:$CC$1,0))</f>
        <v>170000</v>
      </c>
      <c r="D1078" t="str">
        <f t="shared" si="16"/>
        <v>B</v>
      </c>
      <c r="U1078" s="1">
        <v>1053</v>
      </c>
      <c r="V1078" s="1">
        <v>176408.73604383602</v>
      </c>
      <c r="W1078" s="1">
        <v>-11408.736043836019</v>
      </c>
    </row>
    <row r="1079" spans="1:23" x14ac:dyDescent="0.25">
      <c r="A1079">
        <v>1078</v>
      </c>
      <c r="B1079">
        <f>INDEX('housing-price-data-04042019'!$A$1:$CC$1461, MATCH(A1079,'housing-price-data-04042019'!$A$1:$A$1461,0),MATCH($B$1,'housing-price-data-04042019'!$A$1:$CC$1,0))</f>
        <v>5</v>
      </c>
      <c r="C1079">
        <f>INDEX('housing-price-data-04042019'!$A$1:$CC$1461, MATCH(A1079,'housing-price-data-04042019'!$A$1:$A$1461,0),MATCH($C$1,'housing-price-data-04042019'!$A$1:$CC$1,0))</f>
        <v>138800</v>
      </c>
      <c r="D1079" t="str">
        <f t="shared" si="16"/>
        <v>B</v>
      </c>
      <c r="U1079" s="1">
        <v>1054</v>
      </c>
      <c r="V1079" s="1">
        <v>130972.9334507366</v>
      </c>
      <c r="W1079" s="1">
        <v>13527.0665492634</v>
      </c>
    </row>
    <row r="1080" spans="1:23" x14ac:dyDescent="0.25">
      <c r="A1080">
        <v>1079</v>
      </c>
      <c r="B1080">
        <f>INDEX('housing-price-data-04042019'!$A$1:$CC$1461, MATCH(A1080,'housing-price-data-04042019'!$A$1:$A$1461,0),MATCH($B$1,'housing-price-data-04042019'!$A$1:$CC$1,0))</f>
        <v>6</v>
      </c>
      <c r="C1080">
        <f>INDEX('housing-price-data-04042019'!$A$1:$CC$1461, MATCH(A1080,'housing-price-data-04042019'!$A$1:$A$1461,0),MATCH($C$1,'housing-price-data-04042019'!$A$1:$CC$1,0))</f>
        <v>155900</v>
      </c>
      <c r="D1080" t="str">
        <f t="shared" si="16"/>
        <v>B</v>
      </c>
      <c r="U1080" s="1">
        <v>1055</v>
      </c>
      <c r="V1080" s="1">
        <v>267280.34123003471</v>
      </c>
      <c r="W1080" s="1">
        <v>-12280.341230034712</v>
      </c>
    </row>
    <row r="1081" spans="1:23" x14ac:dyDescent="0.25">
      <c r="A1081">
        <v>1080</v>
      </c>
      <c r="B1081">
        <f>INDEX('housing-price-data-04042019'!$A$1:$CC$1461, MATCH(A1081,'housing-price-data-04042019'!$A$1:$A$1461,0),MATCH($B$1,'housing-price-data-04042019'!$A$1:$CC$1,0))</f>
        <v>5</v>
      </c>
      <c r="C1081">
        <f>INDEX('housing-price-data-04042019'!$A$1:$CC$1461, MATCH(A1081,'housing-price-data-04042019'!$A$1:$A$1461,0),MATCH($C$1,'housing-price-data-04042019'!$A$1:$CC$1,0))</f>
        <v>126000</v>
      </c>
      <c r="D1081" t="str">
        <f t="shared" si="16"/>
        <v>B</v>
      </c>
      <c r="U1081" s="1">
        <v>1056</v>
      </c>
      <c r="V1081" s="1">
        <v>176408.73604383602</v>
      </c>
      <c r="W1081" s="1">
        <v>3591.2639561639808</v>
      </c>
    </row>
    <row r="1082" spans="1:23" x14ac:dyDescent="0.25">
      <c r="A1082">
        <v>1081</v>
      </c>
      <c r="B1082">
        <f>INDEX('housing-price-data-04042019'!$A$1:$CC$1461, MATCH(A1082,'housing-price-data-04042019'!$A$1:$A$1461,0),MATCH($B$1,'housing-price-data-04042019'!$A$1:$CC$1,0))</f>
        <v>6</v>
      </c>
      <c r="C1082">
        <f>INDEX('housing-price-data-04042019'!$A$1:$CC$1461, MATCH(A1082,'housing-price-data-04042019'!$A$1:$A$1461,0),MATCH($C$1,'housing-price-data-04042019'!$A$1:$CC$1,0))</f>
        <v>145000</v>
      </c>
      <c r="D1082" t="str">
        <f t="shared" si="16"/>
        <v>B</v>
      </c>
      <c r="U1082" s="1">
        <v>1057</v>
      </c>
      <c r="V1082" s="1">
        <v>221844.53863693538</v>
      </c>
      <c r="W1082" s="1">
        <v>-35994.53863693538</v>
      </c>
    </row>
    <row r="1083" spans="1:23" x14ac:dyDescent="0.25">
      <c r="A1083">
        <v>1082</v>
      </c>
      <c r="B1083">
        <f>INDEX('housing-price-data-04042019'!$A$1:$CC$1461, MATCH(A1083,'housing-price-data-04042019'!$A$1:$A$1461,0),MATCH($B$1,'housing-price-data-04042019'!$A$1:$CC$1,0))</f>
        <v>5</v>
      </c>
      <c r="C1083">
        <f>INDEX('housing-price-data-04042019'!$A$1:$CC$1461, MATCH(A1083,'housing-price-data-04042019'!$A$1:$A$1461,0),MATCH($C$1,'housing-price-data-04042019'!$A$1:$CC$1,0))</f>
        <v>133000</v>
      </c>
      <c r="D1083" t="str">
        <f t="shared" si="16"/>
        <v>B</v>
      </c>
      <c r="U1083" s="1">
        <v>1058</v>
      </c>
      <c r="V1083" s="1">
        <v>221844.53863693538</v>
      </c>
      <c r="W1083" s="1">
        <v>26155.46136306462</v>
      </c>
    </row>
    <row r="1084" spans="1:23" x14ac:dyDescent="0.25">
      <c r="A1084">
        <v>1083</v>
      </c>
      <c r="B1084">
        <f>INDEX('housing-price-data-04042019'!$A$1:$CC$1461, MATCH(A1084,'housing-price-data-04042019'!$A$1:$A$1461,0),MATCH($B$1,'housing-price-data-04042019'!$A$1:$CC$1,0))</f>
        <v>7</v>
      </c>
      <c r="C1084">
        <f>INDEX('housing-price-data-04042019'!$A$1:$CC$1461, MATCH(A1084,'housing-price-data-04042019'!$A$1:$A$1461,0),MATCH($C$1,'housing-price-data-04042019'!$A$1:$CC$1,0))</f>
        <v>192000</v>
      </c>
      <c r="D1084" t="str">
        <f t="shared" si="16"/>
        <v>A</v>
      </c>
      <c r="U1084" s="1">
        <v>1059</v>
      </c>
      <c r="V1084" s="1">
        <v>312716.14382313413</v>
      </c>
      <c r="W1084" s="1">
        <v>22283.856176865869</v>
      </c>
    </row>
    <row r="1085" spans="1:23" x14ac:dyDescent="0.25">
      <c r="A1085">
        <v>1084</v>
      </c>
      <c r="B1085">
        <f>INDEX('housing-price-data-04042019'!$A$1:$CC$1461, MATCH(A1085,'housing-price-data-04042019'!$A$1:$A$1461,0),MATCH($B$1,'housing-price-data-04042019'!$A$1:$CC$1,0))</f>
        <v>6</v>
      </c>
      <c r="C1085">
        <f>INDEX('housing-price-data-04042019'!$A$1:$CC$1461, MATCH(A1085,'housing-price-data-04042019'!$A$1:$A$1461,0),MATCH($C$1,'housing-price-data-04042019'!$A$1:$CC$1,0))</f>
        <v>160000</v>
      </c>
      <c r="D1085" t="str">
        <f t="shared" si="16"/>
        <v>B</v>
      </c>
      <c r="U1085" s="1">
        <v>1060</v>
      </c>
      <c r="V1085" s="1">
        <v>176408.73604383602</v>
      </c>
      <c r="W1085" s="1">
        <v>43591.263956163981</v>
      </c>
    </row>
    <row r="1086" spans="1:23" x14ac:dyDescent="0.25">
      <c r="A1086">
        <v>1085</v>
      </c>
      <c r="B1086">
        <f>INDEX('housing-price-data-04042019'!$A$1:$CC$1461, MATCH(A1086,'housing-price-data-04042019'!$A$1:$A$1461,0),MATCH($B$1,'housing-price-data-04042019'!$A$1:$CC$1,0))</f>
        <v>6</v>
      </c>
      <c r="C1086">
        <f>INDEX('housing-price-data-04042019'!$A$1:$CC$1461, MATCH(A1086,'housing-price-data-04042019'!$A$1:$A$1461,0),MATCH($C$1,'housing-price-data-04042019'!$A$1:$CC$1,0))</f>
        <v>187500</v>
      </c>
      <c r="D1086" t="str">
        <f t="shared" si="16"/>
        <v>B</v>
      </c>
      <c r="U1086" s="1">
        <v>1061</v>
      </c>
      <c r="V1086" s="1">
        <v>267280.34123003471</v>
      </c>
      <c r="W1086" s="1">
        <v>-53780.341230034712</v>
      </c>
    </row>
    <row r="1087" spans="1:23" x14ac:dyDescent="0.25">
      <c r="A1087">
        <v>1086</v>
      </c>
      <c r="B1087">
        <f>INDEX('housing-price-data-04042019'!$A$1:$CC$1461, MATCH(A1087,'housing-price-data-04042019'!$A$1:$A$1461,0),MATCH($B$1,'housing-price-data-04042019'!$A$1:$CC$1,0))</f>
        <v>6</v>
      </c>
      <c r="C1087">
        <f>INDEX('housing-price-data-04042019'!$A$1:$CC$1461, MATCH(A1087,'housing-price-data-04042019'!$A$1:$A$1461,0),MATCH($C$1,'housing-price-data-04042019'!$A$1:$CC$1,0))</f>
        <v>147000</v>
      </c>
      <c r="D1087" t="str">
        <f t="shared" si="16"/>
        <v>B</v>
      </c>
      <c r="U1087" s="1">
        <v>1062</v>
      </c>
      <c r="V1087" s="1">
        <v>40101.328264537879</v>
      </c>
      <c r="W1087" s="1">
        <v>40898.671735462121</v>
      </c>
    </row>
    <row r="1088" spans="1:23" x14ac:dyDescent="0.25">
      <c r="A1088">
        <v>1087</v>
      </c>
      <c r="B1088">
        <f>INDEX('housing-price-data-04042019'!$A$1:$CC$1461, MATCH(A1088,'housing-price-data-04042019'!$A$1:$A$1461,0),MATCH($B$1,'housing-price-data-04042019'!$A$1:$CC$1,0))</f>
        <v>4</v>
      </c>
      <c r="C1088">
        <f>INDEX('housing-price-data-04042019'!$A$1:$CC$1461, MATCH(A1088,'housing-price-data-04042019'!$A$1:$A$1461,0),MATCH($C$1,'housing-price-data-04042019'!$A$1:$CC$1,0))</f>
        <v>83500</v>
      </c>
      <c r="D1088" t="str">
        <f t="shared" si="16"/>
        <v>B</v>
      </c>
      <c r="U1088" s="1">
        <v>1063</v>
      </c>
      <c r="V1088" s="1">
        <v>130972.9334507366</v>
      </c>
      <c r="W1088" s="1">
        <v>-40972.9334507366</v>
      </c>
    </row>
    <row r="1089" spans="1:23" x14ac:dyDescent="0.25">
      <c r="A1089">
        <v>1088</v>
      </c>
      <c r="B1089">
        <f>INDEX('housing-price-data-04042019'!$A$1:$CC$1461, MATCH(A1089,'housing-price-data-04042019'!$A$1:$A$1461,0),MATCH($B$1,'housing-price-data-04042019'!$A$1:$CC$1,0))</f>
        <v>8</v>
      </c>
      <c r="C1089">
        <f>INDEX('housing-price-data-04042019'!$A$1:$CC$1461, MATCH(A1089,'housing-price-data-04042019'!$A$1:$A$1461,0),MATCH($C$1,'housing-price-data-04042019'!$A$1:$CC$1,0))</f>
        <v>252000</v>
      </c>
      <c r="D1089" t="str">
        <f t="shared" si="16"/>
        <v>A</v>
      </c>
      <c r="U1089" s="1">
        <v>1064</v>
      </c>
      <c r="V1089" s="1">
        <v>176408.73604383602</v>
      </c>
      <c r="W1089" s="1">
        <v>-65908.736043836019</v>
      </c>
    </row>
    <row r="1090" spans="1:23" x14ac:dyDescent="0.25">
      <c r="A1090">
        <v>1089</v>
      </c>
      <c r="B1090">
        <f>INDEX('housing-price-data-04042019'!$A$1:$CC$1461, MATCH(A1090,'housing-price-data-04042019'!$A$1:$A$1461,0),MATCH($B$1,'housing-price-data-04042019'!$A$1:$CC$1,0))</f>
        <v>7</v>
      </c>
      <c r="C1090">
        <f>INDEX('housing-price-data-04042019'!$A$1:$CC$1461, MATCH(A1090,'housing-price-data-04042019'!$A$1:$A$1461,0),MATCH($C$1,'housing-price-data-04042019'!$A$1:$CC$1,0))</f>
        <v>137500</v>
      </c>
      <c r="D1090" t="str">
        <f t="shared" si="16"/>
        <v>A</v>
      </c>
      <c r="U1090" s="1">
        <v>1065</v>
      </c>
      <c r="V1090" s="1">
        <v>130972.9334507366</v>
      </c>
      <c r="W1090" s="1">
        <v>23027.0665492634</v>
      </c>
    </row>
    <row r="1091" spans="1:23" x14ac:dyDescent="0.25">
      <c r="A1091">
        <v>1090</v>
      </c>
      <c r="B1091">
        <f>INDEX('housing-price-data-04042019'!$A$1:$CC$1461, MATCH(A1091,'housing-price-data-04042019'!$A$1:$A$1461,0),MATCH($B$1,'housing-price-data-04042019'!$A$1:$CC$1,0))</f>
        <v>8</v>
      </c>
      <c r="C1091">
        <f>INDEX('housing-price-data-04042019'!$A$1:$CC$1461, MATCH(A1091,'housing-price-data-04042019'!$A$1:$A$1461,0),MATCH($C$1,'housing-price-data-04042019'!$A$1:$CC$1,0))</f>
        <v>197000</v>
      </c>
      <c r="D1091" t="str">
        <f t="shared" ref="D1091:D1154" si="17">IF(B1091 &gt;6, "A", "B")</f>
        <v>A</v>
      </c>
      <c r="U1091" s="1">
        <v>1066</v>
      </c>
      <c r="V1091" s="1">
        <v>221844.53863693538</v>
      </c>
      <c r="W1091" s="1">
        <v>106155.46136306462</v>
      </c>
    </row>
    <row r="1092" spans="1:23" x14ac:dyDescent="0.25">
      <c r="A1092">
        <v>1091</v>
      </c>
      <c r="B1092">
        <f>INDEX('housing-price-data-04042019'!$A$1:$CC$1461, MATCH(A1092,'housing-price-data-04042019'!$A$1:$A$1461,0),MATCH($B$1,'housing-price-data-04042019'!$A$1:$CC$1,0))</f>
        <v>3</v>
      </c>
      <c r="C1092">
        <f>INDEX('housing-price-data-04042019'!$A$1:$CC$1461, MATCH(A1092,'housing-price-data-04042019'!$A$1:$A$1461,0),MATCH($C$1,'housing-price-data-04042019'!$A$1:$CC$1,0))</f>
        <v>92900</v>
      </c>
      <c r="D1092" t="str">
        <f t="shared" si="17"/>
        <v>B</v>
      </c>
      <c r="U1092" s="1">
        <v>1067</v>
      </c>
      <c r="V1092" s="1">
        <v>176408.73604383602</v>
      </c>
      <c r="W1092" s="1">
        <v>1591.2639561639808</v>
      </c>
    </row>
    <row r="1093" spans="1:23" x14ac:dyDescent="0.25">
      <c r="A1093">
        <v>1092</v>
      </c>
      <c r="B1093">
        <f>INDEX('housing-price-data-04042019'!$A$1:$CC$1461, MATCH(A1093,'housing-price-data-04042019'!$A$1:$A$1461,0),MATCH($B$1,'housing-price-data-04042019'!$A$1:$CC$1,0))</f>
        <v>7</v>
      </c>
      <c r="C1093">
        <f>INDEX('housing-price-data-04042019'!$A$1:$CC$1461, MATCH(A1093,'housing-price-data-04042019'!$A$1:$A$1461,0),MATCH($C$1,'housing-price-data-04042019'!$A$1:$CC$1,0))</f>
        <v>160000</v>
      </c>
      <c r="D1093" t="str">
        <f t="shared" si="17"/>
        <v>A</v>
      </c>
      <c r="U1093" s="1">
        <v>1068</v>
      </c>
      <c r="V1093" s="1">
        <v>176408.73604383602</v>
      </c>
      <c r="W1093" s="1">
        <v>-8508.7360438360192</v>
      </c>
    </row>
    <row r="1094" spans="1:23" x14ac:dyDescent="0.25">
      <c r="A1094">
        <v>1093</v>
      </c>
      <c r="B1094">
        <f>INDEX('housing-price-data-04042019'!$A$1:$CC$1461, MATCH(A1094,'housing-price-data-04042019'!$A$1:$A$1461,0),MATCH($B$1,'housing-price-data-04042019'!$A$1:$CC$1,0))</f>
        <v>6</v>
      </c>
      <c r="C1094">
        <f>INDEX('housing-price-data-04042019'!$A$1:$CC$1461, MATCH(A1094,'housing-price-data-04042019'!$A$1:$A$1461,0),MATCH($C$1,'housing-price-data-04042019'!$A$1:$CC$1,0))</f>
        <v>136500</v>
      </c>
      <c r="D1094" t="str">
        <f t="shared" si="17"/>
        <v>B</v>
      </c>
      <c r="U1094" s="1">
        <v>1069</v>
      </c>
      <c r="V1094" s="1">
        <v>176408.73604383602</v>
      </c>
      <c r="W1094" s="1">
        <v>-25008.736043836019</v>
      </c>
    </row>
    <row r="1095" spans="1:23" x14ac:dyDescent="0.25">
      <c r="A1095">
        <v>1094</v>
      </c>
      <c r="B1095">
        <f>INDEX('housing-price-data-04042019'!$A$1:$CC$1461, MATCH(A1095,'housing-price-data-04042019'!$A$1:$A$1461,0),MATCH($B$1,'housing-price-data-04042019'!$A$1:$CC$1,0))</f>
        <v>5</v>
      </c>
      <c r="C1095">
        <f>INDEX('housing-price-data-04042019'!$A$1:$CC$1461, MATCH(A1095,'housing-price-data-04042019'!$A$1:$A$1461,0),MATCH($C$1,'housing-price-data-04042019'!$A$1:$CC$1,0))</f>
        <v>146000</v>
      </c>
      <c r="D1095" t="str">
        <f t="shared" si="17"/>
        <v>B</v>
      </c>
      <c r="U1095" s="1">
        <v>1070</v>
      </c>
      <c r="V1095" s="1">
        <v>130972.9334507366</v>
      </c>
      <c r="W1095" s="1">
        <v>4027.0665492633998</v>
      </c>
    </row>
    <row r="1096" spans="1:23" x14ac:dyDescent="0.25">
      <c r="A1096">
        <v>1095</v>
      </c>
      <c r="B1096">
        <f>INDEX('housing-price-data-04042019'!$A$1:$CC$1461, MATCH(A1096,'housing-price-data-04042019'!$A$1:$A$1461,0),MATCH($B$1,'housing-price-data-04042019'!$A$1:$CC$1,0))</f>
        <v>5</v>
      </c>
      <c r="C1096">
        <f>INDEX('housing-price-data-04042019'!$A$1:$CC$1461, MATCH(A1096,'housing-price-data-04042019'!$A$1:$A$1461,0),MATCH($C$1,'housing-price-data-04042019'!$A$1:$CC$1,0))</f>
        <v>129000</v>
      </c>
      <c r="D1096" t="str">
        <f t="shared" si="17"/>
        <v>B</v>
      </c>
      <c r="U1096" s="1">
        <v>1071</v>
      </c>
      <c r="V1096" s="1">
        <v>130972.9334507366</v>
      </c>
      <c r="W1096" s="1">
        <v>4027.0665492633998</v>
      </c>
    </row>
    <row r="1097" spans="1:23" x14ac:dyDescent="0.25">
      <c r="A1097">
        <v>1096</v>
      </c>
      <c r="B1097">
        <f>INDEX('housing-price-data-04042019'!$A$1:$CC$1461, MATCH(A1097,'housing-price-data-04042019'!$A$1:$A$1461,0),MATCH($B$1,'housing-price-data-04042019'!$A$1:$CC$1,0))</f>
        <v>6</v>
      </c>
      <c r="C1097">
        <f>INDEX('housing-price-data-04042019'!$A$1:$CC$1461, MATCH(A1097,'housing-price-data-04042019'!$A$1:$A$1461,0),MATCH($C$1,'housing-price-data-04042019'!$A$1:$CC$1,0))</f>
        <v>176432</v>
      </c>
      <c r="D1097" t="str">
        <f t="shared" si="17"/>
        <v>B</v>
      </c>
      <c r="U1097" s="1">
        <v>1072</v>
      </c>
      <c r="V1097" s="1">
        <v>176408.73604383602</v>
      </c>
      <c r="W1097" s="1">
        <v>-22408.736043836019</v>
      </c>
    </row>
    <row r="1098" spans="1:23" x14ac:dyDescent="0.25">
      <c r="A1098">
        <v>1097</v>
      </c>
      <c r="B1098">
        <f>INDEX('housing-price-data-04042019'!$A$1:$CC$1461, MATCH(A1098,'housing-price-data-04042019'!$A$1:$A$1461,0),MATCH($B$1,'housing-price-data-04042019'!$A$1:$CC$1,0))</f>
        <v>6</v>
      </c>
      <c r="C1098">
        <f>INDEX('housing-price-data-04042019'!$A$1:$CC$1461, MATCH(A1098,'housing-price-data-04042019'!$A$1:$A$1461,0),MATCH($C$1,'housing-price-data-04042019'!$A$1:$CC$1,0))</f>
        <v>127000</v>
      </c>
      <c r="D1098" t="str">
        <f t="shared" si="17"/>
        <v>B</v>
      </c>
      <c r="U1098" s="1">
        <v>1073</v>
      </c>
      <c r="V1098" s="1">
        <v>130972.9334507366</v>
      </c>
      <c r="W1098" s="1">
        <v>-39472.9334507366</v>
      </c>
    </row>
    <row r="1099" spans="1:23" x14ac:dyDescent="0.25">
      <c r="A1099">
        <v>1098</v>
      </c>
      <c r="B1099">
        <f>INDEX('housing-price-data-04042019'!$A$1:$CC$1461, MATCH(A1099,'housing-price-data-04042019'!$A$1:$A$1461,0),MATCH($B$1,'housing-price-data-04042019'!$A$1:$CC$1,0))</f>
        <v>8</v>
      </c>
      <c r="C1099">
        <f>INDEX('housing-price-data-04042019'!$A$1:$CC$1461, MATCH(A1099,'housing-price-data-04042019'!$A$1:$A$1461,0),MATCH($C$1,'housing-price-data-04042019'!$A$1:$CC$1,0))</f>
        <v>170000</v>
      </c>
      <c r="D1099" t="str">
        <f t="shared" si="17"/>
        <v>A</v>
      </c>
      <c r="U1099" s="1">
        <v>1074</v>
      </c>
      <c r="V1099" s="1">
        <v>176408.73604383602</v>
      </c>
      <c r="W1099" s="1">
        <v>-16908.736043836019</v>
      </c>
    </row>
    <row r="1100" spans="1:23" x14ac:dyDescent="0.25">
      <c r="A1100">
        <v>1099</v>
      </c>
      <c r="B1100">
        <f>INDEX('housing-price-data-04042019'!$A$1:$CC$1461, MATCH(A1100,'housing-price-data-04042019'!$A$1:$A$1461,0),MATCH($B$1,'housing-price-data-04042019'!$A$1:$CC$1,0))</f>
        <v>4</v>
      </c>
      <c r="C1100">
        <f>INDEX('housing-price-data-04042019'!$A$1:$CC$1461, MATCH(A1100,'housing-price-data-04042019'!$A$1:$A$1461,0),MATCH($C$1,'housing-price-data-04042019'!$A$1:$CC$1,0))</f>
        <v>128000</v>
      </c>
      <c r="D1100" t="str">
        <f t="shared" si="17"/>
        <v>B</v>
      </c>
      <c r="U1100" s="1">
        <v>1075</v>
      </c>
      <c r="V1100" s="1">
        <v>221844.53863693538</v>
      </c>
      <c r="W1100" s="1">
        <v>-27844.53863693538</v>
      </c>
    </row>
    <row r="1101" spans="1:23" x14ac:dyDescent="0.25">
      <c r="A1101">
        <v>1100</v>
      </c>
      <c r="B1101">
        <f>INDEX('housing-price-data-04042019'!$A$1:$CC$1461, MATCH(A1101,'housing-price-data-04042019'!$A$1:$A$1461,0),MATCH($B$1,'housing-price-data-04042019'!$A$1:$CC$1,0))</f>
        <v>7</v>
      </c>
      <c r="C1101">
        <f>INDEX('housing-price-data-04042019'!$A$1:$CC$1461, MATCH(A1101,'housing-price-data-04042019'!$A$1:$A$1461,0),MATCH($C$1,'housing-price-data-04042019'!$A$1:$CC$1,0))</f>
        <v>157000</v>
      </c>
      <c r="D1101" t="str">
        <f t="shared" si="17"/>
        <v>A</v>
      </c>
      <c r="U1101" s="1">
        <v>1076</v>
      </c>
      <c r="V1101" s="1">
        <v>221844.53863693538</v>
      </c>
      <c r="W1101" s="1">
        <v>-2344.5386369353801</v>
      </c>
    </row>
    <row r="1102" spans="1:23" x14ac:dyDescent="0.25">
      <c r="A1102">
        <v>1101</v>
      </c>
      <c r="B1102">
        <f>INDEX('housing-price-data-04042019'!$A$1:$CC$1461, MATCH(A1102,'housing-price-data-04042019'!$A$1:$A$1461,0),MATCH($B$1,'housing-price-data-04042019'!$A$1:$CC$1,0))</f>
        <v>2</v>
      </c>
      <c r="C1102">
        <f>INDEX('housing-price-data-04042019'!$A$1:$CC$1461, MATCH(A1102,'housing-price-data-04042019'!$A$1:$A$1461,0),MATCH($C$1,'housing-price-data-04042019'!$A$1:$CC$1,0))</f>
        <v>60000</v>
      </c>
      <c r="D1102" t="str">
        <f t="shared" si="17"/>
        <v>B</v>
      </c>
      <c r="U1102" s="1">
        <v>1077</v>
      </c>
      <c r="V1102" s="1">
        <v>130972.9334507366</v>
      </c>
      <c r="W1102" s="1">
        <v>39027.0665492634</v>
      </c>
    </row>
    <row r="1103" spans="1:23" x14ac:dyDescent="0.25">
      <c r="A1103">
        <v>1102</v>
      </c>
      <c r="B1103">
        <f>INDEX('housing-price-data-04042019'!$A$1:$CC$1461, MATCH(A1103,'housing-price-data-04042019'!$A$1:$A$1461,0),MATCH($B$1,'housing-price-data-04042019'!$A$1:$CC$1,0))</f>
        <v>5</v>
      </c>
      <c r="C1103">
        <f>INDEX('housing-price-data-04042019'!$A$1:$CC$1461, MATCH(A1103,'housing-price-data-04042019'!$A$1:$A$1461,0),MATCH($C$1,'housing-price-data-04042019'!$A$1:$CC$1,0))</f>
        <v>119500</v>
      </c>
      <c r="D1103" t="str">
        <f t="shared" si="17"/>
        <v>B</v>
      </c>
      <c r="U1103" s="1">
        <v>1078</v>
      </c>
      <c r="V1103" s="1">
        <v>130972.9334507366</v>
      </c>
      <c r="W1103" s="1">
        <v>7827.0665492633998</v>
      </c>
    </row>
    <row r="1104" spans="1:23" x14ac:dyDescent="0.25">
      <c r="A1104">
        <v>1103</v>
      </c>
      <c r="B1104">
        <f>INDEX('housing-price-data-04042019'!$A$1:$CC$1461, MATCH(A1104,'housing-price-data-04042019'!$A$1:$A$1461,0),MATCH($B$1,'housing-price-data-04042019'!$A$1:$CC$1,0))</f>
        <v>5</v>
      </c>
      <c r="C1104">
        <f>INDEX('housing-price-data-04042019'!$A$1:$CC$1461, MATCH(A1104,'housing-price-data-04042019'!$A$1:$A$1461,0),MATCH($C$1,'housing-price-data-04042019'!$A$1:$CC$1,0))</f>
        <v>135000</v>
      </c>
      <c r="D1104" t="str">
        <f t="shared" si="17"/>
        <v>B</v>
      </c>
      <c r="U1104" s="1">
        <v>1079</v>
      </c>
      <c r="V1104" s="1">
        <v>176408.73604383602</v>
      </c>
      <c r="W1104" s="1">
        <v>-20508.736043836019</v>
      </c>
    </row>
    <row r="1105" spans="1:23" x14ac:dyDescent="0.25">
      <c r="A1105">
        <v>1104</v>
      </c>
      <c r="B1105">
        <f>INDEX('housing-price-data-04042019'!$A$1:$CC$1461, MATCH(A1105,'housing-price-data-04042019'!$A$1:$A$1461,0),MATCH($B$1,'housing-price-data-04042019'!$A$1:$CC$1,0))</f>
        <v>6</v>
      </c>
      <c r="C1105">
        <f>INDEX('housing-price-data-04042019'!$A$1:$CC$1461, MATCH(A1105,'housing-price-data-04042019'!$A$1:$A$1461,0),MATCH($C$1,'housing-price-data-04042019'!$A$1:$CC$1,0))</f>
        <v>159500</v>
      </c>
      <c r="D1105" t="str">
        <f t="shared" si="17"/>
        <v>B</v>
      </c>
      <c r="U1105" s="1">
        <v>1080</v>
      </c>
      <c r="V1105" s="1">
        <v>130972.9334507366</v>
      </c>
      <c r="W1105" s="1">
        <v>-4972.9334507366002</v>
      </c>
    </row>
    <row r="1106" spans="1:23" x14ac:dyDescent="0.25">
      <c r="A1106">
        <v>1105</v>
      </c>
      <c r="B1106">
        <f>INDEX('housing-price-data-04042019'!$A$1:$CC$1461, MATCH(A1106,'housing-price-data-04042019'!$A$1:$A$1461,0),MATCH($B$1,'housing-price-data-04042019'!$A$1:$CC$1,0))</f>
        <v>5</v>
      </c>
      <c r="C1106">
        <f>INDEX('housing-price-data-04042019'!$A$1:$CC$1461, MATCH(A1106,'housing-price-data-04042019'!$A$1:$A$1461,0),MATCH($C$1,'housing-price-data-04042019'!$A$1:$CC$1,0))</f>
        <v>106000</v>
      </c>
      <c r="D1106" t="str">
        <f t="shared" si="17"/>
        <v>B</v>
      </c>
      <c r="U1106" s="1">
        <v>1081</v>
      </c>
      <c r="V1106" s="1">
        <v>176408.73604383602</v>
      </c>
      <c r="W1106" s="1">
        <v>-31408.736043836019</v>
      </c>
    </row>
    <row r="1107" spans="1:23" x14ac:dyDescent="0.25">
      <c r="A1107">
        <v>1106</v>
      </c>
      <c r="B1107">
        <f>INDEX('housing-price-data-04042019'!$A$1:$CC$1461, MATCH(A1107,'housing-price-data-04042019'!$A$1:$A$1461,0),MATCH($B$1,'housing-price-data-04042019'!$A$1:$CC$1,0))</f>
        <v>8</v>
      </c>
      <c r="C1107">
        <f>INDEX('housing-price-data-04042019'!$A$1:$CC$1461, MATCH(A1107,'housing-price-data-04042019'!$A$1:$A$1461,0),MATCH($C$1,'housing-price-data-04042019'!$A$1:$CC$1,0))</f>
        <v>325000</v>
      </c>
      <c r="D1107" t="str">
        <f t="shared" si="17"/>
        <v>A</v>
      </c>
      <c r="U1107" s="1">
        <v>1082</v>
      </c>
      <c r="V1107" s="1">
        <v>130972.9334507366</v>
      </c>
      <c r="W1107" s="1">
        <v>2027.0665492633998</v>
      </c>
    </row>
    <row r="1108" spans="1:23" x14ac:dyDescent="0.25">
      <c r="A1108">
        <v>1107</v>
      </c>
      <c r="B1108">
        <f>INDEX('housing-price-data-04042019'!$A$1:$CC$1461, MATCH(A1108,'housing-price-data-04042019'!$A$1:$A$1461,0),MATCH($B$1,'housing-price-data-04042019'!$A$1:$CC$1,0))</f>
        <v>7</v>
      </c>
      <c r="C1108">
        <f>INDEX('housing-price-data-04042019'!$A$1:$CC$1461, MATCH(A1108,'housing-price-data-04042019'!$A$1:$A$1461,0),MATCH($C$1,'housing-price-data-04042019'!$A$1:$CC$1,0))</f>
        <v>179900</v>
      </c>
      <c r="D1108" t="str">
        <f t="shared" si="17"/>
        <v>A</v>
      </c>
      <c r="U1108" s="1">
        <v>1083</v>
      </c>
      <c r="V1108" s="1">
        <v>221844.53863693538</v>
      </c>
      <c r="W1108" s="1">
        <v>-29844.53863693538</v>
      </c>
    </row>
    <row r="1109" spans="1:23" x14ac:dyDescent="0.25">
      <c r="A1109">
        <v>1108</v>
      </c>
      <c r="B1109">
        <f>INDEX('housing-price-data-04042019'!$A$1:$CC$1461, MATCH(A1109,'housing-price-data-04042019'!$A$1:$A$1461,0),MATCH($B$1,'housing-price-data-04042019'!$A$1:$CC$1,0))</f>
        <v>7</v>
      </c>
      <c r="C1109">
        <f>INDEX('housing-price-data-04042019'!$A$1:$CC$1461, MATCH(A1109,'housing-price-data-04042019'!$A$1:$A$1461,0),MATCH($C$1,'housing-price-data-04042019'!$A$1:$CC$1,0))</f>
        <v>274725</v>
      </c>
      <c r="D1109" t="str">
        <f t="shared" si="17"/>
        <v>A</v>
      </c>
      <c r="U1109" s="1">
        <v>1084</v>
      </c>
      <c r="V1109" s="1">
        <v>176408.73604383602</v>
      </c>
      <c r="W1109" s="1">
        <v>-16408.736043836019</v>
      </c>
    </row>
    <row r="1110" spans="1:23" x14ac:dyDescent="0.25">
      <c r="A1110">
        <v>1109</v>
      </c>
      <c r="B1110">
        <f>INDEX('housing-price-data-04042019'!$A$1:$CC$1461, MATCH(A1110,'housing-price-data-04042019'!$A$1:$A$1461,0),MATCH($B$1,'housing-price-data-04042019'!$A$1:$CC$1,0))</f>
        <v>6</v>
      </c>
      <c r="C1110">
        <f>INDEX('housing-price-data-04042019'!$A$1:$CC$1461, MATCH(A1110,'housing-price-data-04042019'!$A$1:$A$1461,0),MATCH($C$1,'housing-price-data-04042019'!$A$1:$CC$1,0))</f>
        <v>181000</v>
      </c>
      <c r="D1110" t="str">
        <f t="shared" si="17"/>
        <v>B</v>
      </c>
      <c r="U1110" s="1">
        <v>1085</v>
      </c>
      <c r="V1110" s="1">
        <v>176408.73604383602</v>
      </c>
      <c r="W1110" s="1">
        <v>11091.263956163981</v>
      </c>
    </row>
    <row r="1111" spans="1:23" x14ac:dyDescent="0.25">
      <c r="A1111">
        <v>1110</v>
      </c>
      <c r="B1111">
        <f>INDEX('housing-price-data-04042019'!$A$1:$CC$1461, MATCH(A1111,'housing-price-data-04042019'!$A$1:$A$1461,0),MATCH($B$1,'housing-price-data-04042019'!$A$1:$CC$1,0))</f>
        <v>8</v>
      </c>
      <c r="C1111">
        <f>INDEX('housing-price-data-04042019'!$A$1:$CC$1461, MATCH(A1111,'housing-price-data-04042019'!$A$1:$A$1461,0),MATCH($C$1,'housing-price-data-04042019'!$A$1:$CC$1,0))</f>
        <v>280000</v>
      </c>
      <c r="D1111" t="str">
        <f t="shared" si="17"/>
        <v>A</v>
      </c>
      <c r="U1111" s="1">
        <v>1086</v>
      </c>
      <c r="V1111" s="1">
        <v>176408.73604383602</v>
      </c>
      <c r="W1111" s="1">
        <v>-29408.736043836019</v>
      </c>
    </row>
    <row r="1112" spans="1:23" x14ac:dyDescent="0.25">
      <c r="A1112">
        <v>1111</v>
      </c>
      <c r="B1112">
        <f>INDEX('housing-price-data-04042019'!$A$1:$CC$1461, MATCH(A1112,'housing-price-data-04042019'!$A$1:$A$1461,0),MATCH($B$1,'housing-price-data-04042019'!$A$1:$CC$1,0))</f>
        <v>6</v>
      </c>
      <c r="C1112">
        <f>INDEX('housing-price-data-04042019'!$A$1:$CC$1461, MATCH(A1112,'housing-price-data-04042019'!$A$1:$A$1461,0),MATCH($C$1,'housing-price-data-04042019'!$A$1:$CC$1,0))</f>
        <v>188000</v>
      </c>
      <c r="D1112" t="str">
        <f t="shared" si="17"/>
        <v>B</v>
      </c>
      <c r="U1112" s="1">
        <v>1087</v>
      </c>
      <c r="V1112" s="1">
        <v>85537.130857637239</v>
      </c>
      <c r="W1112" s="1">
        <v>-2037.1308576372394</v>
      </c>
    </row>
    <row r="1113" spans="1:23" x14ac:dyDescent="0.25">
      <c r="A1113">
        <v>1112</v>
      </c>
      <c r="B1113">
        <f>INDEX('housing-price-data-04042019'!$A$1:$CC$1461, MATCH(A1113,'housing-price-data-04042019'!$A$1:$A$1461,0),MATCH($B$1,'housing-price-data-04042019'!$A$1:$CC$1,0))</f>
        <v>7</v>
      </c>
      <c r="C1113">
        <f>INDEX('housing-price-data-04042019'!$A$1:$CC$1461, MATCH(A1113,'housing-price-data-04042019'!$A$1:$A$1461,0),MATCH($C$1,'housing-price-data-04042019'!$A$1:$CC$1,0))</f>
        <v>205000</v>
      </c>
      <c r="D1113" t="str">
        <f t="shared" si="17"/>
        <v>A</v>
      </c>
      <c r="U1113" s="1">
        <v>1088</v>
      </c>
      <c r="V1113" s="1">
        <v>267280.34123003471</v>
      </c>
      <c r="W1113" s="1">
        <v>-15280.341230034712</v>
      </c>
    </row>
    <row r="1114" spans="1:23" x14ac:dyDescent="0.25">
      <c r="A1114">
        <v>1113</v>
      </c>
      <c r="B1114">
        <f>INDEX('housing-price-data-04042019'!$A$1:$CC$1461, MATCH(A1114,'housing-price-data-04042019'!$A$1:$A$1461,0),MATCH($B$1,'housing-price-data-04042019'!$A$1:$CC$1,0))</f>
        <v>5</v>
      </c>
      <c r="C1114">
        <f>INDEX('housing-price-data-04042019'!$A$1:$CC$1461, MATCH(A1114,'housing-price-data-04042019'!$A$1:$A$1461,0),MATCH($C$1,'housing-price-data-04042019'!$A$1:$CC$1,0))</f>
        <v>129900</v>
      </c>
      <c r="D1114" t="str">
        <f t="shared" si="17"/>
        <v>B</v>
      </c>
      <c r="U1114" s="1">
        <v>1089</v>
      </c>
      <c r="V1114" s="1">
        <v>221844.53863693538</v>
      </c>
      <c r="W1114" s="1">
        <v>-84344.53863693538</v>
      </c>
    </row>
    <row r="1115" spans="1:23" x14ac:dyDescent="0.25">
      <c r="A1115">
        <v>1114</v>
      </c>
      <c r="B1115">
        <f>INDEX('housing-price-data-04042019'!$A$1:$CC$1461, MATCH(A1115,'housing-price-data-04042019'!$A$1:$A$1461,0),MATCH($B$1,'housing-price-data-04042019'!$A$1:$CC$1,0))</f>
        <v>5</v>
      </c>
      <c r="C1115">
        <f>INDEX('housing-price-data-04042019'!$A$1:$CC$1461, MATCH(A1115,'housing-price-data-04042019'!$A$1:$A$1461,0),MATCH($C$1,'housing-price-data-04042019'!$A$1:$CC$1,0))</f>
        <v>134500</v>
      </c>
      <c r="D1115" t="str">
        <f t="shared" si="17"/>
        <v>B</v>
      </c>
      <c r="U1115" s="1">
        <v>1090</v>
      </c>
      <c r="V1115" s="1">
        <v>267280.34123003471</v>
      </c>
      <c r="W1115" s="1">
        <v>-70280.341230034712</v>
      </c>
    </row>
    <row r="1116" spans="1:23" x14ac:dyDescent="0.25">
      <c r="A1116">
        <v>1115</v>
      </c>
      <c r="B1116">
        <f>INDEX('housing-price-data-04042019'!$A$1:$CC$1461, MATCH(A1116,'housing-price-data-04042019'!$A$1:$A$1461,0),MATCH($B$1,'housing-price-data-04042019'!$A$1:$CC$1,0))</f>
        <v>5</v>
      </c>
      <c r="C1116">
        <f>INDEX('housing-price-data-04042019'!$A$1:$CC$1461, MATCH(A1116,'housing-price-data-04042019'!$A$1:$A$1461,0),MATCH($C$1,'housing-price-data-04042019'!$A$1:$CC$1,0))</f>
        <v>117000</v>
      </c>
      <c r="D1116" t="str">
        <f t="shared" si="17"/>
        <v>B</v>
      </c>
      <c r="U1116" s="1">
        <v>1091</v>
      </c>
      <c r="V1116" s="1">
        <v>40101.328264537879</v>
      </c>
      <c r="W1116" s="1">
        <v>52798.671735462121</v>
      </c>
    </row>
    <row r="1117" spans="1:23" x14ac:dyDescent="0.25">
      <c r="A1117">
        <v>1116</v>
      </c>
      <c r="B1117">
        <f>INDEX('housing-price-data-04042019'!$A$1:$CC$1461, MATCH(A1117,'housing-price-data-04042019'!$A$1:$A$1461,0),MATCH($B$1,'housing-price-data-04042019'!$A$1:$CC$1,0))</f>
        <v>8</v>
      </c>
      <c r="C1117">
        <f>INDEX('housing-price-data-04042019'!$A$1:$CC$1461, MATCH(A1117,'housing-price-data-04042019'!$A$1:$A$1461,0),MATCH($C$1,'housing-price-data-04042019'!$A$1:$CC$1,0))</f>
        <v>318000</v>
      </c>
      <c r="D1117" t="str">
        <f t="shared" si="17"/>
        <v>A</v>
      </c>
      <c r="U1117" s="1">
        <v>1092</v>
      </c>
      <c r="V1117" s="1">
        <v>221844.53863693538</v>
      </c>
      <c r="W1117" s="1">
        <v>-61844.53863693538</v>
      </c>
    </row>
    <row r="1118" spans="1:23" x14ac:dyDescent="0.25">
      <c r="A1118">
        <v>1117</v>
      </c>
      <c r="B1118">
        <f>INDEX('housing-price-data-04042019'!$A$1:$CC$1461, MATCH(A1118,'housing-price-data-04042019'!$A$1:$A$1461,0),MATCH($B$1,'housing-price-data-04042019'!$A$1:$CC$1,0))</f>
        <v>8</v>
      </c>
      <c r="C1118">
        <f>INDEX('housing-price-data-04042019'!$A$1:$CC$1461, MATCH(A1118,'housing-price-data-04042019'!$A$1:$A$1461,0),MATCH($C$1,'housing-price-data-04042019'!$A$1:$CC$1,0))</f>
        <v>184100</v>
      </c>
      <c r="D1118" t="str">
        <f t="shared" si="17"/>
        <v>A</v>
      </c>
      <c r="U1118" s="1">
        <v>1093</v>
      </c>
      <c r="V1118" s="1">
        <v>176408.73604383602</v>
      </c>
      <c r="W1118" s="1">
        <v>-39908.736043836019</v>
      </c>
    </row>
    <row r="1119" spans="1:23" x14ac:dyDescent="0.25">
      <c r="A1119">
        <v>1118</v>
      </c>
      <c r="B1119">
        <f>INDEX('housing-price-data-04042019'!$A$1:$CC$1461, MATCH(A1119,'housing-price-data-04042019'!$A$1:$A$1461,0),MATCH($B$1,'housing-price-data-04042019'!$A$1:$CC$1,0))</f>
        <v>5</v>
      </c>
      <c r="C1119">
        <f>INDEX('housing-price-data-04042019'!$A$1:$CC$1461, MATCH(A1119,'housing-price-data-04042019'!$A$1:$A$1461,0),MATCH($C$1,'housing-price-data-04042019'!$A$1:$CC$1,0))</f>
        <v>130000</v>
      </c>
      <c r="D1119" t="str">
        <f t="shared" si="17"/>
        <v>B</v>
      </c>
      <c r="U1119" s="1">
        <v>1094</v>
      </c>
      <c r="V1119" s="1">
        <v>130972.9334507366</v>
      </c>
      <c r="W1119" s="1">
        <v>15027.0665492634</v>
      </c>
    </row>
    <row r="1120" spans="1:23" x14ac:dyDescent="0.25">
      <c r="A1120">
        <v>1119</v>
      </c>
      <c r="B1120">
        <f>INDEX('housing-price-data-04042019'!$A$1:$CC$1461, MATCH(A1120,'housing-price-data-04042019'!$A$1:$A$1461,0),MATCH($B$1,'housing-price-data-04042019'!$A$1:$CC$1,0))</f>
        <v>5</v>
      </c>
      <c r="C1120">
        <f>INDEX('housing-price-data-04042019'!$A$1:$CC$1461, MATCH(A1120,'housing-price-data-04042019'!$A$1:$A$1461,0),MATCH($C$1,'housing-price-data-04042019'!$A$1:$CC$1,0))</f>
        <v>140000</v>
      </c>
      <c r="D1120" t="str">
        <f t="shared" si="17"/>
        <v>B</v>
      </c>
      <c r="U1120" s="1">
        <v>1095</v>
      </c>
      <c r="V1120" s="1">
        <v>130972.9334507366</v>
      </c>
      <c r="W1120" s="1">
        <v>-1972.9334507366002</v>
      </c>
    </row>
    <row r="1121" spans="1:23" x14ac:dyDescent="0.25">
      <c r="A1121">
        <v>1120</v>
      </c>
      <c r="B1121">
        <f>INDEX('housing-price-data-04042019'!$A$1:$CC$1461, MATCH(A1121,'housing-price-data-04042019'!$A$1:$A$1461,0),MATCH($B$1,'housing-price-data-04042019'!$A$1:$CC$1,0))</f>
        <v>5</v>
      </c>
      <c r="C1121">
        <f>INDEX('housing-price-data-04042019'!$A$1:$CC$1461, MATCH(A1121,'housing-price-data-04042019'!$A$1:$A$1461,0),MATCH($C$1,'housing-price-data-04042019'!$A$1:$CC$1,0))</f>
        <v>133700</v>
      </c>
      <c r="D1121" t="str">
        <f t="shared" si="17"/>
        <v>B</v>
      </c>
      <c r="U1121" s="1">
        <v>1096</v>
      </c>
      <c r="V1121" s="1">
        <v>176408.73604383602</v>
      </c>
      <c r="W1121" s="1">
        <v>23.263956163980765</v>
      </c>
    </row>
    <row r="1122" spans="1:23" x14ac:dyDescent="0.25">
      <c r="A1122">
        <v>1121</v>
      </c>
      <c r="B1122">
        <f>INDEX('housing-price-data-04042019'!$A$1:$CC$1461, MATCH(A1122,'housing-price-data-04042019'!$A$1:$A$1461,0),MATCH($B$1,'housing-price-data-04042019'!$A$1:$CC$1,0))</f>
        <v>6</v>
      </c>
      <c r="C1122">
        <f>INDEX('housing-price-data-04042019'!$A$1:$CC$1461, MATCH(A1122,'housing-price-data-04042019'!$A$1:$A$1461,0),MATCH($C$1,'housing-price-data-04042019'!$A$1:$CC$1,0))</f>
        <v>118400</v>
      </c>
      <c r="D1122" t="str">
        <f t="shared" si="17"/>
        <v>B</v>
      </c>
      <c r="U1122" s="1">
        <v>1097</v>
      </c>
      <c r="V1122" s="1">
        <v>176408.73604383602</v>
      </c>
      <c r="W1122" s="1">
        <v>-49408.736043836019</v>
      </c>
    </row>
    <row r="1123" spans="1:23" x14ac:dyDescent="0.25">
      <c r="A1123">
        <v>1122</v>
      </c>
      <c r="B1123">
        <f>INDEX('housing-price-data-04042019'!$A$1:$CC$1461, MATCH(A1123,'housing-price-data-04042019'!$A$1:$A$1461,0),MATCH($B$1,'housing-price-data-04042019'!$A$1:$CC$1,0))</f>
        <v>7</v>
      </c>
      <c r="C1123">
        <f>INDEX('housing-price-data-04042019'!$A$1:$CC$1461, MATCH(A1123,'housing-price-data-04042019'!$A$1:$A$1461,0),MATCH($C$1,'housing-price-data-04042019'!$A$1:$CC$1,0))</f>
        <v>212900</v>
      </c>
      <c r="D1123" t="str">
        <f t="shared" si="17"/>
        <v>A</v>
      </c>
      <c r="U1123" s="1">
        <v>1098</v>
      </c>
      <c r="V1123" s="1">
        <v>267280.34123003471</v>
      </c>
      <c r="W1123" s="1">
        <v>-97280.341230034712</v>
      </c>
    </row>
    <row r="1124" spans="1:23" x14ac:dyDescent="0.25">
      <c r="A1124">
        <v>1123</v>
      </c>
      <c r="B1124">
        <f>INDEX('housing-price-data-04042019'!$A$1:$CC$1461, MATCH(A1124,'housing-price-data-04042019'!$A$1:$A$1461,0),MATCH($B$1,'housing-price-data-04042019'!$A$1:$CC$1,0))</f>
        <v>4</v>
      </c>
      <c r="C1124">
        <f>INDEX('housing-price-data-04042019'!$A$1:$CC$1461, MATCH(A1124,'housing-price-data-04042019'!$A$1:$A$1461,0),MATCH($C$1,'housing-price-data-04042019'!$A$1:$CC$1,0))</f>
        <v>112000</v>
      </c>
      <c r="D1124" t="str">
        <f t="shared" si="17"/>
        <v>B</v>
      </c>
      <c r="U1124" s="1">
        <v>1099</v>
      </c>
      <c r="V1124" s="1">
        <v>85537.130857637239</v>
      </c>
      <c r="W1124" s="1">
        <v>42462.869142362761</v>
      </c>
    </row>
    <row r="1125" spans="1:23" x14ac:dyDescent="0.25">
      <c r="A1125">
        <v>1124</v>
      </c>
      <c r="B1125">
        <f>INDEX('housing-price-data-04042019'!$A$1:$CC$1461, MATCH(A1125,'housing-price-data-04042019'!$A$1:$A$1461,0),MATCH($B$1,'housing-price-data-04042019'!$A$1:$CC$1,0))</f>
        <v>5</v>
      </c>
      <c r="C1125">
        <f>INDEX('housing-price-data-04042019'!$A$1:$CC$1461, MATCH(A1125,'housing-price-data-04042019'!$A$1:$A$1461,0),MATCH($C$1,'housing-price-data-04042019'!$A$1:$CC$1,0))</f>
        <v>118000</v>
      </c>
      <c r="D1125" t="str">
        <f t="shared" si="17"/>
        <v>B</v>
      </c>
      <c r="U1125" s="1">
        <v>1100</v>
      </c>
      <c r="V1125" s="1">
        <v>221844.53863693538</v>
      </c>
      <c r="W1125" s="1">
        <v>-64844.53863693538</v>
      </c>
    </row>
    <row r="1126" spans="1:23" x14ac:dyDescent="0.25">
      <c r="A1126">
        <v>1125</v>
      </c>
      <c r="B1126">
        <f>INDEX('housing-price-data-04042019'!$A$1:$CC$1461, MATCH(A1126,'housing-price-data-04042019'!$A$1:$A$1461,0),MATCH($B$1,'housing-price-data-04042019'!$A$1:$CC$1,0))</f>
        <v>7</v>
      </c>
      <c r="C1126">
        <f>INDEX('housing-price-data-04042019'!$A$1:$CC$1461, MATCH(A1126,'housing-price-data-04042019'!$A$1:$A$1461,0),MATCH($C$1,'housing-price-data-04042019'!$A$1:$CC$1,0))</f>
        <v>163900</v>
      </c>
      <c r="D1126" t="str">
        <f t="shared" si="17"/>
        <v>A</v>
      </c>
      <c r="U1126" s="1">
        <v>1101</v>
      </c>
      <c r="V1126" s="1">
        <v>-5334.4743285615114</v>
      </c>
      <c r="W1126" s="1">
        <v>65334.474328561511</v>
      </c>
    </row>
    <row r="1127" spans="1:23" x14ac:dyDescent="0.25">
      <c r="A1127">
        <v>1126</v>
      </c>
      <c r="B1127">
        <f>INDEX('housing-price-data-04042019'!$A$1:$CC$1461, MATCH(A1127,'housing-price-data-04042019'!$A$1:$A$1461,0),MATCH($B$1,'housing-price-data-04042019'!$A$1:$CC$1,0))</f>
        <v>4</v>
      </c>
      <c r="C1127">
        <f>INDEX('housing-price-data-04042019'!$A$1:$CC$1461, MATCH(A1127,'housing-price-data-04042019'!$A$1:$A$1461,0),MATCH($C$1,'housing-price-data-04042019'!$A$1:$CC$1,0))</f>
        <v>115000</v>
      </c>
      <c r="D1127" t="str">
        <f t="shared" si="17"/>
        <v>B</v>
      </c>
      <c r="U1127" s="1">
        <v>1102</v>
      </c>
      <c r="V1127" s="1">
        <v>130972.9334507366</v>
      </c>
      <c r="W1127" s="1">
        <v>-11472.9334507366</v>
      </c>
    </row>
    <row r="1128" spans="1:23" x14ac:dyDescent="0.25">
      <c r="A1128">
        <v>1127</v>
      </c>
      <c r="B1128">
        <f>INDEX('housing-price-data-04042019'!$A$1:$CC$1461, MATCH(A1128,'housing-price-data-04042019'!$A$1:$A$1461,0),MATCH($B$1,'housing-price-data-04042019'!$A$1:$CC$1,0))</f>
        <v>7</v>
      </c>
      <c r="C1128">
        <f>INDEX('housing-price-data-04042019'!$A$1:$CC$1461, MATCH(A1128,'housing-price-data-04042019'!$A$1:$A$1461,0),MATCH($C$1,'housing-price-data-04042019'!$A$1:$CC$1,0))</f>
        <v>174000</v>
      </c>
      <c r="D1128" t="str">
        <f t="shared" si="17"/>
        <v>A</v>
      </c>
      <c r="U1128" s="1">
        <v>1103</v>
      </c>
      <c r="V1128" s="1">
        <v>130972.9334507366</v>
      </c>
      <c r="W1128" s="1">
        <v>4027.0665492633998</v>
      </c>
    </row>
    <row r="1129" spans="1:23" x14ac:dyDescent="0.25">
      <c r="A1129">
        <v>1128</v>
      </c>
      <c r="B1129">
        <f>INDEX('housing-price-data-04042019'!$A$1:$CC$1461, MATCH(A1129,'housing-price-data-04042019'!$A$1:$A$1461,0),MATCH($B$1,'housing-price-data-04042019'!$A$1:$CC$1,0))</f>
        <v>7</v>
      </c>
      <c r="C1129">
        <f>INDEX('housing-price-data-04042019'!$A$1:$CC$1461, MATCH(A1129,'housing-price-data-04042019'!$A$1:$A$1461,0),MATCH($C$1,'housing-price-data-04042019'!$A$1:$CC$1,0))</f>
        <v>259000</v>
      </c>
      <c r="D1129" t="str">
        <f t="shared" si="17"/>
        <v>A</v>
      </c>
      <c r="U1129" s="1">
        <v>1104</v>
      </c>
      <c r="V1129" s="1">
        <v>176408.73604383602</v>
      </c>
      <c r="W1129" s="1">
        <v>-16908.736043836019</v>
      </c>
    </row>
    <row r="1130" spans="1:23" x14ac:dyDescent="0.25">
      <c r="A1130">
        <v>1129</v>
      </c>
      <c r="B1130">
        <f>INDEX('housing-price-data-04042019'!$A$1:$CC$1461, MATCH(A1130,'housing-price-data-04042019'!$A$1:$A$1461,0),MATCH($B$1,'housing-price-data-04042019'!$A$1:$CC$1,0))</f>
        <v>7</v>
      </c>
      <c r="C1130">
        <f>INDEX('housing-price-data-04042019'!$A$1:$CC$1461, MATCH(A1130,'housing-price-data-04042019'!$A$1:$A$1461,0),MATCH($C$1,'housing-price-data-04042019'!$A$1:$CC$1,0))</f>
        <v>215000</v>
      </c>
      <c r="D1130" t="str">
        <f t="shared" si="17"/>
        <v>A</v>
      </c>
      <c r="U1130" s="1">
        <v>1105</v>
      </c>
      <c r="V1130" s="1">
        <v>130972.9334507366</v>
      </c>
      <c r="W1130" s="1">
        <v>-24972.9334507366</v>
      </c>
    </row>
    <row r="1131" spans="1:23" x14ac:dyDescent="0.25">
      <c r="A1131">
        <v>1130</v>
      </c>
      <c r="B1131">
        <f>INDEX('housing-price-data-04042019'!$A$1:$CC$1461, MATCH(A1131,'housing-price-data-04042019'!$A$1:$A$1461,0),MATCH($B$1,'housing-price-data-04042019'!$A$1:$CC$1,0))</f>
        <v>5</v>
      </c>
      <c r="C1131">
        <f>INDEX('housing-price-data-04042019'!$A$1:$CC$1461, MATCH(A1131,'housing-price-data-04042019'!$A$1:$A$1461,0),MATCH($C$1,'housing-price-data-04042019'!$A$1:$CC$1,0))</f>
        <v>140000</v>
      </c>
      <c r="D1131" t="str">
        <f t="shared" si="17"/>
        <v>B</v>
      </c>
      <c r="U1131" s="1">
        <v>1106</v>
      </c>
      <c r="V1131" s="1">
        <v>267280.34123003471</v>
      </c>
      <c r="W1131" s="1">
        <v>57719.658769965288</v>
      </c>
    </row>
    <row r="1132" spans="1:23" x14ac:dyDescent="0.25">
      <c r="A1132">
        <v>1131</v>
      </c>
      <c r="B1132">
        <f>INDEX('housing-price-data-04042019'!$A$1:$CC$1461, MATCH(A1132,'housing-price-data-04042019'!$A$1:$A$1461,0),MATCH($B$1,'housing-price-data-04042019'!$A$1:$CC$1,0))</f>
        <v>4</v>
      </c>
      <c r="C1132">
        <f>INDEX('housing-price-data-04042019'!$A$1:$CC$1461, MATCH(A1132,'housing-price-data-04042019'!$A$1:$A$1461,0),MATCH($C$1,'housing-price-data-04042019'!$A$1:$CC$1,0))</f>
        <v>135000</v>
      </c>
      <c r="D1132" t="str">
        <f t="shared" si="17"/>
        <v>B</v>
      </c>
      <c r="U1132" s="1">
        <v>1107</v>
      </c>
      <c r="V1132" s="1">
        <v>221844.53863693538</v>
      </c>
      <c r="W1132" s="1">
        <v>-41944.53863693538</v>
      </c>
    </row>
    <row r="1133" spans="1:23" x14ac:dyDescent="0.25">
      <c r="A1133">
        <v>1132</v>
      </c>
      <c r="B1133">
        <f>INDEX('housing-price-data-04042019'!$A$1:$CC$1461, MATCH(A1133,'housing-price-data-04042019'!$A$1:$A$1461,0),MATCH($B$1,'housing-price-data-04042019'!$A$1:$CC$1,0))</f>
        <v>5</v>
      </c>
      <c r="C1133">
        <f>INDEX('housing-price-data-04042019'!$A$1:$CC$1461, MATCH(A1133,'housing-price-data-04042019'!$A$1:$A$1461,0),MATCH($C$1,'housing-price-data-04042019'!$A$1:$CC$1,0))</f>
        <v>93500</v>
      </c>
      <c r="D1133" t="str">
        <f t="shared" si="17"/>
        <v>B</v>
      </c>
      <c r="U1133" s="1">
        <v>1108</v>
      </c>
      <c r="V1133" s="1">
        <v>221844.53863693538</v>
      </c>
      <c r="W1133" s="1">
        <v>52880.46136306462</v>
      </c>
    </row>
    <row r="1134" spans="1:23" x14ac:dyDescent="0.25">
      <c r="A1134">
        <v>1133</v>
      </c>
      <c r="B1134">
        <f>INDEX('housing-price-data-04042019'!$A$1:$CC$1461, MATCH(A1134,'housing-price-data-04042019'!$A$1:$A$1461,0),MATCH($B$1,'housing-price-data-04042019'!$A$1:$CC$1,0))</f>
        <v>6</v>
      </c>
      <c r="C1134">
        <f>INDEX('housing-price-data-04042019'!$A$1:$CC$1461, MATCH(A1134,'housing-price-data-04042019'!$A$1:$A$1461,0),MATCH($C$1,'housing-price-data-04042019'!$A$1:$CC$1,0))</f>
        <v>117500</v>
      </c>
      <c r="D1134" t="str">
        <f t="shared" si="17"/>
        <v>B</v>
      </c>
      <c r="U1134" s="1">
        <v>1109</v>
      </c>
      <c r="V1134" s="1">
        <v>176408.73604383602</v>
      </c>
      <c r="W1134" s="1">
        <v>4591.2639561639808</v>
      </c>
    </row>
    <row r="1135" spans="1:23" x14ac:dyDescent="0.25">
      <c r="A1135">
        <v>1134</v>
      </c>
      <c r="B1135">
        <f>INDEX('housing-price-data-04042019'!$A$1:$CC$1461, MATCH(A1135,'housing-price-data-04042019'!$A$1:$A$1461,0),MATCH($B$1,'housing-price-data-04042019'!$A$1:$CC$1,0))</f>
        <v>8</v>
      </c>
      <c r="C1135">
        <f>INDEX('housing-price-data-04042019'!$A$1:$CC$1461, MATCH(A1135,'housing-price-data-04042019'!$A$1:$A$1461,0),MATCH($C$1,'housing-price-data-04042019'!$A$1:$CC$1,0))</f>
        <v>239500</v>
      </c>
      <c r="D1135" t="str">
        <f t="shared" si="17"/>
        <v>A</v>
      </c>
      <c r="U1135" s="1">
        <v>1110</v>
      </c>
      <c r="V1135" s="1">
        <v>267280.34123003471</v>
      </c>
      <c r="W1135" s="1">
        <v>12719.658769965288</v>
      </c>
    </row>
    <row r="1136" spans="1:23" x14ac:dyDescent="0.25">
      <c r="A1136">
        <v>1135</v>
      </c>
      <c r="B1136">
        <f>INDEX('housing-price-data-04042019'!$A$1:$CC$1461, MATCH(A1136,'housing-price-data-04042019'!$A$1:$A$1461,0),MATCH($B$1,'housing-price-data-04042019'!$A$1:$CC$1,0))</f>
        <v>6</v>
      </c>
      <c r="C1136">
        <f>INDEX('housing-price-data-04042019'!$A$1:$CC$1461, MATCH(A1136,'housing-price-data-04042019'!$A$1:$A$1461,0),MATCH($C$1,'housing-price-data-04042019'!$A$1:$CC$1,0))</f>
        <v>169000</v>
      </c>
      <c r="D1136" t="str">
        <f t="shared" si="17"/>
        <v>B</v>
      </c>
      <c r="U1136" s="1">
        <v>1111</v>
      </c>
      <c r="V1136" s="1">
        <v>176408.73604383602</v>
      </c>
      <c r="W1136" s="1">
        <v>11591.263956163981</v>
      </c>
    </row>
    <row r="1137" spans="1:23" x14ac:dyDescent="0.25">
      <c r="A1137">
        <v>1136</v>
      </c>
      <c r="B1137">
        <f>INDEX('housing-price-data-04042019'!$A$1:$CC$1461, MATCH(A1137,'housing-price-data-04042019'!$A$1:$A$1461,0),MATCH($B$1,'housing-price-data-04042019'!$A$1:$CC$1,0))</f>
        <v>6</v>
      </c>
      <c r="C1137">
        <f>INDEX('housing-price-data-04042019'!$A$1:$CC$1461, MATCH(A1137,'housing-price-data-04042019'!$A$1:$A$1461,0),MATCH($C$1,'housing-price-data-04042019'!$A$1:$CC$1,0))</f>
        <v>102000</v>
      </c>
      <c r="D1137" t="str">
        <f t="shared" si="17"/>
        <v>B</v>
      </c>
      <c r="U1137" s="1">
        <v>1112</v>
      </c>
      <c r="V1137" s="1">
        <v>221844.53863693538</v>
      </c>
      <c r="W1137" s="1">
        <v>-16844.53863693538</v>
      </c>
    </row>
    <row r="1138" spans="1:23" x14ac:dyDescent="0.25">
      <c r="A1138">
        <v>1137</v>
      </c>
      <c r="B1138">
        <f>INDEX('housing-price-data-04042019'!$A$1:$CC$1461, MATCH(A1138,'housing-price-data-04042019'!$A$1:$A$1461,0),MATCH($B$1,'housing-price-data-04042019'!$A$1:$CC$1,0))</f>
        <v>6</v>
      </c>
      <c r="C1138">
        <f>INDEX('housing-price-data-04042019'!$A$1:$CC$1461, MATCH(A1138,'housing-price-data-04042019'!$A$1:$A$1461,0),MATCH($C$1,'housing-price-data-04042019'!$A$1:$CC$1,0))</f>
        <v>119000</v>
      </c>
      <c r="D1138" t="str">
        <f t="shared" si="17"/>
        <v>B</v>
      </c>
      <c r="U1138" s="1">
        <v>1113</v>
      </c>
      <c r="V1138" s="1">
        <v>130972.9334507366</v>
      </c>
      <c r="W1138" s="1">
        <v>-1072.9334507366002</v>
      </c>
    </row>
    <row r="1139" spans="1:23" x14ac:dyDescent="0.25">
      <c r="A1139">
        <v>1138</v>
      </c>
      <c r="B1139">
        <f>INDEX('housing-price-data-04042019'!$A$1:$CC$1461, MATCH(A1139,'housing-price-data-04042019'!$A$1:$A$1461,0),MATCH($B$1,'housing-price-data-04042019'!$A$1:$CC$1,0))</f>
        <v>5</v>
      </c>
      <c r="C1139">
        <f>INDEX('housing-price-data-04042019'!$A$1:$CC$1461, MATCH(A1139,'housing-price-data-04042019'!$A$1:$A$1461,0),MATCH($C$1,'housing-price-data-04042019'!$A$1:$CC$1,0))</f>
        <v>94000</v>
      </c>
      <c r="D1139" t="str">
        <f t="shared" si="17"/>
        <v>B</v>
      </c>
      <c r="U1139" s="1">
        <v>1114</v>
      </c>
      <c r="V1139" s="1">
        <v>130972.9334507366</v>
      </c>
      <c r="W1139" s="1">
        <v>3527.0665492633998</v>
      </c>
    </row>
    <row r="1140" spans="1:23" x14ac:dyDescent="0.25">
      <c r="A1140">
        <v>1139</v>
      </c>
      <c r="B1140">
        <f>INDEX('housing-price-data-04042019'!$A$1:$CC$1461, MATCH(A1140,'housing-price-data-04042019'!$A$1:$A$1461,0),MATCH($B$1,'housing-price-data-04042019'!$A$1:$CC$1,0))</f>
        <v>6</v>
      </c>
      <c r="C1140">
        <f>INDEX('housing-price-data-04042019'!$A$1:$CC$1461, MATCH(A1140,'housing-price-data-04042019'!$A$1:$A$1461,0),MATCH($C$1,'housing-price-data-04042019'!$A$1:$CC$1,0))</f>
        <v>196000</v>
      </c>
      <c r="D1140" t="str">
        <f t="shared" si="17"/>
        <v>B</v>
      </c>
      <c r="U1140" s="1">
        <v>1115</v>
      </c>
      <c r="V1140" s="1">
        <v>130972.9334507366</v>
      </c>
      <c r="W1140" s="1">
        <v>-13972.9334507366</v>
      </c>
    </row>
    <row r="1141" spans="1:23" x14ac:dyDescent="0.25">
      <c r="A1141">
        <v>1140</v>
      </c>
      <c r="B1141">
        <f>INDEX('housing-price-data-04042019'!$A$1:$CC$1461, MATCH(A1141,'housing-price-data-04042019'!$A$1:$A$1461,0),MATCH($B$1,'housing-price-data-04042019'!$A$1:$CC$1,0))</f>
        <v>5</v>
      </c>
      <c r="C1141">
        <f>INDEX('housing-price-data-04042019'!$A$1:$CC$1461, MATCH(A1141,'housing-price-data-04042019'!$A$1:$A$1461,0),MATCH($C$1,'housing-price-data-04042019'!$A$1:$CC$1,0))</f>
        <v>144000</v>
      </c>
      <c r="D1141" t="str">
        <f t="shared" si="17"/>
        <v>B</v>
      </c>
      <c r="U1141" s="1">
        <v>1116</v>
      </c>
      <c r="V1141" s="1">
        <v>267280.34123003471</v>
      </c>
      <c r="W1141" s="1">
        <v>50719.658769965288</v>
      </c>
    </row>
    <row r="1142" spans="1:23" x14ac:dyDescent="0.25">
      <c r="A1142">
        <v>1141</v>
      </c>
      <c r="B1142">
        <f>INDEX('housing-price-data-04042019'!$A$1:$CC$1461, MATCH(A1142,'housing-price-data-04042019'!$A$1:$A$1461,0),MATCH($B$1,'housing-price-data-04042019'!$A$1:$CC$1,0))</f>
        <v>5</v>
      </c>
      <c r="C1142">
        <f>INDEX('housing-price-data-04042019'!$A$1:$CC$1461, MATCH(A1142,'housing-price-data-04042019'!$A$1:$A$1461,0),MATCH($C$1,'housing-price-data-04042019'!$A$1:$CC$1,0))</f>
        <v>139000</v>
      </c>
      <c r="D1142" t="str">
        <f t="shared" si="17"/>
        <v>B</v>
      </c>
      <c r="U1142" s="1">
        <v>1117</v>
      </c>
      <c r="V1142" s="1">
        <v>267280.34123003471</v>
      </c>
      <c r="W1142" s="1">
        <v>-83180.341230034712</v>
      </c>
    </row>
    <row r="1143" spans="1:23" x14ac:dyDescent="0.25">
      <c r="A1143">
        <v>1142</v>
      </c>
      <c r="B1143">
        <f>INDEX('housing-price-data-04042019'!$A$1:$CC$1461, MATCH(A1143,'housing-price-data-04042019'!$A$1:$A$1461,0),MATCH($B$1,'housing-price-data-04042019'!$A$1:$CC$1,0))</f>
        <v>5</v>
      </c>
      <c r="C1143">
        <f>INDEX('housing-price-data-04042019'!$A$1:$CC$1461, MATCH(A1143,'housing-price-data-04042019'!$A$1:$A$1461,0),MATCH($C$1,'housing-price-data-04042019'!$A$1:$CC$1,0))</f>
        <v>197500</v>
      </c>
      <c r="D1143" t="str">
        <f t="shared" si="17"/>
        <v>B</v>
      </c>
      <c r="U1143" s="1">
        <v>1118</v>
      </c>
      <c r="V1143" s="1">
        <v>130972.9334507366</v>
      </c>
      <c r="W1143" s="1">
        <v>-972.93345073660021</v>
      </c>
    </row>
    <row r="1144" spans="1:23" x14ac:dyDescent="0.25">
      <c r="A1144">
        <v>1143</v>
      </c>
      <c r="B1144">
        <f>INDEX('housing-price-data-04042019'!$A$1:$CC$1461, MATCH(A1144,'housing-price-data-04042019'!$A$1:$A$1461,0),MATCH($B$1,'housing-price-data-04042019'!$A$1:$CC$1,0))</f>
        <v>8</v>
      </c>
      <c r="C1144">
        <f>INDEX('housing-price-data-04042019'!$A$1:$CC$1461, MATCH(A1144,'housing-price-data-04042019'!$A$1:$A$1461,0),MATCH($C$1,'housing-price-data-04042019'!$A$1:$CC$1,0))</f>
        <v>424870</v>
      </c>
      <c r="D1144" t="str">
        <f t="shared" si="17"/>
        <v>A</v>
      </c>
      <c r="U1144" s="1">
        <v>1119</v>
      </c>
      <c r="V1144" s="1">
        <v>130972.9334507366</v>
      </c>
      <c r="W1144" s="1">
        <v>9027.0665492633998</v>
      </c>
    </row>
    <row r="1145" spans="1:23" x14ac:dyDescent="0.25">
      <c r="A1145">
        <v>1144</v>
      </c>
      <c r="B1145">
        <f>INDEX('housing-price-data-04042019'!$A$1:$CC$1461, MATCH(A1145,'housing-price-data-04042019'!$A$1:$A$1461,0),MATCH($B$1,'housing-price-data-04042019'!$A$1:$CC$1,0))</f>
        <v>5</v>
      </c>
      <c r="C1145">
        <f>INDEX('housing-price-data-04042019'!$A$1:$CC$1461, MATCH(A1145,'housing-price-data-04042019'!$A$1:$A$1461,0),MATCH($C$1,'housing-price-data-04042019'!$A$1:$CC$1,0))</f>
        <v>80000</v>
      </c>
      <c r="D1145" t="str">
        <f t="shared" si="17"/>
        <v>B</v>
      </c>
      <c r="U1145" s="1">
        <v>1120</v>
      </c>
      <c r="V1145" s="1">
        <v>130972.9334507366</v>
      </c>
      <c r="W1145" s="1">
        <v>2727.0665492633998</v>
      </c>
    </row>
    <row r="1146" spans="1:23" x14ac:dyDescent="0.25">
      <c r="A1146">
        <v>1145</v>
      </c>
      <c r="B1146">
        <f>INDEX('housing-price-data-04042019'!$A$1:$CC$1461, MATCH(A1146,'housing-price-data-04042019'!$A$1:$A$1461,0),MATCH($B$1,'housing-price-data-04042019'!$A$1:$CC$1,0))</f>
        <v>4</v>
      </c>
      <c r="C1146">
        <f>INDEX('housing-price-data-04042019'!$A$1:$CC$1461, MATCH(A1146,'housing-price-data-04042019'!$A$1:$A$1461,0),MATCH($C$1,'housing-price-data-04042019'!$A$1:$CC$1,0))</f>
        <v>80000</v>
      </c>
      <c r="D1146" t="str">
        <f t="shared" si="17"/>
        <v>B</v>
      </c>
      <c r="U1146" s="1">
        <v>1121</v>
      </c>
      <c r="V1146" s="1">
        <v>176408.73604383602</v>
      </c>
      <c r="W1146" s="1">
        <v>-58008.736043836019</v>
      </c>
    </row>
    <row r="1147" spans="1:23" x14ac:dyDescent="0.25">
      <c r="A1147">
        <v>1146</v>
      </c>
      <c r="B1147">
        <f>INDEX('housing-price-data-04042019'!$A$1:$CC$1461, MATCH(A1147,'housing-price-data-04042019'!$A$1:$A$1461,0),MATCH($B$1,'housing-price-data-04042019'!$A$1:$CC$1,0))</f>
        <v>5</v>
      </c>
      <c r="C1147">
        <f>INDEX('housing-price-data-04042019'!$A$1:$CC$1461, MATCH(A1147,'housing-price-data-04042019'!$A$1:$A$1461,0),MATCH($C$1,'housing-price-data-04042019'!$A$1:$CC$1,0))</f>
        <v>149000</v>
      </c>
      <c r="D1147" t="str">
        <f t="shared" si="17"/>
        <v>B</v>
      </c>
      <c r="U1147" s="1">
        <v>1122</v>
      </c>
      <c r="V1147" s="1">
        <v>221844.53863693538</v>
      </c>
      <c r="W1147" s="1">
        <v>-8944.5386369353801</v>
      </c>
    </row>
    <row r="1148" spans="1:23" x14ac:dyDescent="0.25">
      <c r="A1148">
        <v>1147</v>
      </c>
      <c r="B1148">
        <f>INDEX('housing-price-data-04042019'!$A$1:$CC$1461, MATCH(A1148,'housing-price-data-04042019'!$A$1:$A$1461,0),MATCH($B$1,'housing-price-data-04042019'!$A$1:$CC$1,0))</f>
        <v>6</v>
      </c>
      <c r="C1148">
        <f>INDEX('housing-price-data-04042019'!$A$1:$CC$1461, MATCH(A1148,'housing-price-data-04042019'!$A$1:$A$1461,0),MATCH($C$1,'housing-price-data-04042019'!$A$1:$CC$1,0))</f>
        <v>180000</v>
      </c>
      <c r="D1148" t="str">
        <f t="shared" si="17"/>
        <v>B</v>
      </c>
      <c r="U1148" s="1">
        <v>1123</v>
      </c>
      <c r="V1148" s="1">
        <v>85537.130857637239</v>
      </c>
      <c r="W1148" s="1">
        <v>26462.869142362761</v>
      </c>
    </row>
    <row r="1149" spans="1:23" x14ac:dyDescent="0.25">
      <c r="A1149">
        <v>1148</v>
      </c>
      <c r="B1149">
        <f>INDEX('housing-price-data-04042019'!$A$1:$CC$1461, MATCH(A1149,'housing-price-data-04042019'!$A$1:$A$1461,0),MATCH($B$1,'housing-price-data-04042019'!$A$1:$CC$1,0))</f>
        <v>7</v>
      </c>
      <c r="C1149">
        <f>INDEX('housing-price-data-04042019'!$A$1:$CC$1461, MATCH(A1149,'housing-price-data-04042019'!$A$1:$A$1461,0),MATCH($C$1,'housing-price-data-04042019'!$A$1:$CC$1,0))</f>
        <v>174500</v>
      </c>
      <c r="D1149" t="str">
        <f t="shared" si="17"/>
        <v>A</v>
      </c>
      <c r="U1149" s="1">
        <v>1124</v>
      </c>
      <c r="V1149" s="1">
        <v>130972.9334507366</v>
      </c>
      <c r="W1149" s="1">
        <v>-12972.9334507366</v>
      </c>
    </row>
    <row r="1150" spans="1:23" x14ac:dyDescent="0.25">
      <c r="A1150">
        <v>1149</v>
      </c>
      <c r="B1150">
        <f>INDEX('housing-price-data-04042019'!$A$1:$CC$1461, MATCH(A1150,'housing-price-data-04042019'!$A$1:$A$1461,0),MATCH($B$1,'housing-price-data-04042019'!$A$1:$CC$1,0))</f>
        <v>7</v>
      </c>
      <c r="C1150">
        <f>INDEX('housing-price-data-04042019'!$A$1:$CC$1461, MATCH(A1150,'housing-price-data-04042019'!$A$1:$A$1461,0),MATCH($C$1,'housing-price-data-04042019'!$A$1:$CC$1,0))</f>
        <v>116900</v>
      </c>
      <c r="D1150" t="str">
        <f t="shared" si="17"/>
        <v>A</v>
      </c>
      <c r="U1150" s="1">
        <v>1125</v>
      </c>
      <c r="V1150" s="1">
        <v>221844.53863693538</v>
      </c>
      <c r="W1150" s="1">
        <v>-57944.53863693538</v>
      </c>
    </row>
    <row r="1151" spans="1:23" x14ac:dyDescent="0.25">
      <c r="A1151">
        <v>1150</v>
      </c>
      <c r="B1151">
        <f>INDEX('housing-price-data-04042019'!$A$1:$CC$1461, MATCH(A1151,'housing-price-data-04042019'!$A$1:$A$1461,0),MATCH($B$1,'housing-price-data-04042019'!$A$1:$CC$1,0))</f>
        <v>7</v>
      </c>
      <c r="C1151">
        <f>INDEX('housing-price-data-04042019'!$A$1:$CC$1461, MATCH(A1151,'housing-price-data-04042019'!$A$1:$A$1461,0),MATCH($C$1,'housing-price-data-04042019'!$A$1:$CC$1,0))</f>
        <v>143000</v>
      </c>
      <c r="D1151" t="str">
        <f t="shared" si="17"/>
        <v>A</v>
      </c>
      <c r="U1151" s="1">
        <v>1126</v>
      </c>
      <c r="V1151" s="1">
        <v>85537.130857637239</v>
      </c>
      <c r="W1151" s="1">
        <v>29462.869142362761</v>
      </c>
    </row>
    <row r="1152" spans="1:23" x14ac:dyDescent="0.25">
      <c r="A1152">
        <v>1151</v>
      </c>
      <c r="B1152">
        <f>INDEX('housing-price-data-04042019'!$A$1:$CC$1461, MATCH(A1152,'housing-price-data-04042019'!$A$1:$A$1461,0),MATCH($B$1,'housing-price-data-04042019'!$A$1:$CC$1,0))</f>
        <v>6</v>
      </c>
      <c r="C1152">
        <f>INDEX('housing-price-data-04042019'!$A$1:$CC$1461, MATCH(A1152,'housing-price-data-04042019'!$A$1:$A$1461,0),MATCH($C$1,'housing-price-data-04042019'!$A$1:$CC$1,0))</f>
        <v>124000</v>
      </c>
      <c r="D1152" t="str">
        <f t="shared" si="17"/>
        <v>B</v>
      </c>
      <c r="U1152" s="1">
        <v>1127</v>
      </c>
      <c r="V1152" s="1">
        <v>221844.53863693538</v>
      </c>
      <c r="W1152" s="1">
        <v>-47844.53863693538</v>
      </c>
    </row>
    <row r="1153" spans="1:23" x14ac:dyDescent="0.25">
      <c r="A1153">
        <v>1152</v>
      </c>
      <c r="B1153">
        <f>INDEX('housing-price-data-04042019'!$A$1:$CC$1461, MATCH(A1153,'housing-price-data-04042019'!$A$1:$A$1461,0),MATCH($B$1,'housing-price-data-04042019'!$A$1:$CC$1,0))</f>
        <v>5</v>
      </c>
      <c r="C1153">
        <f>INDEX('housing-price-data-04042019'!$A$1:$CC$1461, MATCH(A1153,'housing-price-data-04042019'!$A$1:$A$1461,0),MATCH($C$1,'housing-price-data-04042019'!$A$1:$CC$1,0))</f>
        <v>149900</v>
      </c>
      <c r="D1153" t="str">
        <f t="shared" si="17"/>
        <v>B</v>
      </c>
      <c r="U1153" s="1">
        <v>1128</v>
      </c>
      <c r="V1153" s="1">
        <v>221844.53863693538</v>
      </c>
      <c r="W1153" s="1">
        <v>37155.46136306462</v>
      </c>
    </row>
    <row r="1154" spans="1:23" x14ac:dyDescent="0.25">
      <c r="A1154">
        <v>1153</v>
      </c>
      <c r="B1154">
        <f>INDEX('housing-price-data-04042019'!$A$1:$CC$1461, MATCH(A1154,'housing-price-data-04042019'!$A$1:$A$1461,0),MATCH($B$1,'housing-price-data-04042019'!$A$1:$CC$1,0))</f>
        <v>6</v>
      </c>
      <c r="C1154">
        <f>INDEX('housing-price-data-04042019'!$A$1:$CC$1461, MATCH(A1154,'housing-price-data-04042019'!$A$1:$A$1461,0),MATCH($C$1,'housing-price-data-04042019'!$A$1:$CC$1,0))</f>
        <v>230000</v>
      </c>
      <c r="D1154" t="str">
        <f t="shared" si="17"/>
        <v>B</v>
      </c>
      <c r="U1154" s="1">
        <v>1129</v>
      </c>
      <c r="V1154" s="1">
        <v>221844.53863693538</v>
      </c>
      <c r="W1154" s="1">
        <v>-6844.5386369353801</v>
      </c>
    </row>
    <row r="1155" spans="1:23" x14ac:dyDescent="0.25">
      <c r="A1155">
        <v>1154</v>
      </c>
      <c r="B1155">
        <f>INDEX('housing-price-data-04042019'!$A$1:$CC$1461, MATCH(A1155,'housing-price-data-04042019'!$A$1:$A$1461,0),MATCH($B$1,'housing-price-data-04042019'!$A$1:$CC$1,0))</f>
        <v>6</v>
      </c>
      <c r="C1155">
        <f>INDEX('housing-price-data-04042019'!$A$1:$CC$1461, MATCH(A1155,'housing-price-data-04042019'!$A$1:$A$1461,0),MATCH($C$1,'housing-price-data-04042019'!$A$1:$CC$1,0))</f>
        <v>120500</v>
      </c>
      <c r="D1155" t="str">
        <f t="shared" ref="D1155:D1218" si="18">IF(B1155 &gt;6, "A", "B")</f>
        <v>B</v>
      </c>
      <c r="U1155" s="1">
        <v>1130</v>
      </c>
      <c r="V1155" s="1">
        <v>130972.9334507366</v>
      </c>
      <c r="W1155" s="1">
        <v>9027.0665492633998</v>
      </c>
    </row>
    <row r="1156" spans="1:23" x14ac:dyDescent="0.25">
      <c r="A1156">
        <v>1155</v>
      </c>
      <c r="B1156">
        <f>INDEX('housing-price-data-04042019'!$A$1:$CC$1461, MATCH(A1156,'housing-price-data-04042019'!$A$1:$A$1461,0),MATCH($B$1,'housing-price-data-04042019'!$A$1:$CC$1,0))</f>
        <v>7</v>
      </c>
      <c r="C1156">
        <f>INDEX('housing-price-data-04042019'!$A$1:$CC$1461, MATCH(A1156,'housing-price-data-04042019'!$A$1:$A$1461,0),MATCH($C$1,'housing-price-data-04042019'!$A$1:$CC$1,0))</f>
        <v>201800</v>
      </c>
      <c r="D1156" t="str">
        <f t="shared" si="18"/>
        <v>A</v>
      </c>
      <c r="U1156" s="1">
        <v>1131</v>
      </c>
      <c r="V1156" s="1">
        <v>85537.130857637239</v>
      </c>
      <c r="W1156" s="1">
        <v>49462.869142362761</v>
      </c>
    </row>
    <row r="1157" spans="1:23" x14ac:dyDescent="0.25">
      <c r="A1157">
        <v>1156</v>
      </c>
      <c r="B1157">
        <f>INDEX('housing-price-data-04042019'!$A$1:$CC$1461, MATCH(A1157,'housing-price-data-04042019'!$A$1:$A$1461,0),MATCH($B$1,'housing-price-data-04042019'!$A$1:$CC$1,0))</f>
        <v>5</v>
      </c>
      <c r="C1157">
        <f>INDEX('housing-price-data-04042019'!$A$1:$CC$1461, MATCH(A1157,'housing-price-data-04042019'!$A$1:$A$1461,0),MATCH($C$1,'housing-price-data-04042019'!$A$1:$CC$1,0))</f>
        <v>218000</v>
      </c>
      <c r="D1157" t="str">
        <f t="shared" si="18"/>
        <v>B</v>
      </c>
      <c r="U1157" s="1">
        <v>1132</v>
      </c>
      <c r="V1157" s="1">
        <v>130972.9334507366</v>
      </c>
      <c r="W1157" s="1">
        <v>-37472.9334507366</v>
      </c>
    </row>
    <row r="1158" spans="1:23" x14ac:dyDescent="0.25">
      <c r="A1158">
        <v>1157</v>
      </c>
      <c r="B1158">
        <f>INDEX('housing-price-data-04042019'!$A$1:$CC$1461, MATCH(A1158,'housing-price-data-04042019'!$A$1:$A$1461,0),MATCH($B$1,'housing-price-data-04042019'!$A$1:$CC$1,0))</f>
        <v>5</v>
      </c>
      <c r="C1158">
        <f>INDEX('housing-price-data-04042019'!$A$1:$CC$1461, MATCH(A1158,'housing-price-data-04042019'!$A$1:$A$1461,0),MATCH($C$1,'housing-price-data-04042019'!$A$1:$CC$1,0))</f>
        <v>179900</v>
      </c>
      <c r="D1158" t="str">
        <f t="shared" si="18"/>
        <v>B</v>
      </c>
      <c r="U1158" s="1">
        <v>1133</v>
      </c>
      <c r="V1158" s="1">
        <v>176408.73604383602</v>
      </c>
      <c r="W1158" s="1">
        <v>-58908.736043836019</v>
      </c>
    </row>
    <row r="1159" spans="1:23" x14ac:dyDescent="0.25">
      <c r="A1159">
        <v>1158</v>
      </c>
      <c r="B1159">
        <f>INDEX('housing-price-data-04042019'!$A$1:$CC$1461, MATCH(A1159,'housing-price-data-04042019'!$A$1:$A$1461,0),MATCH($B$1,'housing-price-data-04042019'!$A$1:$CC$1,0))</f>
        <v>7</v>
      </c>
      <c r="C1159">
        <f>INDEX('housing-price-data-04042019'!$A$1:$CC$1461, MATCH(A1159,'housing-price-data-04042019'!$A$1:$A$1461,0),MATCH($C$1,'housing-price-data-04042019'!$A$1:$CC$1,0))</f>
        <v>230000</v>
      </c>
      <c r="D1159" t="str">
        <f t="shared" si="18"/>
        <v>A</v>
      </c>
      <c r="U1159" s="1">
        <v>1134</v>
      </c>
      <c r="V1159" s="1">
        <v>267280.34123003471</v>
      </c>
      <c r="W1159" s="1">
        <v>-27780.341230034712</v>
      </c>
    </row>
    <row r="1160" spans="1:23" x14ac:dyDescent="0.25">
      <c r="A1160">
        <v>1159</v>
      </c>
      <c r="B1160">
        <f>INDEX('housing-price-data-04042019'!$A$1:$CC$1461, MATCH(A1160,'housing-price-data-04042019'!$A$1:$A$1461,0),MATCH($B$1,'housing-price-data-04042019'!$A$1:$CC$1,0))</f>
        <v>8</v>
      </c>
      <c r="C1160">
        <f>INDEX('housing-price-data-04042019'!$A$1:$CC$1461, MATCH(A1160,'housing-price-data-04042019'!$A$1:$A$1461,0),MATCH($C$1,'housing-price-data-04042019'!$A$1:$CC$1,0))</f>
        <v>235128</v>
      </c>
      <c r="D1160" t="str">
        <f t="shared" si="18"/>
        <v>A</v>
      </c>
      <c r="U1160" s="1">
        <v>1135</v>
      </c>
      <c r="V1160" s="1">
        <v>176408.73604383602</v>
      </c>
      <c r="W1160" s="1">
        <v>-7408.7360438360192</v>
      </c>
    </row>
    <row r="1161" spans="1:23" x14ac:dyDescent="0.25">
      <c r="A1161">
        <v>1160</v>
      </c>
      <c r="B1161">
        <f>INDEX('housing-price-data-04042019'!$A$1:$CC$1461, MATCH(A1161,'housing-price-data-04042019'!$A$1:$A$1461,0),MATCH($B$1,'housing-price-data-04042019'!$A$1:$CC$1,0))</f>
        <v>6</v>
      </c>
      <c r="C1161">
        <f>INDEX('housing-price-data-04042019'!$A$1:$CC$1461, MATCH(A1161,'housing-price-data-04042019'!$A$1:$A$1461,0),MATCH($C$1,'housing-price-data-04042019'!$A$1:$CC$1,0))</f>
        <v>185000</v>
      </c>
      <c r="D1161" t="str">
        <f t="shared" si="18"/>
        <v>B</v>
      </c>
      <c r="U1161" s="1">
        <v>1136</v>
      </c>
      <c r="V1161" s="1">
        <v>176408.73604383602</v>
      </c>
      <c r="W1161" s="1">
        <v>-74408.736043836019</v>
      </c>
    </row>
    <row r="1162" spans="1:23" x14ac:dyDescent="0.25">
      <c r="A1162">
        <v>1161</v>
      </c>
      <c r="B1162">
        <f>INDEX('housing-price-data-04042019'!$A$1:$CC$1461, MATCH(A1162,'housing-price-data-04042019'!$A$1:$A$1461,0),MATCH($B$1,'housing-price-data-04042019'!$A$1:$CC$1,0))</f>
        <v>6</v>
      </c>
      <c r="C1162">
        <f>INDEX('housing-price-data-04042019'!$A$1:$CC$1461, MATCH(A1162,'housing-price-data-04042019'!$A$1:$A$1461,0),MATCH($C$1,'housing-price-data-04042019'!$A$1:$CC$1,0))</f>
        <v>146000</v>
      </c>
      <c r="D1162" t="str">
        <f t="shared" si="18"/>
        <v>B</v>
      </c>
      <c r="U1162" s="1">
        <v>1137</v>
      </c>
      <c r="V1162" s="1">
        <v>176408.73604383602</v>
      </c>
      <c r="W1162" s="1">
        <v>-57408.736043836019</v>
      </c>
    </row>
    <row r="1163" spans="1:23" x14ac:dyDescent="0.25">
      <c r="A1163">
        <v>1162</v>
      </c>
      <c r="B1163">
        <f>INDEX('housing-price-data-04042019'!$A$1:$CC$1461, MATCH(A1163,'housing-price-data-04042019'!$A$1:$A$1461,0),MATCH($B$1,'housing-price-data-04042019'!$A$1:$CC$1,0))</f>
        <v>6</v>
      </c>
      <c r="C1163">
        <f>INDEX('housing-price-data-04042019'!$A$1:$CC$1461, MATCH(A1163,'housing-price-data-04042019'!$A$1:$A$1461,0),MATCH($C$1,'housing-price-data-04042019'!$A$1:$CC$1,0))</f>
        <v>224000</v>
      </c>
      <c r="D1163" t="str">
        <f t="shared" si="18"/>
        <v>B</v>
      </c>
      <c r="U1163" s="1">
        <v>1138</v>
      </c>
      <c r="V1163" s="1">
        <v>130972.9334507366</v>
      </c>
      <c r="W1163" s="1">
        <v>-36972.9334507366</v>
      </c>
    </row>
    <row r="1164" spans="1:23" x14ac:dyDescent="0.25">
      <c r="A1164">
        <v>1163</v>
      </c>
      <c r="B1164">
        <f>INDEX('housing-price-data-04042019'!$A$1:$CC$1461, MATCH(A1164,'housing-price-data-04042019'!$A$1:$A$1461,0),MATCH($B$1,'housing-price-data-04042019'!$A$1:$CC$1,0))</f>
        <v>5</v>
      </c>
      <c r="C1164">
        <f>INDEX('housing-price-data-04042019'!$A$1:$CC$1461, MATCH(A1164,'housing-price-data-04042019'!$A$1:$A$1461,0),MATCH($C$1,'housing-price-data-04042019'!$A$1:$CC$1,0))</f>
        <v>129000</v>
      </c>
      <c r="D1164" t="str">
        <f t="shared" si="18"/>
        <v>B</v>
      </c>
      <c r="U1164" s="1">
        <v>1139</v>
      </c>
      <c r="V1164" s="1">
        <v>176408.73604383602</v>
      </c>
      <c r="W1164" s="1">
        <v>19591.263956163981</v>
      </c>
    </row>
    <row r="1165" spans="1:23" x14ac:dyDescent="0.25">
      <c r="A1165">
        <v>1164</v>
      </c>
      <c r="B1165">
        <f>INDEX('housing-price-data-04042019'!$A$1:$CC$1461, MATCH(A1165,'housing-price-data-04042019'!$A$1:$A$1461,0),MATCH($B$1,'housing-price-data-04042019'!$A$1:$CC$1,0))</f>
        <v>4</v>
      </c>
      <c r="C1165">
        <f>INDEX('housing-price-data-04042019'!$A$1:$CC$1461, MATCH(A1165,'housing-price-data-04042019'!$A$1:$A$1461,0),MATCH($C$1,'housing-price-data-04042019'!$A$1:$CC$1,0))</f>
        <v>108959</v>
      </c>
      <c r="D1165" t="str">
        <f t="shared" si="18"/>
        <v>B</v>
      </c>
      <c r="U1165" s="1">
        <v>1140</v>
      </c>
      <c r="V1165" s="1">
        <v>130972.9334507366</v>
      </c>
      <c r="W1165" s="1">
        <v>13027.0665492634</v>
      </c>
    </row>
    <row r="1166" spans="1:23" x14ac:dyDescent="0.25">
      <c r="A1166">
        <v>1165</v>
      </c>
      <c r="B1166">
        <f>INDEX('housing-price-data-04042019'!$A$1:$CC$1461, MATCH(A1166,'housing-price-data-04042019'!$A$1:$A$1461,0),MATCH($B$1,'housing-price-data-04042019'!$A$1:$CC$1,0))</f>
        <v>5</v>
      </c>
      <c r="C1166">
        <f>INDEX('housing-price-data-04042019'!$A$1:$CC$1461, MATCH(A1166,'housing-price-data-04042019'!$A$1:$A$1461,0),MATCH($C$1,'housing-price-data-04042019'!$A$1:$CC$1,0))</f>
        <v>194000</v>
      </c>
      <c r="D1166" t="str">
        <f t="shared" si="18"/>
        <v>B</v>
      </c>
      <c r="U1166" s="1">
        <v>1141</v>
      </c>
      <c r="V1166" s="1">
        <v>130972.9334507366</v>
      </c>
      <c r="W1166" s="1">
        <v>8027.0665492633998</v>
      </c>
    </row>
    <row r="1167" spans="1:23" x14ac:dyDescent="0.25">
      <c r="A1167">
        <v>1166</v>
      </c>
      <c r="B1167">
        <f>INDEX('housing-price-data-04042019'!$A$1:$CC$1461, MATCH(A1167,'housing-price-data-04042019'!$A$1:$A$1461,0),MATCH($B$1,'housing-price-data-04042019'!$A$1:$CC$1,0))</f>
        <v>7</v>
      </c>
      <c r="C1167">
        <f>INDEX('housing-price-data-04042019'!$A$1:$CC$1461, MATCH(A1167,'housing-price-data-04042019'!$A$1:$A$1461,0),MATCH($C$1,'housing-price-data-04042019'!$A$1:$CC$1,0))</f>
        <v>233170</v>
      </c>
      <c r="D1167" t="str">
        <f t="shared" si="18"/>
        <v>A</v>
      </c>
      <c r="U1167" s="1">
        <v>1142</v>
      </c>
      <c r="V1167" s="1">
        <v>130972.9334507366</v>
      </c>
      <c r="W1167" s="1">
        <v>66527.0665492634</v>
      </c>
    </row>
    <row r="1168" spans="1:23" x14ac:dyDescent="0.25">
      <c r="A1168">
        <v>1167</v>
      </c>
      <c r="B1168">
        <f>INDEX('housing-price-data-04042019'!$A$1:$CC$1461, MATCH(A1168,'housing-price-data-04042019'!$A$1:$A$1461,0),MATCH($B$1,'housing-price-data-04042019'!$A$1:$CC$1,0))</f>
        <v>8</v>
      </c>
      <c r="C1168">
        <f>INDEX('housing-price-data-04042019'!$A$1:$CC$1461, MATCH(A1168,'housing-price-data-04042019'!$A$1:$A$1461,0),MATCH($C$1,'housing-price-data-04042019'!$A$1:$CC$1,0))</f>
        <v>245350</v>
      </c>
      <c r="D1168" t="str">
        <f t="shared" si="18"/>
        <v>A</v>
      </c>
      <c r="U1168" s="1">
        <v>1143</v>
      </c>
      <c r="V1168" s="1">
        <v>267280.34123003471</v>
      </c>
      <c r="W1168" s="1">
        <v>157589.65876996529</v>
      </c>
    </row>
    <row r="1169" spans="1:23" x14ac:dyDescent="0.25">
      <c r="A1169">
        <v>1168</v>
      </c>
      <c r="B1169">
        <f>INDEX('housing-price-data-04042019'!$A$1:$CC$1461, MATCH(A1169,'housing-price-data-04042019'!$A$1:$A$1461,0),MATCH($B$1,'housing-price-data-04042019'!$A$1:$CC$1,0))</f>
        <v>6</v>
      </c>
      <c r="C1169">
        <f>INDEX('housing-price-data-04042019'!$A$1:$CC$1461, MATCH(A1169,'housing-price-data-04042019'!$A$1:$A$1461,0),MATCH($C$1,'housing-price-data-04042019'!$A$1:$CC$1,0))</f>
        <v>173000</v>
      </c>
      <c r="D1169" t="str">
        <f t="shared" si="18"/>
        <v>B</v>
      </c>
      <c r="U1169" s="1">
        <v>1144</v>
      </c>
      <c r="V1169" s="1">
        <v>130972.9334507366</v>
      </c>
      <c r="W1169" s="1">
        <v>-50972.9334507366</v>
      </c>
    </row>
    <row r="1170" spans="1:23" x14ac:dyDescent="0.25">
      <c r="A1170">
        <v>1169</v>
      </c>
      <c r="B1170">
        <f>INDEX('housing-price-data-04042019'!$A$1:$CC$1461, MATCH(A1170,'housing-price-data-04042019'!$A$1:$A$1461,0),MATCH($B$1,'housing-price-data-04042019'!$A$1:$CC$1,0))</f>
        <v>6</v>
      </c>
      <c r="C1170">
        <f>INDEX('housing-price-data-04042019'!$A$1:$CC$1461, MATCH(A1170,'housing-price-data-04042019'!$A$1:$A$1461,0),MATCH($C$1,'housing-price-data-04042019'!$A$1:$CC$1,0))</f>
        <v>235000</v>
      </c>
      <c r="D1170" t="str">
        <f t="shared" si="18"/>
        <v>B</v>
      </c>
      <c r="U1170" s="1">
        <v>1145</v>
      </c>
      <c r="V1170" s="1">
        <v>85537.130857637239</v>
      </c>
      <c r="W1170" s="1">
        <v>-5537.1308576372394</v>
      </c>
    </row>
    <row r="1171" spans="1:23" x14ac:dyDescent="0.25">
      <c r="A1171">
        <v>1170</v>
      </c>
      <c r="B1171">
        <f>INDEX('housing-price-data-04042019'!$A$1:$CC$1461, MATCH(A1171,'housing-price-data-04042019'!$A$1:$A$1461,0),MATCH($B$1,'housing-price-data-04042019'!$A$1:$CC$1,0))</f>
        <v>10</v>
      </c>
      <c r="C1171">
        <f>INDEX('housing-price-data-04042019'!$A$1:$CC$1461, MATCH(A1171,'housing-price-data-04042019'!$A$1:$A$1461,0),MATCH($C$1,'housing-price-data-04042019'!$A$1:$CC$1,0))</f>
        <v>625000</v>
      </c>
      <c r="D1171" t="str">
        <f t="shared" si="18"/>
        <v>A</v>
      </c>
      <c r="U1171" s="1">
        <v>1146</v>
      </c>
      <c r="V1171" s="1">
        <v>130972.9334507366</v>
      </c>
      <c r="W1171" s="1">
        <v>18027.0665492634</v>
      </c>
    </row>
    <row r="1172" spans="1:23" x14ac:dyDescent="0.25">
      <c r="A1172">
        <v>1171</v>
      </c>
      <c r="B1172">
        <f>INDEX('housing-price-data-04042019'!$A$1:$CC$1461, MATCH(A1172,'housing-price-data-04042019'!$A$1:$A$1461,0),MATCH($B$1,'housing-price-data-04042019'!$A$1:$CC$1,0))</f>
        <v>6</v>
      </c>
      <c r="C1172">
        <f>INDEX('housing-price-data-04042019'!$A$1:$CC$1461, MATCH(A1172,'housing-price-data-04042019'!$A$1:$A$1461,0),MATCH($C$1,'housing-price-data-04042019'!$A$1:$CC$1,0))</f>
        <v>171000</v>
      </c>
      <c r="D1172" t="str">
        <f t="shared" si="18"/>
        <v>B</v>
      </c>
      <c r="U1172" s="1">
        <v>1147</v>
      </c>
      <c r="V1172" s="1">
        <v>176408.73604383602</v>
      </c>
      <c r="W1172" s="1">
        <v>3591.2639561639808</v>
      </c>
    </row>
    <row r="1173" spans="1:23" x14ac:dyDescent="0.25">
      <c r="A1173">
        <v>1172</v>
      </c>
      <c r="B1173">
        <f>INDEX('housing-price-data-04042019'!$A$1:$CC$1461, MATCH(A1173,'housing-price-data-04042019'!$A$1:$A$1461,0),MATCH($B$1,'housing-price-data-04042019'!$A$1:$CC$1,0))</f>
        <v>6</v>
      </c>
      <c r="C1173">
        <f>INDEX('housing-price-data-04042019'!$A$1:$CC$1461, MATCH(A1173,'housing-price-data-04042019'!$A$1:$A$1461,0),MATCH($C$1,'housing-price-data-04042019'!$A$1:$CC$1,0))</f>
        <v>163000</v>
      </c>
      <c r="D1173" t="str">
        <f t="shared" si="18"/>
        <v>B</v>
      </c>
      <c r="U1173" s="1">
        <v>1148</v>
      </c>
      <c r="V1173" s="1">
        <v>221844.53863693538</v>
      </c>
      <c r="W1173" s="1">
        <v>-47344.53863693538</v>
      </c>
    </row>
    <row r="1174" spans="1:23" x14ac:dyDescent="0.25">
      <c r="A1174">
        <v>1173</v>
      </c>
      <c r="B1174">
        <f>INDEX('housing-price-data-04042019'!$A$1:$CC$1461, MATCH(A1174,'housing-price-data-04042019'!$A$1:$A$1461,0),MATCH($B$1,'housing-price-data-04042019'!$A$1:$CC$1,0))</f>
        <v>7</v>
      </c>
      <c r="C1174">
        <f>INDEX('housing-price-data-04042019'!$A$1:$CC$1461, MATCH(A1174,'housing-price-data-04042019'!$A$1:$A$1461,0),MATCH($C$1,'housing-price-data-04042019'!$A$1:$CC$1,0))</f>
        <v>171900</v>
      </c>
      <c r="D1174" t="str">
        <f t="shared" si="18"/>
        <v>A</v>
      </c>
      <c r="U1174" s="1">
        <v>1149</v>
      </c>
      <c r="V1174" s="1">
        <v>221844.53863693538</v>
      </c>
      <c r="W1174" s="1">
        <v>-104944.53863693538</v>
      </c>
    </row>
    <row r="1175" spans="1:23" x14ac:dyDescent="0.25">
      <c r="A1175">
        <v>1174</v>
      </c>
      <c r="B1175">
        <f>INDEX('housing-price-data-04042019'!$A$1:$CC$1461, MATCH(A1175,'housing-price-data-04042019'!$A$1:$A$1461,0),MATCH($B$1,'housing-price-data-04042019'!$A$1:$CC$1,0))</f>
        <v>5</v>
      </c>
      <c r="C1175">
        <f>INDEX('housing-price-data-04042019'!$A$1:$CC$1461, MATCH(A1175,'housing-price-data-04042019'!$A$1:$A$1461,0),MATCH($C$1,'housing-price-data-04042019'!$A$1:$CC$1,0))</f>
        <v>200500</v>
      </c>
      <c r="D1175" t="str">
        <f t="shared" si="18"/>
        <v>B</v>
      </c>
      <c r="U1175" s="1">
        <v>1150</v>
      </c>
      <c r="V1175" s="1">
        <v>221844.53863693538</v>
      </c>
      <c r="W1175" s="1">
        <v>-78844.53863693538</v>
      </c>
    </row>
    <row r="1176" spans="1:23" x14ac:dyDescent="0.25">
      <c r="A1176">
        <v>1175</v>
      </c>
      <c r="B1176">
        <f>INDEX('housing-price-data-04042019'!$A$1:$CC$1461, MATCH(A1176,'housing-price-data-04042019'!$A$1:$A$1461,0),MATCH($B$1,'housing-price-data-04042019'!$A$1:$CC$1,0))</f>
        <v>6</v>
      </c>
      <c r="C1176">
        <f>INDEX('housing-price-data-04042019'!$A$1:$CC$1461, MATCH(A1176,'housing-price-data-04042019'!$A$1:$A$1461,0),MATCH($C$1,'housing-price-data-04042019'!$A$1:$CC$1,0))</f>
        <v>239000</v>
      </c>
      <c r="D1176" t="str">
        <f t="shared" si="18"/>
        <v>B</v>
      </c>
      <c r="U1176" s="1">
        <v>1151</v>
      </c>
      <c r="V1176" s="1">
        <v>176408.73604383602</v>
      </c>
      <c r="W1176" s="1">
        <v>-52408.736043836019</v>
      </c>
    </row>
    <row r="1177" spans="1:23" x14ac:dyDescent="0.25">
      <c r="A1177">
        <v>1176</v>
      </c>
      <c r="B1177">
        <f>INDEX('housing-price-data-04042019'!$A$1:$CC$1461, MATCH(A1177,'housing-price-data-04042019'!$A$1:$A$1461,0),MATCH($B$1,'housing-price-data-04042019'!$A$1:$CC$1,0))</f>
        <v>8</v>
      </c>
      <c r="C1177">
        <f>INDEX('housing-price-data-04042019'!$A$1:$CC$1461, MATCH(A1177,'housing-price-data-04042019'!$A$1:$A$1461,0),MATCH($C$1,'housing-price-data-04042019'!$A$1:$CC$1,0))</f>
        <v>285000</v>
      </c>
      <c r="D1177" t="str">
        <f t="shared" si="18"/>
        <v>A</v>
      </c>
      <c r="U1177" s="1">
        <v>1152</v>
      </c>
      <c r="V1177" s="1">
        <v>130972.9334507366</v>
      </c>
      <c r="W1177" s="1">
        <v>18927.0665492634</v>
      </c>
    </row>
    <row r="1178" spans="1:23" x14ac:dyDescent="0.25">
      <c r="A1178">
        <v>1177</v>
      </c>
      <c r="B1178">
        <f>INDEX('housing-price-data-04042019'!$A$1:$CC$1461, MATCH(A1178,'housing-price-data-04042019'!$A$1:$A$1461,0),MATCH($B$1,'housing-price-data-04042019'!$A$1:$CC$1,0))</f>
        <v>5</v>
      </c>
      <c r="C1178">
        <f>INDEX('housing-price-data-04042019'!$A$1:$CC$1461, MATCH(A1178,'housing-price-data-04042019'!$A$1:$A$1461,0),MATCH($C$1,'housing-price-data-04042019'!$A$1:$CC$1,0))</f>
        <v>119500</v>
      </c>
      <c r="D1178" t="str">
        <f t="shared" si="18"/>
        <v>B</v>
      </c>
      <c r="U1178" s="1">
        <v>1153</v>
      </c>
      <c r="V1178" s="1">
        <v>176408.73604383602</v>
      </c>
      <c r="W1178" s="1">
        <v>53591.263956163981</v>
      </c>
    </row>
    <row r="1179" spans="1:23" x14ac:dyDescent="0.25">
      <c r="A1179">
        <v>1178</v>
      </c>
      <c r="B1179">
        <f>INDEX('housing-price-data-04042019'!$A$1:$CC$1461, MATCH(A1179,'housing-price-data-04042019'!$A$1:$A$1461,0),MATCH($B$1,'housing-price-data-04042019'!$A$1:$CC$1,0))</f>
        <v>6</v>
      </c>
      <c r="C1179">
        <f>INDEX('housing-price-data-04042019'!$A$1:$CC$1461, MATCH(A1179,'housing-price-data-04042019'!$A$1:$A$1461,0),MATCH($C$1,'housing-price-data-04042019'!$A$1:$CC$1,0))</f>
        <v>115000</v>
      </c>
      <c r="D1179" t="str">
        <f t="shared" si="18"/>
        <v>B</v>
      </c>
      <c r="U1179" s="1">
        <v>1154</v>
      </c>
      <c r="V1179" s="1">
        <v>176408.73604383602</v>
      </c>
      <c r="W1179" s="1">
        <v>-55908.736043836019</v>
      </c>
    </row>
    <row r="1180" spans="1:23" x14ac:dyDescent="0.25">
      <c r="A1180">
        <v>1179</v>
      </c>
      <c r="B1180">
        <f>INDEX('housing-price-data-04042019'!$A$1:$CC$1461, MATCH(A1180,'housing-price-data-04042019'!$A$1:$A$1461,0),MATCH($B$1,'housing-price-data-04042019'!$A$1:$CC$1,0))</f>
        <v>5</v>
      </c>
      <c r="C1180">
        <f>INDEX('housing-price-data-04042019'!$A$1:$CC$1461, MATCH(A1180,'housing-price-data-04042019'!$A$1:$A$1461,0),MATCH($C$1,'housing-price-data-04042019'!$A$1:$CC$1,0))</f>
        <v>154900</v>
      </c>
      <c r="D1180" t="str">
        <f t="shared" si="18"/>
        <v>B</v>
      </c>
      <c r="U1180" s="1">
        <v>1155</v>
      </c>
      <c r="V1180" s="1">
        <v>221844.53863693538</v>
      </c>
      <c r="W1180" s="1">
        <v>-20044.53863693538</v>
      </c>
    </row>
    <row r="1181" spans="1:23" x14ac:dyDescent="0.25">
      <c r="A1181">
        <v>1180</v>
      </c>
      <c r="B1181">
        <f>INDEX('housing-price-data-04042019'!$A$1:$CC$1461, MATCH(A1181,'housing-price-data-04042019'!$A$1:$A$1461,0),MATCH($B$1,'housing-price-data-04042019'!$A$1:$CC$1,0))</f>
        <v>5</v>
      </c>
      <c r="C1181">
        <f>INDEX('housing-price-data-04042019'!$A$1:$CC$1461, MATCH(A1181,'housing-price-data-04042019'!$A$1:$A$1461,0),MATCH($C$1,'housing-price-data-04042019'!$A$1:$CC$1,0))</f>
        <v>93000</v>
      </c>
      <c r="D1181" t="str">
        <f t="shared" si="18"/>
        <v>B</v>
      </c>
      <c r="U1181" s="1">
        <v>1156</v>
      </c>
      <c r="V1181" s="1">
        <v>130972.9334507366</v>
      </c>
      <c r="W1181" s="1">
        <v>87027.0665492634</v>
      </c>
    </row>
    <row r="1182" spans="1:23" x14ac:dyDescent="0.25">
      <c r="A1182">
        <v>1181</v>
      </c>
      <c r="B1182">
        <f>INDEX('housing-price-data-04042019'!$A$1:$CC$1461, MATCH(A1182,'housing-price-data-04042019'!$A$1:$A$1461,0),MATCH($B$1,'housing-price-data-04042019'!$A$1:$CC$1,0))</f>
        <v>7</v>
      </c>
      <c r="C1182">
        <f>INDEX('housing-price-data-04042019'!$A$1:$CC$1461, MATCH(A1182,'housing-price-data-04042019'!$A$1:$A$1461,0),MATCH($C$1,'housing-price-data-04042019'!$A$1:$CC$1,0))</f>
        <v>250000</v>
      </c>
      <c r="D1182" t="str">
        <f t="shared" si="18"/>
        <v>A</v>
      </c>
      <c r="U1182" s="1">
        <v>1157</v>
      </c>
      <c r="V1182" s="1">
        <v>130972.9334507366</v>
      </c>
      <c r="W1182" s="1">
        <v>48927.0665492634</v>
      </c>
    </row>
    <row r="1183" spans="1:23" x14ac:dyDescent="0.25">
      <c r="A1183">
        <v>1182</v>
      </c>
      <c r="B1183">
        <f>INDEX('housing-price-data-04042019'!$A$1:$CC$1461, MATCH(A1183,'housing-price-data-04042019'!$A$1:$A$1461,0),MATCH($B$1,'housing-price-data-04042019'!$A$1:$CC$1,0))</f>
        <v>8</v>
      </c>
      <c r="C1183">
        <f>INDEX('housing-price-data-04042019'!$A$1:$CC$1461, MATCH(A1183,'housing-price-data-04042019'!$A$1:$A$1461,0),MATCH($C$1,'housing-price-data-04042019'!$A$1:$CC$1,0))</f>
        <v>392500</v>
      </c>
      <c r="D1183" t="str">
        <f t="shared" si="18"/>
        <v>A</v>
      </c>
      <c r="U1183" s="1">
        <v>1158</v>
      </c>
      <c r="V1183" s="1">
        <v>221844.53863693538</v>
      </c>
      <c r="W1183" s="1">
        <v>8155.4613630646199</v>
      </c>
    </row>
    <row r="1184" spans="1:23" x14ac:dyDescent="0.25">
      <c r="A1184">
        <v>1183</v>
      </c>
      <c r="B1184">
        <f>INDEX('housing-price-data-04042019'!$A$1:$CC$1461, MATCH(A1184,'housing-price-data-04042019'!$A$1:$A$1461,0),MATCH($B$1,'housing-price-data-04042019'!$A$1:$CC$1,0))</f>
        <v>10</v>
      </c>
      <c r="C1184">
        <f>INDEX('housing-price-data-04042019'!$A$1:$CC$1461, MATCH(A1184,'housing-price-data-04042019'!$A$1:$A$1461,0),MATCH($C$1,'housing-price-data-04042019'!$A$1:$CC$1,0))</f>
        <v>745000</v>
      </c>
      <c r="D1184" t="str">
        <f t="shared" si="18"/>
        <v>A</v>
      </c>
      <c r="U1184" s="1">
        <v>1159</v>
      </c>
      <c r="V1184" s="1">
        <v>267280.34123003471</v>
      </c>
      <c r="W1184" s="1">
        <v>-32152.341230034712</v>
      </c>
    </row>
    <row r="1185" spans="1:23" x14ac:dyDescent="0.25">
      <c r="A1185">
        <v>1184</v>
      </c>
      <c r="B1185">
        <f>INDEX('housing-price-data-04042019'!$A$1:$CC$1461, MATCH(A1185,'housing-price-data-04042019'!$A$1:$A$1461,0),MATCH($B$1,'housing-price-data-04042019'!$A$1:$CC$1,0))</f>
        <v>5</v>
      </c>
      <c r="C1185">
        <f>INDEX('housing-price-data-04042019'!$A$1:$CC$1461, MATCH(A1185,'housing-price-data-04042019'!$A$1:$A$1461,0),MATCH($C$1,'housing-price-data-04042019'!$A$1:$CC$1,0))</f>
        <v>120000</v>
      </c>
      <c r="D1185" t="str">
        <f t="shared" si="18"/>
        <v>B</v>
      </c>
      <c r="U1185" s="1">
        <v>1160</v>
      </c>
      <c r="V1185" s="1">
        <v>176408.73604383602</v>
      </c>
      <c r="W1185" s="1">
        <v>8591.2639561639808</v>
      </c>
    </row>
    <row r="1186" spans="1:23" x14ac:dyDescent="0.25">
      <c r="A1186">
        <v>1185</v>
      </c>
      <c r="B1186">
        <f>INDEX('housing-price-data-04042019'!$A$1:$CC$1461, MATCH(A1186,'housing-price-data-04042019'!$A$1:$A$1461,0),MATCH($B$1,'housing-price-data-04042019'!$A$1:$CC$1,0))</f>
        <v>5</v>
      </c>
      <c r="C1186">
        <f>INDEX('housing-price-data-04042019'!$A$1:$CC$1461, MATCH(A1186,'housing-price-data-04042019'!$A$1:$A$1461,0),MATCH($C$1,'housing-price-data-04042019'!$A$1:$CC$1,0))</f>
        <v>186700</v>
      </c>
      <c r="D1186" t="str">
        <f t="shared" si="18"/>
        <v>B</v>
      </c>
      <c r="U1186" s="1">
        <v>1161</v>
      </c>
      <c r="V1186" s="1">
        <v>176408.73604383602</v>
      </c>
      <c r="W1186" s="1">
        <v>-30408.736043836019</v>
      </c>
    </row>
    <row r="1187" spans="1:23" x14ac:dyDescent="0.25">
      <c r="A1187">
        <v>1186</v>
      </c>
      <c r="B1187">
        <f>INDEX('housing-price-data-04042019'!$A$1:$CC$1461, MATCH(A1187,'housing-price-data-04042019'!$A$1:$A$1461,0),MATCH($B$1,'housing-price-data-04042019'!$A$1:$CC$1,0))</f>
        <v>5</v>
      </c>
      <c r="C1187">
        <f>INDEX('housing-price-data-04042019'!$A$1:$CC$1461, MATCH(A1187,'housing-price-data-04042019'!$A$1:$A$1461,0),MATCH($C$1,'housing-price-data-04042019'!$A$1:$CC$1,0))</f>
        <v>104900</v>
      </c>
      <c r="D1187" t="str">
        <f t="shared" si="18"/>
        <v>B</v>
      </c>
      <c r="U1187" s="1">
        <v>1162</v>
      </c>
      <c r="V1187" s="1">
        <v>176408.73604383602</v>
      </c>
      <c r="W1187" s="1">
        <v>47591.263956163981</v>
      </c>
    </row>
    <row r="1188" spans="1:23" x14ac:dyDescent="0.25">
      <c r="A1188">
        <v>1187</v>
      </c>
      <c r="B1188">
        <f>INDEX('housing-price-data-04042019'!$A$1:$CC$1461, MATCH(A1188,'housing-price-data-04042019'!$A$1:$A$1461,0),MATCH($B$1,'housing-price-data-04042019'!$A$1:$CC$1,0))</f>
        <v>3</v>
      </c>
      <c r="C1188">
        <f>INDEX('housing-price-data-04042019'!$A$1:$CC$1461, MATCH(A1188,'housing-price-data-04042019'!$A$1:$A$1461,0),MATCH($C$1,'housing-price-data-04042019'!$A$1:$CC$1,0))</f>
        <v>95000</v>
      </c>
      <c r="D1188" t="str">
        <f t="shared" si="18"/>
        <v>B</v>
      </c>
      <c r="U1188" s="1">
        <v>1163</v>
      </c>
      <c r="V1188" s="1">
        <v>130972.9334507366</v>
      </c>
      <c r="W1188" s="1">
        <v>-1972.9334507366002</v>
      </c>
    </row>
    <row r="1189" spans="1:23" x14ac:dyDescent="0.25">
      <c r="A1189">
        <v>1188</v>
      </c>
      <c r="B1189">
        <f>INDEX('housing-price-data-04042019'!$A$1:$CC$1461, MATCH(A1189,'housing-price-data-04042019'!$A$1:$A$1461,0),MATCH($B$1,'housing-price-data-04042019'!$A$1:$CC$1,0))</f>
        <v>8</v>
      </c>
      <c r="C1189">
        <f>INDEX('housing-price-data-04042019'!$A$1:$CC$1461, MATCH(A1189,'housing-price-data-04042019'!$A$1:$A$1461,0),MATCH($C$1,'housing-price-data-04042019'!$A$1:$CC$1,0))</f>
        <v>262000</v>
      </c>
      <c r="D1189" t="str">
        <f t="shared" si="18"/>
        <v>A</v>
      </c>
      <c r="U1189" s="1">
        <v>1164</v>
      </c>
      <c r="V1189" s="1">
        <v>85537.130857637239</v>
      </c>
      <c r="W1189" s="1">
        <v>23421.869142362761</v>
      </c>
    </row>
    <row r="1190" spans="1:23" x14ac:dyDescent="0.25">
      <c r="A1190">
        <v>1189</v>
      </c>
      <c r="B1190">
        <f>INDEX('housing-price-data-04042019'!$A$1:$CC$1461, MATCH(A1190,'housing-price-data-04042019'!$A$1:$A$1461,0),MATCH($B$1,'housing-price-data-04042019'!$A$1:$CC$1,0))</f>
        <v>7</v>
      </c>
      <c r="C1190">
        <f>INDEX('housing-price-data-04042019'!$A$1:$CC$1461, MATCH(A1190,'housing-price-data-04042019'!$A$1:$A$1461,0),MATCH($C$1,'housing-price-data-04042019'!$A$1:$CC$1,0))</f>
        <v>195000</v>
      </c>
      <c r="D1190" t="str">
        <f t="shared" si="18"/>
        <v>A</v>
      </c>
      <c r="U1190" s="1">
        <v>1165</v>
      </c>
      <c r="V1190" s="1">
        <v>130972.9334507366</v>
      </c>
      <c r="W1190" s="1">
        <v>63027.0665492634</v>
      </c>
    </row>
    <row r="1191" spans="1:23" x14ac:dyDescent="0.25">
      <c r="A1191">
        <v>1190</v>
      </c>
      <c r="B1191">
        <f>INDEX('housing-price-data-04042019'!$A$1:$CC$1461, MATCH(A1191,'housing-price-data-04042019'!$A$1:$A$1461,0),MATCH($B$1,'housing-price-data-04042019'!$A$1:$CC$1,0))</f>
        <v>7</v>
      </c>
      <c r="C1191">
        <f>INDEX('housing-price-data-04042019'!$A$1:$CC$1461, MATCH(A1191,'housing-price-data-04042019'!$A$1:$A$1461,0),MATCH($C$1,'housing-price-data-04042019'!$A$1:$CC$1,0))</f>
        <v>189000</v>
      </c>
      <c r="D1191" t="str">
        <f t="shared" si="18"/>
        <v>A</v>
      </c>
      <c r="U1191" s="1">
        <v>1166</v>
      </c>
      <c r="V1191" s="1">
        <v>221844.53863693538</v>
      </c>
      <c r="W1191" s="1">
        <v>11325.46136306462</v>
      </c>
    </row>
    <row r="1192" spans="1:23" x14ac:dyDescent="0.25">
      <c r="A1192">
        <v>1191</v>
      </c>
      <c r="B1192">
        <f>INDEX('housing-price-data-04042019'!$A$1:$CC$1461, MATCH(A1192,'housing-price-data-04042019'!$A$1:$A$1461,0),MATCH($B$1,'housing-price-data-04042019'!$A$1:$CC$1,0))</f>
        <v>4</v>
      </c>
      <c r="C1192">
        <f>INDEX('housing-price-data-04042019'!$A$1:$CC$1461, MATCH(A1192,'housing-price-data-04042019'!$A$1:$A$1461,0),MATCH($C$1,'housing-price-data-04042019'!$A$1:$CC$1,0))</f>
        <v>168000</v>
      </c>
      <c r="D1192" t="str">
        <f t="shared" si="18"/>
        <v>B</v>
      </c>
      <c r="U1192" s="1">
        <v>1167</v>
      </c>
      <c r="V1192" s="1">
        <v>267280.34123003471</v>
      </c>
      <c r="W1192" s="1">
        <v>-21930.341230034712</v>
      </c>
    </row>
    <row r="1193" spans="1:23" x14ac:dyDescent="0.25">
      <c r="A1193">
        <v>1192</v>
      </c>
      <c r="B1193">
        <f>INDEX('housing-price-data-04042019'!$A$1:$CC$1461, MATCH(A1193,'housing-price-data-04042019'!$A$1:$A$1461,0),MATCH($B$1,'housing-price-data-04042019'!$A$1:$CC$1,0))</f>
        <v>8</v>
      </c>
      <c r="C1193">
        <f>INDEX('housing-price-data-04042019'!$A$1:$CC$1461, MATCH(A1193,'housing-price-data-04042019'!$A$1:$A$1461,0),MATCH($C$1,'housing-price-data-04042019'!$A$1:$CC$1,0))</f>
        <v>174000</v>
      </c>
      <c r="D1193" t="str">
        <f t="shared" si="18"/>
        <v>A</v>
      </c>
      <c r="U1193" s="1">
        <v>1168</v>
      </c>
      <c r="V1193" s="1">
        <v>176408.73604383602</v>
      </c>
      <c r="W1193" s="1">
        <v>-3408.7360438360192</v>
      </c>
    </row>
    <row r="1194" spans="1:23" x14ac:dyDescent="0.25">
      <c r="A1194">
        <v>1193</v>
      </c>
      <c r="B1194">
        <f>INDEX('housing-price-data-04042019'!$A$1:$CC$1461, MATCH(A1194,'housing-price-data-04042019'!$A$1:$A$1461,0),MATCH($B$1,'housing-price-data-04042019'!$A$1:$CC$1,0))</f>
        <v>5</v>
      </c>
      <c r="C1194">
        <f>INDEX('housing-price-data-04042019'!$A$1:$CC$1461, MATCH(A1194,'housing-price-data-04042019'!$A$1:$A$1461,0),MATCH($C$1,'housing-price-data-04042019'!$A$1:$CC$1,0))</f>
        <v>125000</v>
      </c>
      <c r="D1194" t="str">
        <f t="shared" si="18"/>
        <v>B</v>
      </c>
      <c r="U1194" s="1">
        <v>1169</v>
      </c>
      <c r="V1194" s="1">
        <v>176408.73604383602</v>
      </c>
      <c r="W1194" s="1">
        <v>58591.263956163981</v>
      </c>
    </row>
    <row r="1195" spans="1:23" x14ac:dyDescent="0.25">
      <c r="A1195">
        <v>1194</v>
      </c>
      <c r="B1195">
        <f>INDEX('housing-price-data-04042019'!$A$1:$CC$1461, MATCH(A1195,'housing-price-data-04042019'!$A$1:$A$1461,0),MATCH($B$1,'housing-price-data-04042019'!$A$1:$CC$1,0))</f>
        <v>6</v>
      </c>
      <c r="C1195">
        <f>INDEX('housing-price-data-04042019'!$A$1:$CC$1461, MATCH(A1195,'housing-price-data-04042019'!$A$1:$A$1461,0),MATCH($C$1,'housing-price-data-04042019'!$A$1:$CC$1,0))</f>
        <v>165000</v>
      </c>
      <c r="D1195" t="str">
        <f t="shared" si="18"/>
        <v>B</v>
      </c>
      <c r="U1195" s="1">
        <v>1170</v>
      </c>
      <c r="V1195" s="1">
        <v>358151.94641623343</v>
      </c>
      <c r="W1195" s="1">
        <v>266848.05358376657</v>
      </c>
    </row>
    <row r="1196" spans="1:23" x14ac:dyDescent="0.25">
      <c r="A1196">
        <v>1195</v>
      </c>
      <c r="B1196">
        <f>INDEX('housing-price-data-04042019'!$A$1:$CC$1461, MATCH(A1196,'housing-price-data-04042019'!$A$1:$A$1461,0),MATCH($B$1,'housing-price-data-04042019'!$A$1:$CC$1,0))</f>
        <v>6</v>
      </c>
      <c r="C1196">
        <f>INDEX('housing-price-data-04042019'!$A$1:$CC$1461, MATCH(A1196,'housing-price-data-04042019'!$A$1:$A$1461,0),MATCH($C$1,'housing-price-data-04042019'!$A$1:$CC$1,0))</f>
        <v>158000</v>
      </c>
      <c r="D1196" t="str">
        <f t="shared" si="18"/>
        <v>B</v>
      </c>
      <c r="U1196" s="1">
        <v>1171</v>
      </c>
      <c r="V1196" s="1">
        <v>176408.73604383602</v>
      </c>
      <c r="W1196" s="1">
        <v>-5408.7360438360192</v>
      </c>
    </row>
    <row r="1197" spans="1:23" x14ac:dyDescent="0.25">
      <c r="A1197">
        <v>1196</v>
      </c>
      <c r="B1197">
        <f>INDEX('housing-price-data-04042019'!$A$1:$CC$1461, MATCH(A1197,'housing-price-data-04042019'!$A$1:$A$1461,0),MATCH($B$1,'housing-price-data-04042019'!$A$1:$CC$1,0))</f>
        <v>6</v>
      </c>
      <c r="C1197">
        <f>INDEX('housing-price-data-04042019'!$A$1:$CC$1461, MATCH(A1197,'housing-price-data-04042019'!$A$1:$A$1461,0),MATCH($C$1,'housing-price-data-04042019'!$A$1:$CC$1,0))</f>
        <v>176000</v>
      </c>
      <c r="D1197" t="str">
        <f t="shared" si="18"/>
        <v>B</v>
      </c>
      <c r="U1197" s="1">
        <v>1172</v>
      </c>
      <c r="V1197" s="1">
        <v>176408.73604383602</v>
      </c>
      <c r="W1197" s="1">
        <v>-13408.736043836019</v>
      </c>
    </row>
    <row r="1198" spans="1:23" x14ac:dyDescent="0.25">
      <c r="A1198">
        <v>1197</v>
      </c>
      <c r="B1198">
        <f>INDEX('housing-price-data-04042019'!$A$1:$CC$1461, MATCH(A1198,'housing-price-data-04042019'!$A$1:$A$1461,0),MATCH($B$1,'housing-price-data-04042019'!$A$1:$CC$1,0))</f>
        <v>7</v>
      </c>
      <c r="C1198">
        <f>INDEX('housing-price-data-04042019'!$A$1:$CC$1461, MATCH(A1198,'housing-price-data-04042019'!$A$1:$A$1461,0),MATCH($C$1,'housing-price-data-04042019'!$A$1:$CC$1,0))</f>
        <v>219210</v>
      </c>
      <c r="D1198" t="str">
        <f t="shared" si="18"/>
        <v>A</v>
      </c>
      <c r="U1198" s="1">
        <v>1173</v>
      </c>
      <c r="V1198" s="1">
        <v>221844.53863693538</v>
      </c>
      <c r="W1198" s="1">
        <v>-49944.53863693538</v>
      </c>
    </row>
    <row r="1199" spans="1:23" x14ac:dyDescent="0.25">
      <c r="A1199">
        <v>1198</v>
      </c>
      <c r="B1199">
        <f>INDEX('housing-price-data-04042019'!$A$1:$CC$1461, MATCH(A1199,'housing-price-data-04042019'!$A$1:$A$1461,0),MATCH($B$1,'housing-price-data-04042019'!$A$1:$CC$1,0))</f>
        <v>7</v>
      </c>
      <c r="C1199">
        <f>INDEX('housing-price-data-04042019'!$A$1:$CC$1461, MATCH(A1199,'housing-price-data-04042019'!$A$1:$A$1461,0),MATCH($C$1,'housing-price-data-04042019'!$A$1:$CC$1,0))</f>
        <v>144000</v>
      </c>
      <c r="D1199" t="str">
        <f t="shared" si="18"/>
        <v>A</v>
      </c>
      <c r="U1199" s="1">
        <v>1174</v>
      </c>
      <c r="V1199" s="1">
        <v>130972.9334507366</v>
      </c>
      <c r="W1199" s="1">
        <v>69527.0665492634</v>
      </c>
    </row>
    <row r="1200" spans="1:23" x14ac:dyDescent="0.25">
      <c r="A1200">
        <v>1199</v>
      </c>
      <c r="B1200">
        <f>INDEX('housing-price-data-04042019'!$A$1:$CC$1461, MATCH(A1200,'housing-price-data-04042019'!$A$1:$A$1461,0),MATCH($B$1,'housing-price-data-04042019'!$A$1:$CC$1,0))</f>
        <v>7</v>
      </c>
      <c r="C1200">
        <f>INDEX('housing-price-data-04042019'!$A$1:$CC$1461, MATCH(A1200,'housing-price-data-04042019'!$A$1:$A$1461,0),MATCH($C$1,'housing-price-data-04042019'!$A$1:$CC$1,0))</f>
        <v>178000</v>
      </c>
      <c r="D1200" t="str">
        <f t="shared" si="18"/>
        <v>A</v>
      </c>
      <c r="U1200" s="1">
        <v>1175</v>
      </c>
      <c r="V1200" s="1">
        <v>176408.73604383602</v>
      </c>
      <c r="W1200" s="1">
        <v>62591.263956163981</v>
      </c>
    </row>
    <row r="1201" spans="1:23" x14ac:dyDescent="0.25">
      <c r="A1201">
        <v>1200</v>
      </c>
      <c r="B1201">
        <f>INDEX('housing-price-data-04042019'!$A$1:$CC$1461, MATCH(A1201,'housing-price-data-04042019'!$A$1:$A$1461,0),MATCH($B$1,'housing-price-data-04042019'!$A$1:$CC$1,0))</f>
        <v>4</v>
      </c>
      <c r="C1201">
        <f>INDEX('housing-price-data-04042019'!$A$1:$CC$1461, MATCH(A1201,'housing-price-data-04042019'!$A$1:$A$1461,0),MATCH($C$1,'housing-price-data-04042019'!$A$1:$CC$1,0))</f>
        <v>148000</v>
      </c>
      <c r="D1201" t="str">
        <f t="shared" si="18"/>
        <v>B</v>
      </c>
      <c r="U1201" s="1">
        <v>1176</v>
      </c>
      <c r="V1201" s="1">
        <v>267280.34123003471</v>
      </c>
      <c r="W1201" s="1">
        <v>17719.658769965288</v>
      </c>
    </row>
    <row r="1202" spans="1:23" x14ac:dyDescent="0.25">
      <c r="A1202">
        <v>1201</v>
      </c>
      <c r="B1202">
        <f>INDEX('housing-price-data-04042019'!$A$1:$CC$1461, MATCH(A1202,'housing-price-data-04042019'!$A$1:$A$1461,0),MATCH($B$1,'housing-price-data-04042019'!$A$1:$CC$1,0))</f>
        <v>4</v>
      </c>
      <c r="C1202">
        <f>INDEX('housing-price-data-04042019'!$A$1:$CC$1461, MATCH(A1202,'housing-price-data-04042019'!$A$1:$A$1461,0),MATCH($C$1,'housing-price-data-04042019'!$A$1:$CC$1,0))</f>
        <v>116050</v>
      </c>
      <c r="D1202" t="str">
        <f t="shared" si="18"/>
        <v>B</v>
      </c>
      <c r="U1202" s="1">
        <v>1177</v>
      </c>
      <c r="V1202" s="1">
        <v>130972.9334507366</v>
      </c>
      <c r="W1202" s="1">
        <v>-11472.9334507366</v>
      </c>
    </row>
    <row r="1203" spans="1:23" x14ac:dyDescent="0.25">
      <c r="A1203">
        <v>1202</v>
      </c>
      <c r="B1203">
        <f>INDEX('housing-price-data-04042019'!$A$1:$CC$1461, MATCH(A1203,'housing-price-data-04042019'!$A$1:$A$1461,0),MATCH($B$1,'housing-price-data-04042019'!$A$1:$CC$1,0))</f>
        <v>7</v>
      </c>
      <c r="C1203">
        <f>INDEX('housing-price-data-04042019'!$A$1:$CC$1461, MATCH(A1203,'housing-price-data-04042019'!$A$1:$A$1461,0),MATCH($C$1,'housing-price-data-04042019'!$A$1:$CC$1,0))</f>
        <v>197900</v>
      </c>
      <c r="D1203" t="str">
        <f t="shared" si="18"/>
        <v>A</v>
      </c>
      <c r="U1203" s="1">
        <v>1178</v>
      </c>
      <c r="V1203" s="1">
        <v>176408.73604383602</v>
      </c>
      <c r="W1203" s="1">
        <v>-61408.736043836019</v>
      </c>
    </row>
    <row r="1204" spans="1:23" x14ac:dyDescent="0.25">
      <c r="A1204">
        <v>1203</v>
      </c>
      <c r="B1204">
        <f>INDEX('housing-price-data-04042019'!$A$1:$CC$1461, MATCH(A1204,'housing-price-data-04042019'!$A$1:$A$1461,0),MATCH($B$1,'housing-price-data-04042019'!$A$1:$CC$1,0))</f>
        <v>5</v>
      </c>
      <c r="C1204">
        <f>INDEX('housing-price-data-04042019'!$A$1:$CC$1461, MATCH(A1204,'housing-price-data-04042019'!$A$1:$A$1461,0),MATCH($C$1,'housing-price-data-04042019'!$A$1:$CC$1,0))</f>
        <v>117000</v>
      </c>
      <c r="D1204" t="str">
        <f t="shared" si="18"/>
        <v>B</v>
      </c>
      <c r="U1204" s="1">
        <v>1179</v>
      </c>
      <c r="V1204" s="1">
        <v>130972.9334507366</v>
      </c>
      <c r="W1204" s="1">
        <v>23927.0665492634</v>
      </c>
    </row>
    <row r="1205" spans="1:23" x14ac:dyDescent="0.25">
      <c r="A1205">
        <v>1204</v>
      </c>
      <c r="B1205">
        <f>INDEX('housing-price-data-04042019'!$A$1:$CC$1461, MATCH(A1205,'housing-price-data-04042019'!$A$1:$A$1461,0),MATCH($B$1,'housing-price-data-04042019'!$A$1:$CC$1,0))</f>
        <v>7</v>
      </c>
      <c r="C1205">
        <f>INDEX('housing-price-data-04042019'!$A$1:$CC$1461, MATCH(A1205,'housing-price-data-04042019'!$A$1:$A$1461,0),MATCH($C$1,'housing-price-data-04042019'!$A$1:$CC$1,0))</f>
        <v>213000</v>
      </c>
      <c r="D1205" t="str">
        <f t="shared" si="18"/>
        <v>A</v>
      </c>
      <c r="U1205" s="1">
        <v>1180</v>
      </c>
      <c r="V1205" s="1">
        <v>130972.9334507366</v>
      </c>
      <c r="W1205" s="1">
        <v>-37972.9334507366</v>
      </c>
    </row>
    <row r="1206" spans="1:23" x14ac:dyDescent="0.25">
      <c r="A1206">
        <v>1205</v>
      </c>
      <c r="B1206">
        <f>INDEX('housing-price-data-04042019'!$A$1:$CC$1461, MATCH(A1206,'housing-price-data-04042019'!$A$1:$A$1461,0),MATCH($B$1,'housing-price-data-04042019'!$A$1:$CC$1,0))</f>
        <v>5</v>
      </c>
      <c r="C1206">
        <f>INDEX('housing-price-data-04042019'!$A$1:$CC$1461, MATCH(A1206,'housing-price-data-04042019'!$A$1:$A$1461,0),MATCH($C$1,'housing-price-data-04042019'!$A$1:$CC$1,0))</f>
        <v>153500</v>
      </c>
      <c r="D1206" t="str">
        <f t="shared" si="18"/>
        <v>B</v>
      </c>
      <c r="U1206" s="1">
        <v>1181</v>
      </c>
      <c r="V1206" s="1">
        <v>221844.53863693538</v>
      </c>
      <c r="W1206" s="1">
        <v>28155.46136306462</v>
      </c>
    </row>
    <row r="1207" spans="1:23" x14ac:dyDescent="0.25">
      <c r="A1207">
        <v>1206</v>
      </c>
      <c r="B1207">
        <f>INDEX('housing-price-data-04042019'!$A$1:$CC$1461, MATCH(A1207,'housing-price-data-04042019'!$A$1:$A$1461,0),MATCH($B$1,'housing-price-data-04042019'!$A$1:$CC$1,0))</f>
        <v>7</v>
      </c>
      <c r="C1207">
        <f>INDEX('housing-price-data-04042019'!$A$1:$CC$1461, MATCH(A1207,'housing-price-data-04042019'!$A$1:$A$1461,0),MATCH($C$1,'housing-price-data-04042019'!$A$1:$CC$1,0))</f>
        <v>271900</v>
      </c>
      <c r="D1207" t="str">
        <f t="shared" si="18"/>
        <v>A</v>
      </c>
      <c r="U1207" s="1">
        <v>1182</v>
      </c>
      <c r="V1207" s="1">
        <v>267280.34123003471</v>
      </c>
      <c r="W1207" s="1">
        <v>125219.65876996529</v>
      </c>
    </row>
    <row r="1208" spans="1:23" x14ac:dyDescent="0.25">
      <c r="A1208">
        <v>1207</v>
      </c>
      <c r="B1208">
        <f>INDEX('housing-price-data-04042019'!$A$1:$CC$1461, MATCH(A1208,'housing-price-data-04042019'!$A$1:$A$1461,0),MATCH($B$1,'housing-price-data-04042019'!$A$1:$CC$1,0))</f>
        <v>4</v>
      </c>
      <c r="C1208">
        <f>INDEX('housing-price-data-04042019'!$A$1:$CC$1461, MATCH(A1208,'housing-price-data-04042019'!$A$1:$A$1461,0),MATCH($C$1,'housing-price-data-04042019'!$A$1:$CC$1,0))</f>
        <v>107000</v>
      </c>
      <c r="D1208" t="str">
        <f t="shared" si="18"/>
        <v>B</v>
      </c>
      <c r="U1208" s="1">
        <v>1183</v>
      </c>
      <c r="V1208" s="1">
        <v>358151.94641623343</v>
      </c>
      <c r="W1208" s="1">
        <v>386848.05358376657</v>
      </c>
    </row>
    <row r="1209" spans="1:23" x14ac:dyDescent="0.25">
      <c r="A1209">
        <v>1208</v>
      </c>
      <c r="B1209">
        <f>INDEX('housing-price-data-04042019'!$A$1:$CC$1461, MATCH(A1209,'housing-price-data-04042019'!$A$1:$A$1461,0),MATCH($B$1,'housing-price-data-04042019'!$A$1:$CC$1,0))</f>
        <v>6</v>
      </c>
      <c r="C1209">
        <f>INDEX('housing-price-data-04042019'!$A$1:$CC$1461, MATCH(A1209,'housing-price-data-04042019'!$A$1:$A$1461,0),MATCH($C$1,'housing-price-data-04042019'!$A$1:$CC$1,0))</f>
        <v>200000</v>
      </c>
      <c r="D1209" t="str">
        <f t="shared" si="18"/>
        <v>B</v>
      </c>
      <c r="U1209" s="1">
        <v>1184</v>
      </c>
      <c r="V1209" s="1">
        <v>130972.9334507366</v>
      </c>
      <c r="W1209" s="1">
        <v>-10972.9334507366</v>
      </c>
    </row>
    <row r="1210" spans="1:23" x14ac:dyDescent="0.25">
      <c r="A1210">
        <v>1209</v>
      </c>
      <c r="B1210">
        <f>INDEX('housing-price-data-04042019'!$A$1:$CC$1461, MATCH(A1210,'housing-price-data-04042019'!$A$1:$A$1461,0),MATCH($B$1,'housing-price-data-04042019'!$A$1:$CC$1,0))</f>
        <v>5</v>
      </c>
      <c r="C1210">
        <f>INDEX('housing-price-data-04042019'!$A$1:$CC$1461, MATCH(A1210,'housing-price-data-04042019'!$A$1:$A$1461,0),MATCH($C$1,'housing-price-data-04042019'!$A$1:$CC$1,0))</f>
        <v>140000</v>
      </c>
      <c r="D1210" t="str">
        <f t="shared" si="18"/>
        <v>B</v>
      </c>
      <c r="U1210" s="1">
        <v>1185</v>
      </c>
      <c r="V1210" s="1">
        <v>130972.9334507366</v>
      </c>
      <c r="W1210" s="1">
        <v>55727.0665492634</v>
      </c>
    </row>
    <row r="1211" spans="1:23" x14ac:dyDescent="0.25">
      <c r="A1211">
        <v>1210</v>
      </c>
      <c r="B1211">
        <f>INDEX('housing-price-data-04042019'!$A$1:$CC$1461, MATCH(A1211,'housing-price-data-04042019'!$A$1:$A$1461,0),MATCH($B$1,'housing-price-data-04042019'!$A$1:$CC$1,0))</f>
        <v>8</v>
      </c>
      <c r="C1211">
        <f>INDEX('housing-price-data-04042019'!$A$1:$CC$1461, MATCH(A1211,'housing-price-data-04042019'!$A$1:$A$1461,0),MATCH($C$1,'housing-price-data-04042019'!$A$1:$CC$1,0))</f>
        <v>290000</v>
      </c>
      <c r="D1211" t="str">
        <f t="shared" si="18"/>
        <v>A</v>
      </c>
      <c r="U1211" s="1">
        <v>1186</v>
      </c>
      <c r="V1211" s="1">
        <v>130972.9334507366</v>
      </c>
      <c r="W1211" s="1">
        <v>-26072.9334507366</v>
      </c>
    </row>
    <row r="1212" spans="1:23" x14ac:dyDescent="0.25">
      <c r="A1212">
        <v>1211</v>
      </c>
      <c r="B1212">
        <f>INDEX('housing-price-data-04042019'!$A$1:$CC$1461, MATCH(A1212,'housing-price-data-04042019'!$A$1:$A$1461,0),MATCH($B$1,'housing-price-data-04042019'!$A$1:$CC$1,0))</f>
        <v>6</v>
      </c>
      <c r="C1212">
        <f>INDEX('housing-price-data-04042019'!$A$1:$CC$1461, MATCH(A1212,'housing-price-data-04042019'!$A$1:$A$1461,0),MATCH($C$1,'housing-price-data-04042019'!$A$1:$CC$1,0))</f>
        <v>189000</v>
      </c>
      <c r="D1212" t="str">
        <f t="shared" si="18"/>
        <v>B</v>
      </c>
      <c r="U1212" s="1">
        <v>1187</v>
      </c>
      <c r="V1212" s="1">
        <v>40101.328264537879</v>
      </c>
      <c r="W1212" s="1">
        <v>54898.671735462121</v>
      </c>
    </row>
    <row r="1213" spans="1:23" x14ac:dyDescent="0.25">
      <c r="A1213">
        <v>1212</v>
      </c>
      <c r="B1213">
        <f>INDEX('housing-price-data-04042019'!$A$1:$CC$1461, MATCH(A1213,'housing-price-data-04042019'!$A$1:$A$1461,0),MATCH($B$1,'housing-price-data-04042019'!$A$1:$CC$1,0))</f>
        <v>8</v>
      </c>
      <c r="C1213">
        <f>INDEX('housing-price-data-04042019'!$A$1:$CC$1461, MATCH(A1213,'housing-price-data-04042019'!$A$1:$A$1461,0),MATCH($C$1,'housing-price-data-04042019'!$A$1:$CC$1,0))</f>
        <v>164000</v>
      </c>
      <c r="D1213" t="str">
        <f t="shared" si="18"/>
        <v>A</v>
      </c>
      <c r="U1213" s="1">
        <v>1188</v>
      </c>
      <c r="V1213" s="1">
        <v>267280.34123003471</v>
      </c>
      <c r="W1213" s="1">
        <v>-5280.3412300347118</v>
      </c>
    </row>
    <row r="1214" spans="1:23" x14ac:dyDescent="0.25">
      <c r="A1214">
        <v>1213</v>
      </c>
      <c r="B1214">
        <f>INDEX('housing-price-data-04042019'!$A$1:$CC$1461, MATCH(A1214,'housing-price-data-04042019'!$A$1:$A$1461,0),MATCH($B$1,'housing-price-data-04042019'!$A$1:$CC$1,0))</f>
        <v>4</v>
      </c>
      <c r="C1214">
        <f>INDEX('housing-price-data-04042019'!$A$1:$CC$1461, MATCH(A1214,'housing-price-data-04042019'!$A$1:$A$1461,0),MATCH($C$1,'housing-price-data-04042019'!$A$1:$CC$1,0))</f>
        <v>113000</v>
      </c>
      <c r="D1214" t="str">
        <f t="shared" si="18"/>
        <v>B</v>
      </c>
      <c r="U1214" s="1">
        <v>1189</v>
      </c>
      <c r="V1214" s="1">
        <v>221844.53863693538</v>
      </c>
      <c r="W1214" s="1">
        <v>-26844.53863693538</v>
      </c>
    </row>
    <row r="1215" spans="1:23" x14ac:dyDescent="0.25">
      <c r="A1215">
        <v>1214</v>
      </c>
      <c r="B1215">
        <f>INDEX('housing-price-data-04042019'!$A$1:$CC$1461, MATCH(A1215,'housing-price-data-04042019'!$A$1:$A$1461,0),MATCH($B$1,'housing-price-data-04042019'!$A$1:$CC$1,0))</f>
        <v>4</v>
      </c>
      <c r="C1215">
        <f>INDEX('housing-price-data-04042019'!$A$1:$CC$1461, MATCH(A1215,'housing-price-data-04042019'!$A$1:$A$1461,0),MATCH($C$1,'housing-price-data-04042019'!$A$1:$CC$1,0))</f>
        <v>145000</v>
      </c>
      <c r="D1215" t="str">
        <f t="shared" si="18"/>
        <v>B</v>
      </c>
      <c r="U1215" s="1">
        <v>1190</v>
      </c>
      <c r="V1215" s="1">
        <v>221844.53863693538</v>
      </c>
      <c r="W1215" s="1">
        <v>-32844.53863693538</v>
      </c>
    </row>
    <row r="1216" spans="1:23" x14ac:dyDescent="0.25">
      <c r="A1216">
        <v>1215</v>
      </c>
      <c r="B1216">
        <f>INDEX('housing-price-data-04042019'!$A$1:$CC$1461, MATCH(A1216,'housing-price-data-04042019'!$A$1:$A$1461,0),MATCH($B$1,'housing-price-data-04042019'!$A$1:$CC$1,0))</f>
        <v>5</v>
      </c>
      <c r="C1216">
        <f>INDEX('housing-price-data-04042019'!$A$1:$CC$1461, MATCH(A1216,'housing-price-data-04042019'!$A$1:$A$1461,0),MATCH($C$1,'housing-price-data-04042019'!$A$1:$CC$1,0))</f>
        <v>134500</v>
      </c>
      <c r="D1216" t="str">
        <f t="shared" si="18"/>
        <v>B</v>
      </c>
      <c r="U1216" s="1">
        <v>1191</v>
      </c>
      <c r="V1216" s="1">
        <v>85537.130857637239</v>
      </c>
      <c r="W1216" s="1">
        <v>82462.869142362761</v>
      </c>
    </row>
    <row r="1217" spans="1:23" x14ac:dyDescent="0.25">
      <c r="A1217">
        <v>1216</v>
      </c>
      <c r="B1217">
        <f>INDEX('housing-price-data-04042019'!$A$1:$CC$1461, MATCH(A1217,'housing-price-data-04042019'!$A$1:$A$1461,0),MATCH($B$1,'housing-price-data-04042019'!$A$1:$CC$1,0))</f>
        <v>5</v>
      </c>
      <c r="C1217">
        <f>INDEX('housing-price-data-04042019'!$A$1:$CC$1461, MATCH(A1217,'housing-price-data-04042019'!$A$1:$A$1461,0),MATCH($C$1,'housing-price-data-04042019'!$A$1:$CC$1,0))</f>
        <v>125000</v>
      </c>
      <c r="D1217" t="str">
        <f t="shared" si="18"/>
        <v>B</v>
      </c>
      <c r="U1217" s="1">
        <v>1192</v>
      </c>
      <c r="V1217" s="1">
        <v>267280.34123003471</v>
      </c>
      <c r="W1217" s="1">
        <v>-93280.341230034712</v>
      </c>
    </row>
    <row r="1218" spans="1:23" x14ac:dyDescent="0.25">
      <c r="A1218">
        <v>1217</v>
      </c>
      <c r="B1218">
        <f>INDEX('housing-price-data-04042019'!$A$1:$CC$1461, MATCH(A1218,'housing-price-data-04042019'!$A$1:$A$1461,0),MATCH($B$1,'housing-price-data-04042019'!$A$1:$CC$1,0))</f>
        <v>6</v>
      </c>
      <c r="C1218">
        <f>INDEX('housing-price-data-04042019'!$A$1:$CC$1461, MATCH(A1218,'housing-price-data-04042019'!$A$1:$A$1461,0),MATCH($C$1,'housing-price-data-04042019'!$A$1:$CC$1,0))</f>
        <v>112000</v>
      </c>
      <c r="D1218" t="str">
        <f t="shared" si="18"/>
        <v>B</v>
      </c>
      <c r="U1218" s="1">
        <v>1193</v>
      </c>
      <c r="V1218" s="1">
        <v>130972.9334507366</v>
      </c>
      <c r="W1218" s="1">
        <v>-5972.9334507366002</v>
      </c>
    </row>
    <row r="1219" spans="1:23" x14ac:dyDescent="0.25">
      <c r="A1219">
        <v>1218</v>
      </c>
      <c r="B1219">
        <f>INDEX('housing-price-data-04042019'!$A$1:$CC$1461, MATCH(A1219,'housing-price-data-04042019'!$A$1:$A$1461,0),MATCH($B$1,'housing-price-data-04042019'!$A$1:$CC$1,0))</f>
        <v>8</v>
      </c>
      <c r="C1219">
        <f>INDEX('housing-price-data-04042019'!$A$1:$CC$1461, MATCH(A1219,'housing-price-data-04042019'!$A$1:$A$1461,0),MATCH($C$1,'housing-price-data-04042019'!$A$1:$CC$1,0))</f>
        <v>229456</v>
      </c>
      <c r="D1219" t="str">
        <f t="shared" ref="D1219:D1282" si="19">IF(B1219 &gt;6, "A", "B")</f>
        <v>A</v>
      </c>
      <c r="U1219" s="1">
        <v>1194</v>
      </c>
      <c r="V1219" s="1">
        <v>176408.73604383602</v>
      </c>
      <c r="W1219" s="1">
        <v>-11408.736043836019</v>
      </c>
    </row>
    <row r="1220" spans="1:23" x14ac:dyDescent="0.25">
      <c r="A1220">
        <v>1219</v>
      </c>
      <c r="B1220">
        <f>INDEX('housing-price-data-04042019'!$A$1:$CC$1461, MATCH(A1220,'housing-price-data-04042019'!$A$1:$A$1461,0),MATCH($B$1,'housing-price-data-04042019'!$A$1:$CC$1,0))</f>
        <v>4</v>
      </c>
      <c r="C1220">
        <f>INDEX('housing-price-data-04042019'!$A$1:$CC$1461, MATCH(A1220,'housing-price-data-04042019'!$A$1:$A$1461,0),MATCH($C$1,'housing-price-data-04042019'!$A$1:$CC$1,0))</f>
        <v>80500</v>
      </c>
      <c r="D1220" t="str">
        <f t="shared" si="19"/>
        <v>B</v>
      </c>
      <c r="U1220" s="1">
        <v>1195</v>
      </c>
      <c r="V1220" s="1">
        <v>176408.73604383602</v>
      </c>
      <c r="W1220" s="1">
        <v>-18408.736043836019</v>
      </c>
    </row>
    <row r="1221" spans="1:23" x14ac:dyDescent="0.25">
      <c r="A1221">
        <v>1220</v>
      </c>
      <c r="B1221">
        <f>INDEX('housing-price-data-04042019'!$A$1:$CC$1461, MATCH(A1221,'housing-price-data-04042019'!$A$1:$A$1461,0),MATCH($B$1,'housing-price-data-04042019'!$A$1:$CC$1,0))</f>
        <v>6</v>
      </c>
      <c r="C1221">
        <f>INDEX('housing-price-data-04042019'!$A$1:$CC$1461, MATCH(A1221,'housing-price-data-04042019'!$A$1:$A$1461,0),MATCH($C$1,'housing-price-data-04042019'!$A$1:$CC$1,0))</f>
        <v>91500</v>
      </c>
      <c r="D1221" t="str">
        <f t="shared" si="19"/>
        <v>B</v>
      </c>
      <c r="U1221" s="1">
        <v>1196</v>
      </c>
      <c r="V1221" s="1">
        <v>176408.73604383602</v>
      </c>
      <c r="W1221" s="1">
        <v>-408.73604383601923</v>
      </c>
    </row>
    <row r="1222" spans="1:23" x14ac:dyDescent="0.25">
      <c r="A1222">
        <v>1221</v>
      </c>
      <c r="B1222">
        <f>INDEX('housing-price-data-04042019'!$A$1:$CC$1461, MATCH(A1222,'housing-price-data-04042019'!$A$1:$A$1461,0),MATCH($B$1,'housing-price-data-04042019'!$A$1:$CC$1,0))</f>
        <v>5</v>
      </c>
      <c r="C1222">
        <f>INDEX('housing-price-data-04042019'!$A$1:$CC$1461, MATCH(A1222,'housing-price-data-04042019'!$A$1:$A$1461,0),MATCH($C$1,'housing-price-data-04042019'!$A$1:$CC$1,0))</f>
        <v>115000</v>
      </c>
      <c r="D1222" t="str">
        <f t="shared" si="19"/>
        <v>B</v>
      </c>
      <c r="U1222" s="1">
        <v>1197</v>
      </c>
      <c r="V1222" s="1">
        <v>221844.53863693538</v>
      </c>
      <c r="W1222" s="1">
        <v>-2634.5386369353801</v>
      </c>
    </row>
    <row r="1223" spans="1:23" x14ac:dyDescent="0.25">
      <c r="A1223">
        <v>1222</v>
      </c>
      <c r="B1223">
        <f>INDEX('housing-price-data-04042019'!$A$1:$CC$1461, MATCH(A1223,'housing-price-data-04042019'!$A$1:$A$1461,0),MATCH($B$1,'housing-price-data-04042019'!$A$1:$CC$1,0))</f>
        <v>5</v>
      </c>
      <c r="C1223">
        <f>INDEX('housing-price-data-04042019'!$A$1:$CC$1461, MATCH(A1223,'housing-price-data-04042019'!$A$1:$A$1461,0),MATCH($C$1,'housing-price-data-04042019'!$A$1:$CC$1,0))</f>
        <v>134000</v>
      </c>
      <c r="D1223" t="str">
        <f t="shared" si="19"/>
        <v>B</v>
      </c>
      <c r="U1223" s="1">
        <v>1198</v>
      </c>
      <c r="V1223" s="1">
        <v>221844.53863693538</v>
      </c>
      <c r="W1223" s="1">
        <v>-77844.53863693538</v>
      </c>
    </row>
    <row r="1224" spans="1:23" x14ac:dyDescent="0.25">
      <c r="A1224">
        <v>1223</v>
      </c>
      <c r="B1224">
        <f>INDEX('housing-price-data-04042019'!$A$1:$CC$1461, MATCH(A1224,'housing-price-data-04042019'!$A$1:$A$1461,0),MATCH($B$1,'housing-price-data-04042019'!$A$1:$CC$1,0))</f>
        <v>6</v>
      </c>
      <c r="C1224">
        <f>INDEX('housing-price-data-04042019'!$A$1:$CC$1461, MATCH(A1224,'housing-price-data-04042019'!$A$1:$A$1461,0),MATCH($C$1,'housing-price-data-04042019'!$A$1:$CC$1,0))</f>
        <v>143000</v>
      </c>
      <c r="D1224" t="str">
        <f t="shared" si="19"/>
        <v>B</v>
      </c>
      <c r="U1224" s="1">
        <v>1199</v>
      </c>
      <c r="V1224" s="1">
        <v>221844.53863693538</v>
      </c>
      <c r="W1224" s="1">
        <v>-43844.53863693538</v>
      </c>
    </row>
    <row r="1225" spans="1:23" x14ac:dyDescent="0.25">
      <c r="A1225">
        <v>1224</v>
      </c>
      <c r="B1225">
        <f>INDEX('housing-price-data-04042019'!$A$1:$CC$1461, MATCH(A1225,'housing-price-data-04042019'!$A$1:$A$1461,0),MATCH($B$1,'housing-price-data-04042019'!$A$1:$CC$1,0))</f>
        <v>5</v>
      </c>
      <c r="C1225">
        <f>INDEX('housing-price-data-04042019'!$A$1:$CC$1461, MATCH(A1225,'housing-price-data-04042019'!$A$1:$A$1461,0),MATCH($C$1,'housing-price-data-04042019'!$A$1:$CC$1,0))</f>
        <v>137900</v>
      </c>
      <c r="D1225" t="str">
        <f t="shared" si="19"/>
        <v>B</v>
      </c>
      <c r="U1225" s="1">
        <v>1200</v>
      </c>
      <c r="V1225" s="1">
        <v>85537.130857637239</v>
      </c>
      <c r="W1225" s="1">
        <v>62462.869142362761</v>
      </c>
    </row>
    <row r="1226" spans="1:23" x14ac:dyDescent="0.25">
      <c r="A1226">
        <v>1225</v>
      </c>
      <c r="B1226">
        <f>INDEX('housing-price-data-04042019'!$A$1:$CC$1461, MATCH(A1226,'housing-price-data-04042019'!$A$1:$A$1461,0),MATCH($B$1,'housing-price-data-04042019'!$A$1:$CC$1,0))</f>
        <v>7</v>
      </c>
      <c r="C1226">
        <f>INDEX('housing-price-data-04042019'!$A$1:$CC$1461, MATCH(A1226,'housing-price-data-04042019'!$A$1:$A$1461,0),MATCH($C$1,'housing-price-data-04042019'!$A$1:$CC$1,0))</f>
        <v>184000</v>
      </c>
      <c r="D1226" t="str">
        <f t="shared" si="19"/>
        <v>A</v>
      </c>
      <c r="U1226" s="1">
        <v>1201</v>
      </c>
      <c r="V1226" s="1">
        <v>85537.130857637239</v>
      </c>
      <c r="W1226" s="1">
        <v>30512.869142362761</v>
      </c>
    </row>
    <row r="1227" spans="1:23" x14ac:dyDescent="0.25">
      <c r="A1227">
        <v>1226</v>
      </c>
      <c r="B1227">
        <f>INDEX('housing-price-data-04042019'!$A$1:$CC$1461, MATCH(A1227,'housing-price-data-04042019'!$A$1:$A$1461,0),MATCH($B$1,'housing-price-data-04042019'!$A$1:$CC$1,0))</f>
        <v>6</v>
      </c>
      <c r="C1227">
        <f>INDEX('housing-price-data-04042019'!$A$1:$CC$1461, MATCH(A1227,'housing-price-data-04042019'!$A$1:$A$1461,0),MATCH($C$1,'housing-price-data-04042019'!$A$1:$CC$1,0))</f>
        <v>145000</v>
      </c>
      <c r="D1227" t="str">
        <f t="shared" si="19"/>
        <v>B</v>
      </c>
      <c r="U1227" s="1">
        <v>1202</v>
      </c>
      <c r="V1227" s="1">
        <v>221844.53863693538</v>
      </c>
      <c r="W1227" s="1">
        <v>-23944.53863693538</v>
      </c>
    </row>
    <row r="1228" spans="1:23" x14ac:dyDescent="0.25">
      <c r="A1228">
        <v>1227</v>
      </c>
      <c r="B1228">
        <f>INDEX('housing-price-data-04042019'!$A$1:$CC$1461, MATCH(A1228,'housing-price-data-04042019'!$A$1:$A$1461,0),MATCH($B$1,'housing-price-data-04042019'!$A$1:$CC$1,0))</f>
        <v>6</v>
      </c>
      <c r="C1228">
        <f>INDEX('housing-price-data-04042019'!$A$1:$CC$1461, MATCH(A1228,'housing-price-data-04042019'!$A$1:$A$1461,0),MATCH($C$1,'housing-price-data-04042019'!$A$1:$CC$1,0))</f>
        <v>214000</v>
      </c>
      <c r="D1228" t="str">
        <f t="shared" si="19"/>
        <v>B</v>
      </c>
      <c r="U1228" s="1">
        <v>1203</v>
      </c>
      <c r="V1228" s="1">
        <v>130972.9334507366</v>
      </c>
      <c r="W1228" s="1">
        <v>-13972.9334507366</v>
      </c>
    </row>
    <row r="1229" spans="1:23" x14ac:dyDescent="0.25">
      <c r="A1229">
        <v>1228</v>
      </c>
      <c r="B1229">
        <f>INDEX('housing-price-data-04042019'!$A$1:$CC$1461, MATCH(A1229,'housing-price-data-04042019'!$A$1:$A$1461,0),MATCH($B$1,'housing-price-data-04042019'!$A$1:$CC$1,0))</f>
        <v>5</v>
      </c>
      <c r="C1229">
        <f>INDEX('housing-price-data-04042019'!$A$1:$CC$1461, MATCH(A1229,'housing-price-data-04042019'!$A$1:$A$1461,0),MATCH($C$1,'housing-price-data-04042019'!$A$1:$CC$1,0))</f>
        <v>147000</v>
      </c>
      <c r="D1229" t="str">
        <f t="shared" si="19"/>
        <v>B</v>
      </c>
      <c r="U1229" s="1">
        <v>1204</v>
      </c>
      <c r="V1229" s="1">
        <v>221844.53863693538</v>
      </c>
      <c r="W1229" s="1">
        <v>-8844.5386369353801</v>
      </c>
    </row>
    <row r="1230" spans="1:23" x14ac:dyDescent="0.25">
      <c r="A1230">
        <v>1229</v>
      </c>
      <c r="B1230">
        <f>INDEX('housing-price-data-04042019'!$A$1:$CC$1461, MATCH(A1230,'housing-price-data-04042019'!$A$1:$A$1461,0),MATCH($B$1,'housing-price-data-04042019'!$A$1:$CC$1,0))</f>
        <v>9</v>
      </c>
      <c r="C1230">
        <f>INDEX('housing-price-data-04042019'!$A$1:$CC$1461, MATCH(A1230,'housing-price-data-04042019'!$A$1:$A$1461,0),MATCH($C$1,'housing-price-data-04042019'!$A$1:$CC$1,0))</f>
        <v>367294</v>
      </c>
      <c r="D1230" t="str">
        <f t="shared" si="19"/>
        <v>A</v>
      </c>
      <c r="U1230" s="1">
        <v>1205</v>
      </c>
      <c r="V1230" s="1">
        <v>130972.9334507366</v>
      </c>
      <c r="W1230" s="1">
        <v>22527.0665492634</v>
      </c>
    </row>
    <row r="1231" spans="1:23" x14ac:dyDescent="0.25">
      <c r="A1231">
        <v>1230</v>
      </c>
      <c r="B1231">
        <f>INDEX('housing-price-data-04042019'!$A$1:$CC$1461, MATCH(A1231,'housing-price-data-04042019'!$A$1:$A$1461,0),MATCH($B$1,'housing-price-data-04042019'!$A$1:$CC$1,0))</f>
        <v>5</v>
      </c>
      <c r="C1231">
        <f>INDEX('housing-price-data-04042019'!$A$1:$CC$1461, MATCH(A1231,'housing-price-data-04042019'!$A$1:$A$1461,0),MATCH($C$1,'housing-price-data-04042019'!$A$1:$CC$1,0))</f>
        <v>127000</v>
      </c>
      <c r="D1231" t="str">
        <f t="shared" si="19"/>
        <v>B</v>
      </c>
      <c r="U1231" s="1">
        <v>1206</v>
      </c>
      <c r="V1231" s="1">
        <v>221844.53863693538</v>
      </c>
      <c r="W1231" s="1">
        <v>50055.46136306462</v>
      </c>
    </row>
    <row r="1232" spans="1:23" x14ac:dyDescent="0.25">
      <c r="A1232">
        <v>1231</v>
      </c>
      <c r="B1232">
        <f>INDEX('housing-price-data-04042019'!$A$1:$CC$1461, MATCH(A1232,'housing-price-data-04042019'!$A$1:$A$1461,0),MATCH($B$1,'housing-price-data-04042019'!$A$1:$CC$1,0))</f>
        <v>5</v>
      </c>
      <c r="C1232">
        <f>INDEX('housing-price-data-04042019'!$A$1:$CC$1461, MATCH(A1232,'housing-price-data-04042019'!$A$1:$A$1461,0),MATCH($C$1,'housing-price-data-04042019'!$A$1:$CC$1,0))</f>
        <v>190000</v>
      </c>
      <c r="D1232" t="str">
        <f t="shared" si="19"/>
        <v>B</v>
      </c>
      <c r="U1232" s="1">
        <v>1207</v>
      </c>
      <c r="V1232" s="1">
        <v>85537.130857637239</v>
      </c>
      <c r="W1232" s="1">
        <v>21462.869142362761</v>
      </c>
    </row>
    <row r="1233" spans="1:23" x14ac:dyDescent="0.25">
      <c r="A1233">
        <v>1232</v>
      </c>
      <c r="B1233">
        <f>INDEX('housing-price-data-04042019'!$A$1:$CC$1461, MATCH(A1233,'housing-price-data-04042019'!$A$1:$A$1461,0),MATCH($B$1,'housing-price-data-04042019'!$A$1:$CC$1,0))</f>
        <v>5</v>
      </c>
      <c r="C1233">
        <f>INDEX('housing-price-data-04042019'!$A$1:$CC$1461, MATCH(A1233,'housing-price-data-04042019'!$A$1:$A$1461,0),MATCH($C$1,'housing-price-data-04042019'!$A$1:$CC$1,0))</f>
        <v>132500</v>
      </c>
      <c r="D1233" t="str">
        <f t="shared" si="19"/>
        <v>B</v>
      </c>
      <c r="U1233" s="1">
        <v>1208</v>
      </c>
      <c r="V1233" s="1">
        <v>176408.73604383602</v>
      </c>
      <c r="W1233" s="1">
        <v>23591.263956163981</v>
      </c>
    </row>
    <row r="1234" spans="1:23" x14ac:dyDescent="0.25">
      <c r="A1234">
        <v>1233</v>
      </c>
      <c r="B1234">
        <f>INDEX('housing-price-data-04042019'!$A$1:$CC$1461, MATCH(A1234,'housing-price-data-04042019'!$A$1:$A$1461,0),MATCH($B$1,'housing-price-data-04042019'!$A$1:$CC$1,0))</f>
        <v>4</v>
      </c>
      <c r="C1234">
        <f>INDEX('housing-price-data-04042019'!$A$1:$CC$1461, MATCH(A1234,'housing-price-data-04042019'!$A$1:$A$1461,0),MATCH($C$1,'housing-price-data-04042019'!$A$1:$CC$1,0))</f>
        <v>101800</v>
      </c>
      <c r="D1234" t="str">
        <f t="shared" si="19"/>
        <v>B</v>
      </c>
      <c r="U1234" s="1">
        <v>1209</v>
      </c>
      <c r="V1234" s="1">
        <v>130972.9334507366</v>
      </c>
      <c r="W1234" s="1">
        <v>9027.0665492633998</v>
      </c>
    </row>
    <row r="1235" spans="1:23" x14ac:dyDescent="0.25">
      <c r="A1235">
        <v>1234</v>
      </c>
      <c r="B1235">
        <f>INDEX('housing-price-data-04042019'!$A$1:$CC$1461, MATCH(A1235,'housing-price-data-04042019'!$A$1:$A$1461,0),MATCH($B$1,'housing-price-data-04042019'!$A$1:$CC$1,0))</f>
        <v>5</v>
      </c>
      <c r="C1235">
        <f>INDEX('housing-price-data-04042019'!$A$1:$CC$1461, MATCH(A1235,'housing-price-data-04042019'!$A$1:$A$1461,0),MATCH($C$1,'housing-price-data-04042019'!$A$1:$CC$1,0))</f>
        <v>142000</v>
      </c>
      <c r="D1235" t="str">
        <f t="shared" si="19"/>
        <v>B</v>
      </c>
      <c r="U1235" s="1">
        <v>1210</v>
      </c>
      <c r="V1235" s="1">
        <v>267280.34123003471</v>
      </c>
      <c r="W1235" s="1">
        <v>22719.658769965288</v>
      </c>
    </row>
    <row r="1236" spans="1:23" x14ac:dyDescent="0.25">
      <c r="A1236">
        <v>1235</v>
      </c>
      <c r="B1236">
        <f>INDEX('housing-price-data-04042019'!$A$1:$CC$1461, MATCH(A1236,'housing-price-data-04042019'!$A$1:$A$1461,0),MATCH($B$1,'housing-price-data-04042019'!$A$1:$CC$1,0))</f>
        <v>5</v>
      </c>
      <c r="C1236">
        <f>INDEX('housing-price-data-04042019'!$A$1:$CC$1461, MATCH(A1236,'housing-price-data-04042019'!$A$1:$A$1461,0),MATCH($C$1,'housing-price-data-04042019'!$A$1:$CC$1,0))</f>
        <v>130000</v>
      </c>
      <c r="D1236" t="str">
        <f t="shared" si="19"/>
        <v>B</v>
      </c>
      <c r="U1236" s="1">
        <v>1211</v>
      </c>
      <c r="V1236" s="1">
        <v>176408.73604383602</v>
      </c>
      <c r="W1236" s="1">
        <v>12591.263956163981</v>
      </c>
    </row>
    <row r="1237" spans="1:23" x14ac:dyDescent="0.25">
      <c r="A1237">
        <v>1236</v>
      </c>
      <c r="B1237">
        <f>INDEX('housing-price-data-04042019'!$A$1:$CC$1461, MATCH(A1237,'housing-price-data-04042019'!$A$1:$A$1461,0),MATCH($B$1,'housing-price-data-04042019'!$A$1:$CC$1,0))</f>
        <v>5</v>
      </c>
      <c r="C1237">
        <f>INDEX('housing-price-data-04042019'!$A$1:$CC$1461, MATCH(A1237,'housing-price-data-04042019'!$A$1:$A$1461,0),MATCH($C$1,'housing-price-data-04042019'!$A$1:$CC$1,0))</f>
        <v>138887</v>
      </c>
      <c r="D1237" t="str">
        <f t="shared" si="19"/>
        <v>B</v>
      </c>
      <c r="U1237" s="1">
        <v>1212</v>
      </c>
      <c r="V1237" s="1">
        <v>267280.34123003471</v>
      </c>
      <c r="W1237" s="1">
        <v>-103280.34123003471</v>
      </c>
    </row>
    <row r="1238" spans="1:23" x14ac:dyDescent="0.25">
      <c r="A1238">
        <v>1237</v>
      </c>
      <c r="B1238">
        <f>INDEX('housing-price-data-04042019'!$A$1:$CC$1461, MATCH(A1238,'housing-price-data-04042019'!$A$1:$A$1461,0),MATCH($B$1,'housing-price-data-04042019'!$A$1:$CC$1,0))</f>
        <v>7</v>
      </c>
      <c r="C1238">
        <f>INDEX('housing-price-data-04042019'!$A$1:$CC$1461, MATCH(A1238,'housing-price-data-04042019'!$A$1:$A$1461,0),MATCH($C$1,'housing-price-data-04042019'!$A$1:$CC$1,0))</f>
        <v>175500</v>
      </c>
      <c r="D1238" t="str">
        <f t="shared" si="19"/>
        <v>A</v>
      </c>
      <c r="U1238" s="1">
        <v>1213</v>
      </c>
      <c r="V1238" s="1">
        <v>85537.130857637239</v>
      </c>
      <c r="W1238" s="1">
        <v>27462.869142362761</v>
      </c>
    </row>
    <row r="1239" spans="1:23" x14ac:dyDescent="0.25">
      <c r="A1239">
        <v>1238</v>
      </c>
      <c r="B1239">
        <f>INDEX('housing-price-data-04042019'!$A$1:$CC$1461, MATCH(A1239,'housing-price-data-04042019'!$A$1:$A$1461,0),MATCH($B$1,'housing-price-data-04042019'!$A$1:$CC$1,0))</f>
        <v>7</v>
      </c>
      <c r="C1239">
        <f>INDEX('housing-price-data-04042019'!$A$1:$CC$1461, MATCH(A1239,'housing-price-data-04042019'!$A$1:$A$1461,0),MATCH($C$1,'housing-price-data-04042019'!$A$1:$CC$1,0))</f>
        <v>195000</v>
      </c>
      <c r="D1239" t="str">
        <f t="shared" si="19"/>
        <v>A</v>
      </c>
      <c r="U1239" s="1">
        <v>1214</v>
      </c>
      <c r="V1239" s="1">
        <v>85537.130857637239</v>
      </c>
      <c r="W1239" s="1">
        <v>59462.869142362761</v>
      </c>
    </row>
    <row r="1240" spans="1:23" x14ac:dyDescent="0.25">
      <c r="A1240">
        <v>1239</v>
      </c>
      <c r="B1240">
        <f>INDEX('housing-price-data-04042019'!$A$1:$CC$1461, MATCH(A1240,'housing-price-data-04042019'!$A$1:$A$1461,0),MATCH($B$1,'housing-price-data-04042019'!$A$1:$CC$1,0))</f>
        <v>6</v>
      </c>
      <c r="C1240">
        <f>INDEX('housing-price-data-04042019'!$A$1:$CC$1461, MATCH(A1240,'housing-price-data-04042019'!$A$1:$A$1461,0),MATCH($C$1,'housing-price-data-04042019'!$A$1:$CC$1,0))</f>
        <v>142500</v>
      </c>
      <c r="D1240" t="str">
        <f t="shared" si="19"/>
        <v>B</v>
      </c>
      <c r="U1240" s="1">
        <v>1215</v>
      </c>
      <c r="V1240" s="1">
        <v>130972.9334507366</v>
      </c>
      <c r="W1240" s="1">
        <v>3527.0665492633998</v>
      </c>
    </row>
    <row r="1241" spans="1:23" x14ac:dyDescent="0.25">
      <c r="A1241">
        <v>1240</v>
      </c>
      <c r="B1241">
        <f>INDEX('housing-price-data-04042019'!$A$1:$CC$1461, MATCH(A1241,'housing-price-data-04042019'!$A$1:$A$1461,0),MATCH($B$1,'housing-price-data-04042019'!$A$1:$CC$1,0))</f>
        <v>8</v>
      </c>
      <c r="C1241">
        <f>INDEX('housing-price-data-04042019'!$A$1:$CC$1461, MATCH(A1241,'housing-price-data-04042019'!$A$1:$A$1461,0),MATCH($C$1,'housing-price-data-04042019'!$A$1:$CC$1,0))</f>
        <v>265900</v>
      </c>
      <c r="D1241" t="str">
        <f t="shared" si="19"/>
        <v>A</v>
      </c>
      <c r="U1241" s="1">
        <v>1216</v>
      </c>
      <c r="V1241" s="1">
        <v>130972.9334507366</v>
      </c>
      <c r="W1241" s="1">
        <v>-5972.9334507366002</v>
      </c>
    </row>
    <row r="1242" spans="1:23" x14ac:dyDescent="0.25">
      <c r="A1242">
        <v>1241</v>
      </c>
      <c r="B1242">
        <f>INDEX('housing-price-data-04042019'!$A$1:$CC$1461, MATCH(A1242,'housing-price-data-04042019'!$A$1:$A$1461,0),MATCH($B$1,'housing-price-data-04042019'!$A$1:$CC$1,0))</f>
        <v>7</v>
      </c>
      <c r="C1242">
        <f>INDEX('housing-price-data-04042019'!$A$1:$CC$1461, MATCH(A1242,'housing-price-data-04042019'!$A$1:$A$1461,0),MATCH($C$1,'housing-price-data-04042019'!$A$1:$CC$1,0))</f>
        <v>224900</v>
      </c>
      <c r="D1242" t="str">
        <f t="shared" si="19"/>
        <v>A</v>
      </c>
      <c r="U1242" s="1">
        <v>1217</v>
      </c>
      <c r="V1242" s="1">
        <v>176408.73604383602</v>
      </c>
      <c r="W1242" s="1">
        <v>-64408.736043836019</v>
      </c>
    </row>
    <row r="1243" spans="1:23" x14ac:dyDescent="0.25">
      <c r="A1243">
        <v>1242</v>
      </c>
      <c r="B1243">
        <f>INDEX('housing-price-data-04042019'!$A$1:$CC$1461, MATCH(A1243,'housing-price-data-04042019'!$A$1:$A$1461,0),MATCH($B$1,'housing-price-data-04042019'!$A$1:$CC$1,0))</f>
        <v>7</v>
      </c>
      <c r="C1243">
        <f>INDEX('housing-price-data-04042019'!$A$1:$CC$1461, MATCH(A1243,'housing-price-data-04042019'!$A$1:$A$1461,0),MATCH($C$1,'housing-price-data-04042019'!$A$1:$CC$1,0))</f>
        <v>248328</v>
      </c>
      <c r="D1243" t="str">
        <f t="shared" si="19"/>
        <v>A</v>
      </c>
      <c r="U1243" s="1">
        <v>1218</v>
      </c>
      <c r="V1243" s="1">
        <v>267280.34123003471</v>
      </c>
      <c r="W1243" s="1">
        <v>-37824.341230034712</v>
      </c>
    </row>
    <row r="1244" spans="1:23" x14ac:dyDescent="0.25">
      <c r="A1244">
        <v>1243</v>
      </c>
      <c r="B1244">
        <f>INDEX('housing-price-data-04042019'!$A$1:$CC$1461, MATCH(A1244,'housing-price-data-04042019'!$A$1:$A$1461,0),MATCH($B$1,'housing-price-data-04042019'!$A$1:$CC$1,0))</f>
        <v>7</v>
      </c>
      <c r="C1244">
        <f>INDEX('housing-price-data-04042019'!$A$1:$CC$1461, MATCH(A1244,'housing-price-data-04042019'!$A$1:$A$1461,0),MATCH($C$1,'housing-price-data-04042019'!$A$1:$CC$1,0))</f>
        <v>170000</v>
      </c>
      <c r="D1244" t="str">
        <f t="shared" si="19"/>
        <v>A</v>
      </c>
      <c r="U1244" s="1">
        <v>1219</v>
      </c>
      <c r="V1244" s="1">
        <v>85537.130857637239</v>
      </c>
      <c r="W1244" s="1">
        <v>-5037.1308576372394</v>
      </c>
    </row>
    <row r="1245" spans="1:23" x14ac:dyDescent="0.25">
      <c r="A1245">
        <v>1244</v>
      </c>
      <c r="B1245">
        <f>INDEX('housing-price-data-04042019'!$A$1:$CC$1461, MATCH(A1245,'housing-price-data-04042019'!$A$1:$A$1461,0),MATCH($B$1,'housing-price-data-04042019'!$A$1:$CC$1,0))</f>
        <v>10</v>
      </c>
      <c r="C1245">
        <f>INDEX('housing-price-data-04042019'!$A$1:$CC$1461, MATCH(A1245,'housing-price-data-04042019'!$A$1:$A$1461,0),MATCH($C$1,'housing-price-data-04042019'!$A$1:$CC$1,0))</f>
        <v>465000</v>
      </c>
      <c r="D1245" t="str">
        <f t="shared" si="19"/>
        <v>A</v>
      </c>
      <c r="U1245" s="1">
        <v>1220</v>
      </c>
      <c r="V1245" s="1">
        <v>176408.73604383602</v>
      </c>
      <c r="W1245" s="1">
        <v>-84908.736043836019</v>
      </c>
    </row>
    <row r="1246" spans="1:23" x14ac:dyDescent="0.25">
      <c r="A1246">
        <v>1245</v>
      </c>
      <c r="B1246">
        <f>INDEX('housing-price-data-04042019'!$A$1:$CC$1461, MATCH(A1246,'housing-price-data-04042019'!$A$1:$A$1461,0),MATCH($B$1,'housing-price-data-04042019'!$A$1:$CC$1,0))</f>
        <v>8</v>
      </c>
      <c r="C1246">
        <f>INDEX('housing-price-data-04042019'!$A$1:$CC$1461, MATCH(A1246,'housing-price-data-04042019'!$A$1:$A$1461,0),MATCH($C$1,'housing-price-data-04042019'!$A$1:$CC$1,0))</f>
        <v>230000</v>
      </c>
      <c r="D1246" t="str">
        <f t="shared" si="19"/>
        <v>A</v>
      </c>
      <c r="U1246" s="1">
        <v>1221</v>
      </c>
      <c r="V1246" s="1">
        <v>130972.9334507366</v>
      </c>
      <c r="W1246" s="1">
        <v>-15972.9334507366</v>
      </c>
    </row>
    <row r="1247" spans="1:23" x14ac:dyDescent="0.25">
      <c r="A1247">
        <v>1246</v>
      </c>
      <c r="B1247">
        <f>INDEX('housing-price-data-04042019'!$A$1:$CC$1461, MATCH(A1247,'housing-price-data-04042019'!$A$1:$A$1461,0),MATCH($B$1,'housing-price-data-04042019'!$A$1:$CC$1,0))</f>
        <v>6</v>
      </c>
      <c r="C1247">
        <f>INDEX('housing-price-data-04042019'!$A$1:$CC$1461, MATCH(A1247,'housing-price-data-04042019'!$A$1:$A$1461,0),MATCH($C$1,'housing-price-data-04042019'!$A$1:$CC$1,0))</f>
        <v>178000</v>
      </c>
      <c r="D1247" t="str">
        <f t="shared" si="19"/>
        <v>B</v>
      </c>
      <c r="U1247" s="1">
        <v>1222</v>
      </c>
      <c r="V1247" s="1">
        <v>130972.9334507366</v>
      </c>
      <c r="W1247" s="1">
        <v>3027.0665492633998</v>
      </c>
    </row>
    <row r="1248" spans="1:23" x14ac:dyDescent="0.25">
      <c r="A1248">
        <v>1247</v>
      </c>
      <c r="B1248">
        <f>INDEX('housing-price-data-04042019'!$A$1:$CC$1461, MATCH(A1248,'housing-price-data-04042019'!$A$1:$A$1461,0),MATCH($B$1,'housing-price-data-04042019'!$A$1:$CC$1,0))</f>
        <v>7</v>
      </c>
      <c r="C1248">
        <f>INDEX('housing-price-data-04042019'!$A$1:$CC$1461, MATCH(A1248,'housing-price-data-04042019'!$A$1:$A$1461,0),MATCH($C$1,'housing-price-data-04042019'!$A$1:$CC$1,0))</f>
        <v>186500</v>
      </c>
      <c r="D1248" t="str">
        <f t="shared" si="19"/>
        <v>A</v>
      </c>
      <c r="U1248" s="1">
        <v>1223</v>
      </c>
      <c r="V1248" s="1">
        <v>176408.73604383602</v>
      </c>
      <c r="W1248" s="1">
        <v>-33408.736043836019</v>
      </c>
    </row>
    <row r="1249" spans="1:23" x14ac:dyDescent="0.25">
      <c r="A1249">
        <v>1248</v>
      </c>
      <c r="B1249">
        <f>INDEX('housing-price-data-04042019'!$A$1:$CC$1461, MATCH(A1249,'housing-price-data-04042019'!$A$1:$A$1461,0),MATCH($B$1,'housing-price-data-04042019'!$A$1:$CC$1,0))</f>
        <v>6</v>
      </c>
      <c r="C1249">
        <f>INDEX('housing-price-data-04042019'!$A$1:$CC$1461, MATCH(A1249,'housing-price-data-04042019'!$A$1:$A$1461,0),MATCH($C$1,'housing-price-data-04042019'!$A$1:$CC$1,0))</f>
        <v>169900</v>
      </c>
      <c r="D1249" t="str">
        <f t="shared" si="19"/>
        <v>B</v>
      </c>
      <c r="U1249" s="1">
        <v>1224</v>
      </c>
      <c r="V1249" s="1">
        <v>130972.9334507366</v>
      </c>
      <c r="W1249" s="1">
        <v>6927.0665492633998</v>
      </c>
    </row>
    <row r="1250" spans="1:23" x14ac:dyDescent="0.25">
      <c r="A1250">
        <v>1249</v>
      </c>
      <c r="B1250">
        <f>INDEX('housing-price-data-04042019'!$A$1:$CC$1461, MATCH(A1250,'housing-price-data-04042019'!$A$1:$A$1461,0),MATCH($B$1,'housing-price-data-04042019'!$A$1:$CC$1,0))</f>
        <v>6</v>
      </c>
      <c r="C1250">
        <f>INDEX('housing-price-data-04042019'!$A$1:$CC$1461, MATCH(A1250,'housing-price-data-04042019'!$A$1:$A$1461,0),MATCH($C$1,'housing-price-data-04042019'!$A$1:$CC$1,0))</f>
        <v>129500</v>
      </c>
      <c r="D1250" t="str">
        <f t="shared" si="19"/>
        <v>B</v>
      </c>
      <c r="U1250" s="1">
        <v>1225</v>
      </c>
      <c r="V1250" s="1">
        <v>221844.53863693538</v>
      </c>
      <c r="W1250" s="1">
        <v>-37844.53863693538</v>
      </c>
    </row>
    <row r="1251" spans="1:23" x14ac:dyDescent="0.25">
      <c r="A1251">
        <v>1250</v>
      </c>
      <c r="B1251">
        <f>INDEX('housing-price-data-04042019'!$A$1:$CC$1461, MATCH(A1251,'housing-price-data-04042019'!$A$1:$A$1461,0),MATCH($B$1,'housing-price-data-04042019'!$A$1:$CC$1,0))</f>
        <v>5</v>
      </c>
      <c r="C1251">
        <f>INDEX('housing-price-data-04042019'!$A$1:$CC$1461, MATCH(A1251,'housing-price-data-04042019'!$A$1:$A$1461,0),MATCH($C$1,'housing-price-data-04042019'!$A$1:$CC$1,0))</f>
        <v>119000</v>
      </c>
      <c r="D1251" t="str">
        <f t="shared" si="19"/>
        <v>B</v>
      </c>
      <c r="U1251" s="1">
        <v>1226</v>
      </c>
      <c r="V1251" s="1">
        <v>176408.73604383602</v>
      </c>
      <c r="W1251" s="1">
        <v>-31408.736043836019</v>
      </c>
    </row>
    <row r="1252" spans="1:23" x14ac:dyDescent="0.25">
      <c r="A1252">
        <v>1251</v>
      </c>
      <c r="B1252">
        <f>INDEX('housing-price-data-04042019'!$A$1:$CC$1461, MATCH(A1252,'housing-price-data-04042019'!$A$1:$A$1461,0),MATCH($B$1,'housing-price-data-04042019'!$A$1:$CC$1,0))</f>
        <v>7</v>
      </c>
      <c r="C1252">
        <f>INDEX('housing-price-data-04042019'!$A$1:$CC$1461, MATCH(A1252,'housing-price-data-04042019'!$A$1:$A$1461,0),MATCH($C$1,'housing-price-data-04042019'!$A$1:$CC$1,0))</f>
        <v>244000</v>
      </c>
      <c r="D1252" t="str">
        <f t="shared" si="19"/>
        <v>A</v>
      </c>
      <c r="U1252" s="1">
        <v>1227</v>
      </c>
      <c r="V1252" s="1">
        <v>176408.73604383602</v>
      </c>
      <c r="W1252" s="1">
        <v>37591.263956163981</v>
      </c>
    </row>
    <row r="1253" spans="1:23" x14ac:dyDescent="0.25">
      <c r="A1253">
        <v>1252</v>
      </c>
      <c r="B1253">
        <f>INDEX('housing-price-data-04042019'!$A$1:$CC$1461, MATCH(A1253,'housing-price-data-04042019'!$A$1:$A$1461,0),MATCH($B$1,'housing-price-data-04042019'!$A$1:$CC$1,0))</f>
        <v>7</v>
      </c>
      <c r="C1253">
        <f>INDEX('housing-price-data-04042019'!$A$1:$CC$1461, MATCH(A1253,'housing-price-data-04042019'!$A$1:$A$1461,0),MATCH($C$1,'housing-price-data-04042019'!$A$1:$CC$1,0))</f>
        <v>171750</v>
      </c>
      <c r="D1253" t="str">
        <f t="shared" si="19"/>
        <v>A</v>
      </c>
      <c r="U1253" s="1">
        <v>1228</v>
      </c>
      <c r="V1253" s="1">
        <v>130972.9334507366</v>
      </c>
      <c r="W1253" s="1">
        <v>16027.0665492634</v>
      </c>
    </row>
    <row r="1254" spans="1:23" x14ac:dyDescent="0.25">
      <c r="A1254">
        <v>1253</v>
      </c>
      <c r="B1254">
        <f>INDEX('housing-price-data-04042019'!$A$1:$CC$1461, MATCH(A1254,'housing-price-data-04042019'!$A$1:$A$1461,0),MATCH($B$1,'housing-price-data-04042019'!$A$1:$CC$1,0))</f>
        <v>5</v>
      </c>
      <c r="C1254">
        <f>INDEX('housing-price-data-04042019'!$A$1:$CC$1461, MATCH(A1254,'housing-price-data-04042019'!$A$1:$A$1461,0),MATCH($C$1,'housing-price-data-04042019'!$A$1:$CC$1,0))</f>
        <v>130000</v>
      </c>
      <c r="D1254" t="str">
        <f t="shared" si="19"/>
        <v>B</v>
      </c>
      <c r="U1254" s="1">
        <v>1229</v>
      </c>
      <c r="V1254" s="1">
        <v>312716.14382313413</v>
      </c>
      <c r="W1254" s="1">
        <v>54577.856176865869</v>
      </c>
    </row>
    <row r="1255" spans="1:23" x14ac:dyDescent="0.25">
      <c r="A1255">
        <v>1254</v>
      </c>
      <c r="B1255">
        <f>INDEX('housing-price-data-04042019'!$A$1:$CC$1461, MATCH(A1255,'housing-price-data-04042019'!$A$1:$A$1461,0),MATCH($B$1,'housing-price-data-04042019'!$A$1:$CC$1,0))</f>
        <v>7</v>
      </c>
      <c r="C1255">
        <f>INDEX('housing-price-data-04042019'!$A$1:$CC$1461, MATCH(A1255,'housing-price-data-04042019'!$A$1:$A$1461,0),MATCH($C$1,'housing-price-data-04042019'!$A$1:$CC$1,0))</f>
        <v>294000</v>
      </c>
      <c r="D1255" t="str">
        <f t="shared" si="19"/>
        <v>A</v>
      </c>
      <c r="U1255" s="1">
        <v>1230</v>
      </c>
      <c r="V1255" s="1">
        <v>130972.9334507366</v>
      </c>
      <c r="W1255" s="1">
        <v>-3972.9334507366002</v>
      </c>
    </row>
    <row r="1256" spans="1:23" x14ac:dyDescent="0.25">
      <c r="A1256">
        <v>1255</v>
      </c>
      <c r="B1256">
        <f>INDEX('housing-price-data-04042019'!$A$1:$CC$1461, MATCH(A1256,'housing-price-data-04042019'!$A$1:$A$1461,0),MATCH($B$1,'housing-price-data-04042019'!$A$1:$CC$1,0))</f>
        <v>7</v>
      </c>
      <c r="C1256">
        <f>INDEX('housing-price-data-04042019'!$A$1:$CC$1461, MATCH(A1256,'housing-price-data-04042019'!$A$1:$A$1461,0),MATCH($C$1,'housing-price-data-04042019'!$A$1:$CC$1,0))</f>
        <v>165400</v>
      </c>
      <c r="D1256" t="str">
        <f t="shared" si="19"/>
        <v>A</v>
      </c>
      <c r="U1256" s="1">
        <v>1231</v>
      </c>
      <c r="V1256" s="1">
        <v>130972.9334507366</v>
      </c>
      <c r="W1256" s="1">
        <v>59027.0665492634</v>
      </c>
    </row>
    <row r="1257" spans="1:23" x14ac:dyDescent="0.25">
      <c r="A1257">
        <v>1256</v>
      </c>
      <c r="B1257">
        <f>INDEX('housing-price-data-04042019'!$A$1:$CC$1461, MATCH(A1257,'housing-price-data-04042019'!$A$1:$A$1461,0),MATCH($B$1,'housing-price-data-04042019'!$A$1:$CC$1,0))</f>
        <v>6</v>
      </c>
      <c r="C1257">
        <f>INDEX('housing-price-data-04042019'!$A$1:$CC$1461, MATCH(A1257,'housing-price-data-04042019'!$A$1:$A$1461,0),MATCH($C$1,'housing-price-data-04042019'!$A$1:$CC$1,0))</f>
        <v>127500</v>
      </c>
      <c r="D1257" t="str">
        <f t="shared" si="19"/>
        <v>B</v>
      </c>
      <c r="U1257" s="1">
        <v>1232</v>
      </c>
      <c r="V1257" s="1">
        <v>130972.9334507366</v>
      </c>
      <c r="W1257" s="1">
        <v>1527.0665492633998</v>
      </c>
    </row>
    <row r="1258" spans="1:23" x14ac:dyDescent="0.25">
      <c r="A1258">
        <v>1257</v>
      </c>
      <c r="B1258">
        <f>INDEX('housing-price-data-04042019'!$A$1:$CC$1461, MATCH(A1258,'housing-price-data-04042019'!$A$1:$A$1461,0),MATCH($B$1,'housing-price-data-04042019'!$A$1:$CC$1,0))</f>
        <v>8</v>
      </c>
      <c r="C1258">
        <f>INDEX('housing-price-data-04042019'!$A$1:$CC$1461, MATCH(A1258,'housing-price-data-04042019'!$A$1:$A$1461,0),MATCH($C$1,'housing-price-data-04042019'!$A$1:$CC$1,0))</f>
        <v>301500</v>
      </c>
      <c r="D1258" t="str">
        <f t="shared" si="19"/>
        <v>A</v>
      </c>
      <c r="U1258" s="1">
        <v>1233</v>
      </c>
      <c r="V1258" s="1">
        <v>85537.130857637239</v>
      </c>
      <c r="W1258" s="1">
        <v>16262.869142362761</v>
      </c>
    </row>
    <row r="1259" spans="1:23" x14ac:dyDescent="0.25">
      <c r="A1259">
        <v>1258</v>
      </c>
      <c r="B1259">
        <f>INDEX('housing-price-data-04042019'!$A$1:$CC$1461, MATCH(A1259,'housing-price-data-04042019'!$A$1:$A$1461,0),MATCH($B$1,'housing-price-data-04042019'!$A$1:$CC$1,0))</f>
        <v>5</v>
      </c>
      <c r="C1259">
        <f>INDEX('housing-price-data-04042019'!$A$1:$CC$1461, MATCH(A1259,'housing-price-data-04042019'!$A$1:$A$1461,0),MATCH($C$1,'housing-price-data-04042019'!$A$1:$CC$1,0))</f>
        <v>99900</v>
      </c>
      <c r="D1259" t="str">
        <f t="shared" si="19"/>
        <v>B</v>
      </c>
      <c r="U1259" s="1">
        <v>1234</v>
      </c>
      <c r="V1259" s="1">
        <v>130972.9334507366</v>
      </c>
      <c r="W1259" s="1">
        <v>11027.0665492634</v>
      </c>
    </row>
    <row r="1260" spans="1:23" x14ac:dyDescent="0.25">
      <c r="A1260">
        <v>1259</v>
      </c>
      <c r="B1260">
        <f>INDEX('housing-price-data-04042019'!$A$1:$CC$1461, MATCH(A1260,'housing-price-data-04042019'!$A$1:$A$1461,0),MATCH($B$1,'housing-price-data-04042019'!$A$1:$CC$1,0))</f>
        <v>7</v>
      </c>
      <c r="C1260">
        <f>INDEX('housing-price-data-04042019'!$A$1:$CC$1461, MATCH(A1260,'housing-price-data-04042019'!$A$1:$A$1461,0),MATCH($C$1,'housing-price-data-04042019'!$A$1:$CC$1,0))</f>
        <v>190000</v>
      </c>
      <c r="D1260" t="str">
        <f t="shared" si="19"/>
        <v>A</v>
      </c>
      <c r="U1260" s="1">
        <v>1235</v>
      </c>
      <c r="V1260" s="1">
        <v>130972.9334507366</v>
      </c>
      <c r="W1260" s="1">
        <v>-972.93345073660021</v>
      </c>
    </row>
    <row r="1261" spans="1:23" x14ac:dyDescent="0.25">
      <c r="A1261">
        <v>1260</v>
      </c>
      <c r="B1261">
        <f>INDEX('housing-price-data-04042019'!$A$1:$CC$1461, MATCH(A1261,'housing-price-data-04042019'!$A$1:$A$1461,0),MATCH($B$1,'housing-price-data-04042019'!$A$1:$CC$1,0))</f>
        <v>6</v>
      </c>
      <c r="C1261">
        <f>INDEX('housing-price-data-04042019'!$A$1:$CC$1461, MATCH(A1261,'housing-price-data-04042019'!$A$1:$A$1461,0),MATCH($C$1,'housing-price-data-04042019'!$A$1:$CC$1,0))</f>
        <v>151000</v>
      </c>
      <c r="D1261" t="str">
        <f t="shared" si="19"/>
        <v>B</v>
      </c>
      <c r="U1261" s="1">
        <v>1236</v>
      </c>
      <c r="V1261" s="1">
        <v>130972.9334507366</v>
      </c>
      <c r="W1261" s="1">
        <v>7914.0665492633998</v>
      </c>
    </row>
    <row r="1262" spans="1:23" x14ac:dyDescent="0.25">
      <c r="A1262">
        <v>1261</v>
      </c>
      <c r="B1262">
        <f>INDEX('housing-price-data-04042019'!$A$1:$CC$1461, MATCH(A1262,'housing-price-data-04042019'!$A$1:$A$1461,0),MATCH($B$1,'housing-price-data-04042019'!$A$1:$CC$1,0))</f>
        <v>6</v>
      </c>
      <c r="C1262">
        <f>INDEX('housing-price-data-04042019'!$A$1:$CC$1461, MATCH(A1262,'housing-price-data-04042019'!$A$1:$A$1461,0),MATCH($C$1,'housing-price-data-04042019'!$A$1:$CC$1,0))</f>
        <v>181000</v>
      </c>
      <c r="D1262" t="str">
        <f t="shared" si="19"/>
        <v>B</v>
      </c>
      <c r="U1262" s="1">
        <v>1237</v>
      </c>
      <c r="V1262" s="1">
        <v>221844.53863693538</v>
      </c>
      <c r="W1262" s="1">
        <v>-46344.53863693538</v>
      </c>
    </row>
    <row r="1263" spans="1:23" x14ac:dyDescent="0.25">
      <c r="A1263">
        <v>1262</v>
      </c>
      <c r="B1263">
        <f>INDEX('housing-price-data-04042019'!$A$1:$CC$1461, MATCH(A1263,'housing-price-data-04042019'!$A$1:$A$1461,0),MATCH($B$1,'housing-price-data-04042019'!$A$1:$CC$1,0))</f>
        <v>5</v>
      </c>
      <c r="C1263">
        <f>INDEX('housing-price-data-04042019'!$A$1:$CC$1461, MATCH(A1263,'housing-price-data-04042019'!$A$1:$A$1461,0),MATCH($C$1,'housing-price-data-04042019'!$A$1:$CC$1,0))</f>
        <v>128900</v>
      </c>
      <c r="D1263" t="str">
        <f t="shared" si="19"/>
        <v>B</v>
      </c>
      <c r="U1263" s="1">
        <v>1238</v>
      </c>
      <c r="V1263" s="1">
        <v>221844.53863693538</v>
      </c>
      <c r="W1263" s="1">
        <v>-26844.53863693538</v>
      </c>
    </row>
    <row r="1264" spans="1:23" x14ac:dyDescent="0.25">
      <c r="A1264">
        <v>1263</v>
      </c>
      <c r="B1264">
        <f>INDEX('housing-price-data-04042019'!$A$1:$CC$1461, MATCH(A1264,'housing-price-data-04042019'!$A$1:$A$1461,0),MATCH($B$1,'housing-price-data-04042019'!$A$1:$CC$1,0))</f>
        <v>4</v>
      </c>
      <c r="C1264">
        <f>INDEX('housing-price-data-04042019'!$A$1:$CC$1461, MATCH(A1264,'housing-price-data-04042019'!$A$1:$A$1461,0),MATCH($C$1,'housing-price-data-04042019'!$A$1:$CC$1,0))</f>
        <v>161500</v>
      </c>
      <c r="D1264" t="str">
        <f t="shared" si="19"/>
        <v>B</v>
      </c>
      <c r="U1264" s="1">
        <v>1239</v>
      </c>
      <c r="V1264" s="1">
        <v>176408.73604383602</v>
      </c>
      <c r="W1264" s="1">
        <v>-33908.736043836019</v>
      </c>
    </row>
    <row r="1265" spans="1:23" x14ac:dyDescent="0.25">
      <c r="A1265">
        <v>1264</v>
      </c>
      <c r="B1265">
        <f>INDEX('housing-price-data-04042019'!$A$1:$CC$1461, MATCH(A1265,'housing-price-data-04042019'!$A$1:$A$1461,0),MATCH($B$1,'housing-price-data-04042019'!$A$1:$CC$1,0))</f>
        <v>6</v>
      </c>
      <c r="C1265">
        <f>INDEX('housing-price-data-04042019'!$A$1:$CC$1461, MATCH(A1265,'housing-price-data-04042019'!$A$1:$A$1461,0),MATCH($C$1,'housing-price-data-04042019'!$A$1:$CC$1,0))</f>
        <v>180500</v>
      </c>
      <c r="D1265" t="str">
        <f t="shared" si="19"/>
        <v>B</v>
      </c>
      <c r="U1265" s="1">
        <v>1240</v>
      </c>
      <c r="V1265" s="1">
        <v>267280.34123003471</v>
      </c>
      <c r="W1265" s="1">
        <v>-1380.3412300347118</v>
      </c>
    </row>
    <row r="1266" spans="1:23" x14ac:dyDescent="0.25">
      <c r="A1266">
        <v>1265</v>
      </c>
      <c r="B1266">
        <f>INDEX('housing-price-data-04042019'!$A$1:$CC$1461, MATCH(A1266,'housing-price-data-04042019'!$A$1:$A$1461,0),MATCH($B$1,'housing-price-data-04042019'!$A$1:$CC$1,0))</f>
        <v>6</v>
      </c>
      <c r="C1266">
        <f>INDEX('housing-price-data-04042019'!$A$1:$CC$1461, MATCH(A1266,'housing-price-data-04042019'!$A$1:$A$1461,0),MATCH($C$1,'housing-price-data-04042019'!$A$1:$CC$1,0))</f>
        <v>181000</v>
      </c>
      <c r="D1266" t="str">
        <f t="shared" si="19"/>
        <v>B</v>
      </c>
      <c r="U1266" s="1">
        <v>1241</v>
      </c>
      <c r="V1266" s="1">
        <v>221844.53863693538</v>
      </c>
      <c r="W1266" s="1">
        <v>3055.4613630646199</v>
      </c>
    </row>
    <row r="1267" spans="1:23" x14ac:dyDescent="0.25">
      <c r="A1267">
        <v>1266</v>
      </c>
      <c r="B1267">
        <f>INDEX('housing-price-data-04042019'!$A$1:$CC$1461, MATCH(A1267,'housing-price-data-04042019'!$A$1:$A$1461,0),MATCH($B$1,'housing-price-data-04042019'!$A$1:$CC$1,0))</f>
        <v>7</v>
      </c>
      <c r="C1267">
        <f>INDEX('housing-price-data-04042019'!$A$1:$CC$1461, MATCH(A1267,'housing-price-data-04042019'!$A$1:$A$1461,0),MATCH($C$1,'housing-price-data-04042019'!$A$1:$CC$1,0))</f>
        <v>183900</v>
      </c>
      <c r="D1267" t="str">
        <f t="shared" si="19"/>
        <v>A</v>
      </c>
      <c r="U1267" s="1">
        <v>1242</v>
      </c>
      <c r="V1267" s="1">
        <v>221844.53863693538</v>
      </c>
      <c r="W1267" s="1">
        <v>26483.46136306462</v>
      </c>
    </row>
    <row r="1268" spans="1:23" x14ac:dyDescent="0.25">
      <c r="A1268">
        <v>1267</v>
      </c>
      <c r="B1268">
        <f>INDEX('housing-price-data-04042019'!$A$1:$CC$1461, MATCH(A1268,'housing-price-data-04042019'!$A$1:$A$1461,0),MATCH($B$1,'housing-price-data-04042019'!$A$1:$CC$1,0))</f>
        <v>7</v>
      </c>
      <c r="C1268">
        <f>INDEX('housing-price-data-04042019'!$A$1:$CC$1461, MATCH(A1268,'housing-price-data-04042019'!$A$1:$A$1461,0),MATCH($C$1,'housing-price-data-04042019'!$A$1:$CC$1,0))</f>
        <v>122000</v>
      </c>
      <c r="D1268" t="str">
        <f t="shared" si="19"/>
        <v>A</v>
      </c>
      <c r="U1268" s="1">
        <v>1243</v>
      </c>
      <c r="V1268" s="1">
        <v>221844.53863693538</v>
      </c>
      <c r="W1268" s="1">
        <v>-51844.53863693538</v>
      </c>
    </row>
    <row r="1269" spans="1:23" x14ac:dyDescent="0.25">
      <c r="A1269">
        <v>1268</v>
      </c>
      <c r="B1269">
        <f>INDEX('housing-price-data-04042019'!$A$1:$CC$1461, MATCH(A1269,'housing-price-data-04042019'!$A$1:$A$1461,0),MATCH($B$1,'housing-price-data-04042019'!$A$1:$CC$1,0))</f>
        <v>9</v>
      </c>
      <c r="C1269">
        <f>INDEX('housing-price-data-04042019'!$A$1:$CC$1461, MATCH(A1269,'housing-price-data-04042019'!$A$1:$A$1461,0),MATCH($C$1,'housing-price-data-04042019'!$A$1:$CC$1,0))</f>
        <v>378500</v>
      </c>
      <c r="D1269" t="str">
        <f t="shared" si="19"/>
        <v>A</v>
      </c>
      <c r="U1269" s="1">
        <v>1244</v>
      </c>
      <c r="V1269" s="1">
        <v>358151.94641623343</v>
      </c>
      <c r="W1269" s="1">
        <v>106848.05358376657</v>
      </c>
    </row>
    <row r="1270" spans="1:23" x14ac:dyDescent="0.25">
      <c r="A1270">
        <v>1269</v>
      </c>
      <c r="B1270">
        <f>INDEX('housing-price-data-04042019'!$A$1:$CC$1461, MATCH(A1270,'housing-price-data-04042019'!$A$1:$A$1461,0),MATCH($B$1,'housing-price-data-04042019'!$A$1:$CC$1,0))</f>
        <v>8</v>
      </c>
      <c r="C1270">
        <f>INDEX('housing-price-data-04042019'!$A$1:$CC$1461, MATCH(A1270,'housing-price-data-04042019'!$A$1:$A$1461,0),MATCH($C$1,'housing-price-data-04042019'!$A$1:$CC$1,0))</f>
        <v>381000</v>
      </c>
      <c r="D1270" t="str">
        <f t="shared" si="19"/>
        <v>A</v>
      </c>
      <c r="U1270" s="1">
        <v>1245</v>
      </c>
      <c r="V1270" s="1">
        <v>267280.34123003471</v>
      </c>
      <c r="W1270" s="1">
        <v>-37280.341230034712</v>
      </c>
    </row>
    <row r="1271" spans="1:23" x14ac:dyDescent="0.25">
      <c r="A1271">
        <v>1270</v>
      </c>
      <c r="B1271">
        <f>INDEX('housing-price-data-04042019'!$A$1:$CC$1461, MATCH(A1271,'housing-price-data-04042019'!$A$1:$A$1461,0),MATCH($B$1,'housing-price-data-04042019'!$A$1:$CC$1,0))</f>
        <v>5</v>
      </c>
      <c r="C1271">
        <f>INDEX('housing-price-data-04042019'!$A$1:$CC$1461, MATCH(A1271,'housing-price-data-04042019'!$A$1:$A$1461,0),MATCH($C$1,'housing-price-data-04042019'!$A$1:$CC$1,0))</f>
        <v>144000</v>
      </c>
      <c r="D1271" t="str">
        <f t="shared" si="19"/>
        <v>B</v>
      </c>
      <c r="U1271" s="1">
        <v>1246</v>
      </c>
      <c r="V1271" s="1">
        <v>176408.73604383602</v>
      </c>
      <c r="W1271" s="1">
        <v>1591.2639561639808</v>
      </c>
    </row>
    <row r="1272" spans="1:23" x14ac:dyDescent="0.25">
      <c r="A1272">
        <v>1271</v>
      </c>
      <c r="B1272">
        <f>INDEX('housing-price-data-04042019'!$A$1:$CC$1461, MATCH(A1272,'housing-price-data-04042019'!$A$1:$A$1461,0),MATCH($B$1,'housing-price-data-04042019'!$A$1:$CC$1,0))</f>
        <v>7</v>
      </c>
      <c r="C1272">
        <f>INDEX('housing-price-data-04042019'!$A$1:$CC$1461, MATCH(A1272,'housing-price-data-04042019'!$A$1:$A$1461,0),MATCH($C$1,'housing-price-data-04042019'!$A$1:$CC$1,0))</f>
        <v>260000</v>
      </c>
      <c r="D1272" t="str">
        <f t="shared" si="19"/>
        <v>A</v>
      </c>
      <c r="U1272" s="1">
        <v>1247</v>
      </c>
      <c r="V1272" s="1">
        <v>221844.53863693538</v>
      </c>
      <c r="W1272" s="1">
        <v>-35344.53863693538</v>
      </c>
    </row>
    <row r="1273" spans="1:23" x14ac:dyDescent="0.25">
      <c r="A1273">
        <v>1272</v>
      </c>
      <c r="B1273">
        <f>INDEX('housing-price-data-04042019'!$A$1:$CC$1461, MATCH(A1273,'housing-price-data-04042019'!$A$1:$A$1461,0),MATCH($B$1,'housing-price-data-04042019'!$A$1:$CC$1,0))</f>
        <v>6</v>
      </c>
      <c r="C1273">
        <f>INDEX('housing-price-data-04042019'!$A$1:$CC$1461, MATCH(A1273,'housing-price-data-04042019'!$A$1:$A$1461,0),MATCH($C$1,'housing-price-data-04042019'!$A$1:$CC$1,0))</f>
        <v>185750</v>
      </c>
      <c r="D1273" t="str">
        <f t="shared" si="19"/>
        <v>B</v>
      </c>
      <c r="U1273" s="1">
        <v>1248</v>
      </c>
      <c r="V1273" s="1">
        <v>176408.73604383602</v>
      </c>
      <c r="W1273" s="1">
        <v>-6508.7360438360192</v>
      </c>
    </row>
    <row r="1274" spans="1:23" x14ac:dyDescent="0.25">
      <c r="A1274">
        <v>1273</v>
      </c>
      <c r="B1274">
        <f>INDEX('housing-price-data-04042019'!$A$1:$CC$1461, MATCH(A1274,'housing-price-data-04042019'!$A$1:$A$1461,0),MATCH($B$1,'housing-price-data-04042019'!$A$1:$CC$1,0))</f>
        <v>5</v>
      </c>
      <c r="C1274">
        <f>INDEX('housing-price-data-04042019'!$A$1:$CC$1461, MATCH(A1274,'housing-price-data-04042019'!$A$1:$A$1461,0),MATCH($C$1,'housing-price-data-04042019'!$A$1:$CC$1,0))</f>
        <v>137000</v>
      </c>
      <c r="D1274" t="str">
        <f t="shared" si="19"/>
        <v>B</v>
      </c>
      <c r="U1274" s="1">
        <v>1249</v>
      </c>
      <c r="V1274" s="1">
        <v>176408.73604383602</v>
      </c>
      <c r="W1274" s="1">
        <v>-46908.736043836019</v>
      </c>
    </row>
    <row r="1275" spans="1:23" x14ac:dyDescent="0.25">
      <c r="A1275">
        <v>1274</v>
      </c>
      <c r="B1275">
        <f>INDEX('housing-price-data-04042019'!$A$1:$CC$1461, MATCH(A1275,'housing-price-data-04042019'!$A$1:$A$1461,0),MATCH($B$1,'housing-price-data-04042019'!$A$1:$CC$1,0))</f>
        <v>6</v>
      </c>
      <c r="C1275">
        <f>INDEX('housing-price-data-04042019'!$A$1:$CC$1461, MATCH(A1275,'housing-price-data-04042019'!$A$1:$A$1461,0),MATCH($C$1,'housing-price-data-04042019'!$A$1:$CC$1,0))</f>
        <v>177000</v>
      </c>
      <c r="D1275" t="str">
        <f t="shared" si="19"/>
        <v>B</v>
      </c>
      <c r="U1275" s="1">
        <v>1250</v>
      </c>
      <c r="V1275" s="1">
        <v>130972.9334507366</v>
      </c>
      <c r="W1275" s="1">
        <v>-11972.9334507366</v>
      </c>
    </row>
    <row r="1276" spans="1:23" x14ac:dyDescent="0.25">
      <c r="A1276">
        <v>1275</v>
      </c>
      <c r="B1276">
        <f>INDEX('housing-price-data-04042019'!$A$1:$CC$1461, MATCH(A1276,'housing-price-data-04042019'!$A$1:$A$1461,0),MATCH($B$1,'housing-price-data-04042019'!$A$1:$CC$1,0))</f>
        <v>5</v>
      </c>
      <c r="C1276">
        <f>INDEX('housing-price-data-04042019'!$A$1:$CC$1461, MATCH(A1276,'housing-price-data-04042019'!$A$1:$A$1461,0),MATCH($C$1,'housing-price-data-04042019'!$A$1:$CC$1,0))</f>
        <v>139000</v>
      </c>
      <c r="D1276" t="str">
        <f t="shared" si="19"/>
        <v>B</v>
      </c>
      <c r="U1276" s="1">
        <v>1251</v>
      </c>
      <c r="V1276" s="1">
        <v>221844.53863693538</v>
      </c>
      <c r="W1276" s="1">
        <v>22155.46136306462</v>
      </c>
    </row>
    <row r="1277" spans="1:23" x14ac:dyDescent="0.25">
      <c r="A1277">
        <v>1276</v>
      </c>
      <c r="B1277">
        <f>INDEX('housing-price-data-04042019'!$A$1:$CC$1461, MATCH(A1277,'housing-price-data-04042019'!$A$1:$A$1461,0),MATCH($B$1,'housing-price-data-04042019'!$A$1:$CC$1,0))</f>
        <v>5</v>
      </c>
      <c r="C1277">
        <f>INDEX('housing-price-data-04042019'!$A$1:$CC$1461, MATCH(A1277,'housing-price-data-04042019'!$A$1:$A$1461,0),MATCH($C$1,'housing-price-data-04042019'!$A$1:$CC$1,0))</f>
        <v>137000</v>
      </c>
      <c r="D1277" t="str">
        <f t="shared" si="19"/>
        <v>B</v>
      </c>
      <c r="U1277" s="1">
        <v>1252</v>
      </c>
      <c r="V1277" s="1">
        <v>221844.53863693538</v>
      </c>
      <c r="W1277" s="1">
        <v>-50094.53863693538</v>
      </c>
    </row>
    <row r="1278" spans="1:23" x14ac:dyDescent="0.25">
      <c r="A1278">
        <v>1277</v>
      </c>
      <c r="B1278">
        <f>INDEX('housing-price-data-04042019'!$A$1:$CC$1461, MATCH(A1278,'housing-price-data-04042019'!$A$1:$A$1461,0),MATCH($B$1,'housing-price-data-04042019'!$A$1:$CC$1,0))</f>
        <v>6</v>
      </c>
      <c r="C1278">
        <f>INDEX('housing-price-data-04042019'!$A$1:$CC$1461, MATCH(A1278,'housing-price-data-04042019'!$A$1:$A$1461,0),MATCH($C$1,'housing-price-data-04042019'!$A$1:$CC$1,0))</f>
        <v>162000</v>
      </c>
      <c r="D1278" t="str">
        <f t="shared" si="19"/>
        <v>B</v>
      </c>
      <c r="U1278" s="1">
        <v>1253</v>
      </c>
      <c r="V1278" s="1">
        <v>130972.9334507366</v>
      </c>
      <c r="W1278" s="1">
        <v>-972.93345073660021</v>
      </c>
    </row>
    <row r="1279" spans="1:23" x14ac:dyDescent="0.25">
      <c r="A1279">
        <v>1278</v>
      </c>
      <c r="B1279">
        <f>INDEX('housing-price-data-04042019'!$A$1:$CC$1461, MATCH(A1279,'housing-price-data-04042019'!$A$1:$A$1461,0),MATCH($B$1,'housing-price-data-04042019'!$A$1:$CC$1,0))</f>
        <v>6</v>
      </c>
      <c r="C1279">
        <f>INDEX('housing-price-data-04042019'!$A$1:$CC$1461, MATCH(A1279,'housing-price-data-04042019'!$A$1:$A$1461,0),MATCH($C$1,'housing-price-data-04042019'!$A$1:$CC$1,0))</f>
        <v>197900</v>
      </c>
      <c r="D1279" t="str">
        <f t="shared" si="19"/>
        <v>B</v>
      </c>
      <c r="U1279" s="1">
        <v>1254</v>
      </c>
      <c r="V1279" s="1">
        <v>221844.53863693538</v>
      </c>
      <c r="W1279" s="1">
        <v>72155.46136306462</v>
      </c>
    </row>
    <row r="1280" spans="1:23" x14ac:dyDescent="0.25">
      <c r="A1280">
        <v>1279</v>
      </c>
      <c r="B1280">
        <f>INDEX('housing-price-data-04042019'!$A$1:$CC$1461, MATCH(A1280,'housing-price-data-04042019'!$A$1:$A$1461,0),MATCH($B$1,'housing-price-data-04042019'!$A$1:$CC$1,0))</f>
        <v>8</v>
      </c>
      <c r="C1280">
        <f>INDEX('housing-price-data-04042019'!$A$1:$CC$1461, MATCH(A1280,'housing-price-data-04042019'!$A$1:$A$1461,0),MATCH($C$1,'housing-price-data-04042019'!$A$1:$CC$1,0))</f>
        <v>237000</v>
      </c>
      <c r="D1280" t="str">
        <f t="shared" si="19"/>
        <v>A</v>
      </c>
      <c r="U1280" s="1">
        <v>1255</v>
      </c>
      <c r="V1280" s="1">
        <v>221844.53863693538</v>
      </c>
      <c r="W1280" s="1">
        <v>-56444.53863693538</v>
      </c>
    </row>
    <row r="1281" spans="1:23" x14ac:dyDescent="0.25">
      <c r="A1281">
        <v>1280</v>
      </c>
      <c r="B1281">
        <f>INDEX('housing-price-data-04042019'!$A$1:$CC$1461, MATCH(A1281,'housing-price-data-04042019'!$A$1:$A$1461,0),MATCH($B$1,'housing-price-data-04042019'!$A$1:$CC$1,0))</f>
        <v>4</v>
      </c>
      <c r="C1281">
        <f>INDEX('housing-price-data-04042019'!$A$1:$CC$1461, MATCH(A1281,'housing-price-data-04042019'!$A$1:$A$1461,0),MATCH($C$1,'housing-price-data-04042019'!$A$1:$CC$1,0))</f>
        <v>68400</v>
      </c>
      <c r="D1281" t="str">
        <f t="shared" si="19"/>
        <v>B</v>
      </c>
      <c r="U1281" s="1">
        <v>1256</v>
      </c>
      <c r="V1281" s="1">
        <v>176408.73604383602</v>
      </c>
      <c r="W1281" s="1">
        <v>-48908.736043836019</v>
      </c>
    </row>
    <row r="1282" spans="1:23" x14ac:dyDescent="0.25">
      <c r="A1282">
        <v>1281</v>
      </c>
      <c r="B1282">
        <f>INDEX('housing-price-data-04042019'!$A$1:$CC$1461, MATCH(A1282,'housing-price-data-04042019'!$A$1:$A$1461,0),MATCH($B$1,'housing-price-data-04042019'!$A$1:$CC$1,0))</f>
        <v>7</v>
      </c>
      <c r="C1282">
        <f>INDEX('housing-price-data-04042019'!$A$1:$CC$1461, MATCH(A1282,'housing-price-data-04042019'!$A$1:$A$1461,0),MATCH($C$1,'housing-price-data-04042019'!$A$1:$CC$1,0))</f>
        <v>227000</v>
      </c>
      <c r="D1282" t="str">
        <f t="shared" si="19"/>
        <v>A</v>
      </c>
      <c r="U1282" s="1">
        <v>1257</v>
      </c>
      <c r="V1282" s="1">
        <v>267280.34123003471</v>
      </c>
      <c r="W1282" s="1">
        <v>34219.658769965288</v>
      </c>
    </row>
    <row r="1283" spans="1:23" x14ac:dyDescent="0.25">
      <c r="A1283">
        <v>1282</v>
      </c>
      <c r="B1283">
        <f>INDEX('housing-price-data-04042019'!$A$1:$CC$1461, MATCH(A1283,'housing-price-data-04042019'!$A$1:$A$1461,0),MATCH($B$1,'housing-price-data-04042019'!$A$1:$CC$1,0))</f>
        <v>7</v>
      </c>
      <c r="C1283">
        <f>INDEX('housing-price-data-04042019'!$A$1:$CC$1461, MATCH(A1283,'housing-price-data-04042019'!$A$1:$A$1461,0),MATCH($C$1,'housing-price-data-04042019'!$A$1:$CC$1,0))</f>
        <v>180000</v>
      </c>
      <c r="D1283" t="str">
        <f t="shared" ref="D1283:D1346" si="20">IF(B1283 &gt;6, "A", "B")</f>
        <v>A</v>
      </c>
      <c r="U1283" s="1">
        <v>1258</v>
      </c>
      <c r="V1283" s="1">
        <v>130972.9334507366</v>
      </c>
      <c r="W1283" s="1">
        <v>-31072.9334507366</v>
      </c>
    </row>
    <row r="1284" spans="1:23" x14ac:dyDescent="0.25">
      <c r="A1284">
        <v>1283</v>
      </c>
      <c r="B1284">
        <f>INDEX('housing-price-data-04042019'!$A$1:$CC$1461, MATCH(A1284,'housing-price-data-04042019'!$A$1:$A$1461,0),MATCH($B$1,'housing-price-data-04042019'!$A$1:$CC$1,0))</f>
        <v>5</v>
      </c>
      <c r="C1284">
        <f>INDEX('housing-price-data-04042019'!$A$1:$CC$1461, MATCH(A1284,'housing-price-data-04042019'!$A$1:$A$1461,0),MATCH($C$1,'housing-price-data-04042019'!$A$1:$CC$1,0))</f>
        <v>150500</v>
      </c>
      <c r="D1284" t="str">
        <f t="shared" si="20"/>
        <v>B</v>
      </c>
      <c r="U1284" s="1">
        <v>1259</v>
      </c>
      <c r="V1284" s="1">
        <v>221844.53863693538</v>
      </c>
      <c r="W1284" s="1">
        <v>-31844.53863693538</v>
      </c>
    </row>
    <row r="1285" spans="1:23" x14ac:dyDescent="0.25">
      <c r="A1285">
        <v>1284</v>
      </c>
      <c r="B1285">
        <f>INDEX('housing-price-data-04042019'!$A$1:$CC$1461, MATCH(A1285,'housing-price-data-04042019'!$A$1:$A$1461,0),MATCH($B$1,'housing-price-data-04042019'!$A$1:$CC$1,0))</f>
        <v>6</v>
      </c>
      <c r="C1285">
        <f>INDEX('housing-price-data-04042019'!$A$1:$CC$1461, MATCH(A1285,'housing-price-data-04042019'!$A$1:$A$1461,0),MATCH($C$1,'housing-price-data-04042019'!$A$1:$CC$1,0))</f>
        <v>139000</v>
      </c>
      <c r="D1285" t="str">
        <f t="shared" si="20"/>
        <v>B</v>
      </c>
      <c r="U1285" s="1">
        <v>1260</v>
      </c>
      <c r="V1285" s="1">
        <v>176408.73604383602</v>
      </c>
      <c r="W1285" s="1">
        <v>-25408.736043836019</v>
      </c>
    </row>
    <row r="1286" spans="1:23" x14ac:dyDescent="0.25">
      <c r="A1286">
        <v>1285</v>
      </c>
      <c r="B1286">
        <f>INDEX('housing-price-data-04042019'!$A$1:$CC$1461, MATCH(A1286,'housing-price-data-04042019'!$A$1:$A$1461,0),MATCH($B$1,'housing-price-data-04042019'!$A$1:$CC$1,0))</f>
        <v>6</v>
      </c>
      <c r="C1286">
        <f>INDEX('housing-price-data-04042019'!$A$1:$CC$1461, MATCH(A1286,'housing-price-data-04042019'!$A$1:$A$1461,0),MATCH($C$1,'housing-price-data-04042019'!$A$1:$CC$1,0))</f>
        <v>169000</v>
      </c>
      <c r="D1286" t="str">
        <f t="shared" si="20"/>
        <v>B</v>
      </c>
      <c r="U1286" s="1">
        <v>1261</v>
      </c>
      <c r="V1286" s="1">
        <v>176408.73604383602</v>
      </c>
      <c r="W1286" s="1">
        <v>4591.2639561639808</v>
      </c>
    </row>
    <row r="1287" spans="1:23" x14ac:dyDescent="0.25">
      <c r="A1287">
        <v>1286</v>
      </c>
      <c r="B1287">
        <f>INDEX('housing-price-data-04042019'!$A$1:$CC$1461, MATCH(A1287,'housing-price-data-04042019'!$A$1:$A$1461,0),MATCH($B$1,'housing-price-data-04042019'!$A$1:$CC$1,0))</f>
        <v>6</v>
      </c>
      <c r="C1287">
        <f>INDEX('housing-price-data-04042019'!$A$1:$CC$1461, MATCH(A1287,'housing-price-data-04042019'!$A$1:$A$1461,0),MATCH($C$1,'housing-price-data-04042019'!$A$1:$CC$1,0))</f>
        <v>132500</v>
      </c>
      <c r="D1287" t="str">
        <f t="shared" si="20"/>
        <v>B</v>
      </c>
      <c r="U1287" s="1">
        <v>1262</v>
      </c>
      <c r="V1287" s="1">
        <v>130972.9334507366</v>
      </c>
      <c r="W1287" s="1">
        <v>-2072.9334507366002</v>
      </c>
    </row>
    <row r="1288" spans="1:23" x14ac:dyDescent="0.25">
      <c r="A1288">
        <v>1287</v>
      </c>
      <c r="B1288">
        <f>INDEX('housing-price-data-04042019'!$A$1:$CC$1461, MATCH(A1288,'housing-price-data-04042019'!$A$1:$A$1461,0),MATCH($B$1,'housing-price-data-04042019'!$A$1:$CC$1,0))</f>
        <v>6</v>
      </c>
      <c r="C1288">
        <f>INDEX('housing-price-data-04042019'!$A$1:$CC$1461, MATCH(A1288,'housing-price-data-04042019'!$A$1:$A$1461,0),MATCH($C$1,'housing-price-data-04042019'!$A$1:$CC$1,0))</f>
        <v>143000</v>
      </c>
      <c r="D1288" t="str">
        <f t="shared" si="20"/>
        <v>B</v>
      </c>
      <c r="U1288" s="1">
        <v>1263</v>
      </c>
      <c r="V1288" s="1">
        <v>85537.130857637239</v>
      </c>
      <c r="W1288" s="1">
        <v>75962.869142362761</v>
      </c>
    </row>
    <row r="1289" spans="1:23" x14ac:dyDescent="0.25">
      <c r="A1289">
        <v>1288</v>
      </c>
      <c r="B1289">
        <f>INDEX('housing-price-data-04042019'!$A$1:$CC$1461, MATCH(A1289,'housing-price-data-04042019'!$A$1:$A$1461,0),MATCH($B$1,'housing-price-data-04042019'!$A$1:$CC$1,0))</f>
        <v>5</v>
      </c>
      <c r="C1289">
        <f>INDEX('housing-price-data-04042019'!$A$1:$CC$1461, MATCH(A1289,'housing-price-data-04042019'!$A$1:$A$1461,0),MATCH($C$1,'housing-price-data-04042019'!$A$1:$CC$1,0))</f>
        <v>190000</v>
      </c>
      <c r="D1289" t="str">
        <f t="shared" si="20"/>
        <v>B</v>
      </c>
      <c r="U1289" s="1">
        <v>1264</v>
      </c>
      <c r="V1289" s="1">
        <v>176408.73604383602</v>
      </c>
      <c r="W1289" s="1">
        <v>4091.2639561639808</v>
      </c>
    </row>
    <row r="1290" spans="1:23" x14ac:dyDescent="0.25">
      <c r="A1290">
        <v>1289</v>
      </c>
      <c r="B1290">
        <f>INDEX('housing-price-data-04042019'!$A$1:$CC$1461, MATCH(A1290,'housing-price-data-04042019'!$A$1:$A$1461,0),MATCH($B$1,'housing-price-data-04042019'!$A$1:$CC$1,0))</f>
        <v>8</v>
      </c>
      <c r="C1290">
        <f>INDEX('housing-price-data-04042019'!$A$1:$CC$1461, MATCH(A1290,'housing-price-data-04042019'!$A$1:$A$1461,0),MATCH($C$1,'housing-price-data-04042019'!$A$1:$CC$1,0))</f>
        <v>278000</v>
      </c>
      <c r="D1290" t="str">
        <f t="shared" si="20"/>
        <v>A</v>
      </c>
      <c r="U1290" s="1">
        <v>1265</v>
      </c>
      <c r="V1290" s="1">
        <v>176408.73604383602</v>
      </c>
      <c r="W1290" s="1">
        <v>4591.2639561639808</v>
      </c>
    </row>
    <row r="1291" spans="1:23" x14ac:dyDescent="0.25">
      <c r="A1291">
        <v>1290</v>
      </c>
      <c r="B1291">
        <f>INDEX('housing-price-data-04042019'!$A$1:$CC$1461, MATCH(A1291,'housing-price-data-04042019'!$A$1:$A$1461,0),MATCH($B$1,'housing-price-data-04042019'!$A$1:$CC$1,0))</f>
        <v>8</v>
      </c>
      <c r="C1291">
        <f>INDEX('housing-price-data-04042019'!$A$1:$CC$1461, MATCH(A1291,'housing-price-data-04042019'!$A$1:$A$1461,0),MATCH($C$1,'housing-price-data-04042019'!$A$1:$CC$1,0))</f>
        <v>281000</v>
      </c>
      <c r="D1291" t="str">
        <f t="shared" si="20"/>
        <v>A</v>
      </c>
      <c r="U1291" s="1">
        <v>1266</v>
      </c>
      <c r="V1291" s="1">
        <v>221844.53863693538</v>
      </c>
      <c r="W1291" s="1">
        <v>-37944.53863693538</v>
      </c>
    </row>
    <row r="1292" spans="1:23" x14ac:dyDescent="0.25">
      <c r="A1292">
        <v>1291</v>
      </c>
      <c r="B1292">
        <f>INDEX('housing-price-data-04042019'!$A$1:$CC$1461, MATCH(A1292,'housing-price-data-04042019'!$A$1:$A$1461,0),MATCH($B$1,'housing-price-data-04042019'!$A$1:$CC$1,0))</f>
        <v>5</v>
      </c>
      <c r="C1292">
        <f>INDEX('housing-price-data-04042019'!$A$1:$CC$1461, MATCH(A1292,'housing-price-data-04042019'!$A$1:$A$1461,0),MATCH($C$1,'housing-price-data-04042019'!$A$1:$CC$1,0))</f>
        <v>180500</v>
      </c>
      <c r="D1292" t="str">
        <f t="shared" si="20"/>
        <v>B</v>
      </c>
      <c r="U1292" s="1">
        <v>1267</v>
      </c>
      <c r="V1292" s="1">
        <v>221844.53863693538</v>
      </c>
      <c r="W1292" s="1">
        <v>-99844.53863693538</v>
      </c>
    </row>
    <row r="1293" spans="1:23" x14ac:dyDescent="0.25">
      <c r="A1293">
        <v>1292</v>
      </c>
      <c r="B1293">
        <f>INDEX('housing-price-data-04042019'!$A$1:$CC$1461, MATCH(A1293,'housing-price-data-04042019'!$A$1:$A$1461,0),MATCH($B$1,'housing-price-data-04042019'!$A$1:$CC$1,0))</f>
        <v>5</v>
      </c>
      <c r="C1293">
        <f>INDEX('housing-price-data-04042019'!$A$1:$CC$1461, MATCH(A1293,'housing-price-data-04042019'!$A$1:$A$1461,0),MATCH($C$1,'housing-price-data-04042019'!$A$1:$CC$1,0))</f>
        <v>119500</v>
      </c>
      <c r="D1293" t="str">
        <f t="shared" si="20"/>
        <v>B</v>
      </c>
      <c r="U1293" s="1">
        <v>1268</v>
      </c>
      <c r="V1293" s="1">
        <v>312716.14382313413</v>
      </c>
      <c r="W1293" s="1">
        <v>65783.856176865869</v>
      </c>
    </row>
    <row r="1294" spans="1:23" x14ac:dyDescent="0.25">
      <c r="A1294">
        <v>1293</v>
      </c>
      <c r="B1294">
        <f>INDEX('housing-price-data-04042019'!$A$1:$CC$1461, MATCH(A1294,'housing-price-data-04042019'!$A$1:$A$1461,0),MATCH($B$1,'housing-price-data-04042019'!$A$1:$CC$1,0))</f>
        <v>5</v>
      </c>
      <c r="C1294">
        <f>INDEX('housing-price-data-04042019'!$A$1:$CC$1461, MATCH(A1294,'housing-price-data-04042019'!$A$1:$A$1461,0),MATCH($C$1,'housing-price-data-04042019'!$A$1:$CC$1,0))</f>
        <v>107500</v>
      </c>
      <c r="D1294" t="str">
        <f t="shared" si="20"/>
        <v>B</v>
      </c>
      <c r="U1294" s="1">
        <v>1269</v>
      </c>
      <c r="V1294" s="1">
        <v>267280.34123003471</v>
      </c>
      <c r="W1294" s="1">
        <v>113719.65876996529</v>
      </c>
    </row>
    <row r="1295" spans="1:23" x14ac:dyDescent="0.25">
      <c r="A1295">
        <v>1294</v>
      </c>
      <c r="B1295">
        <f>INDEX('housing-price-data-04042019'!$A$1:$CC$1461, MATCH(A1295,'housing-price-data-04042019'!$A$1:$A$1461,0),MATCH($B$1,'housing-price-data-04042019'!$A$1:$CC$1,0))</f>
        <v>7</v>
      </c>
      <c r="C1295">
        <f>INDEX('housing-price-data-04042019'!$A$1:$CC$1461, MATCH(A1295,'housing-price-data-04042019'!$A$1:$A$1461,0),MATCH($C$1,'housing-price-data-04042019'!$A$1:$CC$1,0))</f>
        <v>162900</v>
      </c>
      <c r="D1295" t="str">
        <f t="shared" si="20"/>
        <v>A</v>
      </c>
      <c r="U1295" s="1">
        <v>1270</v>
      </c>
      <c r="V1295" s="1">
        <v>130972.9334507366</v>
      </c>
      <c r="W1295" s="1">
        <v>13027.0665492634</v>
      </c>
    </row>
    <row r="1296" spans="1:23" x14ac:dyDescent="0.25">
      <c r="A1296">
        <v>1295</v>
      </c>
      <c r="B1296">
        <f>INDEX('housing-price-data-04042019'!$A$1:$CC$1461, MATCH(A1296,'housing-price-data-04042019'!$A$1:$A$1461,0),MATCH($B$1,'housing-price-data-04042019'!$A$1:$CC$1,0))</f>
        <v>5</v>
      </c>
      <c r="C1296">
        <f>INDEX('housing-price-data-04042019'!$A$1:$CC$1461, MATCH(A1296,'housing-price-data-04042019'!$A$1:$A$1461,0),MATCH($C$1,'housing-price-data-04042019'!$A$1:$CC$1,0))</f>
        <v>115000</v>
      </c>
      <c r="D1296" t="str">
        <f t="shared" si="20"/>
        <v>B</v>
      </c>
      <c r="U1296" s="1">
        <v>1271</v>
      </c>
      <c r="V1296" s="1">
        <v>221844.53863693538</v>
      </c>
      <c r="W1296" s="1">
        <v>38155.46136306462</v>
      </c>
    </row>
    <row r="1297" spans="1:23" x14ac:dyDescent="0.25">
      <c r="A1297">
        <v>1296</v>
      </c>
      <c r="B1297">
        <f>INDEX('housing-price-data-04042019'!$A$1:$CC$1461, MATCH(A1297,'housing-price-data-04042019'!$A$1:$A$1461,0),MATCH($B$1,'housing-price-data-04042019'!$A$1:$CC$1,0))</f>
        <v>5</v>
      </c>
      <c r="C1297">
        <f>INDEX('housing-price-data-04042019'!$A$1:$CC$1461, MATCH(A1297,'housing-price-data-04042019'!$A$1:$A$1461,0),MATCH($C$1,'housing-price-data-04042019'!$A$1:$CC$1,0))</f>
        <v>138500</v>
      </c>
      <c r="D1297" t="str">
        <f t="shared" si="20"/>
        <v>B</v>
      </c>
      <c r="U1297" s="1">
        <v>1272</v>
      </c>
      <c r="V1297" s="1">
        <v>176408.73604383602</v>
      </c>
      <c r="W1297" s="1">
        <v>9341.2639561639808</v>
      </c>
    </row>
    <row r="1298" spans="1:23" x14ac:dyDescent="0.25">
      <c r="A1298">
        <v>1297</v>
      </c>
      <c r="B1298">
        <f>INDEX('housing-price-data-04042019'!$A$1:$CC$1461, MATCH(A1298,'housing-price-data-04042019'!$A$1:$A$1461,0),MATCH($B$1,'housing-price-data-04042019'!$A$1:$CC$1,0))</f>
        <v>5</v>
      </c>
      <c r="C1298">
        <f>INDEX('housing-price-data-04042019'!$A$1:$CC$1461, MATCH(A1298,'housing-price-data-04042019'!$A$1:$A$1461,0),MATCH($C$1,'housing-price-data-04042019'!$A$1:$CC$1,0))</f>
        <v>155000</v>
      </c>
      <c r="D1298" t="str">
        <f t="shared" si="20"/>
        <v>B</v>
      </c>
      <c r="U1298" s="1">
        <v>1273</v>
      </c>
      <c r="V1298" s="1">
        <v>130972.9334507366</v>
      </c>
      <c r="W1298" s="1">
        <v>6027.0665492633998</v>
      </c>
    </row>
    <row r="1299" spans="1:23" x14ac:dyDescent="0.25">
      <c r="A1299">
        <v>1298</v>
      </c>
      <c r="B1299">
        <f>INDEX('housing-price-data-04042019'!$A$1:$CC$1461, MATCH(A1299,'housing-price-data-04042019'!$A$1:$A$1461,0),MATCH($B$1,'housing-price-data-04042019'!$A$1:$CC$1,0))</f>
        <v>6</v>
      </c>
      <c r="C1299">
        <f>INDEX('housing-price-data-04042019'!$A$1:$CC$1461, MATCH(A1299,'housing-price-data-04042019'!$A$1:$A$1461,0),MATCH($C$1,'housing-price-data-04042019'!$A$1:$CC$1,0))</f>
        <v>140000</v>
      </c>
      <c r="D1299" t="str">
        <f t="shared" si="20"/>
        <v>B</v>
      </c>
      <c r="U1299" s="1">
        <v>1274</v>
      </c>
      <c r="V1299" s="1">
        <v>176408.73604383602</v>
      </c>
      <c r="W1299" s="1">
        <v>591.26395616398077</v>
      </c>
    </row>
    <row r="1300" spans="1:23" x14ac:dyDescent="0.25">
      <c r="A1300">
        <v>1299</v>
      </c>
      <c r="B1300">
        <f>INDEX('housing-price-data-04042019'!$A$1:$CC$1461, MATCH(A1300,'housing-price-data-04042019'!$A$1:$A$1461,0),MATCH($B$1,'housing-price-data-04042019'!$A$1:$CC$1,0))</f>
        <v>10</v>
      </c>
      <c r="C1300">
        <f>INDEX('housing-price-data-04042019'!$A$1:$CC$1461, MATCH(A1300,'housing-price-data-04042019'!$A$1:$A$1461,0),MATCH($C$1,'housing-price-data-04042019'!$A$1:$CC$1,0))</f>
        <v>160000</v>
      </c>
      <c r="D1300" t="str">
        <f t="shared" si="20"/>
        <v>A</v>
      </c>
      <c r="U1300" s="1">
        <v>1275</v>
      </c>
      <c r="V1300" s="1">
        <v>130972.9334507366</v>
      </c>
      <c r="W1300" s="1">
        <v>8027.0665492633998</v>
      </c>
    </row>
    <row r="1301" spans="1:23" x14ac:dyDescent="0.25">
      <c r="A1301">
        <v>1300</v>
      </c>
      <c r="B1301">
        <f>INDEX('housing-price-data-04042019'!$A$1:$CC$1461, MATCH(A1301,'housing-price-data-04042019'!$A$1:$A$1461,0),MATCH($B$1,'housing-price-data-04042019'!$A$1:$CC$1,0))</f>
        <v>5</v>
      </c>
      <c r="C1301">
        <f>INDEX('housing-price-data-04042019'!$A$1:$CC$1461, MATCH(A1301,'housing-price-data-04042019'!$A$1:$A$1461,0),MATCH($C$1,'housing-price-data-04042019'!$A$1:$CC$1,0))</f>
        <v>154000</v>
      </c>
      <c r="D1301" t="str">
        <f t="shared" si="20"/>
        <v>B</v>
      </c>
      <c r="U1301" s="1">
        <v>1276</v>
      </c>
      <c r="V1301" s="1">
        <v>130972.9334507366</v>
      </c>
      <c r="W1301" s="1">
        <v>6027.0665492633998</v>
      </c>
    </row>
    <row r="1302" spans="1:23" x14ac:dyDescent="0.25">
      <c r="A1302">
        <v>1301</v>
      </c>
      <c r="B1302">
        <f>INDEX('housing-price-data-04042019'!$A$1:$CC$1461, MATCH(A1302,'housing-price-data-04042019'!$A$1:$A$1461,0),MATCH($B$1,'housing-price-data-04042019'!$A$1:$CC$1,0))</f>
        <v>7</v>
      </c>
      <c r="C1302">
        <f>INDEX('housing-price-data-04042019'!$A$1:$CC$1461, MATCH(A1302,'housing-price-data-04042019'!$A$1:$A$1461,0),MATCH($C$1,'housing-price-data-04042019'!$A$1:$CC$1,0))</f>
        <v>225000</v>
      </c>
      <c r="D1302" t="str">
        <f t="shared" si="20"/>
        <v>A</v>
      </c>
      <c r="U1302" s="1">
        <v>1277</v>
      </c>
      <c r="V1302" s="1">
        <v>176408.73604383602</v>
      </c>
      <c r="W1302" s="1">
        <v>-14408.736043836019</v>
      </c>
    </row>
    <row r="1303" spans="1:23" x14ac:dyDescent="0.25">
      <c r="A1303">
        <v>1302</v>
      </c>
      <c r="B1303">
        <f>INDEX('housing-price-data-04042019'!$A$1:$CC$1461, MATCH(A1303,'housing-price-data-04042019'!$A$1:$A$1461,0),MATCH($B$1,'housing-price-data-04042019'!$A$1:$CC$1,0))</f>
        <v>6</v>
      </c>
      <c r="C1303">
        <f>INDEX('housing-price-data-04042019'!$A$1:$CC$1461, MATCH(A1303,'housing-price-data-04042019'!$A$1:$A$1461,0),MATCH($C$1,'housing-price-data-04042019'!$A$1:$CC$1,0))</f>
        <v>177500</v>
      </c>
      <c r="D1303" t="str">
        <f t="shared" si="20"/>
        <v>B</v>
      </c>
      <c r="U1303" s="1">
        <v>1278</v>
      </c>
      <c r="V1303" s="1">
        <v>176408.73604383602</v>
      </c>
      <c r="W1303" s="1">
        <v>21491.263956163981</v>
      </c>
    </row>
    <row r="1304" spans="1:23" x14ac:dyDescent="0.25">
      <c r="A1304">
        <v>1303</v>
      </c>
      <c r="B1304">
        <f>INDEX('housing-price-data-04042019'!$A$1:$CC$1461, MATCH(A1304,'housing-price-data-04042019'!$A$1:$A$1461,0),MATCH($B$1,'housing-price-data-04042019'!$A$1:$CC$1,0))</f>
        <v>8</v>
      </c>
      <c r="C1304">
        <f>INDEX('housing-price-data-04042019'!$A$1:$CC$1461, MATCH(A1304,'housing-price-data-04042019'!$A$1:$A$1461,0),MATCH($C$1,'housing-price-data-04042019'!$A$1:$CC$1,0))</f>
        <v>290000</v>
      </c>
      <c r="D1304" t="str">
        <f t="shared" si="20"/>
        <v>A</v>
      </c>
      <c r="U1304" s="1">
        <v>1279</v>
      </c>
      <c r="V1304" s="1">
        <v>267280.34123003471</v>
      </c>
      <c r="W1304" s="1">
        <v>-30280.341230034712</v>
      </c>
    </row>
    <row r="1305" spans="1:23" x14ac:dyDescent="0.25">
      <c r="A1305">
        <v>1304</v>
      </c>
      <c r="B1305">
        <f>INDEX('housing-price-data-04042019'!$A$1:$CC$1461, MATCH(A1305,'housing-price-data-04042019'!$A$1:$A$1461,0),MATCH($B$1,'housing-price-data-04042019'!$A$1:$CC$1,0))</f>
        <v>7</v>
      </c>
      <c r="C1305">
        <f>INDEX('housing-price-data-04042019'!$A$1:$CC$1461, MATCH(A1305,'housing-price-data-04042019'!$A$1:$A$1461,0),MATCH($C$1,'housing-price-data-04042019'!$A$1:$CC$1,0))</f>
        <v>232000</v>
      </c>
      <c r="D1305" t="str">
        <f t="shared" si="20"/>
        <v>A</v>
      </c>
      <c r="U1305" s="1">
        <v>1280</v>
      </c>
      <c r="V1305" s="1">
        <v>85537.130857637239</v>
      </c>
      <c r="W1305" s="1">
        <v>-17137.130857637239</v>
      </c>
    </row>
    <row r="1306" spans="1:23" x14ac:dyDescent="0.25">
      <c r="A1306">
        <v>1305</v>
      </c>
      <c r="B1306">
        <f>INDEX('housing-price-data-04042019'!$A$1:$CC$1461, MATCH(A1306,'housing-price-data-04042019'!$A$1:$A$1461,0),MATCH($B$1,'housing-price-data-04042019'!$A$1:$CC$1,0))</f>
        <v>7</v>
      </c>
      <c r="C1306">
        <f>INDEX('housing-price-data-04042019'!$A$1:$CC$1461, MATCH(A1306,'housing-price-data-04042019'!$A$1:$A$1461,0),MATCH($C$1,'housing-price-data-04042019'!$A$1:$CC$1,0))</f>
        <v>130000</v>
      </c>
      <c r="D1306" t="str">
        <f t="shared" si="20"/>
        <v>A</v>
      </c>
      <c r="U1306" s="1">
        <v>1281</v>
      </c>
      <c r="V1306" s="1">
        <v>221844.53863693538</v>
      </c>
      <c r="W1306" s="1">
        <v>5155.4613630646199</v>
      </c>
    </row>
    <row r="1307" spans="1:23" x14ac:dyDescent="0.25">
      <c r="A1307">
        <v>1306</v>
      </c>
      <c r="B1307">
        <f>INDEX('housing-price-data-04042019'!$A$1:$CC$1461, MATCH(A1307,'housing-price-data-04042019'!$A$1:$A$1461,0),MATCH($B$1,'housing-price-data-04042019'!$A$1:$CC$1,0))</f>
        <v>9</v>
      </c>
      <c r="C1307">
        <f>INDEX('housing-price-data-04042019'!$A$1:$CC$1461, MATCH(A1307,'housing-price-data-04042019'!$A$1:$A$1461,0),MATCH($C$1,'housing-price-data-04042019'!$A$1:$CC$1,0))</f>
        <v>325000</v>
      </c>
      <c r="D1307" t="str">
        <f t="shared" si="20"/>
        <v>A</v>
      </c>
      <c r="U1307" s="1">
        <v>1282</v>
      </c>
      <c r="V1307" s="1">
        <v>221844.53863693538</v>
      </c>
      <c r="W1307" s="1">
        <v>-41844.53863693538</v>
      </c>
    </row>
    <row r="1308" spans="1:23" x14ac:dyDescent="0.25">
      <c r="A1308">
        <v>1307</v>
      </c>
      <c r="B1308">
        <f>INDEX('housing-price-data-04042019'!$A$1:$CC$1461, MATCH(A1308,'housing-price-data-04042019'!$A$1:$A$1461,0),MATCH($B$1,'housing-price-data-04042019'!$A$1:$CC$1,0))</f>
        <v>7</v>
      </c>
      <c r="C1308">
        <f>INDEX('housing-price-data-04042019'!$A$1:$CC$1461, MATCH(A1308,'housing-price-data-04042019'!$A$1:$A$1461,0),MATCH($C$1,'housing-price-data-04042019'!$A$1:$CC$1,0))</f>
        <v>202500</v>
      </c>
      <c r="D1308" t="str">
        <f t="shared" si="20"/>
        <v>A</v>
      </c>
      <c r="U1308" s="1">
        <v>1283</v>
      </c>
      <c r="V1308" s="1">
        <v>130972.9334507366</v>
      </c>
      <c r="W1308" s="1">
        <v>19527.0665492634</v>
      </c>
    </row>
    <row r="1309" spans="1:23" x14ac:dyDescent="0.25">
      <c r="A1309">
        <v>1308</v>
      </c>
      <c r="B1309">
        <f>INDEX('housing-price-data-04042019'!$A$1:$CC$1461, MATCH(A1309,'housing-price-data-04042019'!$A$1:$A$1461,0),MATCH($B$1,'housing-price-data-04042019'!$A$1:$CC$1,0))</f>
        <v>5</v>
      </c>
      <c r="C1309">
        <f>INDEX('housing-price-data-04042019'!$A$1:$CC$1461, MATCH(A1309,'housing-price-data-04042019'!$A$1:$A$1461,0),MATCH($C$1,'housing-price-data-04042019'!$A$1:$CC$1,0))</f>
        <v>138000</v>
      </c>
      <c r="D1309" t="str">
        <f t="shared" si="20"/>
        <v>B</v>
      </c>
      <c r="U1309" s="1">
        <v>1284</v>
      </c>
      <c r="V1309" s="1">
        <v>176408.73604383602</v>
      </c>
      <c r="W1309" s="1">
        <v>-37408.736043836019</v>
      </c>
    </row>
    <row r="1310" spans="1:23" x14ac:dyDescent="0.25">
      <c r="A1310">
        <v>1309</v>
      </c>
      <c r="B1310">
        <f>INDEX('housing-price-data-04042019'!$A$1:$CC$1461, MATCH(A1310,'housing-price-data-04042019'!$A$1:$A$1461,0),MATCH($B$1,'housing-price-data-04042019'!$A$1:$CC$1,0))</f>
        <v>5</v>
      </c>
      <c r="C1310">
        <f>INDEX('housing-price-data-04042019'!$A$1:$CC$1461, MATCH(A1310,'housing-price-data-04042019'!$A$1:$A$1461,0),MATCH($C$1,'housing-price-data-04042019'!$A$1:$CC$1,0))</f>
        <v>147000</v>
      </c>
      <c r="D1310" t="str">
        <f t="shared" si="20"/>
        <v>B</v>
      </c>
      <c r="U1310" s="1">
        <v>1285</v>
      </c>
      <c r="V1310" s="1">
        <v>176408.73604383602</v>
      </c>
      <c r="W1310" s="1">
        <v>-7408.7360438360192</v>
      </c>
    </row>
    <row r="1311" spans="1:23" x14ac:dyDescent="0.25">
      <c r="A1311">
        <v>1310</v>
      </c>
      <c r="B1311">
        <f>INDEX('housing-price-data-04042019'!$A$1:$CC$1461, MATCH(A1311,'housing-price-data-04042019'!$A$1:$A$1461,0),MATCH($B$1,'housing-price-data-04042019'!$A$1:$CC$1,0))</f>
        <v>6</v>
      </c>
      <c r="C1311">
        <f>INDEX('housing-price-data-04042019'!$A$1:$CC$1461, MATCH(A1311,'housing-price-data-04042019'!$A$1:$A$1461,0),MATCH($C$1,'housing-price-data-04042019'!$A$1:$CC$1,0))</f>
        <v>179200</v>
      </c>
      <c r="D1311" t="str">
        <f t="shared" si="20"/>
        <v>B</v>
      </c>
      <c r="U1311" s="1">
        <v>1286</v>
      </c>
      <c r="V1311" s="1">
        <v>176408.73604383602</v>
      </c>
      <c r="W1311" s="1">
        <v>-43908.736043836019</v>
      </c>
    </row>
    <row r="1312" spans="1:23" x14ac:dyDescent="0.25">
      <c r="A1312">
        <v>1311</v>
      </c>
      <c r="B1312">
        <f>INDEX('housing-price-data-04042019'!$A$1:$CC$1461, MATCH(A1312,'housing-price-data-04042019'!$A$1:$A$1461,0),MATCH($B$1,'housing-price-data-04042019'!$A$1:$CC$1,0))</f>
        <v>7</v>
      </c>
      <c r="C1312">
        <f>INDEX('housing-price-data-04042019'!$A$1:$CC$1461, MATCH(A1312,'housing-price-data-04042019'!$A$1:$A$1461,0),MATCH($C$1,'housing-price-data-04042019'!$A$1:$CC$1,0))</f>
        <v>335000</v>
      </c>
      <c r="D1312" t="str">
        <f t="shared" si="20"/>
        <v>A</v>
      </c>
      <c r="U1312" s="1">
        <v>1287</v>
      </c>
      <c r="V1312" s="1">
        <v>176408.73604383602</v>
      </c>
      <c r="W1312" s="1">
        <v>-33408.736043836019</v>
      </c>
    </row>
    <row r="1313" spans="1:23" x14ac:dyDescent="0.25">
      <c r="A1313">
        <v>1312</v>
      </c>
      <c r="B1313">
        <f>INDEX('housing-price-data-04042019'!$A$1:$CC$1461, MATCH(A1313,'housing-price-data-04042019'!$A$1:$A$1461,0),MATCH($B$1,'housing-price-data-04042019'!$A$1:$CC$1,0))</f>
        <v>7</v>
      </c>
      <c r="C1313">
        <f>INDEX('housing-price-data-04042019'!$A$1:$CC$1461, MATCH(A1313,'housing-price-data-04042019'!$A$1:$A$1461,0),MATCH($C$1,'housing-price-data-04042019'!$A$1:$CC$1,0))</f>
        <v>203000</v>
      </c>
      <c r="D1313" t="str">
        <f t="shared" si="20"/>
        <v>A</v>
      </c>
      <c r="U1313" s="1">
        <v>1288</v>
      </c>
      <c r="V1313" s="1">
        <v>130972.9334507366</v>
      </c>
      <c r="W1313" s="1">
        <v>59027.0665492634</v>
      </c>
    </row>
    <row r="1314" spans="1:23" x14ac:dyDescent="0.25">
      <c r="A1314">
        <v>1313</v>
      </c>
      <c r="B1314">
        <f>INDEX('housing-price-data-04042019'!$A$1:$CC$1461, MATCH(A1314,'housing-price-data-04042019'!$A$1:$A$1461,0),MATCH($B$1,'housing-price-data-04042019'!$A$1:$CC$1,0))</f>
        <v>8</v>
      </c>
      <c r="C1314">
        <f>INDEX('housing-price-data-04042019'!$A$1:$CC$1461, MATCH(A1314,'housing-price-data-04042019'!$A$1:$A$1461,0),MATCH($C$1,'housing-price-data-04042019'!$A$1:$CC$1,0))</f>
        <v>302000</v>
      </c>
      <c r="D1314" t="str">
        <f t="shared" si="20"/>
        <v>A</v>
      </c>
      <c r="U1314" s="1">
        <v>1289</v>
      </c>
      <c r="V1314" s="1">
        <v>267280.34123003471</v>
      </c>
      <c r="W1314" s="1">
        <v>10719.658769965288</v>
      </c>
    </row>
    <row r="1315" spans="1:23" x14ac:dyDescent="0.25">
      <c r="A1315">
        <v>1314</v>
      </c>
      <c r="B1315">
        <f>INDEX('housing-price-data-04042019'!$A$1:$CC$1461, MATCH(A1315,'housing-price-data-04042019'!$A$1:$A$1461,0),MATCH($B$1,'housing-price-data-04042019'!$A$1:$CC$1,0))</f>
        <v>9</v>
      </c>
      <c r="C1315">
        <f>INDEX('housing-price-data-04042019'!$A$1:$CC$1461, MATCH(A1315,'housing-price-data-04042019'!$A$1:$A$1461,0),MATCH($C$1,'housing-price-data-04042019'!$A$1:$CC$1,0))</f>
        <v>333168</v>
      </c>
      <c r="D1315" t="str">
        <f t="shared" si="20"/>
        <v>A</v>
      </c>
      <c r="U1315" s="1">
        <v>1290</v>
      </c>
      <c r="V1315" s="1">
        <v>267280.34123003471</v>
      </c>
      <c r="W1315" s="1">
        <v>13719.658769965288</v>
      </c>
    </row>
    <row r="1316" spans="1:23" x14ac:dyDescent="0.25">
      <c r="A1316">
        <v>1315</v>
      </c>
      <c r="B1316">
        <f>INDEX('housing-price-data-04042019'!$A$1:$CC$1461, MATCH(A1316,'housing-price-data-04042019'!$A$1:$A$1461,0),MATCH($B$1,'housing-price-data-04042019'!$A$1:$CC$1,0))</f>
        <v>4</v>
      </c>
      <c r="C1316">
        <f>INDEX('housing-price-data-04042019'!$A$1:$CC$1461, MATCH(A1316,'housing-price-data-04042019'!$A$1:$A$1461,0),MATCH($C$1,'housing-price-data-04042019'!$A$1:$CC$1,0))</f>
        <v>119000</v>
      </c>
      <c r="D1316" t="str">
        <f t="shared" si="20"/>
        <v>B</v>
      </c>
      <c r="U1316" s="1">
        <v>1291</v>
      </c>
      <c r="V1316" s="1">
        <v>130972.9334507366</v>
      </c>
      <c r="W1316" s="1">
        <v>49527.0665492634</v>
      </c>
    </row>
    <row r="1317" spans="1:23" x14ac:dyDescent="0.25">
      <c r="A1317">
        <v>1316</v>
      </c>
      <c r="B1317">
        <f>INDEX('housing-price-data-04042019'!$A$1:$CC$1461, MATCH(A1317,'housing-price-data-04042019'!$A$1:$A$1461,0),MATCH($B$1,'housing-price-data-04042019'!$A$1:$CC$1,0))</f>
        <v>6</v>
      </c>
      <c r="C1317">
        <f>INDEX('housing-price-data-04042019'!$A$1:$CC$1461, MATCH(A1317,'housing-price-data-04042019'!$A$1:$A$1461,0),MATCH($C$1,'housing-price-data-04042019'!$A$1:$CC$1,0))</f>
        <v>206900</v>
      </c>
      <c r="D1317" t="str">
        <f t="shared" si="20"/>
        <v>B</v>
      </c>
      <c r="U1317" s="1">
        <v>1292</v>
      </c>
      <c r="V1317" s="1">
        <v>130972.9334507366</v>
      </c>
      <c r="W1317" s="1">
        <v>-11472.9334507366</v>
      </c>
    </row>
    <row r="1318" spans="1:23" x14ac:dyDescent="0.25">
      <c r="A1318">
        <v>1317</v>
      </c>
      <c r="B1318">
        <f>INDEX('housing-price-data-04042019'!$A$1:$CC$1461, MATCH(A1318,'housing-price-data-04042019'!$A$1:$A$1461,0),MATCH($B$1,'housing-price-data-04042019'!$A$1:$CC$1,0))</f>
        <v>8</v>
      </c>
      <c r="C1318">
        <f>INDEX('housing-price-data-04042019'!$A$1:$CC$1461, MATCH(A1318,'housing-price-data-04042019'!$A$1:$A$1461,0),MATCH($C$1,'housing-price-data-04042019'!$A$1:$CC$1,0))</f>
        <v>295493</v>
      </c>
      <c r="D1318" t="str">
        <f t="shared" si="20"/>
        <v>A</v>
      </c>
      <c r="U1318" s="1">
        <v>1293</v>
      </c>
      <c r="V1318" s="1">
        <v>130972.9334507366</v>
      </c>
      <c r="W1318" s="1">
        <v>-23472.9334507366</v>
      </c>
    </row>
    <row r="1319" spans="1:23" x14ac:dyDescent="0.25">
      <c r="A1319">
        <v>1318</v>
      </c>
      <c r="B1319">
        <f>INDEX('housing-price-data-04042019'!$A$1:$CC$1461, MATCH(A1319,'housing-price-data-04042019'!$A$1:$A$1461,0),MATCH($B$1,'housing-price-data-04042019'!$A$1:$CC$1,0))</f>
        <v>7</v>
      </c>
      <c r="C1319">
        <f>INDEX('housing-price-data-04042019'!$A$1:$CC$1461, MATCH(A1319,'housing-price-data-04042019'!$A$1:$A$1461,0),MATCH($C$1,'housing-price-data-04042019'!$A$1:$CC$1,0))</f>
        <v>208900</v>
      </c>
      <c r="D1319" t="str">
        <f t="shared" si="20"/>
        <v>A</v>
      </c>
      <c r="U1319" s="1">
        <v>1294</v>
      </c>
      <c r="V1319" s="1">
        <v>221844.53863693538</v>
      </c>
      <c r="W1319" s="1">
        <v>-58944.53863693538</v>
      </c>
    </row>
    <row r="1320" spans="1:23" x14ac:dyDescent="0.25">
      <c r="A1320">
        <v>1319</v>
      </c>
      <c r="B1320">
        <f>INDEX('housing-price-data-04042019'!$A$1:$CC$1461, MATCH(A1320,'housing-price-data-04042019'!$A$1:$A$1461,0),MATCH($B$1,'housing-price-data-04042019'!$A$1:$CC$1,0))</f>
        <v>8</v>
      </c>
      <c r="C1320">
        <f>INDEX('housing-price-data-04042019'!$A$1:$CC$1461, MATCH(A1320,'housing-price-data-04042019'!$A$1:$A$1461,0),MATCH($C$1,'housing-price-data-04042019'!$A$1:$CC$1,0))</f>
        <v>275000</v>
      </c>
      <c r="D1320" t="str">
        <f t="shared" si="20"/>
        <v>A</v>
      </c>
      <c r="U1320" s="1">
        <v>1295</v>
      </c>
      <c r="V1320" s="1">
        <v>130972.9334507366</v>
      </c>
      <c r="W1320" s="1">
        <v>-15972.9334507366</v>
      </c>
    </row>
    <row r="1321" spans="1:23" x14ac:dyDescent="0.25">
      <c r="A1321">
        <v>1320</v>
      </c>
      <c r="B1321">
        <f>INDEX('housing-price-data-04042019'!$A$1:$CC$1461, MATCH(A1321,'housing-price-data-04042019'!$A$1:$A$1461,0),MATCH($B$1,'housing-price-data-04042019'!$A$1:$CC$1,0))</f>
        <v>4</v>
      </c>
      <c r="C1321">
        <f>INDEX('housing-price-data-04042019'!$A$1:$CC$1461, MATCH(A1321,'housing-price-data-04042019'!$A$1:$A$1461,0),MATCH($C$1,'housing-price-data-04042019'!$A$1:$CC$1,0))</f>
        <v>111000</v>
      </c>
      <c r="D1321" t="str">
        <f t="shared" si="20"/>
        <v>B</v>
      </c>
      <c r="U1321" s="1">
        <v>1296</v>
      </c>
      <c r="V1321" s="1">
        <v>130972.9334507366</v>
      </c>
      <c r="W1321" s="1">
        <v>7527.0665492633998</v>
      </c>
    </row>
    <row r="1322" spans="1:23" x14ac:dyDescent="0.25">
      <c r="A1322">
        <v>1321</v>
      </c>
      <c r="B1322">
        <f>INDEX('housing-price-data-04042019'!$A$1:$CC$1461, MATCH(A1322,'housing-price-data-04042019'!$A$1:$A$1461,0),MATCH($B$1,'housing-price-data-04042019'!$A$1:$CC$1,0))</f>
        <v>6</v>
      </c>
      <c r="C1322">
        <f>INDEX('housing-price-data-04042019'!$A$1:$CC$1461, MATCH(A1322,'housing-price-data-04042019'!$A$1:$A$1461,0),MATCH($C$1,'housing-price-data-04042019'!$A$1:$CC$1,0))</f>
        <v>156500</v>
      </c>
      <c r="D1322" t="str">
        <f t="shared" si="20"/>
        <v>B</v>
      </c>
      <c r="U1322" s="1">
        <v>1297</v>
      </c>
      <c r="V1322" s="1">
        <v>130972.9334507366</v>
      </c>
      <c r="W1322" s="1">
        <v>24027.0665492634</v>
      </c>
    </row>
    <row r="1323" spans="1:23" x14ac:dyDescent="0.25">
      <c r="A1323">
        <v>1322</v>
      </c>
      <c r="B1323">
        <f>INDEX('housing-price-data-04042019'!$A$1:$CC$1461, MATCH(A1323,'housing-price-data-04042019'!$A$1:$A$1461,0),MATCH($B$1,'housing-price-data-04042019'!$A$1:$CC$1,0))</f>
        <v>3</v>
      </c>
      <c r="C1323">
        <f>INDEX('housing-price-data-04042019'!$A$1:$CC$1461, MATCH(A1323,'housing-price-data-04042019'!$A$1:$A$1461,0),MATCH($C$1,'housing-price-data-04042019'!$A$1:$CC$1,0))</f>
        <v>72500</v>
      </c>
      <c r="D1323" t="str">
        <f t="shared" si="20"/>
        <v>B</v>
      </c>
      <c r="U1323" s="1">
        <v>1298</v>
      </c>
      <c r="V1323" s="1">
        <v>176408.73604383602</v>
      </c>
      <c r="W1323" s="1">
        <v>-36408.736043836019</v>
      </c>
    </row>
    <row r="1324" spans="1:23" x14ac:dyDescent="0.25">
      <c r="A1324">
        <v>1323</v>
      </c>
      <c r="B1324">
        <f>INDEX('housing-price-data-04042019'!$A$1:$CC$1461, MATCH(A1324,'housing-price-data-04042019'!$A$1:$A$1461,0),MATCH($B$1,'housing-price-data-04042019'!$A$1:$CC$1,0))</f>
        <v>7</v>
      </c>
      <c r="C1324">
        <f>INDEX('housing-price-data-04042019'!$A$1:$CC$1461, MATCH(A1324,'housing-price-data-04042019'!$A$1:$A$1461,0),MATCH($C$1,'housing-price-data-04042019'!$A$1:$CC$1,0))</f>
        <v>190000</v>
      </c>
      <c r="D1324" t="str">
        <f t="shared" si="20"/>
        <v>A</v>
      </c>
      <c r="U1324" s="1">
        <v>1299</v>
      </c>
      <c r="V1324" s="1">
        <v>358151.94641623343</v>
      </c>
      <c r="W1324" s="1">
        <v>-198151.94641623343</v>
      </c>
    </row>
    <row r="1325" spans="1:23" x14ac:dyDescent="0.25">
      <c r="A1325">
        <v>1324</v>
      </c>
      <c r="B1325">
        <f>INDEX('housing-price-data-04042019'!$A$1:$CC$1461, MATCH(A1325,'housing-price-data-04042019'!$A$1:$A$1461,0),MATCH($B$1,'housing-price-data-04042019'!$A$1:$CC$1,0))</f>
        <v>4</v>
      </c>
      <c r="C1325">
        <f>INDEX('housing-price-data-04042019'!$A$1:$CC$1461, MATCH(A1325,'housing-price-data-04042019'!$A$1:$A$1461,0),MATCH($C$1,'housing-price-data-04042019'!$A$1:$CC$1,0))</f>
        <v>82500</v>
      </c>
      <c r="D1325" t="str">
        <f t="shared" si="20"/>
        <v>B</v>
      </c>
      <c r="U1325" s="1">
        <v>1300</v>
      </c>
      <c r="V1325" s="1">
        <v>130972.9334507366</v>
      </c>
      <c r="W1325" s="1">
        <v>23027.0665492634</v>
      </c>
    </row>
    <row r="1326" spans="1:23" x14ac:dyDescent="0.25">
      <c r="A1326">
        <v>1325</v>
      </c>
      <c r="B1326">
        <f>INDEX('housing-price-data-04042019'!$A$1:$CC$1461, MATCH(A1326,'housing-price-data-04042019'!$A$1:$A$1461,0),MATCH($B$1,'housing-price-data-04042019'!$A$1:$CC$1,0))</f>
        <v>8</v>
      </c>
      <c r="C1326">
        <f>INDEX('housing-price-data-04042019'!$A$1:$CC$1461, MATCH(A1326,'housing-price-data-04042019'!$A$1:$A$1461,0),MATCH($C$1,'housing-price-data-04042019'!$A$1:$CC$1,0))</f>
        <v>147000</v>
      </c>
      <c r="D1326" t="str">
        <f t="shared" si="20"/>
        <v>A</v>
      </c>
      <c r="U1326" s="1">
        <v>1301</v>
      </c>
      <c r="V1326" s="1">
        <v>221844.53863693538</v>
      </c>
      <c r="W1326" s="1">
        <v>3155.4613630646199</v>
      </c>
    </row>
    <row r="1327" spans="1:23" x14ac:dyDescent="0.25">
      <c r="A1327">
        <v>1326</v>
      </c>
      <c r="B1327">
        <f>INDEX('housing-price-data-04042019'!$A$1:$CC$1461, MATCH(A1327,'housing-price-data-04042019'!$A$1:$A$1461,0),MATCH($B$1,'housing-price-data-04042019'!$A$1:$CC$1,0))</f>
        <v>4</v>
      </c>
      <c r="C1327">
        <f>INDEX('housing-price-data-04042019'!$A$1:$CC$1461, MATCH(A1327,'housing-price-data-04042019'!$A$1:$A$1461,0),MATCH($C$1,'housing-price-data-04042019'!$A$1:$CC$1,0))</f>
        <v>55000</v>
      </c>
      <c r="D1327" t="str">
        <f t="shared" si="20"/>
        <v>B</v>
      </c>
      <c r="U1327" s="1">
        <v>1302</v>
      </c>
      <c r="V1327" s="1">
        <v>176408.73604383602</v>
      </c>
      <c r="W1327" s="1">
        <v>1091.2639561639808</v>
      </c>
    </row>
    <row r="1328" spans="1:23" x14ac:dyDescent="0.25">
      <c r="A1328">
        <v>1327</v>
      </c>
      <c r="B1328">
        <f>INDEX('housing-price-data-04042019'!$A$1:$CC$1461, MATCH(A1328,'housing-price-data-04042019'!$A$1:$A$1461,0),MATCH($B$1,'housing-price-data-04042019'!$A$1:$CC$1,0))</f>
        <v>3</v>
      </c>
      <c r="C1328">
        <f>INDEX('housing-price-data-04042019'!$A$1:$CC$1461, MATCH(A1328,'housing-price-data-04042019'!$A$1:$A$1461,0),MATCH($C$1,'housing-price-data-04042019'!$A$1:$CC$1,0))</f>
        <v>79000</v>
      </c>
      <c r="D1328" t="str">
        <f t="shared" si="20"/>
        <v>B</v>
      </c>
      <c r="U1328" s="1">
        <v>1303</v>
      </c>
      <c r="V1328" s="1">
        <v>267280.34123003471</v>
      </c>
      <c r="W1328" s="1">
        <v>22719.658769965288</v>
      </c>
    </row>
    <row r="1329" spans="1:23" x14ac:dyDescent="0.25">
      <c r="A1329">
        <v>1328</v>
      </c>
      <c r="B1329">
        <f>INDEX('housing-price-data-04042019'!$A$1:$CC$1461, MATCH(A1329,'housing-price-data-04042019'!$A$1:$A$1461,0),MATCH($B$1,'housing-price-data-04042019'!$A$1:$CC$1,0))</f>
        <v>5</v>
      </c>
      <c r="C1329">
        <f>INDEX('housing-price-data-04042019'!$A$1:$CC$1461, MATCH(A1329,'housing-price-data-04042019'!$A$1:$A$1461,0),MATCH($C$1,'housing-price-data-04042019'!$A$1:$CC$1,0))</f>
        <v>130500</v>
      </c>
      <c r="D1329" t="str">
        <f t="shared" si="20"/>
        <v>B</v>
      </c>
      <c r="U1329" s="1">
        <v>1304</v>
      </c>
      <c r="V1329" s="1">
        <v>221844.53863693538</v>
      </c>
      <c r="W1329" s="1">
        <v>10155.46136306462</v>
      </c>
    </row>
    <row r="1330" spans="1:23" x14ac:dyDescent="0.25">
      <c r="A1330">
        <v>1329</v>
      </c>
      <c r="B1330">
        <f>INDEX('housing-price-data-04042019'!$A$1:$CC$1461, MATCH(A1330,'housing-price-data-04042019'!$A$1:$A$1461,0),MATCH($B$1,'housing-price-data-04042019'!$A$1:$CC$1,0))</f>
        <v>6</v>
      </c>
      <c r="C1330">
        <f>INDEX('housing-price-data-04042019'!$A$1:$CC$1461, MATCH(A1330,'housing-price-data-04042019'!$A$1:$A$1461,0),MATCH($C$1,'housing-price-data-04042019'!$A$1:$CC$1,0))</f>
        <v>256000</v>
      </c>
      <c r="D1330" t="str">
        <f t="shared" si="20"/>
        <v>B</v>
      </c>
      <c r="U1330" s="1">
        <v>1305</v>
      </c>
      <c r="V1330" s="1">
        <v>221844.53863693538</v>
      </c>
      <c r="W1330" s="1">
        <v>-91844.53863693538</v>
      </c>
    </row>
    <row r="1331" spans="1:23" x14ac:dyDescent="0.25">
      <c r="A1331">
        <v>1330</v>
      </c>
      <c r="B1331">
        <f>INDEX('housing-price-data-04042019'!$A$1:$CC$1461, MATCH(A1331,'housing-price-data-04042019'!$A$1:$A$1461,0),MATCH($B$1,'housing-price-data-04042019'!$A$1:$CC$1,0))</f>
        <v>7</v>
      </c>
      <c r="C1331">
        <f>INDEX('housing-price-data-04042019'!$A$1:$CC$1461, MATCH(A1331,'housing-price-data-04042019'!$A$1:$A$1461,0),MATCH($C$1,'housing-price-data-04042019'!$A$1:$CC$1,0))</f>
        <v>176500</v>
      </c>
      <c r="D1331" t="str">
        <f t="shared" si="20"/>
        <v>A</v>
      </c>
      <c r="U1331" s="1">
        <v>1306</v>
      </c>
      <c r="V1331" s="1">
        <v>312716.14382313413</v>
      </c>
      <c r="W1331" s="1">
        <v>12283.856176865869</v>
      </c>
    </row>
    <row r="1332" spans="1:23" x14ac:dyDescent="0.25">
      <c r="A1332">
        <v>1331</v>
      </c>
      <c r="B1332">
        <f>INDEX('housing-price-data-04042019'!$A$1:$CC$1461, MATCH(A1332,'housing-price-data-04042019'!$A$1:$A$1461,0),MATCH($B$1,'housing-price-data-04042019'!$A$1:$CC$1,0))</f>
        <v>8</v>
      </c>
      <c r="C1332">
        <f>INDEX('housing-price-data-04042019'!$A$1:$CC$1461, MATCH(A1332,'housing-price-data-04042019'!$A$1:$A$1461,0),MATCH($C$1,'housing-price-data-04042019'!$A$1:$CC$1,0))</f>
        <v>227000</v>
      </c>
      <c r="D1332" t="str">
        <f t="shared" si="20"/>
        <v>A</v>
      </c>
      <c r="U1332" s="1">
        <v>1307</v>
      </c>
      <c r="V1332" s="1">
        <v>221844.53863693538</v>
      </c>
      <c r="W1332" s="1">
        <v>-19344.53863693538</v>
      </c>
    </row>
    <row r="1333" spans="1:23" x14ac:dyDescent="0.25">
      <c r="A1333">
        <v>1332</v>
      </c>
      <c r="B1333">
        <f>INDEX('housing-price-data-04042019'!$A$1:$CC$1461, MATCH(A1333,'housing-price-data-04042019'!$A$1:$A$1461,0),MATCH($B$1,'housing-price-data-04042019'!$A$1:$CC$1,0))</f>
        <v>5</v>
      </c>
      <c r="C1333">
        <f>INDEX('housing-price-data-04042019'!$A$1:$CC$1461, MATCH(A1333,'housing-price-data-04042019'!$A$1:$A$1461,0),MATCH($C$1,'housing-price-data-04042019'!$A$1:$CC$1,0))</f>
        <v>132500</v>
      </c>
      <c r="D1333" t="str">
        <f t="shared" si="20"/>
        <v>B</v>
      </c>
      <c r="U1333" s="1">
        <v>1308</v>
      </c>
      <c r="V1333" s="1">
        <v>130972.9334507366</v>
      </c>
      <c r="W1333" s="1">
        <v>7027.0665492633998</v>
      </c>
    </row>
    <row r="1334" spans="1:23" x14ac:dyDescent="0.25">
      <c r="A1334">
        <v>1333</v>
      </c>
      <c r="B1334">
        <f>INDEX('housing-price-data-04042019'!$A$1:$CC$1461, MATCH(A1334,'housing-price-data-04042019'!$A$1:$A$1461,0),MATCH($B$1,'housing-price-data-04042019'!$A$1:$CC$1,0))</f>
        <v>4</v>
      </c>
      <c r="C1334">
        <f>INDEX('housing-price-data-04042019'!$A$1:$CC$1461, MATCH(A1334,'housing-price-data-04042019'!$A$1:$A$1461,0),MATCH($C$1,'housing-price-data-04042019'!$A$1:$CC$1,0))</f>
        <v>100000</v>
      </c>
      <c r="D1334" t="str">
        <f t="shared" si="20"/>
        <v>B</v>
      </c>
      <c r="U1334" s="1">
        <v>1309</v>
      </c>
      <c r="V1334" s="1">
        <v>130972.9334507366</v>
      </c>
      <c r="W1334" s="1">
        <v>16027.0665492634</v>
      </c>
    </row>
    <row r="1335" spans="1:23" x14ac:dyDescent="0.25">
      <c r="A1335">
        <v>1334</v>
      </c>
      <c r="B1335">
        <f>INDEX('housing-price-data-04042019'!$A$1:$CC$1461, MATCH(A1335,'housing-price-data-04042019'!$A$1:$A$1461,0),MATCH($B$1,'housing-price-data-04042019'!$A$1:$CC$1,0))</f>
        <v>5</v>
      </c>
      <c r="C1335">
        <f>INDEX('housing-price-data-04042019'!$A$1:$CC$1461, MATCH(A1335,'housing-price-data-04042019'!$A$1:$A$1461,0),MATCH($C$1,'housing-price-data-04042019'!$A$1:$CC$1,0))</f>
        <v>125500</v>
      </c>
      <c r="D1335" t="str">
        <f t="shared" si="20"/>
        <v>B</v>
      </c>
      <c r="U1335" s="1">
        <v>1310</v>
      </c>
      <c r="V1335" s="1">
        <v>176408.73604383602</v>
      </c>
      <c r="W1335" s="1">
        <v>2791.2639561639808</v>
      </c>
    </row>
    <row r="1336" spans="1:23" x14ac:dyDescent="0.25">
      <c r="A1336">
        <v>1335</v>
      </c>
      <c r="B1336">
        <f>INDEX('housing-price-data-04042019'!$A$1:$CC$1461, MATCH(A1336,'housing-price-data-04042019'!$A$1:$A$1461,0),MATCH($B$1,'housing-price-data-04042019'!$A$1:$CC$1,0))</f>
        <v>5</v>
      </c>
      <c r="C1336">
        <f>INDEX('housing-price-data-04042019'!$A$1:$CC$1461, MATCH(A1336,'housing-price-data-04042019'!$A$1:$A$1461,0),MATCH($C$1,'housing-price-data-04042019'!$A$1:$CC$1,0))</f>
        <v>125000</v>
      </c>
      <c r="D1336" t="str">
        <f t="shared" si="20"/>
        <v>B</v>
      </c>
      <c r="U1336" s="1">
        <v>1311</v>
      </c>
      <c r="V1336" s="1">
        <v>221844.53863693538</v>
      </c>
      <c r="W1336" s="1">
        <v>113155.46136306462</v>
      </c>
    </row>
    <row r="1337" spans="1:23" x14ac:dyDescent="0.25">
      <c r="A1337">
        <v>1336</v>
      </c>
      <c r="B1337">
        <f>INDEX('housing-price-data-04042019'!$A$1:$CC$1461, MATCH(A1337,'housing-price-data-04042019'!$A$1:$A$1461,0),MATCH($B$1,'housing-price-data-04042019'!$A$1:$CC$1,0))</f>
        <v>6</v>
      </c>
      <c r="C1337">
        <f>INDEX('housing-price-data-04042019'!$A$1:$CC$1461, MATCH(A1337,'housing-price-data-04042019'!$A$1:$A$1461,0),MATCH($C$1,'housing-price-data-04042019'!$A$1:$CC$1,0))</f>
        <v>167900</v>
      </c>
      <c r="D1337" t="str">
        <f t="shared" si="20"/>
        <v>B</v>
      </c>
      <c r="U1337" s="1">
        <v>1312</v>
      </c>
      <c r="V1337" s="1">
        <v>221844.53863693538</v>
      </c>
      <c r="W1337" s="1">
        <v>-18844.53863693538</v>
      </c>
    </row>
    <row r="1338" spans="1:23" x14ac:dyDescent="0.25">
      <c r="A1338">
        <v>1337</v>
      </c>
      <c r="B1338">
        <f>INDEX('housing-price-data-04042019'!$A$1:$CC$1461, MATCH(A1338,'housing-price-data-04042019'!$A$1:$A$1461,0),MATCH($B$1,'housing-price-data-04042019'!$A$1:$CC$1,0))</f>
        <v>5</v>
      </c>
      <c r="C1338">
        <f>INDEX('housing-price-data-04042019'!$A$1:$CC$1461, MATCH(A1338,'housing-price-data-04042019'!$A$1:$A$1461,0),MATCH($C$1,'housing-price-data-04042019'!$A$1:$CC$1,0))</f>
        <v>135000</v>
      </c>
      <c r="D1338" t="str">
        <f t="shared" si="20"/>
        <v>B</v>
      </c>
      <c r="U1338" s="1">
        <v>1313</v>
      </c>
      <c r="V1338" s="1">
        <v>267280.34123003471</v>
      </c>
      <c r="W1338" s="1">
        <v>34719.658769965288</v>
      </c>
    </row>
    <row r="1339" spans="1:23" x14ac:dyDescent="0.25">
      <c r="A1339">
        <v>1338</v>
      </c>
      <c r="B1339">
        <f>INDEX('housing-price-data-04042019'!$A$1:$CC$1461, MATCH(A1339,'housing-price-data-04042019'!$A$1:$A$1461,0),MATCH($B$1,'housing-price-data-04042019'!$A$1:$CC$1,0))</f>
        <v>4</v>
      </c>
      <c r="C1339">
        <f>INDEX('housing-price-data-04042019'!$A$1:$CC$1461, MATCH(A1339,'housing-price-data-04042019'!$A$1:$A$1461,0),MATCH($C$1,'housing-price-data-04042019'!$A$1:$CC$1,0))</f>
        <v>52500</v>
      </c>
      <c r="D1339" t="str">
        <f t="shared" si="20"/>
        <v>B</v>
      </c>
      <c r="U1339" s="1">
        <v>1314</v>
      </c>
      <c r="V1339" s="1">
        <v>312716.14382313413</v>
      </c>
      <c r="W1339" s="1">
        <v>20451.856176865869</v>
      </c>
    </row>
    <row r="1340" spans="1:23" x14ac:dyDescent="0.25">
      <c r="A1340">
        <v>1339</v>
      </c>
      <c r="B1340">
        <f>INDEX('housing-price-data-04042019'!$A$1:$CC$1461, MATCH(A1340,'housing-price-data-04042019'!$A$1:$A$1461,0),MATCH($B$1,'housing-price-data-04042019'!$A$1:$CC$1,0))</f>
        <v>7</v>
      </c>
      <c r="C1340">
        <f>INDEX('housing-price-data-04042019'!$A$1:$CC$1461, MATCH(A1340,'housing-price-data-04042019'!$A$1:$A$1461,0),MATCH($C$1,'housing-price-data-04042019'!$A$1:$CC$1,0))</f>
        <v>200000</v>
      </c>
      <c r="D1340" t="str">
        <f t="shared" si="20"/>
        <v>A</v>
      </c>
      <c r="U1340" s="1">
        <v>1315</v>
      </c>
      <c r="V1340" s="1">
        <v>85537.130857637239</v>
      </c>
      <c r="W1340" s="1">
        <v>33462.869142362761</v>
      </c>
    </row>
    <row r="1341" spans="1:23" x14ac:dyDescent="0.25">
      <c r="A1341">
        <v>1340</v>
      </c>
      <c r="B1341">
        <f>INDEX('housing-price-data-04042019'!$A$1:$CC$1461, MATCH(A1341,'housing-price-data-04042019'!$A$1:$A$1461,0),MATCH($B$1,'housing-price-data-04042019'!$A$1:$CC$1,0))</f>
        <v>5</v>
      </c>
      <c r="C1341">
        <f>INDEX('housing-price-data-04042019'!$A$1:$CC$1461, MATCH(A1341,'housing-price-data-04042019'!$A$1:$A$1461,0),MATCH($C$1,'housing-price-data-04042019'!$A$1:$CC$1,0))</f>
        <v>128500</v>
      </c>
      <c r="D1341" t="str">
        <f t="shared" si="20"/>
        <v>B</v>
      </c>
      <c r="U1341" s="1">
        <v>1316</v>
      </c>
      <c r="V1341" s="1">
        <v>176408.73604383602</v>
      </c>
      <c r="W1341" s="1">
        <v>30491.263956163981</v>
      </c>
    </row>
    <row r="1342" spans="1:23" x14ac:dyDescent="0.25">
      <c r="A1342">
        <v>1341</v>
      </c>
      <c r="B1342">
        <f>INDEX('housing-price-data-04042019'!$A$1:$CC$1461, MATCH(A1342,'housing-price-data-04042019'!$A$1:$A$1461,0),MATCH($B$1,'housing-price-data-04042019'!$A$1:$CC$1,0))</f>
        <v>4</v>
      </c>
      <c r="C1342">
        <f>INDEX('housing-price-data-04042019'!$A$1:$CC$1461, MATCH(A1342,'housing-price-data-04042019'!$A$1:$A$1461,0),MATCH($C$1,'housing-price-data-04042019'!$A$1:$CC$1,0))</f>
        <v>123000</v>
      </c>
      <c r="D1342" t="str">
        <f t="shared" si="20"/>
        <v>B</v>
      </c>
      <c r="U1342" s="1">
        <v>1317</v>
      </c>
      <c r="V1342" s="1">
        <v>267280.34123003471</v>
      </c>
      <c r="W1342" s="1">
        <v>28212.658769965288</v>
      </c>
    </row>
    <row r="1343" spans="1:23" x14ac:dyDescent="0.25">
      <c r="A1343">
        <v>1342</v>
      </c>
      <c r="B1343">
        <f>INDEX('housing-price-data-04042019'!$A$1:$CC$1461, MATCH(A1343,'housing-price-data-04042019'!$A$1:$A$1461,0),MATCH($B$1,'housing-price-data-04042019'!$A$1:$CC$1,0))</f>
        <v>6</v>
      </c>
      <c r="C1343">
        <f>INDEX('housing-price-data-04042019'!$A$1:$CC$1461, MATCH(A1343,'housing-price-data-04042019'!$A$1:$A$1461,0),MATCH($C$1,'housing-price-data-04042019'!$A$1:$CC$1,0))</f>
        <v>155000</v>
      </c>
      <c r="D1343" t="str">
        <f t="shared" si="20"/>
        <v>B</v>
      </c>
      <c r="U1343" s="1">
        <v>1318</v>
      </c>
      <c r="V1343" s="1">
        <v>221844.53863693538</v>
      </c>
      <c r="W1343" s="1">
        <v>-12944.53863693538</v>
      </c>
    </row>
    <row r="1344" spans="1:23" x14ac:dyDescent="0.25">
      <c r="A1344">
        <v>1343</v>
      </c>
      <c r="B1344">
        <f>INDEX('housing-price-data-04042019'!$A$1:$CC$1461, MATCH(A1344,'housing-price-data-04042019'!$A$1:$A$1461,0),MATCH($B$1,'housing-price-data-04042019'!$A$1:$CC$1,0))</f>
        <v>8</v>
      </c>
      <c r="C1344">
        <f>INDEX('housing-price-data-04042019'!$A$1:$CC$1461, MATCH(A1344,'housing-price-data-04042019'!$A$1:$A$1461,0),MATCH($C$1,'housing-price-data-04042019'!$A$1:$CC$1,0))</f>
        <v>228500</v>
      </c>
      <c r="D1344" t="str">
        <f t="shared" si="20"/>
        <v>A</v>
      </c>
      <c r="U1344" s="1">
        <v>1319</v>
      </c>
      <c r="V1344" s="1">
        <v>267280.34123003471</v>
      </c>
      <c r="W1344" s="1">
        <v>7719.6587699652882</v>
      </c>
    </row>
    <row r="1345" spans="1:23" x14ac:dyDescent="0.25">
      <c r="A1345">
        <v>1344</v>
      </c>
      <c r="B1345">
        <f>INDEX('housing-price-data-04042019'!$A$1:$CC$1461, MATCH(A1345,'housing-price-data-04042019'!$A$1:$A$1461,0),MATCH($B$1,'housing-price-data-04042019'!$A$1:$CC$1,0))</f>
        <v>6</v>
      </c>
      <c r="C1345">
        <f>INDEX('housing-price-data-04042019'!$A$1:$CC$1461, MATCH(A1345,'housing-price-data-04042019'!$A$1:$A$1461,0),MATCH($C$1,'housing-price-data-04042019'!$A$1:$CC$1,0))</f>
        <v>177000</v>
      </c>
      <c r="D1345" t="str">
        <f t="shared" si="20"/>
        <v>B</v>
      </c>
      <c r="U1345" s="1">
        <v>1320</v>
      </c>
      <c r="V1345" s="1">
        <v>85537.130857637239</v>
      </c>
      <c r="W1345" s="1">
        <v>25462.869142362761</v>
      </c>
    </row>
    <row r="1346" spans="1:23" x14ac:dyDescent="0.25">
      <c r="A1346">
        <v>1345</v>
      </c>
      <c r="B1346">
        <f>INDEX('housing-price-data-04042019'!$A$1:$CC$1461, MATCH(A1346,'housing-price-data-04042019'!$A$1:$A$1461,0),MATCH($B$1,'housing-price-data-04042019'!$A$1:$CC$1,0))</f>
        <v>7</v>
      </c>
      <c r="C1346">
        <f>INDEX('housing-price-data-04042019'!$A$1:$CC$1461, MATCH(A1346,'housing-price-data-04042019'!$A$1:$A$1461,0),MATCH($C$1,'housing-price-data-04042019'!$A$1:$CC$1,0))</f>
        <v>155835</v>
      </c>
      <c r="D1346" t="str">
        <f t="shared" si="20"/>
        <v>A</v>
      </c>
      <c r="U1346" s="1">
        <v>1321</v>
      </c>
      <c r="V1346" s="1">
        <v>176408.73604383602</v>
      </c>
      <c r="W1346" s="1">
        <v>-19908.736043836019</v>
      </c>
    </row>
    <row r="1347" spans="1:23" x14ac:dyDescent="0.25">
      <c r="A1347">
        <v>1346</v>
      </c>
      <c r="B1347">
        <f>INDEX('housing-price-data-04042019'!$A$1:$CC$1461, MATCH(A1347,'housing-price-data-04042019'!$A$1:$A$1461,0),MATCH($B$1,'housing-price-data-04042019'!$A$1:$CC$1,0))</f>
        <v>4</v>
      </c>
      <c r="C1347">
        <f>INDEX('housing-price-data-04042019'!$A$1:$CC$1461, MATCH(A1347,'housing-price-data-04042019'!$A$1:$A$1461,0),MATCH($C$1,'housing-price-data-04042019'!$A$1:$CC$1,0))</f>
        <v>108500</v>
      </c>
      <c r="D1347" t="str">
        <f t="shared" ref="D1347:D1410" si="21">IF(B1347 &gt;6, "A", "B")</f>
        <v>B</v>
      </c>
      <c r="U1347" s="1">
        <v>1322</v>
      </c>
      <c r="V1347" s="1">
        <v>40101.328264537879</v>
      </c>
      <c r="W1347" s="1">
        <v>32398.671735462121</v>
      </c>
    </row>
    <row r="1348" spans="1:23" x14ac:dyDescent="0.25">
      <c r="A1348">
        <v>1347</v>
      </c>
      <c r="B1348">
        <f>INDEX('housing-price-data-04042019'!$A$1:$CC$1461, MATCH(A1348,'housing-price-data-04042019'!$A$1:$A$1461,0),MATCH($B$1,'housing-price-data-04042019'!$A$1:$CC$1,0))</f>
        <v>7</v>
      </c>
      <c r="C1348">
        <f>INDEX('housing-price-data-04042019'!$A$1:$CC$1461, MATCH(A1348,'housing-price-data-04042019'!$A$1:$A$1461,0),MATCH($C$1,'housing-price-data-04042019'!$A$1:$CC$1,0))</f>
        <v>262500</v>
      </c>
      <c r="D1348" t="str">
        <f t="shared" si="21"/>
        <v>A</v>
      </c>
      <c r="U1348" s="1">
        <v>1323</v>
      </c>
      <c r="V1348" s="1">
        <v>221844.53863693538</v>
      </c>
      <c r="W1348" s="1">
        <v>-31844.53863693538</v>
      </c>
    </row>
    <row r="1349" spans="1:23" x14ac:dyDescent="0.25">
      <c r="A1349">
        <v>1348</v>
      </c>
      <c r="B1349">
        <f>INDEX('housing-price-data-04042019'!$A$1:$CC$1461, MATCH(A1349,'housing-price-data-04042019'!$A$1:$A$1461,0),MATCH($B$1,'housing-price-data-04042019'!$A$1:$CC$1,0))</f>
        <v>8</v>
      </c>
      <c r="C1349">
        <f>INDEX('housing-price-data-04042019'!$A$1:$CC$1461, MATCH(A1349,'housing-price-data-04042019'!$A$1:$A$1461,0),MATCH($C$1,'housing-price-data-04042019'!$A$1:$CC$1,0))</f>
        <v>283463</v>
      </c>
      <c r="D1349" t="str">
        <f t="shared" si="21"/>
        <v>A</v>
      </c>
      <c r="U1349" s="1">
        <v>1324</v>
      </c>
      <c r="V1349" s="1">
        <v>85537.130857637239</v>
      </c>
      <c r="W1349" s="1">
        <v>-3037.1308576372394</v>
      </c>
    </row>
    <row r="1350" spans="1:23" x14ac:dyDescent="0.25">
      <c r="A1350">
        <v>1349</v>
      </c>
      <c r="B1350">
        <f>INDEX('housing-price-data-04042019'!$A$1:$CC$1461, MATCH(A1350,'housing-price-data-04042019'!$A$1:$A$1461,0),MATCH($B$1,'housing-price-data-04042019'!$A$1:$CC$1,0))</f>
        <v>7</v>
      </c>
      <c r="C1350">
        <f>INDEX('housing-price-data-04042019'!$A$1:$CC$1461, MATCH(A1350,'housing-price-data-04042019'!$A$1:$A$1461,0),MATCH($C$1,'housing-price-data-04042019'!$A$1:$CC$1,0))</f>
        <v>215000</v>
      </c>
      <c r="D1350" t="str">
        <f t="shared" si="21"/>
        <v>A</v>
      </c>
      <c r="U1350" s="1">
        <v>1325</v>
      </c>
      <c r="V1350" s="1">
        <v>267280.34123003471</v>
      </c>
      <c r="W1350" s="1">
        <v>-120280.34123003471</v>
      </c>
    </row>
    <row r="1351" spans="1:23" x14ac:dyDescent="0.25">
      <c r="A1351">
        <v>1350</v>
      </c>
      <c r="B1351">
        <f>INDEX('housing-price-data-04042019'!$A$1:$CC$1461, MATCH(A1351,'housing-price-data-04042019'!$A$1:$A$1461,0),MATCH($B$1,'housing-price-data-04042019'!$A$1:$CC$1,0))</f>
        <v>8</v>
      </c>
      <c r="C1351">
        <f>INDEX('housing-price-data-04042019'!$A$1:$CC$1461, MATCH(A1351,'housing-price-data-04042019'!$A$1:$A$1461,0),MATCH($C$1,'housing-price-data-04042019'!$A$1:$CC$1,0))</f>
        <v>122000</v>
      </c>
      <c r="D1351" t="str">
        <f t="shared" si="21"/>
        <v>A</v>
      </c>
      <c r="U1351" s="1">
        <v>1326</v>
      </c>
      <c r="V1351" s="1">
        <v>85537.130857637239</v>
      </c>
      <c r="W1351" s="1">
        <v>-30537.130857637239</v>
      </c>
    </row>
    <row r="1352" spans="1:23" x14ac:dyDescent="0.25">
      <c r="A1352">
        <v>1351</v>
      </c>
      <c r="B1352">
        <f>INDEX('housing-price-data-04042019'!$A$1:$CC$1461, MATCH(A1352,'housing-price-data-04042019'!$A$1:$A$1461,0),MATCH($B$1,'housing-price-data-04042019'!$A$1:$CC$1,0))</f>
        <v>5</v>
      </c>
      <c r="C1352">
        <f>INDEX('housing-price-data-04042019'!$A$1:$CC$1461, MATCH(A1352,'housing-price-data-04042019'!$A$1:$A$1461,0),MATCH($C$1,'housing-price-data-04042019'!$A$1:$CC$1,0))</f>
        <v>200000</v>
      </c>
      <c r="D1352" t="str">
        <f t="shared" si="21"/>
        <v>B</v>
      </c>
      <c r="U1352" s="1">
        <v>1327</v>
      </c>
      <c r="V1352" s="1">
        <v>40101.328264537879</v>
      </c>
      <c r="W1352" s="1">
        <v>38898.671735462121</v>
      </c>
    </row>
    <row r="1353" spans="1:23" x14ac:dyDescent="0.25">
      <c r="A1353">
        <v>1352</v>
      </c>
      <c r="B1353">
        <f>INDEX('housing-price-data-04042019'!$A$1:$CC$1461, MATCH(A1353,'housing-price-data-04042019'!$A$1:$A$1461,0),MATCH($B$1,'housing-price-data-04042019'!$A$1:$CC$1,0))</f>
        <v>6</v>
      </c>
      <c r="C1353">
        <f>INDEX('housing-price-data-04042019'!$A$1:$CC$1461, MATCH(A1353,'housing-price-data-04042019'!$A$1:$A$1461,0),MATCH($C$1,'housing-price-data-04042019'!$A$1:$CC$1,0))</f>
        <v>171000</v>
      </c>
      <c r="D1353" t="str">
        <f t="shared" si="21"/>
        <v>B</v>
      </c>
      <c r="U1353" s="1">
        <v>1328</v>
      </c>
      <c r="V1353" s="1">
        <v>130972.9334507366</v>
      </c>
      <c r="W1353" s="1">
        <v>-472.93345073660021</v>
      </c>
    </row>
    <row r="1354" spans="1:23" x14ac:dyDescent="0.25">
      <c r="A1354">
        <v>1353</v>
      </c>
      <c r="B1354">
        <f>INDEX('housing-price-data-04042019'!$A$1:$CC$1461, MATCH(A1354,'housing-price-data-04042019'!$A$1:$A$1461,0),MATCH($B$1,'housing-price-data-04042019'!$A$1:$CC$1,0))</f>
        <v>6</v>
      </c>
      <c r="C1354">
        <f>INDEX('housing-price-data-04042019'!$A$1:$CC$1461, MATCH(A1354,'housing-price-data-04042019'!$A$1:$A$1461,0),MATCH($C$1,'housing-price-data-04042019'!$A$1:$CC$1,0))</f>
        <v>134900</v>
      </c>
      <c r="D1354" t="str">
        <f t="shared" si="21"/>
        <v>B</v>
      </c>
      <c r="U1354" s="1">
        <v>1329</v>
      </c>
      <c r="V1354" s="1">
        <v>176408.73604383602</v>
      </c>
      <c r="W1354" s="1">
        <v>79591.263956163981</v>
      </c>
    </row>
    <row r="1355" spans="1:23" x14ac:dyDescent="0.25">
      <c r="A1355">
        <v>1354</v>
      </c>
      <c r="B1355">
        <f>INDEX('housing-price-data-04042019'!$A$1:$CC$1461, MATCH(A1355,'housing-price-data-04042019'!$A$1:$A$1461,0),MATCH($B$1,'housing-price-data-04042019'!$A$1:$CC$1,0))</f>
        <v>8</v>
      </c>
      <c r="C1355">
        <f>INDEX('housing-price-data-04042019'!$A$1:$CC$1461, MATCH(A1355,'housing-price-data-04042019'!$A$1:$A$1461,0),MATCH($C$1,'housing-price-data-04042019'!$A$1:$CC$1,0))</f>
        <v>410000</v>
      </c>
      <c r="D1355" t="str">
        <f t="shared" si="21"/>
        <v>A</v>
      </c>
      <c r="U1355" s="1">
        <v>1330</v>
      </c>
      <c r="V1355" s="1">
        <v>221844.53863693538</v>
      </c>
      <c r="W1355" s="1">
        <v>-45344.53863693538</v>
      </c>
    </row>
    <row r="1356" spans="1:23" x14ac:dyDescent="0.25">
      <c r="A1356">
        <v>1355</v>
      </c>
      <c r="B1356">
        <f>INDEX('housing-price-data-04042019'!$A$1:$CC$1461, MATCH(A1356,'housing-price-data-04042019'!$A$1:$A$1461,0),MATCH($B$1,'housing-price-data-04042019'!$A$1:$CC$1,0))</f>
        <v>7</v>
      </c>
      <c r="C1356">
        <f>INDEX('housing-price-data-04042019'!$A$1:$CC$1461, MATCH(A1356,'housing-price-data-04042019'!$A$1:$A$1461,0),MATCH($C$1,'housing-price-data-04042019'!$A$1:$CC$1,0))</f>
        <v>235000</v>
      </c>
      <c r="D1356" t="str">
        <f t="shared" si="21"/>
        <v>A</v>
      </c>
      <c r="U1356" s="1">
        <v>1331</v>
      </c>
      <c r="V1356" s="1">
        <v>267280.34123003471</v>
      </c>
      <c r="W1356" s="1">
        <v>-40280.341230034712</v>
      </c>
    </row>
    <row r="1357" spans="1:23" x14ac:dyDescent="0.25">
      <c r="A1357">
        <v>1356</v>
      </c>
      <c r="B1357">
        <f>INDEX('housing-price-data-04042019'!$A$1:$CC$1461, MATCH(A1357,'housing-price-data-04042019'!$A$1:$A$1461,0),MATCH($B$1,'housing-price-data-04042019'!$A$1:$CC$1,0))</f>
        <v>7</v>
      </c>
      <c r="C1357">
        <f>INDEX('housing-price-data-04042019'!$A$1:$CC$1461, MATCH(A1357,'housing-price-data-04042019'!$A$1:$A$1461,0),MATCH($C$1,'housing-price-data-04042019'!$A$1:$CC$1,0))</f>
        <v>170000</v>
      </c>
      <c r="D1357" t="str">
        <f t="shared" si="21"/>
        <v>A</v>
      </c>
      <c r="U1357" s="1">
        <v>1332</v>
      </c>
      <c r="V1357" s="1">
        <v>130972.9334507366</v>
      </c>
      <c r="W1357" s="1">
        <v>1527.0665492633998</v>
      </c>
    </row>
    <row r="1358" spans="1:23" x14ac:dyDescent="0.25">
      <c r="A1358">
        <v>1357</v>
      </c>
      <c r="B1358">
        <f>INDEX('housing-price-data-04042019'!$A$1:$CC$1461, MATCH(A1358,'housing-price-data-04042019'!$A$1:$A$1461,0),MATCH($B$1,'housing-price-data-04042019'!$A$1:$CC$1,0))</f>
        <v>5</v>
      </c>
      <c r="C1358">
        <f>INDEX('housing-price-data-04042019'!$A$1:$CC$1461, MATCH(A1358,'housing-price-data-04042019'!$A$1:$A$1461,0),MATCH($C$1,'housing-price-data-04042019'!$A$1:$CC$1,0))</f>
        <v>110000</v>
      </c>
      <c r="D1358" t="str">
        <f t="shared" si="21"/>
        <v>B</v>
      </c>
      <c r="U1358" s="1">
        <v>1333</v>
      </c>
      <c r="V1358" s="1">
        <v>85537.130857637239</v>
      </c>
      <c r="W1358" s="1">
        <v>14462.869142362761</v>
      </c>
    </row>
    <row r="1359" spans="1:23" x14ac:dyDescent="0.25">
      <c r="A1359">
        <v>1358</v>
      </c>
      <c r="B1359">
        <f>INDEX('housing-price-data-04042019'!$A$1:$CC$1461, MATCH(A1359,'housing-price-data-04042019'!$A$1:$A$1461,0),MATCH($B$1,'housing-price-data-04042019'!$A$1:$CC$1,0))</f>
        <v>5</v>
      </c>
      <c r="C1359">
        <f>INDEX('housing-price-data-04042019'!$A$1:$CC$1461, MATCH(A1359,'housing-price-data-04042019'!$A$1:$A$1461,0),MATCH($C$1,'housing-price-data-04042019'!$A$1:$CC$1,0))</f>
        <v>149900</v>
      </c>
      <c r="D1359" t="str">
        <f t="shared" si="21"/>
        <v>B</v>
      </c>
      <c r="U1359" s="1">
        <v>1334</v>
      </c>
      <c r="V1359" s="1">
        <v>130972.9334507366</v>
      </c>
      <c r="W1359" s="1">
        <v>-5472.9334507366002</v>
      </c>
    </row>
    <row r="1360" spans="1:23" x14ac:dyDescent="0.25">
      <c r="A1360">
        <v>1359</v>
      </c>
      <c r="B1360">
        <f>INDEX('housing-price-data-04042019'!$A$1:$CC$1461, MATCH(A1360,'housing-price-data-04042019'!$A$1:$A$1461,0),MATCH($B$1,'housing-price-data-04042019'!$A$1:$CC$1,0))</f>
        <v>6</v>
      </c>
      <c r="C1360">
        <f>INDEX('housing-price-data-04042019'!$A$1:$CC$1461, MATCH(A1360,'housing-price-data-04042019'!$A$1:$A$1461,0),MATCH($C$1,'housing-price-data-04042019'!$A$1:$CC$1,0))</f>
        <v>177500</v>
      </c>
      <c r="D1360" t="str">
        <f t="shared" si="21"/>
        <v>B</v>
      </c>
      <c r="U1360" s="1">
        <v>1335</v>
      </c>
      <c r="V1360" s="1">
        <v>130972.9334507366</v>
      </c>
      <c r="W1360" s="1">
        <v>-5972.9334507366002</v>
      </c>
    </row>
    <row r="1361" spans="1:23" x14ac:dyDescent="0.25">
      <c r="A1361">
        <v>1360</v>
      </c>
      <c r="B1361">
        <f>INDEX('housing-price-data-04042019'!$A$1:$CC$1461, MATCH(A1361,'housing-price-data-04042019'!$A$1:$A$1461,0),MATCH($B$1,'housing-price-data-04042019'!$A$1:$CC$1,0))</f>
        <v>9</v>
      </c>
      <c r="C1361">
        <f>INDEX('housing-price-data-04042019'!$A$1:$CC$1461, MATCH(A1361,'housing-price-data-04042019'!$A$1:$A$1461,0),MATCH($C$1,'housing-price-data-04042019'!$A$1:$CC$1,0))</f>
        <v>315000</v>
      </c>
      <c r="D1361" t="str">
        <f t="shared" si="21"/>
        <v>A</v>
      </c>
      <c r="U1361" s="1">
        <v>1336</v>
      </c>
      <c r="V1361" s="1">
        <v>176408.73604383602</v>
      </c>
      <c r="W1361" s="1">
        <v>-8508.7360438360192</v>
      </c>
    </row>
    <row r="1362" spans="1:23" x14ac:dyDescent="0.25">
      <c r="A1362">
        <v>1361</v>
      </c>
      <c r="B1362">
        <f>INDEX('housing-price-data-04042019'!$A$1:$CC$1461, MATCH(A1362,'housing-price-data-04042019'!$A$1:$A$1461,0),MATCH($B$1,'housing-price-data-04042019'!$A$1:$CC$1,0))</f>
        <v>5</v>
      </c>
      <c r="C1362">
        <f>INDEX('housing-price-data-04042019'!$A$1:$CC$1461, MATCH(A1362,'housing-price-data-04042019'!$A$1:$A$1461,0),MATCH($C$1,'housing-price-data-04042019'!$A$1:$CC$1,0))</f>
        <v>189000</v>
      </c>
      <c r="D1362" t="str">
        <f t="shared" si="21"/>
        <v>B</v>
      </c>
      <c r="U1362" s="1">
        <v>1337</v>
      </c>
      <c r="V1362" s="1">
        <v>130972.9334507366</v>
      </c>
      <c r="W1362" s="1">
        <v>4027.0665492633998</v>
      </c>
    </row>
    <row r="1363" spans="1:23" x14ac:dyDescent="0.25">
      <c r="A1363">
        <v>1362</v>
      </c>
      <c r="B1363">
        <f>INDEX('housing-price-data-04042019'!$A$1:$CC$1461, MATCH(A1363,'housing-price-data-04042019'!$A$1:$A$1461,0),MATCH($B$1,'housing-price-data-04042019'!$A$1:$CC$1,0))</f>
        <v>7</v>
      </c>
      <c r="C1363">
        <f>INDEX('housing-price-data-04042019'!$A$1:$CC$1461, MATCH(A1363,'housing-price-data-04042019'!$A$1:$A$1461,0),MATCH($C$1,'housing-price-data-04042019'!$A$1:$CC$1,0))</f>
        <v>260000</v>
      </c>
      <c r="D1363" t="str">
        <f t="shared" si="21"/>
        <v>A</v>
      </c>
      <c r="U1363" s="1">
        <v>1338</v>
      </c>
      <c r="V1363" s="1">
        <v>85537.130857637239</v>
      </c>
      <c r="W1363" s="1">
        <v>-33037.130857637239</v>
      </c>
    </row>
    <row r="1364" spans="1:23" x14ac:dyDescent="0.25">
      <c r="A1364">
        <v>1363</v>
      </c>
      <c r="B1364">
        <f>INDEX('housing-price-data-04042019'!$A$1:$CC$1461, MATCH(A1364,'housing-price-data-04042019'!$A$1:$A$1461,0),MATCH($B$1,'housing-price-data-04042019'!$A$1:$CC$1,0))</f>
        <v>4</v>
      </c>
      <c r="C1364">
        <f>INDEX('housing-price-data-04042019'!$A$1:$CC$1461, MATCH(A1364,'housing-price-data-04042019'!$A$1:$A$1461,0),MATCH($C$1,'housing-price-data-04042019'!$A$1:$CC$1,0))</f>
        <v>104900</v>
      </c>
      <c r="D1364" t="str">
        <f t="shared" si="21"/>
        <v>B</v>
      </c>
      <c r="U1364" s="1">
        <v>1339</v>
      </c>
      <c r="V1364" s="1">
        <v>221844.53863693538</v>
      </c>
      <c r="W1364" s="1">
        <v>-21844.53863693538</v>
      </c>
    </row>
    <row r="1365" spans="1:23" x14ac:dyDescent="0.25">
      <c r="A1365">
        <v>1364</v>
      </c>
      <c r="B1365">
        <f>INDEX('housing-price-data-04042019'!$A$1:$CC$1461, MATCH(A1365,'housing-price-data-04042019'!$A$1:$A$1461,0),MATCH($B$1,'housing-price-data-04042019'!$A$1:$CC$1,0))</f>
        <v>6</v>
      </c>
      <c r="C1365">
        <f>INDEX('housing-price-data-04042019'!$A$1:$CC$1461, MATCH(A1365,'housing-price-data-04042019'!$A$1:$A$1461,0),MATCH($C$1,'housing-price-data-04042019'!$A$1:$CC$1,0))</f>
        <v>156932</v>
      </c>
      <c r="D1365" t="str">
        <f t="shared" si="21"/>
        <v>B</v>
      </c>
      <c r="U1365" s="1">
        <v>1340</v>
      </c>
      <c r="V1365" s="1">
        <v>130972.9334507366</v>
      </c>
      <c r="W1365" s="1">
        <v>-2472.9334507366002</v>
      </c>
    </row>
    <row r="1366" spans="1:23" x14ac:dyDescent="0.25">
      <c r="A1366">
        <v>1365</v>
      </c>
      <c r="B1366">
        <f>INDEX('housing-price-data-04042019'!$A$1:$CC$1461, MATCH(A1366,'housing-price-data-04042019'!$A$1:$A$1461,0),MATCH($B$1,'housing-price-data-04042019'!$A$1:$CC$1,0))</f>
        <v>7</v>
      </c>
      <c r="C1366">
        <f>INDEX('housing-price-data-04042019'!$A$1:$CC$1461, MATCH(A1366,'housing-price-data-04042019'!$A$1:$A$1461,0),MATCH($C$1,'housing-price-data-04042019'!$A$1:$CC$1,0))</f>
        <v>144152</v>
      </c>
      <c r="D1366" t="str">
        <f t="shared" si="21"/>
        <v>A</v>
      </c>
      <c r="U1366" s="1">
        <v>1341</v>
      </c>
      <c r="V1366" s="1">
        <v>85537.130857637239</v>
      </c>
      <c r="W1366" s="1">
        <v>37462.869142362761</v>
      </c>
    </row>
    <row r="1367" spans="1:23" x14ac:dyDescent="0.25">
      <c r="A1367">
        <v>1366</v>
      </c>
      <c r="B1367">
        <f>INDEX('housing-price-data-04042019'!$A$1:$CC$1461, MATCH(A1367,'housing-price-data-04042019'!$A$1:$A$1461,0),MATCH($B$1,'housing-price-data-04042019'!$A$1:$CC$1,0))</f>
        <v>7</v>
      </c>
      <c r="C1367">
        <f>INDEX('housing-price-data-04042019'!$A$1:$CC$1461, MATCH(A1367,'housing-price-data-04042019'!$A$1:$A$1461,0),MATCH($C$1,'housing-price-data-04042019'!$A$1:$CC$1,0))</f>
        <v>216000</v>
      </c>
      <c r="D1367" t="str">
        <f t="shared" si="21"/>
        <v>A</v>
      </c>
      <c r="U1367" s="1">
        <v>1342</v>
      </c>
      <c r="V1367" s="1">
        <v>176408.73604383602</v>
      </c>
      <c r="W1367" s="1">
        <v>-21408.736043836019</v>
      </c>
    </row>
    <row r="1368" spans="1:23" x14ac:dyDescent="0.25">
      <c r="A1368">
        <v>1367</v>
      </c>
      <c r="B1368">
        <f>INDEX('housing-price-data-04042019'!$A$1:$CC$1461, MATCH(A1368,'housing-price-data-04042019'!$A$1:$A$1461,0),MATCH($B$1,'housing-price-data-04042019'!$A$1:$CC$1,0))</f>
        <v>7</v>
      </c>
      <c r="C1368">
        <f>INDEX('housing-price-data-04042019'!$A$1:$CC$1461, MATCH(A1368,'housing-price-data-04042019'!$A$1:$A$1461,0),MATCH($C$1,'housing-price-data-04042019'!$A$1:$CC$1,0))</f>
        <v>193000</v>
      </c>
      <c r="D1368" t="str">
        <f t="shared" si="21"/>
        <v>A</v>
      </c>
      <c r="U1368" s="1">
        <v>1343</v>
      </c>
      <c r="V1368" s="1">
        <v>267280.34123003471</v>
      </c>
      <c r="W1368" s="1">
        <v>-38780.341230034712</v>
      </c>
    </row>
    <row r="1369" spans="1:23" x14ac:dyDescent="0.25">
      <c r="A1369">
        <v>1368</v>
      </c>
      <c r="B1369">
        <f>INDEX('housing-price-data-04042019'!$A$1:$CC$1461, MATCH(A1369,'housing-price-data-04042019'!$A$1:$A$1461,0),MATCH($B$1,'housing-price-data-04042019'!$A$1:$CC$1,0))</f>
        <v>5</v>
      </c>
      <c r="C1369">
        <f>INDEX('housing-price-data-04042019'!$A$1:$CC$1461, MATCH(A1369,'housing-price-data-04042019'!$A$1:$A$1461,0),MATCH($C$1,'housing-price-data-04042019'!$A$1:$CC$1,0))</f>
        <v>127000</v>
      </c>
      <c r="D1369" t="str">
        <f t="shared" si="21"/>
        <v>B</v>
      </c>
      <c r="U1369" s="1">
        <v>1344</v>
      </c>
      <c r="V1369" s="1">
        <v>176408.73604383602</v>
      </c>
      <c r="W1369" s="1">
        <v>591.26395616398077</v>
      </c>
    </row>
    <row r="1370" spans="1:23" x14ac:dyDescent="0.25">
      <c r="A1370">
        <v>1369</v>
      </c>
      <c r="B1370">
        <f>INDEX('housing-price-data-04042019'!$A$1:$CC$1461, MATCH(A1370,'housing-price-data-04042019'!$A$1:$A$1461,0),MATCH($B$1,'housing-price-data-04042019'!$A$1:$CC$1,0))</f>
        <v>6</v>
      </c>
      <c r="C1370">
        <f>INDEX('housing-price-data-04042019'!$A$1:$CC$1461, MATCH(A1370,'housing-price-data-04042019'!$A$1:$A$1461,0),MATCH($C$1,'housing-price-data-04042019'!$A$1:$CC$1,0))</f>
        <v>144000</v>
      </c>
      <c r="D1370" t="str">
        <f t="shared" si="21"/>
        <v>B</v>
      </c>
      <c r="U1370" s="1">
        <v>1345</v>
      </c>
      <c r="V1370" s="1">
        <v>221844.53863693538</v>
      </c>
      <c r="W1370" s="1">
        <v>-66009.53863693538</v>
      </c>
    </row>
    <row r="1371" spans="1:23" x14ac:dyDescent="0.25">
      <c r="A1371">
        <v>1370</v>
      </c>
      <c r="B1371">
        <f>INDEX('housing-price-data-04042019'!$A$1:$CC$1461, MATCH(A1371,'housing-price-data-04042019'!$A$1:$A$1461,0),MATCH($B$1,'housing-price-data-04042019'!$A$1:$CC$1,0))</f>
        <v>8</v>
      </c>
      <c r="C1371">
        <f>INDEX('housing-price-data-04042019'!$A$1:$CC$1461, MATCH(A1371,'housing-price-data-04042019'!$A$1:$A$1461,0),MATCH($C$1,'housing-price-data-04042019'!$A$1:$CC$1,0))</f>
        <v>232000</v>
      </c>
      <c r="D1371" t="str">
        <f t="shared" si="21"/>
        <v>A</v>
      </c>
      <c r="U1371" s="1">
        <v>1346</v>
      </c>
      <c r="V1371" s="1">
        <v>85537.130857637239</v>
      </c>
      <c r="W1371" s="1">
        <v>22962.869142362761</v>
      </c>
    </row>
    <row r="1372" spans="1:23" x14ac:dyDescent="0.25">
      <c r="A1372">
        <v>1371</v>
      </c>
      <c r="B1372">
        <f>INDEX('housing-price-data-04042019'!$A$1:$CC$1461, MATCH(A1372,'housing-price-data-04042019'!$A$1:$A$1461,0),MATCH($B$1,'housing-price-data-04042019'!$A$1:$CC$1,0))</f>
        <v>4</v>
      </c>
      <c r="C1372">
        <f>INDEX('housing-price-data-04042019'!$A$1:$CC$1461, MATCH(A1372,'housing-price-data-04042019'!$A$1:$A$1461,0),MATCH($C$1,'housing-price-data-04042019'!$A$1:$CC$1,0))</f>
        <v>105000</v>
      </c>
      <c r="D1372" t="str">
        <f t="shared" si="21"/>
        <v>B</v>
      </c>
      <c r="U1372" s="1">
        <v>1347</v>
      </c>
      <c r="V1372" s="1">
        <v>221844.53863693538</v>
      </c>
      <c r="W1372" s="1">
        <v>40655.46136306462</v>
      </c>
    </row>
    <row r="1373" spans="1:23" x14ac:dyDescent="0.25">
      <c r="A1373">
        <v>1372</v>
      </c>
      <c r="B1373">
        <f>INDEX('housing-price-data-04042019'!$A$1:$CC$1461, MATCH(A1373,'housing-price-data-04042019'!$A$1:$A$1461,0),MATCH($B$1,'housing-price-data-04042019'!$A$1:$CC$1,0))</f>
        <v>6</v>
      </c>
      <c r="C1373">
        <f>INDEX('housing-price-data-04042019'!$A$1:$CC$1461, MATCH(A1373,'housing-price-data-04042019'!$A$1:$A$1461,0),MATCH($C$1,'housing-price-data-04042019'!$A$1:$CC$1,0))</f>
        <v>165500</v>
      </c>
      <c r="D1373" t="str">
        <f t="shared" si="21"/>
        <v>B</v>
      </c>
      <c r="U1373" s="1">
        <v>1348</v>
      </c>
      <c r="V1373" s="1">
        <v>267280.34123003471</v>
      </c>
      <c r="W1373" s="1">
        <v>16182.658769965288</v>
      </c>
    </row>
    <row r="1374" spans="1:23" x14ac:dyDescent="0.25">
      <c r="A1374">
        <v>1373</v>
      </c>
      <c r="B1374">
        <f>INDEX('housing-price-data-04042019'!$A$1:$CC$1461, MATCH(A1374,'housing-price-data-04042019'!$A$1:$A$1461,0),MATCH($B$1,'housing-price-data-04042019'!$A$1:$CC$1,0))</f>
        <v>7</v>
      </c>
      <c r="C1374">
        <f>INDEX('housing-price-data-04042019'!$A$1:$CC$1461, MATCH(A1374,'housing-price-data-04042019'!$A$1:$A$1461,0),MATCH($C$1,'housing-price-data-04042019'!$A$1:$CC$1,0))</f>
        <v>274300</v>
      </c>
      <c r="D1374" t="str">
        <f t="shared" si="21"/>
        <v>A</v>
      </c>
      <c r="U1374" s="1">
        <v>1349</v>
      </c>
      <c r="V1374" s="1">
        <v>221844.53863693538</v>
      </c>
      <c r="W1374" s="1">
        <v>-6844.5386369353801</v>
      </c>
    </row>
    <row r="1375" spans="1:23" x14ac:dyDescent="0.25">
      <c r="A1375">
        <v>1374</v>
      </c>
      <c r="B1375">
        <f>INDEX('housing-price-data-04042019'!$A$1:$CC$1461, MATCH(A1375,'housing-price-data-04042019'!$A$1:$A$1461,0),MATCH($B$1,'housing-price-data-04042019'!$A$1:$CC$1,0))</f>
        <v>10</v>
      </c>
      <c r="C1375">
        <f>INDEX('housing-price-data-04042019'!$A$1:$CC$1461, MATCH(A1375,'housing-price-data-04042019'!$A$1:$A$1461,0),MATCH($C$1,'housing-price-data-04042019'!$A$1:$CC$1,0))</f>
        <v>466500</v>
      </c>
      <c r="D1375" t="str">
        <f t="shared" si="21"/>
        <v>A</v>
      </c>
      <c r="U1375" s="1">
        <v>1350</v>
      </c>
      <c r="V1375" s="1">
        <v>267280.34123003471</v>
      </c>
      <c r="W1375" s="1">
        <v>-145280.34123003471</v>
      </c>
    </row>
    <row r="1376" spans="1:23" x14ac:dyDescent="0.25">
      <c r="A1376">
        <v>1375</v>
      </c>
      <c r="B1376">
        <f>INDEX('housing-price-data-04042019'!$A$1:$CC$1461, MATCH(A1376,'housing-price-data-04042019'!$A$1:$A$1461,0),MATCH($B$1,'housing-price-data-04042019'!$A$1:$CC$1,0))</f>
        <v>7</v>
      </c>
      <c r="C1376">
        <f>INDEX('housing-price-data-04042019'!$A$1:$CC$1461, MATCH(A1376,'housing-price-data-04042019'!$A$1:$A$1461,0),MATCH($C$1,'housing-price-data-04042019'!$A$1:$CC$1,0))</f>
        <v>250000</v>
      </c>
      <c r="D1376" t="str">
        <f t="shared" si="21"/>
        <v>A</v>
      </c>
      <c r="U1376" s="1">
        <v>1351</v>
      </c>
      <c r="V1376" s="1">
        <v>130972.9334507366</v>
      </c>
      <c r="W1376" s="1">
        <v>69027.0665492634</v>
      </c>
    </row>
    <row r="1377" spans="1:23" x14ac:dyDescent="0.25">
      <c r="A1377">
        <v>1376</v>
      </c>
      <c r="B1377">
        <f>INDEX('housing-price-data-04042019'!$A$1:$CC$1461, MATCH(A1377,'housing-price-data-04042019'!$A$1:$A$1461,0),MATCH($B$1,'housing-price-data-04042019'!$A$1:$CC$1,0))</f>
        <v>8</v>
      </c>
      <c r="C1377">
        <f>INDEX('housing-price-data-04042019'!$A$1:$CC$1461, MATCH(A1377,'housing-price-data-04042019'!$A$1:$A$1461,0),MATCH($C$1,'housing-price-data-04042019'!$A$1:$CC$1,0))</f>
        <v>239000</v>
      </c>
      <c r="D1377" t="str">
        <f t="shared" si="21"/>
        <v>A</v>
      </c>
      <c r="U1377" s="1">
        <v>1352</v>
      </c>
      <c r="V1377" s="1">
        <v>176408.73604383602</v>
      </c>
      <c r="W1377" s="1">
        <v>-5408.7360438360192</v>
      </c>
    </row>
    <row r="1378" spans="1:23" x14ac:dyDescent="0.25">
      <c r="A1378">
        <v>1377</v>
      </c>
      <c r="B1378">
        <f>INDEX('housing-price-data-04042019'!$A$1:$CC$1461, MATCH(A1378,'housing-price-data-04042019'!$A$1:$A$1461,0),MATCH($B$1,'housing-price-data-04042019'!$A$1:$CC$1,0))</f>
        <v>6</v>
      </c>
      <c r="C1378">
        <f>INDEX('housing-price-data-04042019'!$A$1:$CC$1461, MATCH(A1378,'housing-price-data-04042019'!$A$1:$A$1461,0),MATCH($C$1,'housing-price-data-04042019'!$A$1:$CC$1,0))</f>
        <v>91000</v>
      </c>
      <c r="D1378" t="str">
        <f t="shared" si="21"/>
        <v>B</v>
      </c>
      <c r="U1378" s="1">
        <v>1353</v>
      </c>
      <c r="V1378" s="1">
        <v>176408.73604383602</v>
      </c>
      <c r="W1378" s="1">
        <v>-41508.736043836019</v>
      </c>
    </row>
    <row r="1379" spans="1:23" x14ac:dyDescent="0.25">
      <c r="A1379">
        <v>1378</v>
      </c>
      <c r="B1379">
        <f>INDEX('housing-price-data-04042019'!$A$1:$CC$1461, MATCH(A1379,'housing-price-data-04042019'!$A$1:$A$1461,0),MATCH($B$1,'housing-price-data-04042019'!$A$1:$CC$1,0))</f>
        <v>5</v>
      </c>
      <c r="C1379">
        <f>INDEX('housing-price-data-04042019'!$A$1:$CC$1461, MATCH(A1379,'housing-price-data-04042019'!$A$1:$A$1461,0),MATCH($C$1,'housing-price-data-04042019'!$A$1:$CC$1,0))</f>
        <v>117000</v>
      </c>
      <c r="D1379" t="str">
        <f t="shared" si="21"/>
        <v>B</v>
      </c>
      <c r="U1379" s="1">
        <v>1354</v>
      </c>
      <c r="V1379" s="1">
        <v>267280.34123003471</v>
      </c>
      <c r="W1379" s="1">
        <v>142719.65876996529</v>
      </c>
    </row>
    <row r="1380" spans="1:23" x14ac:dyDescent="0.25">
      <c r="A1380">
        <v>1379</v>
      </c>
      <c r="B1380">
        <f>INDEX('housing-price-data-04042019'!$A$1:$CC$1461, MATCH(A1380,'housing-price-data-04042019'!$A$1:$A$1461,0),MATCH($B$1,'housing-price-data-04042019'!$A$1:$CC$1,0))</f>
        <v>6</v>
      </c>
      <c r="C1380">
        <f>INDEX('housing-price-data-04042019'!$A$1:$CC$1461, MATCH(A1380,'housing-price-data-04042019'!$A$1:$A$1461,0),MATCH($C$1,'housing-price-data-04042019'!$A$1:$CC$1,0))</f>
        <v>83000</v>
      </c>
      <c r="D1380" t="str">
        <f t="shared" si="21"/>
        <v>B</v>
      </c>
      <c r="U1380" s="1">
        <v>1355</v>
      </c>
      <c r="V1380" s="1">
        <v>221844.53863693538</v>
      </c>
      <c r="W1380" s="1">
        <v>13155.46136306462</v>
      </c>
    </row>
    <row r="1381" spans="1:23" x14ac:dyDescent="0.25">
      <c r="A1381">
        <v>1380</v>
      </c>
      <c r="B1381">
        <f>INDEX('housing-price-data-04042019'!$A$1:$CC$1461, MATCH(A1381,'housing-price-data-04042019'!$A$1:$A$1461,0),MATCH($B$1,'housing-price-data-04042019'!$A$1:$CC$1,0))</f>
        <v>5</v>
      </c>
      <c r="C1381">
        <f>INDEX('housing-price-data-04042019'!$A$1:$CC$1461, MATCH(A1381,'housing-price-data-04042019'!$A$1:$A$1461,0),MATCH($C$1,'housing-price-data-04042019'!$A$1:$CC$1,0))</f>
        <v>167500</v>
      </c>
      <c r="D1381" t="str">
        <f t="shared" si="21"/>
        <v>B</v>
      </c>
      <c r="U1381" s="1">
        <v>1356</v>
      </c>
      <c r="V1381" s="1">
        <v>221844.53863693538</v>
      </c>
      <c r="W1381" s="1">
        <v>-51844.53863693538</v>
      </c>
    </row>
    <row r="1382" spans="1:23" x14ac:dyDescent="0.25">
      <c r="A1382">
        <v>1381</v>
      </c>
      <c r="B1382">
        <f>INDEX('housing-price-data-04042019'!$A$1:$CC$1461, MATCH(A1382,'housing-price-data-04042019'!$A$1:$A$1461,0),MATCH($B$1,'housing-price-data-04042019'!$A$1:$CC$1,0))</f>
        <v>3</v>
      </c>
      <c r="C1382">
        <f>INDEX('housing-price-data-04042019'!$A$1:$CC$1461, MATCH(A1382,'housing-price-data-04042019'!$A$1:$A$1461,0),MATCH($C$1,'housing-price-data-04042019'!$A$1:$CC$1,0))</f>
        <v>58500</v>
      </c>
      <c r="D1382" t="str">
        <f t="shared" si="21"/>
        <v>B</v>
      </c>
      <c r="U1382" s="1">
        <v>1357</v>
      </c>
      <c r="V1382" s="1">
        <v>130972.9334507366</v>
      </c>
      <c r="W1382" s="1">
        <v>-20972.9334507366</v>
      </c>
    </row>
    <row r="1383" spans="1:23" x14ac:dyDescent="0.25">
      <c r="A1383">
        <v>1382</v>
      </c>
      <c r="B1383">
        <f>INDEX('housing-price-data-04042019'!$A$1:$CC$1461, MATCH(A1383,'housing-price-data-04042019'!$A$1:$A$1461,0),MATCH($B$1,'housing-price-data-04042019'!$A$1:$CC$1,0))</f>
        <v>6</v>
      </c>
      <c r="C1383">
        <f>INDEX('housing-price-data-04042019'!$A$1:$CC$1461, MATCH(A1383,'housing-price-data-04042019'!$A$1:$A$1461,0),MATCH($C$1,'housing-price-data-04042019'!$A$1:$CC$1,0))</f>
        <v>237500</v>
      </c>
      <c r="D1383" t="str">
        <f t="shared" si="21"/>
        <v>B</v>
      </c>
      <c r="U1383" s="1">
        <v>1358</v>
      </c>
      <c r="V1383" s="1">
        <v>130972.9334507366</v>
      </c>
      <c r="W1383" s="1">
        <v>18927.0665492634</v>
      </c>
    </row>
    <row r="1384" spans="1:23" x14ac:dyDescent="0.25">
      <c r="A1384">
        <v>1383</v>
      </c>
      <c r="B1384">
        <f>INDEX('housing-price-data-04042019'!$A$1:$CC$1461, MATCH(A1384,'housing-price-data-04042019'!$A$1:$A$1461,0),MATCH($B$1,'housing-price-data-04042019'!$A$1:$CC$1,0))</f>
        <v>7</v>
      </c>
      <c r="C1384">
        <f>INDEX('housing-price-data-04042019'!$A$1:$CC$1461, MATCH(A1384,'housing-price-data-04042019'!$A$1:$A$1461,0),MATCH($C$1,'housing-price-data-04042019'!$A$1:$CC$1,0))</f>
        <v>157000</v>
      </c>
      <c r="D1384" t="str">
        <f t="shared" si="21"/>
        <v>A</v>
      </c>
      <c r="U1384" s="1">
        <v>1359</v>
      </c>
      <c r="V1384" s="1">
        <v>176408.73604383602</v>
      </c>
      <c r="W1384" s="1">
        <v>1091.2639561639808</v>
      </c>
    </row>
    <row r="1385" spans="1:23" x14ac:dyDescent="0.25">
      <c r="A1385">
        <v>1384</v>
      </c>
      <c r="B1385">
        <f>INDEX('housing-price-data-04042019'!$A$1:$CC$1461, MATCH(A1385,'housing-price-data-04042019'!$A$1:$A$1461,0),MATCH($B$1,'housing-price-data-04042019'!$A$1:$CC$1,0))</f>
        <v>5</v>
      </c>
      <c r="C1385">
        <f>INDEX('housing-price-data-04042019'!$A$1:$CC$1461, MATCH(A1385,'housing-price-data-04042019'!$A$1:$A$1461,0),MATCH($C$1,'housing-price-data-04042019'!$A$1:$CC$1,0))</f>
        <v>112000</v>
      </c>
      <c r="D1385" t="str">
        <f t="shared" si="21"/>
        <v>B</v>
      </c>
      <c r="U1385" s="1">
        <v>1360</v>
      </c>
      <c r="V1385" s="1">
        <v>312716.14382313413</v>
      </c>
      <c r="W1385" s="1">
        <v>2283.8561768658692</v>
      </c>
    </row>
    <row r="1386" spans="1:23" x14ac:dyDescent="0.25">
      <c r="A1386">
        <v>1385</v>
      </c>
      <c r="B1386">
        <f>INDEX('housing-price-data-04042019'!$A$1:$CC$1461, MATCH(A1386,'housing-price-data-04042019'!$A$1:$A$1461,0),MATCH($B$1,'housing-price-data-04042019'!$A$1:$CC$1,0))</f>
        <v>6</v>
      </c>
      <c r="C1386">
        <f>INDEX('housing-price-data-04042019'!$A$1:$CC$1461, MATCH(A1386,'housing-price-data-04042019'!$A$1:$A$1461,0),MATCH($C$1,'housing-price-data-04042019'!$A$1:$CC$1,0))</f>
        <v>105000</v>
      </c>
      <c r="D1386" t="str">
        <f t="shared" si="21"/>
        <v>B</v>
      </c>
      <c r="U1386" s="1">
        <v>1361</v>
      </c>
      <c r="V1386" s="1">
        <v>130972.9334507366</v>
      </c>
      <c r="W1386" s="1">
        <v>58027.0665492634</v>
      </c>
    </row>
    <row r="1387" spans="1:23" x14ac:dyDescent="0.25">
      <c r="A1387">
        <v>1386</v>
      </c>
      <c r="B1387">
        <f>INDEX('housing-price-data-04042019'!$A$1:$CC$1461, MATCH(A1387,'housing-price-data-04042019'!$A$1:$A$1461,0),MATCH($B$1,'housing-price-data-04042019'!$A$1:$CC$1,0))</f>
        <v>4</v>
      </c>
      <c r="C1387">
        <f>INDEX('housing-price-data-04042019'!$A$1:$CC$1461, MATCH(A1387,'housing-price-data-04042019'!$A$1:$A$1461,0),MATCH($C$1,'housing-price-data-04042019'!$A$1:$CC$1,0))</f>
        <v>125500</v>
      </c>
      <c r="D1387" t="str">
        <f t="shared" si="21"/>
        <v>B</v>
      </c>
      <c r="U1387" s="1">
        <v>1362</v>
      </c>
      <c r="V1387" s="1">
        <v>221844.53863693538</v>
      </c>
      <c r="W1387" s="1">
        <v>38155.46136306462</v>
      </c>
    </row>
    <row r="1388" spans="1:23" x14ac:dyDescent="0.25">
      <c r="A1388">
        <v>1387</v>
      </c>
      <c r="B1388">
        <f>INDEX('housing-price-data-04042019'!$A$1:$CC$1461, MATCH(A1388,'housing-price-data-04042019'!$A$1:$A$1461,0),MATCH($B$1,'housing-price-data-04042019'!$A$1:$CC$1,0))</f>
        <v>7</v>
      </c>
      <c r="C1388">
        <f>INDEX('housing-price-data-04042019'!$A$1:$CC$1461, MATCH(A1388,'housing-price-data-04042019'!$A$1:$A$1461,0),MATCH($C$1,'housing-price-data-04042019'!$A$1:$CC$1,0))</f>
        <v>250000</v>
      </c>
      <c r="D1388" t="str">
        <f t="shared" si="21"/>
        <v>A</v>
      </c>
      <c r="U1388" s="1">
        <v>1363</v>
      </c>
      <c r="V1388" s="1">
        <v>85537.130857637239</v>
      </c>
      <c r="W1388" s="1">
        <v>19362.869142362761</v>
      </c>
    </row>
    <row r="1389" spans="1:23" x14ac:dyDescent="0.25">
      <c r="A1389">
        <v>1388</v>
      </c>
      <c r="B1389">
        <f>INDEX('housing-price-data-04042019'!$A$1:$CC$1461, MATCH(A1389,'housing-price-data-04042019'!$A$1:$A$1461,0),MATCH($B$1,'housing-price-data-04042019'!$A$1:$CC$1,0))</f>
        <v>6</v>
      </c>
      <c r="C1389">
        <f>INDEX('housing-price-data-04042019'!$A$1:$CC$1461, MATCH(A1389,'housing-price-data-04042019'!$A$1:$A$1461,0),MATCH($C$1,'housing-price-data-04042019'!$A$1:$CC$1,0))</f>
        <v>136000</v>
      </c>
      <c r="D1389" t="str">
        <f t="shared" si="21"/>
        <v>B</v>
      </c>
      <c r="U1389" s="1">
        <v>1364</v>
      </c>
      <c r="V1389" s="1">
        <v>176408.73604383602</v>
      </c>
      <c r="W1389" s="1">
        <v>-19476.736043836019</v>
      </c>
    </row>
    <row r="1390" spans="1:23" x14ac:dyDescent="0.25">
      <c r="A1390">
        <v>1389</v>
      </c>
      <c r="B1390">
        <f>INDEX('housing-price-data-04042019'!$A$1:$CC$1461, MATCH(A1390,'housing-price-data-04042019'!$A$1:$A$1461,0),MATCH($B$1,'housing-price-data-04042019'!$A$1:$CC$1,0))</f>
        <v>9</v>
      </c>
      <c r="C1390">
        <f>INDEX('housing-price-data-04042019'!$A$1:$CC$1461, MATCH(A1390,'housing-price-data-04042019'!$A$1:$A$1461,0),MATCH($C$1,'housing-price-data-04042019'!$A$1:$CC$1,0))</f>
        <v>377500</v>
      </c>
      <c r="D1390" t="str">
        <f t="shared" si="21"/>
        <v>A</v>
      </c>
      <c r="U1390" s="1">
        <v>1365</v>
      </c>
      <c r="V1390" s="1">
        <v>221844.53863693538</v>
      </c>
      <c r="W1390" s="1">
        <v>-77692.53863693538</v>
      </c>
    </row>
    <row r="1391" spans="1:23" x14ac:dyDescent="0.25">
      <c r="A1391">
        <v>1390</v>
      </c>
      <c r="B1391">
        <f>INDEX('housing-price-data-04042019'!$A$1:$CC$1461, MATCH(A1391,'housing-price-data-04042019'!$A$1:$A$1461,0),MATCH($B$1,'housing-price-data-04042019'!$A$1:$CC$1,0))</f>
        <v>6</v>
      </c>
      <c r="C1391">
        <f>INDEX('housing-price-data-04042019'!$A$1:$CC$1461, MATCH(A1391,'housing-price-data-04042019'!$A$1:$A$1461,0),MATCH($C$1,'housing-price-data-04042019'!$A$1:$CC$1,0))</f>
        <v>131000</v>
      </c>
      <c r="D1391" t="str">
        <f t="shared" si="21"/>
        <v>B</v>
      </c>
      <c r="U1391" s="1">
        <v>1366</v>
      </c>
      <c r="V1391" s="1">
        <v>221844.53863693538</v>
      </c>
      <c r="W1391" s="1">
        <v>-5844.5386369353801</v>
      </c>
    </row>
    <row r="1392" spans="1:23" x14ac:dyDescent="0.25">
      <c r="A1392">
        <v>1391</v>
      </c>
      <c r="B1392">
        <f>INDEX('housing-price-data-04042019'!$A$1:$CC$1461, MATCH(A1392,'housing-price-data-04042019'!$A$1:$A$1461,0),MATCH($B$1,'housing-price-data-04042019'!$A$1:$CC$1,0))</f>
        <v>7</v>
      </c>
      <c r="C1392">
        <f>INDEX('housing-price-data-04042019'!$A$1:$CC$1461, MATCH(A1392,'housing-price-data-04042019'!$A$1:$A$1461,0),MATCH($C$1,'housing-price-data-04042019'!$A$1:$CC$1,0))</f>
        <v>235000</v>
      </c>
      <c r="D1392" t="str">
        <f t="shared" si="21"/>
        <v>A</v>
      </c>
      <c r="U1392" s="1">
        <v>1367</v>
      </c>
      <c r="V1392" s="1">
        <v>221844.53863693538</v>
      </c>
      <c r="W1392" s="1">
        <v>-28844.53863693538</v>
      </c>
    </row>
    <row r="1393" spans="1:23" x14ac:dyDescent="0.25">
      <c r="A1393">
        <v>1392</v>
      </c>
      <c r="B1393">
        <f>INDEX('housing-price-data-04042019'!$A$1:$CC$1461, MATCH(A1393,'housing-price-data-04042019'!$A$1:$A$1461,0),MATCH($B$1,'housing-price-data-04042019'!$A$1:$CC$1,0))</f>
        <v>5</v>
      </c>
      <c r="C1393">
        <f>INDEX('housing-price-data-04042019'!$A$1:$CC$1461, MATCH(A1393,'housing-price-data-04042019'!$A$1:$A$1461,0),MATCH($C$1,'housing-price-data-04042019'!$A$1:$CC$1,0))</f>
        <v>124000</v>
      </c>
      <c r="D1393" t="str">
        <f t="shared" si="21"/>
        <v>B</v>
      </c>
      <c r="U1393" s="1">
        <v>1368</v>
      </c>
      <c r="V1393" s="1">
        <v>130972.9334507366</v>
      </c>
      <c r="W1393" s="1">
        <v>-3972.9334507366002</v>
      </c>
    </row>
    <row r="1394" spans="1:23" x14ac:dyDescent="0.25">
      <c r="A1394">
        <v>1393</v>
      </c>
      <c r="B1394">
        <f>INDEX('housing-price-data-04042019'!$A$1:$CC$1461, MATCH(A1394,'housing-price-data-04042019'!$A$1:$A$1461,0),MATCH($B$1,'housing-price-data-04042019'!$A$1:$CC$1,0))</f>
        <v>5</v>
      </c>
      <c r="C1394">
        <f>INDEX('housing-price-data-04042019'!$A$1:$CC$1461, MATCH(A1394,'housing-price-data-04042019'!$A$1:$A$1461,0),MATCH($C$1,'housing-price-data-04042019'!$A$1:$CC$1,0))</f>
        <v>123000</v>
      </c>
      <c r="D1394" t="str">
        <f t="shared" si="21"/>
        <v>B</v>
      </c>
      <c r="U1394" s="1">
        <v>1369</v>
      </c>
      <c r="V1394" s="1">
        <v>176408.73604383602</v>
      </c>
      <c r="W1394" s="1">
        <v>-32408.736043836019</v>
      </c>
    </row>
    <row r="1395" spans="1:23" x14ac:dyDescent="0.25">
      <c r="A1395">
        <v>1394</v>
      </c>
      <c r="B1395">
        <f>INDEX('housing-price-data-04042019'!$A$1:$CC$1461, MATCH(A1395,'housing-price-data-04042019'!$A$1:$A$1461,0),MATCH($B$1,'housing-price-data-04042019'!$A$1:$CC$1,0))</f>
        <v>6</v>
      </c>
      <c r="C1395">
        <f>INDEX('housing-price-data-04042019'!$A$1:$CC$1461, MATCH(A1395,'housing-price-data-04042019'!$A$1:$A$1461,0),MATCH($C$1,'housing-price-data-04042019'!$A$1:$CC$1,0))</f>
        <v>163000</v>
      </c>
      <c r="D1395" t="str">
        <f t="shared" si="21"/>
        <v>B</v>
      </c>
      <c r="U1395" s="1">
        <v>1370</v>
      </c>
      <c r="V1395" s="1">
        <v>267280.34123003471</v>
      </c>
      <c r="W1395" s="1">
        <v>-35280.341230034712</v>
      </c>
    </row>
    <row r="1396" spans="1:23" x14ac:dyDescent="0.25">
      <c r="A1396">
        <v>1395</v>
      </c>
      <c r="B1396">
        <f>INDEX('housing-price-data-04042019'!$A$1:$CC$1461, MATCH(A1396,'housing-price-data-04042019'!$A$1:$A$1461,0),MATCH($B$1,'housing-price-data-04042019'!$A$1:$CC$1,0))</f>
        <v>7</v>
      </c>
      <c r="C1396">
        <f>INDEX('housing-price-data-04042019'!$A$1:$CC$1461, MATCH(A1396,'housing-price-data-04042019'!$A$1:$A$1461,0),MATCH($C$1,'housing-price-data-04042019'!$A$1:$CC$1,0))</f>
        <v>246578</v>
      </c>
      <c r="D1396" t="str">
        <f t="shared" si="21"/>
        <v>A</v>
      </c>
      <c r="U1396" s="1">
        <v>1371</v>
      </c>
      <c r="V1396" s="1">
        <v>85537.130857637239</v>
      </c>
      <c r="W1396" s="1">
        <v>19462.869142362761</v>
      </c>
    </row>
    <row r="1397" spans="1:23" x14ac:dyDescent="0.25">
      <c r="A1397">
        <v>1396</v>
      </c>
      <c r="B1397">
        <f>INDEX('housing-price-data-04042019'!$A$1:$CC$1461, MATCH(A1397,'housing-price-data-04042019'!$A$1:$A$1461,0),MATCH($B$1,'housing-price-data-04042019'!$A$1:$CC$1,0))</f>
        <v>8</v>
      </c>
      <c r="C1397">
        <f>INDEX('housing-price-data-04042019'!$A$1:$CC$1461, MATCH(A1397,'housing-price-data-04042019'!$A$1:$A$1461,0),MATCH($C$1,'housing-price-data-04042019'!$A$1:$CC$1,0))</f>
        <v>281213</v>
      </c>
      <c r="D1397" t="str">
        <f t="shared" si="21"/>
        <v>A</v>
      </c>
      <c r="U1397" s="1">
        <v>1372</v>
      </c>
      <c r="V1397" s="1">
        <v>176408.73604383602</v>
      </c>
      <c r="W1397" s="1">
        <v>-10908.736043836019</v>
      </c>
    </row>
    <row r="1398" spans="1:23" x14ac:dyDescent="0.25">
      <c r="A1398">
        <v>1397</v>
      </c>
      <c r="B1398">
        <f>INDEX('housing-price-data-04042019'!$A$1:$CC$1461, MATCH(A1398,'housing-price-data-04042019'!$A$1:$A$1461,0),MATCH($B$1,'housing-price-data-04042019'!$A$1:$CC$1,0))</f>
        <v>5</v>
      </c>
      <c r="C1398">
        <f>INDEX('housing-price-data-04042019'!$A$1:$CC$1461, MATCH(A1398,'housing-price-data-04042019'!$A$1:$A$1461,0),MATCH($C$1,'housing-price-data-04042019'!$A$1:$CC$1,0))</f>
        <v>160000</v>
      </c>
      <c r="D1398" t="str">
        <f t="shared" si="21"/>
        <v>B</v>
      </c>
      <c r="U1398" s="1">
        <v>1373</v>
      </c>
      <c r="V1398" s="1">
        <v>221844.53863693538</v>
      </c>
      <c r="W1398" s="1">
        <v>52455.46136306462</v>
      </c>
    </row>
    <row r="1399" spans="1:23" x14ac:dyDescent="0.25">
      <c r="A1399">
        <v>1398</v>
      </c>
      <c r="B1399">
        <f>INDEX('housing-price-data-04042019'!$A$1:$CC$1461, MATCH(A1399,'housing-price-data-04042019'!$A$1:$A$1461,0),MATCH($B$1,'housing-price-data-04042019'!$A$1:$CC$1,0))</f>
        <v>5</v>
      </c>
      <c r="C1399">
        <f>INDEX('housing-price-data-04042019'!$A$1:$CC$1461, MATCH(A1399,'housing-price-data-04042019'!$A$1:$A$1461,0),MATCH($C$1,'housing-price-data-04042019'!$A$1:$CC$1,0))</f>
        <v>137500</v>
      </c>
      <c r="D1399" t="str">
        <f t="shared" si="21"/>
        <v>B</v>
      </c>
      <c r="U1399" s="1">
        <v>1374</v>
      </c>
      <c r="V1399" s="1">
        <v>358151.94641623343</v>
      </c>
      <c r="W1399" s="1">
        <v>108348.05358376657</v>
      </c>
    </row>
    <row r="1400" spans="1:23" x14ac:dyDescent="0.25">
      <c r="A1400">
        <v>1399</v>
      </c>
      <c r="B1400">
        <f>INDEX('housing-price-data-04042019'!$A$1:$CC$1461, MATCH(A1400,'housing-price-data-04042019'!$A$1:$A$1461,0),MATCH($B$1,'housing-price-data-04042019'!$A$1:$CC$1,0))</f>
        <v>5</v>
      </c>
      <c r="C1400">
        <f>INDEX('housing-price-data-04042019'!$A$1:$CC$1461, MATCH(A1400,'housing-price-data-04042019'!$A$1:$A$1461,0),MATCH($C$1,'housing-price-data-04042019'!$A$1:$CC$1,0))</f>
        <v>138000</v>
      </c>
      <c r="D1400" t="str">
        <f t="shared" si="21"/>
        <v>B</v>
      </c>
      <c r="U1400" s="1">
        <v>1375</v>
      </c>
      <c r="V1400" s="1">
        <v>221844.53863693538</v>
      </c>
      <c r="W1400" s="1">
        <v>28155.46136306462</v>
      </c>
    </row>
    <row r="1401" spans="1:23" x14ac:dyDescent="0.25">
      <c r="A1401">
        <v>1400</v>
      </c>
      <c r="B1401">
        <f>INDEX('housing-price-data-04042019'!$A$1:$CC$1461, MATCH(A1401,'housing-price-data-04042019'!$A$1:$A$1461,0),MATCH($B$1,'housing-price-data-04042019'!$A$1:$CC$1,0))</f>
        <v>6</v>
      </c>
      <c r="C1401">
        <f>INDEX('housing-price-data-04042019'!$A$1:$CC$1461, MATCH(A1401,'housing-price-data-04042019'!$A$1:$A$1461,0),MATCH($C$1,'housing-price-data-04042019'!$A$1:$CC$1,0))</f>
        <v>137450</v>
      </c>
      <c r="D1401" t="str">
        <f t="shared" si="21"/>
        <v>B</v>
      </c>
      <c r="U1401" s="1">
        <v>1376</v>
      </c>
      <c r="V1401" s="1">
        <v>267280.34123003471</v>
      </c>
      <c r="W1401" s="1">
        <v>-28280.341230034712</v>
      </c>
    </row>
    <row r="1402" spans="1:23" x14ac:dyDescent="0.25">
      <c r="A1402">
        <v>1401</v>
      </c>
      <c r="B1402">
        <f>INDEX('housing-price-data-04042019'!$A$1:$CC$1461, MATCH(A1402,'housing-price-data-04042019'!$A$1:$A$1461,0),MATCH($B$1,'housing-price-data-04042019'!$A$1:$CC$1,0))</f>
        <v>6</v>
      </c>
      <c r="C1402">
        <f>INDEX('housing-price-data-04042019'!$A$1:$CC$1461, MATCH(A1402,'housing-price-data-04042019'!$A$1:$A$1461,0),MATCH($C$1,'housing-price-data-04042019'!$A$1:$CC$1,0))</f>
        <v>120000</v>
      </c>
      <c r="D1402" t="str">
        <f t="shared" si="21"/>
        <v>B</v>
      </c>
      <c r="U1402" s="1">
        <v>1377</v>
      </c>
      <c r="V1402" s="1">
        <v>176408.73604383602</v>
      </c>
      <c r="W1402" s="1">
        <v>-85408.736043836019</v>
      </c>
    </row>
    <row r="1403" spans="1:23" x14ac:dyDescent="0.25">
      <c r="A1403">
        <v>1402</v>
      </c>
      <c r="B1403">
        <f>INDEX('housing-price-data-04042019'!$A$1:$CC$1461, MATCH(A1403,'housing-price-data-04042019'!$A$1:$A$1461,0),MATCH($B$1,'housing-price-data-04042019'!$A$1:$CC$1,0))</f>
        <v>6</v>
      </c>
      <c r="C1403">
        <f>INDEX('housing-price-data-04042019'!$A$1:$CC$1461, MATCH(A1403,'housing-price-data-04042019'!$A$1:$A$1461,0),MATCH($C$1,'housing-price-data-04042019'!$A$1:$CC$1,0))</f>
        <v>193000</v>
      </c>
      <c r="D1403" t="str">
        <f t="shared" si="21"/>
        <v>B</v>
      </c>
      <c r="U1403" s="1">
        <v>1378</v>
      </c>
      <c r="V1403" s="1">
        <v>130972.9334507366</v>
      </c>
      <c r="W1403" s="1">
        <v>-13972.9334507366</v>
      </c>
    </row>
    <row r="1404" spans="1:23" x14ac:dyDescent="0.25">
      <c r="A1404">
        <v>1403</v>
      </c>
      <c r="B1404">
        <f>INDEX('housing-price-data-04042019'!$A$1:$CC$1461, MATCH(A1404,'housing-price-data-04042019'!$A$1:$A$1461,0),MATCH($B$1,'housing-price-data-04042019'!$A$1:$CC$1,0))</f>
        <v>7</v>
      </c>
      <c r="C1404">
        <f>INDEX('housing-price-data-04042019'!$A$1:$CC$1461, MATCH(A1404,'housing-price-data-04042019'!$A$1:$A$1461,0),MATCH($C$1,'housing-price-data-04042019'!$A$1:$CC$1,0))</f>
        <v>193879</v>
      </c>
      <c r="D1404" t="str">
        <f t="shared" si="21"/>
        <v>A</v>
      </c>
      <c r="U1404" s="1">
        <v>1379</v>
      </c>
      <c r="V1404" s="1">
        <v>176408.73604383602</v>
      </c>
      <c r="W1404" s="1">
        <v>-93408.736043836019</v>
      </c>
    </row>
    <row r="1405" spans="1:23" x14ac:dyDescent="0.25">
      <c r="A1405">
        <v>1404</v>
      </c>
      <c r="B1405">
        <f>INDEX('housing-price-data-04042019'!$A$1:$CC$1461, MATCH(A1405,'housing-price-data-04042019'!$A$1:$A$1461,0),MATCH($B$1,'housing-price-data-04042019'!$A$1:$CC$1,0))</f>
        <v>8</v>
      </c>
      <c r="C1405">
        <f>INDEX('housing-price-data-04042019'!$A$1:$CC$1461, MATCH(A1405,'housing-price-data-04042019'!$A$1:$A$1461,0),MATCH($C$1,'housing-price-data-04042019'!$A$1:$CC$1,0))</f>
        <v>282922</v>
      </c>
      <c r="D1405" t="str">
        <f t="shared" si="21"/>
        <v>A</v>
      </c>
      <c r="U1405" s="1">
        <v>1380</v>
      </c>
      <c r="V1405" s="1">
        <v>130972.9334507366</v>
      </c>
      <c r="W1405" s="1">
        <v>36527.0665492634</v>
      </c>
    </row>
    <row r="1406" spans="1:23" x14ac:dyDescent="0.25">
      <c r="A1406">
        <v>1405</v>
      </c>
      <c r="B1406">
        <f>INDEX('housing-price-data-04042019'!$A$1:$CC$1461, MATCH(A1406,'housing-price-data-04042019'!$A$1:$A$1461,0),MATCH($B$1,'housing-price-data-04042019'!$A$1:$CC$1,0))</f>
        <v>3</v>
      </c>
      <c r="C1406">
        <f>INDEX('housing-price-data-04042019'!$A$1:$CC$1461, MATCH(A1406,'housing-price-data-04042019'!$A$1:$A$1461,0),MATCH($C$1,'housing-price-data-04042019'!$A$1:$CC$1,0))</f>
        <v>105000</v>
      </c>
      <c r="D1406" t="str">
        <f t="shared" si="21"/>
        <v>B</v>
      </c>
      <c r="U1406" s="1">
        <v>1381</v>
      </c>
      <c r="V1406" s="1">
        <v>40101.328264537879</v>
      </c>
      <c r="W1406" s="1">
        <v>18398.671735462121</v>
      </c>
    </row>
    <row r="1407" spans="1:23" x14ac:dyDescent="0.25">
      <c r="A1407">
        <v>1406</v>
      </c>
      <c r="B1407">
        <f>INDEX('housing-price-data-04042019'!$A$1:$CC$1461, MATCH(A1407,'housing-price-data-04042019'!$A$1:$A$1461,0),MATCH($B$1,'housing-price-data-04042019'!$A$1:$CC$1,0))</f>
        <v>8</v>
      </c>
      <c r="C1407">
        <f>INDEX('housing-price-data-04042019'!$A$1:$CC$1461, MATCH(A1407,'housing-price-data-04042019'!$A$1:$A$1461,0),MATCH($C$1,'housing-price-data-04042019'!$A$1:$CC$1,0))</f>
        <v>275000</v>
      </c>
      <c r="D1407" t="str">
        <f t="shared" si="21"/>
        <v>A</v>
      </c>
      <c r="U1407" s="1">
        <v>1382</v>
      </c>
      <c r="V1407" s="1">
        <v>176408.73604383602</v>
      </c>
      <c r="W1407" s="1">
        <v>61091.263956163981</v>
      </c>
    </row>
    <row r="1408" spans="1:23" x14ac:dyDescent="0.25">
      <c r="A1408">
        <v>1407</v>
      </c>
      <c r="B1408">
        <f>INDEX('housing-price-data-04042019'!$A$1:$CC$1461, MATCH(A1408,'housing-price-data-04042019'!$A$1:$A$1461,0),MATCH($B$1,'housing-price-data-04042019'!$A$1:$CC$1,0))</f>
        <v>5</v>
      </c>
      <c r="C1408">
        <f>INDEX('housing-price-data-04042019'!$A$1:$CC$1461, MATCH(A1408,'housing-price-data-04042019'!$A$1:$A$1461,0),MATCH($C$1,'housing-price-data-04042019'!$A$1:$CC$1,0))</f>
        <v>133000</v>
      </c>
      <c r="D1408" t="str">
        <f t="shared" si="21"/>
        <v>B</v>
      </c>
      <c r="U1408" s="1">
        <v>1383</v>
      </c>
      <c r="V1408" s="1">
        <v>221844.53863693538</v>
      </c>
      <c r="W1408" s="1">
        <v>-64844.53863693538</v>
      </c>
    </row>
    <row r="1409" spans="1:23" x14ac:dyDescent="0.25">
      <c r="A1409">
        <v>1408</v>
      </c>
      <c r="B1409">
        <f>INDEX('housing-price-data-04042019'!$A$1:$CC$1461, MATCH(A1409,'housing-price-data-04042019'!$A$1:$A$1461,0),MATCH($B$1,'housing-price-data-04042019'!$A$1:$CC$1,0))</f>
        <v>5</v>
      </c>
      <c r="C1409">
        <f>INDEX('housing-price-data-04042019'!$A$1:$CC$1461, MATCH(A1409,'housing-price-data-04042019'!$A$1:$A$1461,0),MATCH($C$1,'housing-price-data-04042019'!$A$1:$CC$1,0))</f>
        <v>112000</v>
      </c>
      <c r="D1409" t="str">
        <f t="shared" si="21"/>
        <v>B</v>
      </c>
      <c r="U1409" s="1">
        <v>1384</v>
      </c>
      <c r="V1409" s="1">
        <v>130972.9334507366</v>
      </c>
      <c r="W1409" s="1">
        <v>-18972.9334507366</v>
      </c>
    </row>
    <row r="1410" spans="1:23" x14ac:dyDescent="0.25">
      <c r="A1410">
        <v>1409</v>
      </c>
      <c r="B1410">
        <f>INDEX('housing-price-data-04042019'!$A$1:$CC$1461, MATCH(A1410,'housing-price-data-04042019'!$A$1:$A$1461,0),MATCH($B$1,'housing-price-data-04042019'!$A$1:$CC$1,0))</f>
        <v>4</v>
      </c>
      <c r="C1410">
        <f>INDEX('housing-price-data-04042019'!$A$1:$CC$1461, MATCH(A1410,'housing-price-data-04042019'!$A$1:$A$1461,0),MATCH($C$1,'housing-price-data-04042019'!$A$1:$CC$1,0))</f>
        <v>125500</v>
      </c>
      <c r="D1410" t="str">
        <f t="shared" si="21"/>
        <v>B</v>
      </c>
      <c r="U1410" s="1">
        <v>1385</v>
      </c>
      <c r="V1410" s="1">
        <v>176408.73604383602</v>
      </c>
      <c r="W1410" s="1">
        <v>-71408.736043836019</v>
      </c>
    </row>
    <row r="1411" spans="1:23" x14ac:dyDescent="0.25">
      <c r="A1411">
        <v>1410</v>
      </c>
      <c r="B1411">
        <f>INDEX('housing-price-data-04042019'!$A$1:$CC$1461, MATCH(A1411,'housing-price-data-04042019'!$A$1:$A$1461,0),MATCH($B$1,'housing-price-data-04042019'!$A$1:$CC$1,0))</f>
        <v>7</v>
      </c>
      <c r="C1411">
        <f>INDEX('housing-price-data-04042019'!$A$1:$CC$1461, MATCH(A1411,'housing-price-data-04042019'!$A$1:$A$1461,0),MATCH($C$1,'housing-price-data-04042019'!$A$1:$CC$1,0))</f>
        <v>215000</v>
      </c>
      <c r="D1411" t="str">
        <f t="shared" ref="D1411:D1461" si="22">IF(B1411 &gt;6, "A", "B")</f>
        <v>A</v>
      </c>
      <c r="U1411" s="1">
        <v>1386</v>
      </c>
      <c r="V1411" s="1">
        <v>85537.130857637239</v>
      </c>
      <c r="W1411" s="1">
        <v>39962.869142362761</v>
      </c>
    </row>
    <row r="1412" spans="1:23" x14ac:dyDescent="0.25">
      <c r="A1412">
        <v>1411</v>
      </c>
      <c r="B1412">
        <f>INDEX('housing-price-data-04042019'!$A$1:$CC$1461, MATCH(A1412,'housing-price-data-04042019'!$A$1:$A$1461,0),MATCH($B$1,'housing-price-data-04042019'!$A$1:$CC$1,0))</f>
        <v>7</v>
      </c>
      <c r="C1412">
        <f>INDEX('housing-price-data-04042019'!$A$1:$CC$1461, MATCH(A1412,'housing-price-data-04042019'!$A$1:$A$1461,0),MATCH($C$1,'housing-price-data-04042019'!$A$1:$CC$1,0))</f>
        <v>230000</v>
      </c>
      <c r="D1412" t="str">
        <f t="shared" si="22"/>
        <v>A</v>
      </c>
      <c r="U1412" s="1">
        <v>1387</v>
      </c>
      <c r="V1412" s="1">
        <v>221844.53863693538</v>
      </c>
      <c r="W1412" s="1">
        <v>28155.46136306462</v>
      </c>
    </row>
    <row r="1413" spans="1:23" x14ac:dyDescent="0.25">
      <c r="A1413">
        <v>1412</v>
      </c>
      <c r="B1413">
        <f>INDEX('housing-price-data-04042019'!$A$1:$CC$1461, MATCH(A1413,'housing-price-data-04042019'!$A$1:$A$1461,0),MATCH($B$1,'housing-price-data-04042019'!$A$1:$CC$1,0))</f>
        <v>6</v>
      </c>
      <c r="C1413">
        <f>INDEX('housing-price-data-04042019'!$A$1:$CC$1461, MATCH(A1413,'housing-price-data-04042019'!$A$1:$A$1461,0),MATCH($C$1,'housing-price-data-04042019'!$A$1:$CC$1,0))</f>
        <v>140000</v>
      </c>
      <c r="D1413" t="str">
        <f t="shared" si="22"/>
        <v>B</v>
      </c>
      <c r="U1413" s="1">
        <v>1388</v>
      </c>
      <c r="V1413" s="1">
        <v>176408.73604383602</v>
      </c>
      <c r="W1413" s="1">
        <v>-40408.736043836019</v>
      </c>
    </row>
    <row r="1414" spans="1:23" x14ac:dyDescent="0.25">
      <c r="A1414">
        <v>1413</v>
      </c>
      <c r="B1414">
        <f>INDEX('housing-price-data-04042019'!$A$1:$CC$1461, MATCH(A1414,'housing-price-data-04042019'!$A$1:$A$1461,0),MATCH($B$1,'housing-price-data-04042019'!$A$1:$CC$1,0))</f>
        <v>4</v>
      </c>
      <c r="C1414">
        <f>INDEX('housing-price-data-04042019'!$A$1:$CC$1461, MATCH(A1414,'housing-price-data-04042019'!$A$1:$A$1461,0),MATCH($C$1,'housing-price-data-04042019'!$A$1:$CC$1,0))</f>
        <v>90000</v>
      </c>
      <c r="D1414" t="str">
        <f t="shared" si="22"/>
        <v>B</v>
      </c>
      <c r="U1414" s="1">
        <v>1389</v>
      </c>
      <c r="V1414" s="1">
        <v>312716.14382313413</v>
      </c>
      <c r="W1414" s="1">
        <v>64783.856176865869</v>
      </c>
    </row>
    <row r="1415" spans="1:23" x14ac:dyDescent="0.25">
      <c r="A1415">
        <v>1414</v>
      </c>
      <c r="B1415">
        <f>INDEX('housing-price-data-04042019'!$A$1:$CC$1461, MATCH(A1415,'housing-price-data-04042019'!$A$1:$A$1461,0),MATCH($B$1,'housing-price-data-04042019'!$A$1:$CC$1,0))</f>
        <v>8</v>
      </c>
      <c r="C1415">
        <f>INDEX('housing-price-data-04042019'!$A$1:$CC$1461, MATCH(A1415,'housing-price-data-04042019'!$A$1:$A$1461,0),MATCH($C$1,'housing-price-data-04042019'!$A$1:$CC$1,0))</f>
        <v>257000</v>
      </c>
      <c r="D1415" t="str">
        <f t="shared" si="22"/>
        <v>A</v>
      </c>
      <c r="U1415" s="1">
        <v>1390</v>
      </c>
      <c r="V1415" s="1">
        <v>176408.73604383602</v>
      </c>
      <c r="W1415" s="1">
        <v>-45408.736043836019</v>
      </c>
    </row>
    <row r="1416" spans="1:23" x14ac:dyDescent="0.25">
      <c r="A1416">
        <v>1415</v>
      </c>
      <c r="B1416">
        <f>INDEX('housing-price-data-04042019'!$A$1:$CC$1461, MATCH(A1416,'housing-price-data-04042019'!$A$1:$A$1461,0),MATCH($B$1,'housing-price-data-04042019'!$A$1:$CC$1,0))</f>
        <v>6</v>
      </c>
      <c r="C1416">
        <f>INDEX('housing-price-data-04042019'!$A$1:$CC$1461, MATCH(A1416,'housing-price-data-04042019'!$A$1:$A$1461,0),MATCH($C$1,'housing-price-data-04042019'!$A$1:$CC$1,0))</f>
        <v>207000</v>
      </c>
      <c r="D1416" t="str">
        <f t="shared" si="22"/>
        <v>B</v>
      </c>
      <c r="U1416" s="1">
        <v>1391</v>
      </c>
      <c r="V1416" s="1">
        <v>221844.53863693538</v>
      </c>
      <c r="W1416" s="1">
        <v>13155.46136306462</v>
      </c>
    </row>
    <row r="1417" spans="1:23" x14ac:dyDescent="0.25">
      <c r="A1417">
        <v>1416</v>
      </c>
      <c r="B1417">
        <f>INDEX('housing-price-data-04042019'!$A$1:$CC$1461, MATCH(A1417,'housing-price-data-04042019'!$A$1:$A$1461,0),MATCH($B$1,'housing-price-data-04042019'!$A$1:$CC$1,0))</f>
        <v>7</v>
      </c>
      <c r="C1417">
        <f>INDEX('housing-price-data-04042019'!$A$1:$CC$1461, MATCH(A1417,'housing-price-data-04042019'!$A$1:$A$1461,0),MATCH($C$1,'housing-price-data-04042019'!$A$1:$CC$1,0))</f>
        <v>175900</v>
      </c>
      <c r="D1417" t="str">
        <f t="shared" si="22"/>
        <v>A</v>
      </c>
      <c r="U1417" s="1">
        <v>1392</v>
      </c>
      <c r="V1417" s="1">
        <v>130972.9334507366</v>
      </c>
      <c r="W1417" s="1">
        <v>-6972.9334507366002</v>
      </c>
    </row>
    <row r="1418" spans="1:23" x14ac:dyDescent="0.25">
      <c r="A1418">
        <v>1417</v>
      </c>
      <c r="B1418">
        <f>INDEX('housing-price-data-04042019'!$A$1:$CC$1461, MATCH(A1418,'housing-price-data-04042019'!$A$1:$A$1461,0),MATCH($B$1,'housing-price-data-04042019'!$A$1:$CC$1,0))</f>
        <v>4</v>
      </c>
      <c r="C1418">
        <f>INDEX('housing-price-data-04042019'!$A$1:$CC$1461, MATCH(A1418,'housing-price-data-04042019'!$A$1:$A$1461,0),MATCH($C$1,'housing-price-data-04042019'!$A$1:$CC$1,0))</f>
        <v>122500</v>
      </c>
      <c r="D1418" t="str">
        <f t="shared" si="22"/>
        <v>B</v>
      </c>
      <c r="U1418" s="1">
        <v>1393</v>
      </c>
      <c r="V1418" s="1">
        <v>130972.9334507366</v>
      </c>
      <c r="W1418" s="1">
        <v>-7972.9334507366002</v>
      </c>
    </row>
    <row r="1419" spans="1:23" x14ac:dyDescent="0.25">
      <c r="A1419">
        <v>1418</v>
      </c>
      <c r="B1419">
        <f>INDEX('housing-price-data-04042019'!$A$1:$CC$1461, MATCH(A1419,'housing-price-data-04042019'!$A$1:$A$1461,0),MATCH($B$1,'housing-price-data-04042019'!$A$1:$CC$1,0))</f>
        <v>8</v>
      </c>
      <c r="C1419">
        <f>INDEX('housing-price-data-04042019'!$A$1:$CC$1461, MATCH(A1419,'housing-price-data-04042019'!$A$1:$A$1461,0),MATCH($C$1,'housing-price-data-04042019'!$A$1:$CC$1,0))</f>
        <v>340000</v>
      </c>
      <c r="D1419" t="str">
        <f t="shared" si="22"/>
        <v>A</v>
      </c>
      <c r="U1419" s="1">
        <v>1394</v>
      </c>
      <c r="V1419" s="1">
        <v>176408.73604383602</v>
      </c>
      <c r="W1419" s="1">
        <v>-13408.736043836019</v>
      </c>
    </row>
    <row r="1420" spans="1:23" x14ac:dyDescent="0.25">
      <c r="A1420">
        <v>1419</v>
      </c>
      <c r="B1420">
        <f>INDEX('housing-price-data-04042019'!$A$1:$CC$1461, MATCH(A1420,'housing-price-data-04042019'!$A$1:$A$1461,0),MATCH($B$1,'housing-price-data-04042019'!$A$1:$CC$1,0))</f>
        <v>5</v>
      </c>
      <c r="C1420">
        <f>INDEX('housing-price-data-04042019'!$A$1:$CC$1461, MATCH(A1420,'housing-price-data-04042019'!$A$1:$A$1461,0),MATCH($C$1,'housing-price-data-04042019'!$A$1:$CC$1,0))</f>
        <v>124000</v>
      </c>
      <c r="D1420" t="str">
        <f t="shared" si="22"/>
        <v>B</v>
      </c>
      <c r="U1420" s="1">
        <v>1395</v>
      </c>
      <c r="V1420" s="1">
        <v>221844.53863693538</v>
      </c>
      <c r="W1420" s="1">
        <v>24733.46136306462</v>
      </c>
    </row>
    <row r="1421" spans="1:23" x14ac:dyDescent="0.25">
      <c r="A1421">
        <v>1420</v>
      </c>
      <c r="B1421">
        <f>INDEX('housing-price-data-04042019'!$A$1:$CC$1461, MATCH(A1421,'housing-price-data-04042019'!$A$1:$A$1461,0),MATCH($B$1,'housing-price-data-04042019'!$A$1:$CC$1,0))</f>
        <v>6</v>
      </c>
      <c r="C1421">
        <f>INDEX('housing-price-data-04042019'!$A$1:$CC$1461, MATCH(A1421,'housing-price-data-04042019'!$A$1:$A$1461,0),MATCH($C$1,'housing-price-data-04042019'!$A$1:$CC$1,0))</f>
        <v>223000</v>
      </c>
      <c r="D1421" t="str">
        <f t="shared" si="22"/>
        <v>B</v>
      </c>
      <c r="U1421" s="1">
        <v>1396</v>
      </c>
      <c r="V1421" s="1">
        <v>267280.34123003471</v>
      </c>
      <c r="W1421" s="1">
        <v>13932.658769965288</v>
      </c>
    </row>
    <row r="1422" spans="1:23" x14ac:dyDescent="0.25">
      <c r="A1422">
        <v>1421</v>
      </c>
      <c r="B1422">
        <f>INDEX('housing-price-data-04042019'!$A$1:$CC$1461, MATCH(A1422,'housing-price-data-04042019'!$A$1:$A$1461,0),MATCH($B$1,'housing-price-data-04042019'!$A$1:$CC$1,0))</f>
        <v>6</v>
      </c>
      <c r="C1422">
        <f>INDEX('housing-price-data-04042019'!$A$1:$CC$1461, MATCH(A1422,'housing-price-data-04042019'!$A$1:$A$1461,0),MATCH($C$1,'housing-price-data-04042019'!$A$1:$CC$1,0))</f>
        <v>179900</v>
      </c>
      <c r="D1422" t="str">
        <f t="shared" si="22"/>
        <v>B</v>
      </c>
      <c r="U1422" s="1">
        <v>1397</v>
      </c>
      <c r="V1422" s="1">
        <v>130972.9334507366</v>
      </c>
      <c r="W1422" s="1">
        <v>29027.0665492634</v>
      </c>
    </row>
    <row r="1423" spans="1:23" x14ac:dyDescent="0.25">
      <c r="A1423">
        <v>1422</v>
      </c>
      <c r="B1423">
        <f>INDEX('housing-price-data-04042019'!$A$1:$CC$1461, MATCH(A1423,'housing-price-data-04042019'!$A$1:$A$1461,0),MATCH($B$1,'housing-price-data-04042019'!$A$1:$CC$1,0))</f>
        <v>6</v>
      </c>
      <c r="C1423">
        <f>INDEX('housing-price-data-04042019'!$A$1:$CC$1461, MATCH(A1423,'housing-price-data-04042019'!$A$1:$A$1461,0),MATCH($C$1,'housing-price-data-04042019'!$A$1:$CC$1,0))</f>
        <v>127500</v>
      </c>
      <c r="D1423" t="str">
        <f t="shared" si="22"/>
        <v>B</v>
      </c>
      <c r="U1423" s="1">
        <v>1398</v>
      </c>
      <c r="V1423" s="1">
        <v>130972.9334507366</v>
      </c>
      <c r="W1423" s="1">
        <v>6527.0665492633998</v>
      </c>
    </row>
    <row r="1424" spans="1:23" x14ac:dyDescent="0.25">
      <c r="A1424">
        <v>1423</v>
      </c>
      <c r="B1424">
        <f>INDEX('housing-price-data-04042019'!$A$1:$CC$1461, MATCH(A1424,'housing-price-data-04042019'!$A$1:$A$1461,0),MATCH($B$1,'housing-price-data-04042019'!$A$1:$CC$1,0))</f>
        <v>6</v>
      </c>
      <c r="C1424">
        <f>INDEX('housing-price-data-04042019'!$A$1:$CC$1461, MATCH(A1424,'housing-price-data-04042019'!$A$1:$A$1461,0),MATCH($C$1,'housing-price-data-04042019'!$A$1:$CC$1,0))</f>
        <v>136500</v>
      </c>
      <c r="D1424" t="str">
        <f t="shared" si="22"/>
        <v>B</v>
      </c>
      <c r="U1424" s="1">
        <v>1399</v>
      </c>
      <c r="V1424" s="1">
        <v>130972.9334507366</v>
      </c>
      <c r="W1424" s="1">
        <v>7027.0665492633998</v>
      </c>
    </row>
    <row r="1425" spans="1:23" x14ac:dyDescent="0.25">
      <c r="A1425">
        <v>1424</v>
      </c>
      <c r="B1425">
        <f>INDEX('housing-price-data-04042019'!$A$1:$CC$1461, MATCH(A1425,'housing-price-data-04042019'!$A$1:$A$1461,0),MATCH($B$1,'housing-price-data-04042019'!$A$1:$CC$1,0))</f>
        <v>6</v>
      </c>
      <c r="C1425">
        <f>INDEX('housing-price-data-04042019'!$A$1:$CC$1461, MATCH(A1425,'housing-price-data-04042019'!$A$1:$A$1461,0),MATCH($C$1,'housing-price-data-04042019'!$A$1:$CC$1,0))</f>
        <v>274970</v>
      </c>
      <c r="D1425" t="str">
        <f t="shared" si="22"/>
        <v>B</v>
      </c>
      <c r="U1425" s="1">
        <v>1400</v>
      </c>
      <c r="V1425" s="1">
        <v>176408.73604383602</v>
      </c>
      <c r="W1425" s="1">
        <v>-38958.736043836019</v>
      </c>
    </row>
    <row r="1426" spans="1:23" x14ac:dyDescent="0.25">
      <c r="A1426">
        <v>1425</v>
      </c>
      <c r="B1426">
        <f>INDEX('housing-price-data-04042019'!$A$1:$CC$1461, MATCH(A1426,'housing-price-data-04042019'!$A$1:$A$1461,0),MATCH($B$1,'housing-price-data-04042019'!$A$1:$CC$1,0))</f>
        <v>5</v>
      </c>
      <c r="C1426">
        <f>INDEX('housing-price-data-04042019'!$A$1:$CC$1461, MATCH(A1426,'housing-price-data-04042019'!$A$1:$A$1461,0),MATCH($C$1,'housing-price-data-04042019'!$A$1:$CC$1,0))</f>
        <v>144000</v>
      </c>
      <c r="D1426" t="str">
        <f t="shared" si="22"/>
        <v>B</v>
      </c>
      <c r="U1426" s="1">
        <v>1401</v>
      </c>
      <c r="V1426" s="1">
        <v>176408.73604383602</v>
      </c>
      <c r="W1426" s="1">
        <v>-56408.736043836019</v>
      </c>
    </row>
    <row r="1427" spans="1:23" x14ac:dyDescent="0.25">
      <c r="A1427">
        <v>1426</v>
      </c>
      <c r="B1427">
        <f>INDEX('housing-price-data-04042019'!$A$1:$CC$1461, MATCH(A1427,'housing-price-data-04042019'!$A$1:$A$1461,0),MATCH($B$1,'housing-price-data-04042019'!$A$1:$CC$1,0))</f>
        <v>6</v>
      </c>
      <c r="C1427">
        <f>INDEX('housing-price-data-04042019'!$A$1:$CC$1461, MATCH(A1427,'housing-price-data-04042019'!$A$1:$A$1461,0),MATCH($C$1,'housing-price-data-04042019'!$A$1:$CC$1,0))</f>
        <v>142000</v>
      </c>
      <c r="D1427" t="str">
        <f t="shared" si="22"/>
        <v>B</v>
      </c>
      <c r="U1427" s="1">
        <v>1402</v>
      </c>
      <c r="V1427" s="1">
        <v>176408.73604383602</v>
      </c>
      <c r="W1427" s="1">
        <v>16591.263956163981</v>
      </c>
    </row>
    <row r="1428" spans="1:23" x14ac:dyDescent="0.25">
      <c r="A1428">
        <v>1427</v>
      </c>
      <c r="B1428">
        <f>INDEX('housing-price-data-04042019'!$A$1:$CC$1461, MATCH(A1428,'housing-price-data-04042019'!$A$1:$A$1461,0),MATCH($B$1,'housing-price-data-04042019'!$A$1:$CC$1,0))</f>
        <v>7</v>
      </c>
      <c r="C1428">
        <f>INDEX('housing-price-data-04042019'!$A$1:$CC$1461, MATCH(A1428,'housing-price-data-04042019'!$A$1:$A$1461,0),MATCH($C$1,'housing-price-data-04042019'!$A$1:$CC$1,0))</f>
        <v>271000</v>
      </c>
      <c r="D1428" t="str">
        <f t="shared" si="22"/>
        <v>A</v>
      </c>
      <c r="U1428" s="1">
        <v>1403</v>
      </c>
      <c r="V1428" s="1">
        <v>221844.53863693538</v>
      </c>
      <c r="W1428" s="1">
        <v>-27965.53863693538</v>
      </c>
    </row>
    <row r="1429" spans="1:23" x14ac:dyDescent="0.25">
      <c r="A1429">
        <v>1428</v>
      </c>
      <c r="B1429">
        <f>INDEX('housing-price-data-04042019'!$A$1:$CC$1461, MATCH(A1429,'housing-price-data-04042019'!$A$1:$A$1461,0),MATCH($B$1,'housing-price-data-04042019'!$A$1:$CC$1,0))</f>
        <v>5</v>
      </c>
      <c r="C1429">
        <f>INDEX('housing-price-data-04042019'!$A$1:$CC$1461, MATCH(A1429,'housing-price-data-04042019'!$A$1:$A$1461,0),MATCH($C$1,'housing-price-data-04042019'!$A$1:$CC$1,0))</f>
        <v>140000</v>
      </c>
      <c r="D1429" t="str">
        <f t="shared" si="22"/>
        <v>B</v>
      </c>
      <c r="U1429" s="1">
        <v>1404</v>
      </c>
      <c r="V1429" s="1">
        <v>267280.34123003471</v>
      </c>
      <c r="W1429" s="1">
        <v>15641.658769965288</v>
      </c>
    </row>
    <row r="1430" spans="1:23" x14ac:dyDescent="0.25">
      <c r="A1430">
        <v>1429</v>
      </c>
      <c r="B1430">
        <f>INDEX('housing-price-data-04042019'!$A$1:$CC$1461, MATCH(A1430,'housing-price-data-04042019'!$A$1:$A$1461,0),MATCH($B$1,'housing-price-data-04042019'!$A$1:$CC$1,0))</f>
        <v>5</v>
      </c>
      <c r="C1430">
        <f>INDEX('housing-price-data-04042019'!$A$1:$CC$1461, MATCH(A1430,'housing-price-data-04042019'!$A$1:$A$1461,0),MATCH($C$1,'housing-price-data-04042019'!$A$1:$CC$1,0))</f>
        <v>119000</v>
      </c>
      <c r="D1430" t="str">
        <f t="shared" si="22"/>
        <v>B</v>
      </c>
      <c r="U1430" s="1">
        <v>1405</v>
      </c>
      <c r="V1430" s="1">
        <v>40101.328264537879</v>
      </c>
      <c r="W1430" s="1">
        <v>64898.671735462121</v>
      </c>
    </row>
    <row r="1431" spans="1:23" x14ac:dyDescent="0.25">
      <c r="A1431">
        <v>1430</v>
      </c>
      <c r="B1431">
        <f>INDEX('housing-price-data-04042019'!$A$1:$CC$1461, MATCH(A1431,'housing-price-data-04042019'!$A$1:$A$1461,0),MATCH($B$1,'housing-price-data-04042019'!$A$1:$CC$1,0))</f>
        <v>6</v>
      </c>
      <c r="C1431">
        <f>INDEX('housing-price-data-04042019'!$A$1:$CC$1461, MATCH(A1431,'housing-price-data-04042019'!$A$1:$A$1461,0),MATCH($C$1,'housing-price-data-04042019'!$A$1:$CC$1,0))</f>
        <v>182900</v>
      </c>
      <c r="D1431" t="str">
        <f t="shared" si="22"/>
        <v>B</v>
      </c>
      <c r="U1431" s="1">
        <v>1406</v>
      </c>
      <c r="V1431" s="1">
        <v>267280.34123003471</v>
      </c>
      <c r="W1431" s="1">
        <v>7719.6587699652882</v>
      </c>
    </row>
    <row r="1432" spans="1:23" x14ac:dyDescent="0.25">
      <c r="A1432">
        <v>1431</v>
      </c>
      <c r="B1432">
        <f>INDEX('housing-price-data-04042019'!$A$1:$CC$1461, MATCH(A1432,'housing-price-data-04042019'!$A$1:$A$1461,0),MATCH($B$1,'housing-price-data-04042019'!$A$1:$CC$1,0))</f>
        <v>5</v>
      </c>
      <c r="C1432">
        <f>INDEX('housing-price-data-04042019'!$A$1:$CC$1461, MATCH(A1432,'housing-price-data-04042019'!$A$1:$A$1461,0),MATCH($C$1,'housing-price-data-04042019'!$A$1:$CC$1,0))</f>
        <v>192140</v>
      </c>
      <c r="D1432" t="str">
        <f t="shared" si="22"/>
        <v>B</v>
      </c>
      <c r="U1432" s="1">
        <v>1407</v>
      </c>
      <c r="V1432" s="1">
        <v>130972.9334507366</v>
      </c>
      <c r="W1432" s="1">
        <v>2027.0665492633998</v>
      </c>
    </row>
    <row r="1433" spans="1:23" x14ac:dyDescent="0.25">
      <c r="A1433">
        <v>1432</v>
      </c>
      <c r="B1433">
        <f>INDEX('housing-price-data-04042019'!$A$1:$CC$1461, MATCH(A1433,'housing-price-data-04042019'!$A$1:$A$1461,0),MATCH($B$1,'housing-price-data-04042019'!$A$1:$CC$1,0))</f>
        <v>6</v>
      </c>
      <c r="C1433">
        <f>INDEX('housing-price-data-04042019'!$A$1:$CC$1461, MATCH(A1433,'housing-price-data-04042019'!$A$1:$A$1461,0),MATCH($C$1,'housing-price-data-04042019'!$A$1:$CC$1,0))</f>
        <v>143750</v>
      </c>
      <c r="D1433" t="str">
        <f t="shared" si="22"/>
        <v>B</v>
      </c>
      <c r="U1433" s="1">
        <v>1408</v>
      </c>
      <c r="V1433" s="1">
        <v>130972.9334507366</v>
      </c>
      <c r="W1433" s="1">
        <v>-18972.9334507366</v>
      </c>
    </row>
    <row r="1434" spans="1:23" x14ac:dyDescent="0.25">
      <c r="A1434">
        <v>1433</v>
      </c>
      <c r="B1434">
        <f>INDEX('housing-price-data-04042019'!$A$1:$CC$1461, MATCH(A1434,'housing-price-data-04042019'!$A$1:$A$1461,0),MATCH($B$1,'housing-price-data-04042019'!$A$1:$CC$1,0))</f>
        <v>4</v>
      </c>
      <c r="C1434">
        <f>INDEX('housing-price-data-04042019'!$A$1:$CC$1461, MATCH(A1434,'housing-price-data-04042019'!$A$1:$A$1461,0),MATCH($C$1,'housing-price-data-04042019'!$A$1:$CC$1,0))</f>
        <v>64500</v>
      </c>
      <c r="D1434" t="str">
        <f t="shared" si="22"/>
        <v>B</v>
      </c>
      <c r="U1434" s="1">
        <v>1409</v>
      </c>
      <c r="V1434" s="1">
        <v>85537.130857637239</v>
      </c>
      <c r="W1434" s="1">
        <v>39962.869142362761</v>
      </c>
    </row>
    <row r="1435" spans="1:23" x14ac:dyDescent="0.25">
      <c r="A1435">
        <v>1434</v>
      </c>
      <c r="B1435">
        <f>INDEX('housing-price-data-04042019'!$A$1:$CC$1461, MATCH(A1435,'housing-price-data-04042019'!$A$1:$A$1461,0),MATCH($B$1,'housing-price-data-04042019'!$A$1:$CC$1,0))</f>
        <v>6</v>
      </c>
      <c r="C1435">
        <f>INDEX('housing-price-data-04042019'!$A$1:$CC$1461, MATCH(A1435,'housing-price-data-04042019'!$A$1:$A$1461,0),MATCH($C$1,'housing-price-data-04042019'!$A$1:$CC$1,0))</f>
        <v>186500</v>
      </c>
      <c r="D1435" t="str">
        <f t="shared" si="22"/>
        <v>B</v>
      </c>
      <c r="U1435" s="1">
        <v>1410</v>
      </c>
      <c r="V1435" s="1">
        <v>221844.53863693538</v>
      </c>
      <c r="W1435" s="1">
        <v>-6844.5386369353801</v>
      </c>
    </row>
    <row r="1436" spans="1:23" x14ac:dyDescent="0.25">
      <c r="A1436">
        <v>1435</v>
      </c>
      <c r="B1436">
        <f>INDEX('housing-price-data-04042019'!$A$1:$CC$1461, MATCH(A1436,'housing-price-data-04042019'!$A$1:$A$1461,0),MATCH($B$1,'housing-price-data-04042019'!$A$1:$CC$1,0))</f>
        <v>5</v>
      </c>
      <c r="C1436">
        <f>INDEX('housing-price-data-04042019'!$A$1:$CC$1461, MATCH(A1436,'housing-price-data-04042019'!$A$1:$A$1461,0),MATCH($C$1,'housing-price-data-04042019'!$A$1:$CC$1,0))</f>
        <v>160000</v>
      </c>
      <c r="D1436" t="str">
        <f t="shared" si="22"/>
        <v>B</v>
      </c>
      <c r="U1436" s="1">
        <v>1411</v>
      </c>
      <c r="V1436" s="1">
        <v>221844.53863693538</v>
      </c>
      <c r="W1436" s="1">
        <v>8155.4613630646199</v>
      </c>
    </row>
    <row r="1437" spans="1:23" x14ac:dyDescent="0.25">
      <c r="A1437">
        <v>1436</v>
      </c>
      <c r="B1437">
        <f>INDEX('housing-price-data-04042019'!$A$1:$CC$1461, MATCH(A1437,'housing-price-data-04042019'!$A$1:$A$1461,0),MATCH($B$1,'housing-price-data-04042019'!$A$1:$CC$1,0))</f>
        <v>6</v>
      </c>
      <c r="C1437">
        <f>INDEX('housing-price-data-04042019'!$A$1:$CC$1461, MATCH(A1437,'housing-price-data-04042019'!$A$1:$A$1461,0),MATCH($C$1,'housing-price-data-04042019'!$A$1:$CC$1,0))</f>
        <v>174000</v>
      </c>
      <c r="D1437" t="str">
        <f t="shared" si="22"/>
        <v>B</v>
      </c>
      <c r="U1437" s="1">
        <v>1412</v>
      </c>
      <c r="V1437" s="1">
        <v>176408.73604383602</v>
      </c>
      <c r="W1437" s="1">
        <v>-36408.736043836019</v>
      </c>
    </row>
    <row r="1438" spans="1:23" x14ac:dyDescent="0.25">
      <c r="A1438">
        <v>1437</v>
      </c>
      <c r="B1438">
        <f>INDEX('housing-price-data-04042019'!$A$1:$CC$1461, MATCH(A1438,'housing-price-data-04042019'!$A$1:$A$1461,0),MATCH($B$1,'housing-price-data-04042019'!$A$1:$CC$1,0))</f>
        <v>4</v>
      </c>
      <c r="C1438">
        <f>INDEX('housing-price-data-04042019'!$A$1:$CC$1461, MATCH(A1438,'housing-price-data-04042019'!$A$1:$A$1461,0),MATCH($C$1,'housing-price-data-04042019'!$A$1:$CC$1,0))</f>
        <v>120500</v>
      </c>
      <c r="D1438" t="str">
        <f t="shared" si="22"/>
        <v>B</v>
      </c>
      <c r="U1438" s="1">
        <v>1413</v>
      </c>
      <c r="V1438" s="1">
        <v>85537.130857637239</v>
      </c>
      <c r="W1438" s="1">
        <v>4462.8691423627606</v>
      </c>
    </row>
    <row r="1439" spans="1:23" x14ac:dyDescent="0.25">
      <c r="A1439">
        <v>1438</v>
      </c>
      <c r="B1439">
        <f>INDEX('housing-price-data-04042019'!$A$1:$CC$1461, MATCH(A1439,'housing-price-data-04042019'!$A$1:$A$1461,0),MATCH($B$1,'housing-price-data-04042019'!$A$1:$CC$1,0))</f>
        <v>8</v>
      </c>
      <c r="C1439">
        <f>INDEX('housing-price-data-04042019'!$A$1:$CC$1461, MATCH(A1439,'housing-price-data-04042019'!$A$1:$A$1461,0),MATCH($C$1,'housing-price-data-04042019'!$A$1:$CC$1,0))</f>
        <v>394617</v>
      </c>
      <c r="D1439" t="str">
        <f t="shared" si="22"/>
        <v>A</v>
      </c>
      <c r="U1439" s="1">
        <v>1414</v>
      </c>
      <c r="V1439" s="1">
        <v>267280.34123003471</v>
      </c>
      <c r="W1439" s="1">
        <v>-10280.341230034712</v>
      </c>
    </row>
    <row r="1440" spans="1:23" x14ac:dyDescent="0.25">
      <c r="A1440">
        <v>1439</v>
      </c>
      <c r="B1440">
        <f>INDEX('housing-price-data-04042019'!$A$1:$CC$1461, MATCH(A1440,'housing-price-data-04042019'!$A$1:$A$1461,0),MATCH($B$1,'housing-price-data-04042019'!$A$1:$CC$1,0))</f>
        <v>6</v>
      </c>
      <c r="C1440">
        <f>INDEX('housing-price-data-04042019'!$A$1:$CC$1461, MATCH(A1440,'housing-price-data-04042019'!$A$1:$A$1461,0),MATCH($C$1,'housing-price-data-04042019'!$A$1:$CC$1,0))</f>
        <v>149700</v>
      </c>
      <c r="D1440" t="str">
        <f t="shared" si="22"/>
        <v>B</v>
      </c>
      <c r="U1440" s="1">
        <v>1415</v>
      </c>
      <c r="V1440" s="1">
        <v>176408.73604383602</v>
      </c>
      <c r="W1440" s="1">
        <v>30591.263956163981</v>
      </c>
    </row>
    <row r="1441" spans="1:23" x14ac:dyDescent="0.25">
      <c r="A1441">
        <v>1440</v>
      </c>
      <c r="B1441">
        <f>INDEX('housing-price-data-04042019'!$A$1:$CC$1461, MATCH(A1441,'housing-price-data-04042019'!$A$1:$A$1461,0),MATCH($B$1,'housing-price-data-04042019'!$A$1:$CC$1,0))</f>
        <v>7</v>
      </c>
      <c r="C1441">
        <f>INDEX('housing-price-data-04042019'!$A$1:$CC$1461, MATCH(A1441,'housing-price-data-04042019'!$A$1:$A$1461,0),MATCH($C$1,'housing-price-data-04042019'!$A$1:$CC$1,0))</f>
        <v>197000</v>
      </c>
      <c r="D1441" t="str">
        <f t="shared" si="22"/>
        <v>A</v>
      </c>
      <c r="U1441" s="1">
        <v>1416</v>
      </c>
      <c r="V1441" s="1">
        <v>221844.53863693538</v>
      </c>
      <c r="W1441" s="1">
        <v>-45944.53863693538</v>
      </c>
    </row>
    <row r="1442" spans="1:23" x14ac:dyDescent="0.25">
      <c r="A1442">
        <v>1441</v>
      </c>
      <c r="B1442">
        <f>INDEX('housing-price-data-04042019'!$A$1:$CC$1461, MATCH(A1442,'housing-price-data-04042019'!$A$1:$A$1461,0),MATCH($B$1,'housing-price-data-04042019'!$A$1:$CC$1,0))</f>
        <v>6</v>
      </c>
      <c r="C1442">
        <f>INDEX('housing-price-data-04042019'!$A$1:$CC$1461, MATCH(A1442,'housing-price-data-04042019'!$A$1:$A$1461,0),MATCH($C$1,'housing-price-data-04042019'!$A$1:$CC$1,0))</f>
        <v>191000</v>
      </c>
      <c r="D1442" t="str">
        <f t="shared" si="22"/>
        <v>B</v>
      </c>
      <c r="U1442" s="1">
        <v>1417</v>
      </c>
      <c r="V1442" s="1">
        <v>85537.130857637239</v>
      </c>
      <c r="W1442" s="1">
        <v>36962.869142362761</v>
      </c>
    </row>
    <row r="1443" spans="1:23" x14ac:dyDescent="0.25">
      <c r="A1443">
        <v>1442</v>
      </c>
      <c r="B1443">
        <f>INDEX('housing-price-data-04042019'!$A$1:$CC$1461, MATCH(A1443,'housing-price-data-04042019'!$A$1:$A$1461,0),MATCH($B$1,'housing-price-data-04042019'!$A$1:$CC$1,0))</f>
        <v>6</v>
      </c>
      <c r="C1443">
        <f>INDEX('housing-price-data-04042019'!$A$1:$CC$1461, MATCH(A1443,'housing-price-data-04042019'!$A$1:$A$1461,0),MATCH($C$1,'housing-price-data-04042019'!$A$1:$CC$1,0))</f>
        <v>149300</v>
      </c>
      <c r="D1443" t="str">
        <f t="shared" si="22"/>
        <v>B</v>
      </c>
      <c r="U1443" s="1">
        <v>1418</v>
      </c>
      <c r="V1443" s="1">
        <v>267280.34123003471</v>
      </c>
      <c r="W1443" s="1">
        <v>72719.658769965288</v>
      </c>
    </row>
    <row r="1444" spans="1:23" x14ac:dyDescent="0.25">
      <c r="A1444">
        <v>1443</v>
      </c>
      <c r="B1444">
        <f>INDEX('housing-price-data-04042019'!$A$1:$CC$1461, MATCH(A1444,'housing-price-data-04042019'!$A$1:$A$1461,0),MATCH($B$1,'housing-price-data-04042019'!$A$1:$CC$1,0))</f>
        <v>10</v>
      </c>
      <c r="C1444">
        <f>INDEX('housing-price-data-04042019'!$A$1:$CC$1461, MATCH(A1444,'housing-price-data-04042019'!$A$1:$A$1461,0),MATCH($C$1,'housing-price-data-04042019'!$A$1:$CC$1,0))</f>
        <v>310000</v>
      </c>
      <c r="D1444" t="str">
        <f t="shared" si="22"/>
        <v>A</v>
      </c>
      <c r="U1444" s="1">
        <v>1419</v>
      </c>
      <c r="V1444" s="1">
        <v>130972.9334507366</v>
      </c>
      <c r="W1444" s="1">
        <v>-6972.9334507366002</v>
      </c>
    </row>
    <row r="1445" spans="1:23" x14ac:dyDescent="0.25">
      <c r="A1445">
        <v>1444</v>
      </c>
      <c r="B1445">
        <f>INDEX('housing-price-data-04042019'!$A$1:$CC$1461, MATCH(A1445,'housing-price-data-04042019'!$A$1:$A$1461,0),MATCH($B$1,'housing-price-data-04042019'!$A$1:$CC$1,0))</f>
        <v>6</v>
      </c>
      <c r="C1445">
        <f>INDEX('housing-price-data-04042019'!$A$1:$CC$1461, MATCH(A1445,'housing-price-data-04042019'!$A$1:$A$1461,0),MATCH($C$1,'housing-price-data-04042019'!$A$1:$CC$1,0))</f>
        <v>121000</v>
      </c>
      <c r="D1445" t="str">
        <f t="shared" si="22"/>
        <v>B</v>
      </c>
      <c r="U1445" s="1">
        <v>1420</v>
      </c>
      <c r="V1445" s="1">
        <v>176408.73604383602</v>
      </c>
      <c r="W1445" s="1">
        <v>46591.263956163981</v>
      </c>
    </row>
    <row r="1446" spans="1:23" x14ac:dyDescent="0.25">
      <c r="A1446">
        <v>1445</v>
      </c>
      <c r="B1446">
        <f>INDEX('housing-price-data-04042019'!$A$1:$CC$1461, MATCH(A1446,'housing-price-data-04042019'!$A$1:$A$1461,0),MATCH($B$1,'housing-price-data-04042019'!$A$1:$CC$1,0))</f>
        <v>7</v>
      </c>
      <c r="C1446">
        <f>INDEX('housing-price-data-04042019'!$A$1:$CC$1461, MATCH(A1446,'housing-price-data-04042019'!$A$1:$A$1461,0),MATCH($C$1,'housing-price-data-04042019'!$A$1:$CC$1,0))</f>
        <v>179600</v>
      </c>
      <c r="D1446" t="str">
        <f t="shared" si="22"/>
        <v>A</v>
      </c>
      <c r="U1446" s="1">
        <v>1421</v>
      </c>
      <c r="V1446" s="1">
        <v>176408.73604383602</v>
      </c>
      <c r="W1446" s="1">
        <v>3491.2639561639808</v>
      </c>
    </row>
    <row r="1447" spans="1:23" x14ac:dyDescent="0.25">
      <c r="A1447">
        <v>1446</v>
      </c>
      <c r="B1447">
        <f>INDEX('housing-price-data-04042019'!$A$1:$CC$1461, MATCH(A1447,'housing-price-data-04042019'!$A$1:$A$1461,0),MATCH($B$1,'housing-price-data-04042019'!$A$1:$CC$1,0))</f>
        <v>6</v>
      </c>
      <c r="C1447">
        <f>INDEX('housing-price-data-04042019'!$A$1:$CC$1461, MATCH(A1447,'housing-price-data-04042019'!$A$1:$A$1461,0),MATCH($C$1,'housing-price-data-04042019'!$A$1:$CC$1,0))</f>
        <v>129000</v>
      </c>
      <c r="D1447" t="str">
        <f t="shared" si="22"/>
        <v>B</v>
      </c>
      <c r="U1447" s="1">
        <v>1422</v>
      </c>
      <c r="V1447" s="1">
        <v>176408.73604383602</v>
      </c>
      <c r="W1447" s="1">
        <v>-48908.736043836019</v>
      </c>
    </row>
    <row r="1448" spans="1:23" x14ac:dyDescent="0.25">
      <c r="A1448">
        <v>1447</v>
      </c>
      <c r="B1448">
        <f>INDEX('housing-price-data-04042019'!$A$1:$CC$1461, MATCH(A1448,'housing-price-data-04042019'!$A$1:$A$1461,0),MATCH($B$1,'housing-price-data-04042019'!$A$1:$CC$1,0))</f>
        <v>5</v>
      </c>
      <c r="C1448">
        <f>INDEX('housing-price-data-04042019'!$A$1:$CC$1461, MATCH(A1448,'housing-price-data-04042019'!$A$1:$A$1461,0),MATCH($C$1,'housing-price-data-04042019'!$A$1:$CC$1,0))</f>
        <v>157900</v>
      </c>
      <c r="D1448" t="str">
        <f t="shared" si="22"/>
        <v>B</v>
      </c>
      <c r="U1448" s="1">
        <v>1423</v>
      </c>
      <c r="V1448" s="1">
        <v>176408.73604383602</v>
      </c>
      <c r="W1448" s="1">
        <v>-39908.736043836019</v>
      </c>
    </row>
    <row r="1449" spans="1:23" x14ac:dyDescent="0.25">
      <c r="A1449">
        <v>1448</v>
      </c>
      <c r="B1449">
        <f>INDEX('housing-price-data-04042019'!$A$1:$CC$1461, MATCH(A1449,'housing-price-data-04042019'!$A$1:$A$1461,0),MATCH($B$1,'housing-price-data-04042019'!$A$1:$CC$1,0))</f>
        <v>8</v>
      </c>
      <c r="C1449">
        <f>INDEX('housing-price-data-04042019'!$A$1:$CC$1461, MATCH(A1449,'housing-price-data-04042019'!$A$1:$A$1461,0),MATCH($C$1,'housing-price-data-04042019'!$A$1:$CC$1,0))</f>
        <v>240000</v>
      </c>
      <c r="D1449" t="str">
        <f t="shared" si="22"/>
        <v>A</v>
      </c>
      <c r="U1449" s="1">
        <v>1424</v>
      </c>
      <c r="V1449" s="1">
        <v>176408.73604383602</v>
      </c>
      <c r="W1449" s="1">
        <v>98561.263956163981</v>
      </c>
    </row>
    <row r="1450" spans="1:23" x14ac:dyDescent="0.25">
      <c r="A1450">
        <v>1449</v>
      </c>
      <c r="B1450">
        <f>INDEX('housing-price-data-04042019'!$A$1:$CC$1461, MATCH(A1450,'housing-price-data-04042019'!$A$1:$A$1461,0),MATCH($B$1,'housing-price-data-04042019'!$A$1:$CC$1,0))</f>
        <v>4</v>
      </c>
      <c r="C1450">
        <f>INDEX('housing-price-data-04042019'!$A$1:$CC$1461, MATCH(A1450,'housing-price-data-04042019'!$A$1:$A$1461,0),MATCH($C$1,'housing-price-data-04042019'!$A$1:$CC$1,0))</f>
        <v>112000</v>
      </c>
      <c r="D1450" t="str">
        <f t="shared" si="22"/>
        <v>B</v>
      </c>
      <c r="U1450" s="1">
        <v>1425</v>
      </c>
      <c r="V1450" s="1">
        <v>130972.9334507366</v>
      </c>
      <c r="W1450" s="1">
        <v>13027.0665492634</v>
      </c>
    </row>
    <row r="1451" spans="1:23" x14ac:dyDescent="0.25">
      <c r="A1451">
        <v>1450</v>
      </c>
      <c r="B1451">
        <f>INDEX('housing-price-data-04042019'!$A$1:$CC$1461, MATCH(A1451,'housing-price-data-04042019'!$A$1:$A$1461,0),MATCH($B$1,'housing-price-data-04042019'!$A$1:$CC$1,0))</f>
        <v>5</v>
      </c>
      <c r="C1451">
        <f>INDEX('housing-price-data-04042019'!$A$1:$CC$1461, MATCH(A1451,'housing-price-data-04042019'!$A$1:$A$1461,0),MATCH($C$1,'housing-price-data-04042019'!$A$1:$CC$1,0))</f>
        <v>92000</v>
      </c>
      <c r="D1451" t="str">
        <f t="shared" si="22"/>
        <v>B</v>
      </c>
      <c r="U1451" s="1">
        <v>1426</v>
      </c>
      <c r="V1451" s="1">
        <v>176408.73604383602</v>
      </c>
      <c r="W1451" s="1">
        <v>-34408.736043836019</v>
      </c>
    </row>
    <row r="1452" spans="1:23" x14ac:dyDescent="0.25">
      <c r="A1452">
        <v>1451</v>
      </c>
      <c r="B1452">
        <f>INDEX('housing-price-data-04042019'!$A$1:$CC$1461, MATCH(A1452,'housing-price-data-04042019'!$A$1:$A$1461,0),MATCH($B$1,'housing-price-data-04042019'!$A$1:$CC$1,0))</f>
        <v>5</v>
      </c>
      <c r="C1452">
        <f>INDEX('housing-price-data-04042019'!$A$1:$CC$1461, MATCH(A1452,'housing-price-data-04042019'!$A$1:$A$1461,0),MATCH($C$1,'housing-price-data-04042019'!$A$1:$CC$1,0))</f>
        <v>136000</v>
      </c>
      <c r="D1452" t="str">
        <f t="shared" si="22"/>
        <v>B</v>
      </c>
      <c r="U1452" s="1">
        <v>1427</v>
      </c>
      <c r="V1452" s="1">
        <v>221844.53863693538</v>
      </c>
      <c r="W1452" s="1">
        <v>49155.46136306462</v>
      </c>
    </row>
    <row r="1453" spans="1:23" x14ac:dyDescent="0.25">
      <c r="A1453">
        <v>1452</v>
      </c>
      <c r="B1453">
        <f>INDEX('housing-price-data-04042019'!$A$1:$CC$1461, MATCH(A1453,'housing-price-data-04042019'!$A$1:$A$1461,0),MATCH($B$1,'housing-price-data-04042019'!$A$1:$CC$1,0))</f>
        <v>8</v>
      </c>
      <c r="C1453">
        <f>INDEX('housing-price-data-04042019'!$A$1:$CC$1461, MATCH(A1453,'housing-price-data-04042019'!$A$1:$A$1461,0),MATCH($C$1,'housing-price-data-04042019'!$A$1:$CC$1,0))</f>
        <v>287090</v>
      </c>
      <c r="D1453" t="str">
        <f t="shared" si="22"/>
        <v>A</v>
      </c>
      <c r="U1453" s="1">
        <v>1428</v>
      </c>
      <c r="V1453" s="1">
        <v>130972.9334507366</v>
      </c>
      <c r="W1453" s="1">
        <v>9027.0665492633998</v>
      </c>
    </row>
    <row r="1454" spans="1:23" x14ac:dyDescent="0.25">
      <c r="A1454">
        <v>1453</v>
      </c>
      <c r="B1454">
        <f>INDEX('housing-price-data-04042019'!$A$1:$CC$1461, MATCH(A1454,'housing-price-data-04042019'!$A$1:$A$1461,0),MATCH($B$1,'housing-price-data-04042019'!$A$1:$CC$1,0))</f>
        <v>5</v>
      </c>
      <c r="C1454">
        <f>INDEX('housing-price-data-04042019'!$A$1:$CC$1461, MATCH(A1454,'housing-price-data-04042019'!$A$1:$A$1461,0),MATCH($C$1,'housing-price-data-04042019'!$A$1:$CC$1,0))</f>
        <v>145000</v>
      </c>
      <c r="D1454" t="str">
        <f t="shared" si="22"/>
        <v>B</v>
      </c>
      <c r="U1454" s="1">
        <v>1429</v>
      </c>
      <c r="V1454" s="1">
        <v>130972.9334507366</v>
      </c>
      <c r="W1454" s="1">
        <v>-11972.9334507366</v>
      </c>
    </row>
    <row r="1455" spans="1:23" x14ac:dyDescent="0.25">
      <c r="A1455">
        <v>1454</v>
      </c>
      <c r="B1455">
        <f>INDEX('housing-price-data-04042019'!$A$1:$CC$1461, MATCH(A1455,'housing-price-data-04042019'!$A$1:$A$1461,0),MATCH($B$1,'housing-price-data-04042019'!$A$1:$CC$1,0))</f>
        <v>5</v>
      </c>
      <c r="C1455">
        <f>INDEX('housing-price-data-04042019'!$A$1:$CC$1461, MATCH(A1455,'housing-price-data-04042019'!$A$1:$A$1461,0),MATCH($C$1,'housing-price-data-04042019'!$A$1:$CC$1,0))</f>
        <v>84500</v>
      </c>
      <c r="D1455" t="str">
        <f t="shared" si="22"/>
        <v>B</v>
      </c>
      <c r="U1455" s="1">
        <v>1430</v>
      </c>
      <c r="V1455" s="1">
        <v>176408.73604383602</v>
      </c>
      <c r="W1455" s="1">
        <v>6491.2639561639808</v>
      </c>
    </row>
    <row r="1456" spans="1:23" x14ac:dyDescent="0.25">
      <c r="A1456">
        <v>1455</v>
      </c>
      <c r="B1456">
        <f>INDEX('housing-price-data-04042019'!$A$1:$CC$1461, MATCH(A1456,'housing-price-data-04042019'!$A$1:$A$1461,0),MATCH($B$1,'housing-price-data-04042019'!$A$1:$CC$1,0))</f>
        <v>7</v>
      </c>
      <c r="C1456">
        <f>INDEX('housing-price-data-04042019'!$A$1:$CC$1461, MATCH(A1456,'housing-price-data-04042019'!$A$1:$A$1461,0),MATCH($C$1,'housing-price-data-04042019'!$A$1:$CC$1,0))</f>
        <v>185000</v>
      </c>
      <c r="D1456" t="str">
        <f t="shared" si="22"/>
        <v>A</v>
      </c>
      <c r="U1456" s="1">
        <v>1431</v>
      </c>
      <c r="V1456" s="1">
        <v>130972.9334507366</v>
      </c>
      <c r="W1456" s="1">
        <v>61167.0665492634</v>
      </c>
    </row>
    <row r="1457" spans="1:23" x14ac:dyDescent="0.25">
      <c r="A1457">
        <v>1456</v>
      </c>
      <c r="B1457">
        <f>INDEX('housing-price-data-04042019'!$A$1:$CC$1461, MATCH(A1457,'housing-price-data-04042019'!$A$1:$A$1461,0),MATCH($B$1,'housing-price-data-04042019'!$A$1:$CC$1,0))</f>
        <v>6</v>
      </c>
      <c r="C1457">
        <f>INDEX('housing-price-data-04042019'!$A$1:$CC$1461, MATCH(A1457,'housing-price-data-04042019'!$A$1:$A$1461,0),MATCH($C$1,'housing-price-data-04042019'!$A$1:$CC$1,0))</f>
        <v>175000</v>
      </c>
      <c r="D1457" t="str">
        <f t="shared" si="22"/>
        <v>B</v>
      </c>
      <c r="U1457" s="1">
        <v>1432</v>
      </c>
      <c r="V1457" s="1">
        <v>176408.73604383602</v>
      </c>
      <c r="W1457" s="1">
        <v>-32658.736043836019</v>
      </c>
    </row>
    <row r="1458" spans="1:23" x14ac:dyDescent="0.25">
      <c r="A1458">
        <v>1457</v>
      </c>
      <c r="B1458">
        <f>INDEX('housing-price-data-04042019'!$A$1:$CC$1461, MATCH(A1458,'housing-price-data-04042019'!$A$1:$A$1461,0),MATCH($B$1,'housing-price-data-04042019'!$A$1:$CC$1,0))</f>
        <v>6</v>
      </c>
      <c r="C1458">
        <f>INDEX('housing-price-data-04042019'!$A$1:$CC$1461, MATCH(A1458,'housing-price-data-04042019'!$A$1:$A$1461,0),MATCH($C$1,'housing-price-data-04042019'!$A$1:$CC$1,0))</f>
        <v>210000</v>
      </c>
      <c r="D1458" t="str">
        <f t="shared" si="22"/>
        <v>B</v>
      </c>
      <c r="U1458" s="1">
        <v>1433</v>
      </c>
      <c r="V1458" s="1">
        <v>85537.130857637239</v>
      </c>
      <c r="W1458" s="1">
        <v>-21037.130857637239</v>
      </c>
    </row>
    <row r="1459" spans="1:23" x14ac:dyDescent="0.25">
      <c r="A1459">
        <v>1458</v>
      </c>
      <c r="B1459">
        <f>INDEX('housing-price-data-04042019'!$A$1:$CC$1461, MATCH(A1459,'housing-price-data-04042019'!$A$1:$A$1461,0),MATCH($B$1,'housing-price-data-04042019'!$A$1:$CC$1,0))</f>
        <v>7</v>
      </c>
      <c r="C1459">
        <f>INDEX('housing-price-data-04042019'!$A$1:$CC$1461, MATCH(A1459,'housing-price-data-04042019'!$A$1:$A$1461,0),MATCH($C$1,'housing-price-data-04042019'!$A$1:$CC$1,0))</f>
        <v>266500</v>
      </c>
      <c r="D1459" t="str">
        <f t="shared" si="22"/>
        <v>A</v>
      </c>
      <c r="U1459" s="1">
        <v>1434</v>
      </c>
      <c r="V1459" s="1">
        <v>176408.73604383602</v>
      </c>
      <c r="W1459" s="1">
        <v>10091.263956163981</v>
      </c>
    </row>
    <row r="1460" spans="1:23" x14ac:dyDescent="0.25">
      <c r="A1460">
        <v>1459</v>
      </c>
      <c r="B1460">
        <f>INDEX('housing-price-data-04042019'!$A$1:$CC$1461, MATCH(A1460,'housing-price-data-04042019'!$A$1:$A$1461,0),MATCH($B$1,'housing-price-data-04042019'!$A$1:$CC$1,0))</f>
        <v>5</v>
      </c>
      <c r="C1460">
        <f>INDEX('housing-price-data-04042019'!$A$1:$CC$1461, MATCH(A1460,'housing-price-data-04042019'!$A$1:$A$1461,0),MATCH($C$1,'housing-price-data-04042019'!$A$1:$CC$1,0))</f>
        <v>142125</v>
      </c>
      <c r="D1460" t="str">
        <f t="shared" si="22"/>
        <v>B</v>
      </c>
      <c r="U1460" s="1">
        <v>1435</v>
      </c>
      <c r="V1460" s="1">
        <v>130972.9334507366</v>
      </c>
      <c r="W1460" s="1">
        <v>29027.0665492634</v>
      </c>
    </row>
    <row r="1461" spans="1:23" x14ac:dyDescent="0.25">
      <c r="A1461">
        <v>1460</v>
      </c>
      <c r="B1461">
        <f>INDEX('housing-price-data-04042019'!$A$1:$CC$1461, MATCH(A1461,'housing-price-data-04042019'!$A$1:$A$1461,0),MATCH($B$1,'housing-price-data-04042019'!$A$1:$CC$1,0))</f>
        <v>5</v>
      </c>
      <c r="C1461">
        <f>INDEX('housing-price-data-04042019'!$A$1:$CC$1461, MATCH(A1461,'housing-price-data-04042019'!$A$1:$A$1461,0),MATCH($C$1,'housing-price-data-04042019'!$A$1:$CC$1,0))</f>
        <v>147500</v>
      </c>
      <c r="D1461" t="str">
        <f t="shared" si="22"/>
        <v>B</v>
      </c>
      <c r="U1461" s="1">
        <v>1436</v>
      </c>
      <c r="V1461" s="1">
        <v>176408.73604383602</v>
      </c>
      <c r="W1461" s="1">
        <v>-2408.7360438360192</v>
      </c>
    </row>
    <row r="1462" spans="1:23" x14ac:dyDescent="0.25">
      <c r="U1462" s="1">
        <v>1437</v>
      </c>
      <c r="V1462" s="1">
        <v>85537.130857637239</v>
      </c>
      <c r="W1462" s="1">
        <v>34962.869142362761</v>
      </c>
    </row>
    <row r="1463" spans="1:23" x14ac:dyDescent="0.25">
      <c r="U1463" s="1">
        <v>1438</v>
      </c>
      <c r="V1463" s="1">
        <v>267280.34123003471</v>
      </c>
      <c r="W1463" s="1">
        <v>127336.65876996529</v>
      </c>
    </row>
    <row r="1464" spans="1:23" x14ac:dyDescent="0.25">
      <c r="U1464" s="1">
        <v>1439</v>
      </c>
      <c r="V1464" s="1">
        <v>176408.73604383602</v>
      </c>
      <c r="W1464" s="1">
        <v>-26708.736043836019</v>
      </c>
    </row>
    <row r="1465" spans="1:23" x14ac:dyDescent="0.25">
      <c r="U1465" s="1">
        <v>1440</v>
      </c>
      <c r="V1465" s="1">
        <v>221844.53863693538</v>
      </c>
      <c r="W1465" s="1">
        <v>-24844.53863693538</v>
      </c>
    </row>
    <row r="1466" spans="1:23" x14ac:dyDescent="0.25">
      <c r="U1466" s="1">
        <v>1441</v>
      </c>
      <c r="V1466" s="1">
        <v>176408.73604383602</v>
      </c>
      <c r="W1466" s="1">
        <v>14591.263956163981</v>
      </c>
    </row>
    <row r="1467" spans="1:23" x14ac:dyDescent="0.25">
      <c r="U1467" s="1">
        <v>1442</v>
      </c>
      <c r="V1467" s="1">
        <v>176408.73604383602</v>
      </c>
      <c r="W1467" s="1">
        <v>-27108.736043836019</v>
      </c>
    </row>
    <row r="1468" spans="1:23" x14ac:dyDescent="0.25">
      <c r="U1468" s="1">
        <v>1443</v>
      </c>
      <c r="V1468" s="1">
        <v>358151.94641623343</v>
      </c>
      <c r="W1468" s="1">
        <v>-48151.946416233433</v>
      </c>
    </row>
    <row r="1469" spans="1:23" x14ac:dyDescent="0.25">
      <c r="U1469" s="1">
        <v>1444</v>
      </c>
      <c r="V1469" s="1">
        <v>176408.73604383602</v>
      </c>
      <c r="W1469" s="1">
        <v>-55408.736043836019</v>
      </c>
    </row>
    <row r="1470" spans="1:23" x14ac:dyDescent="0.25">
      <c r="U1470" s="1">
        <v>1445</v>
      </c>
      <c r="V1470" s="1">
        <v>221844.53863693538</v>
      </c>
      <c r="W1470" s="1">
        <v>-42244.53863693538</v>
      </c>
    </row>
    <row r="1471" spans="1:23" x14ac:dyDescent="0.25">
      <c r="U1471" s="1">
        <v>1446</v>
      </c>
      <c r="V1471" s="1">
        <v>176408.73604383602</v>
      </c>
      <c r="W1471" s="1">
        <v>-47408.736043836019</v>
      </c>
    </row>
    <row r="1472" spans="1:23" x14ac:dyDescent="0.25">
      <c r="U1472" s="1">
        <v>1447</v>
      </c>
      <c r="V1472" s="1">
        <v>130972.9334507366</v>
      </c>
      <c r="W1472" s="1">
        <v>26927.0665492634</v>
      </c>
    </row>
    <row r="1473" spans="21:23" x14ac:dyDescent="0.25">
      <c r="U1473" s="1">
        <v>1448</v>
      </c>
      <c r="V1473" s="1">
        <v>267280.34123003471</v>
      </c>
      <c r="W1473" s="1">
        <v>-27280.341230034712</v>
      </c>
    </row>
    <row r="1474" spans="21:23" x14ac:dyDescent="0.25">
      <c r="U1474" s="1">
        <v>1449</v>
      </c>
      <c r="V1474" s="1">
        <v>85537.130857637239</v>
      </c>
      <c r="W1474" s="1">
        <v>26462.869142362761</v>
      </c>
    </row>
    <row r="1475" spans="21:23" x14ac:dyDescent="0.25">
      <c r="U1475" s="1">
        <v>1450</v>
      </c>
      <c r="V1475" s="1">
        <v>130972.9334507366</v>
      </c>
      <c r="W1475" s="1">
        <v>-38972.9334507366</v>
      </c>
    </row>
    <row r="1476" spans="21:23" x14ac:dyDescent="0.25">
      <c r="U1476" s="1">
        <v>1451</v>
      </c>
      <c r="V1476" s="1">
        <v>130972.9334507366</v>
      </c>
      <c r="W1476" s="1">
        <v>5027.0665492633998</v>
      </c>
    </row>
    <row r="1477" spans="21:23" x14ac:dyDescent="0.25">
      <c r="U1477" s="1">
        <v>1452</v>
      </c>
      <c r="V1477" s="1">
        <v>267280.34123003471</v>
      </c>
      <c r="W1477" s="1">
        <v>19809.658769965288</v>
      </c>
    </row>
    <row r="1478" spans="21:23" x14ac:dyDescent="0.25">
      <c r="U1478" s="1">
        <v>1453</v>
      </c>
      <c r="V1478" s="1">
        <v>130972.9334507366</v>
      </c>
      <c r="W1478" s="1">
        <v>14027.0665492634</v>
      </c>
    </row>
    <row r="1479" spans="21:23" x14ac:dyDescent="0.25">
      <c r="U1479" s="1">
        <v>1454</v>
      </c>
      <c r="V1479" s="1">
        <v>130972.9334507366</v>
      </c>
      <c r="W1479" s="1">
        <v>-46472.9334507366</v>
      </c>
    </row>
    <row r="1480" spans="21:23" x14ac:dyDescent="0.25">
      <c r="U1480" s="1">
        <v>1455</v>
      </c>
      <c r="V1480" s="1">
        <v>221844.53863693538</v>
      </c>
      <c r="W1480" s="1">
        <v>-36844.53863693538</v>
      </c>
    </row>
    <row r="1481" spans="21:23" x14ac:dyDescent="0.25">
      <c r="U1481" s="1">
        <v>1456</v>
      </c>
      <c r="V1481" s="1">
        <v>176408.73604383602</v>
      </c>
      <c r="W1481" s="1">
        <v>-1408.7360438360192</v>
      </c>
    </row>
    <row r="1482" spans="21:23" x14ac:dyDescent="0.25">
      <c r="U1482" s="1">
        <v>1457</v>
      </c>
      <c r="V1482" s="1">
        <v>176408.73604383602</v>
      </c>
      <c r="W1482" s="1">
        <v>33591.263956163981</v>
      </c>
    </row>
    <row r="1483" spans="21:23" x14ac:dyDescent="0.25">
      <c r="U1483" s="1">
        <v>1458</v>
      </c>
      <c r="V1483" s="1">
        <v>221844.53863693538</v>
      </c>
      <c r="W1483" s="1">
        <v>44655.46136306462</v>
      </c>
    </row>
    <row r="1484" spans="21:23" x14ac:dyDescent="0.25">
      <c r="U1484" s="1">
        <v>1459</v>
      </c>
      <c r="V1484" s="1">
        <v>130972.9334507366</v>
      </c>
      <c r="W1484" s="1">
        <v>11152.0665492634</v>
      </c>
    </row>
    <row r="1485" spans="21:23" ht="15.75" thickBot="1" x14ac:dyDescent="0.3">
      <c r="U1485" s="2">
        <v>1460</v>
      </c>
      <c r="V1485" s="2">
        <v>130972.9334507366</v>
      </c>
      <c r="W1485" s="2">
        <v>16527.0665492634</v>
      </c>
    </row>
  </sheetData>
  <mergeCells count="2">
    <mergeCell ref="Q28:S28"/>
    <mergeCell ref="Q29:R2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B2:D8"/>
  <sheetViews>
    <sheetView workbookViewId="0">
      <selection activeCell="E9" sqref="E9"/>
    </sheetView>
  </sheetViews>
  <sheetFormatPr defaultRowHeight="15" x14ac:dyDescent="0.25"/>
  <cols>
    <col min="2" max="2" width="13.85546875" bestFit="1" customWidth="1"/>
    <col min="3" max="4" width="12" bestFit="1" customWidth="1"/>
  </cols>
  <sheetData>
    <row r="2" spans="2:4" ht="15.75" thickBot="1" x14ac:dyDescent="0.3">
      <c r="C2" s="12" t="s">
        <v>274</v>
      </c>
      <c r="D2" s="12" t="s">
        <v>327</v>
      </c>
    </row>
    <row r="3" spans="2:4" x14ac:dyDescent="0.25">
      <c r="B3" t="s">
        <v>257</v>
      </c>
      <c r="C3">
        <f>'Quality '!R6</f>
        <v>248384.59854014599</v>
      </c>
      <c r="D3">
        <f>'Quality '!S6</f>
        <v>140383.97587719298</v>
      </c>
    </row>
    <row r="4" spans="2:4" x14ac:dyDescent="0.25">
      <c r="B4" t="s">
        <v>277</v>
      </c>
      <c r="C4">
        <f>'Quality '!R7</f>
        <v>7180641309.6666908</v>
      </c>
      <c r="D4">
        <f>'Quality '!S7</f>
        <v>1413088360.027957</v>
      </c>
    </row>
    <row r="5" spans="2:4" x14ac:dyDescent="0.25">
      <c r="B5" t="s">
        <v>278</v>
      </c>
      <c r="C5">
        <f>'Quality '!R8</f>
        <v>548</v>
      </c>
      <c r="D5">
        <f>'Quality '!S8</f>
        <v>912</v>
      </c>
    </row>
    <row r="6" spans="2:4" x14ac:dyDescent="0.25">
      <c r="B6" t="s">
        <v>325</v>
      </c>
      <c r="C6">
        <f>SQRT((C4/C5))</f>
        <v>3619.8563582186925</v>
      </c>
      <c r="D6">
        <f>SQRT((D4/D5))</f>
        <v>1244.7646328759204</v>
      </c>
    </row>
    <row r="7" spans="2:4" x14ac:dyDescent="0.25">
      <c r="B7" t="s">
        <v>326</v>
      </c>
      <c r="C7">
        <f>C6*'Quality '!R15</f>
        <v>7107.4759535901885</v>
      </c>
      <c r="D7">
        <f>D6*'Quality '!R15</f>
        <v>2444.05684108381</v>
      </c>
    </row>
    <row r="8" spans="2:4" x14ac:dyDescent="0.25">
      <c r="B8" t="s">
        <v>326</v>
      </c>
      <c r="C8">
        <f>C6*'Quality '!R15</f>
        <v>7107.4759535901885</v>
      </c>
      <c r="D8">
        <f>D6*'Quality '!R15</f>
        <v>2444.05684108381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C1485"/>
  <sheetViews>
    <sheetView topLeftCell="P1" workbookViewId="0">
      <selection activeCell="Z2" sqref="Z2"/>
    </sheetView>
  </sheetViews>
  <sheetFormatPr defaultRowHeight="15" x14ac:dyDescent="0.25"/>
  <cols>
    <col min="6" max="6" width="18.140625" bestFit="1" customWidth="1"/>
    <col min="7" max="7" width="12" bestFit="1" customWidth="1"/>
    <col min="8" max="8" width="18.140625" bestFit="1" customWidth="1"/>
    <col min="9" max="9" width="12" bestFit="1" customWidth="1"/>
    <col min="11" max="11" width="13.140625" bestFit="1" customWidth="1"/>
    <col min="12" max="12" width="15.85546875" bestFit="1" customWidth="1"/>
    <col min="14" max="14" width="13.140625" bestFit="1" customWidth="1"/>
    <col min="15" max="15" width="15.85546875" bestFit="1" customWidth="1"/>
    <col min="17" max="17" width="45.140625" bestFit="1" customWidth="1"/>
    <col min="18" max="18" width="16" bestFit="1" customWidth="1"/>
    <col min="19" max="19" width="18.7109375" customWidth="1"/>
    <col min="21" max="21" width="18" bestFit="1" customWidth="1"/>
    <col min="22" max="22" width="18.140625" bestFit="1" customWidth="1"/>
    <col min="23" max="23" width="14.5703125" bestFit="1" customWidth="1"/>
    <col min="26" max="26" width="13.42578125" bestFit="1" customWidth="1"/>
    <col min="27" max="27" width="12" bestFit="1" customWidth="1"/>
    <col min="28" max="28" width="12.42578125" bestFit="1" customWidth="1"/>
    <col min="29" max="29" width="12.5703125" bestFit="1" customWidth="1"/>
  </cols>
  <sheetData>
    <row r="1" spans="1:26" ht="36.75" thickBot="1" x14ac:dyDescent="0.4">
      <c r="A1" t="s">
        <v>0</v>
      </c>
      <c r="B1" t="s">
        <v>4</v>
      </c>
      <c r="C1" t="s">
        <v>80</v>
      </c>
      <c r="D1" t="s">
        <v>256</v>
      </c>
      <c r="F1" t="s">
        <v>270</v>
      </c>
      <c r="K1" s="4" t="s">
        <v>256</v>
      </c>
      <c r="L1" t="s">
        <v>274</v>
      </c>
      <c r="N1" s="4" t="s">
        <v>256</v>
      </c>
      <c r="O1" t="s">
        <v>275</v>
      </c>
      <c r="Q1" s="7" t="s">
        <v>286</v>
      </c>
    </row>
    <row r="2" spans="1:26" x14ac:dyDescent="0.25">
      <c r="A2">
        <v>1</v>
      </c>
      <c r="B2">
        <f>VLOOKUP(A2,'housing-price-data-04042019'!$A$1:$E$1461, 5,FALSE)</f>
        <v>8450</v>
      </c>
      <c r="C2">
        <f>INDEX('housing-price-data-04042019'!$A$1:$CC$1461, MATCH('Lot area'!A2,'housing-price-data-04042019'!$A$1:$A$1461,0),MATCH('Lot area'!$C$1,'housing-price-data-04042019'!$A$1:$CC$1,0))</f>
        <v>208500</v>
      </c>
      <c r="D2" t="str">
        <f>IF(B2 &gt; 10000, "A","B")</f>
        <v>B</v>
      </c>
      <c r="F2" s="3" t="s">
        <v>4</v>
      </c>
      <c r="G2" s="3"/>
      <c r="H2" s="3" t="s">
        <v>80</v>
      </c>
      <c r="I2" s="3"/>
      <c r="U2" t="s">
        <v>300</v>
      </c>
    </row>
    <row r="3" spans="1:26" ht="15.75" thickBot="1" x14ac:dyDescent="0.3">
      <c r="A3">
        <v>2</v>
      </c>
      <c r="B3">
        <f>VLOOKUP(A3,'housing-price-data-04042019'!$A$1:$E$1461, 5,FALSE)</f>
        <v>9600</v>
      </c>
      <c r="C3">
        <f>INDEX('housing-price-data-04042019'!$A$1:$CC$1461, MATCH('Lot area'!A3,'housing-price-data-04042019'!$A$1:$A$1461,0),MATCH('Lot area'!$C$1,'housing-price-data-04042019'!$A$1:$CC$1,0))</f>
        <v>181500</v>
      </c>
      <c r="D3" t="str">
        <f t="shared" ref="D3:D66" si="0">IF(B3 &gt; 10000, "A","B")</f>
        <v>B</v>
      </c>
      <c r="F3" s="1"/>
      <c r="G3" s="1"/>
      <c r="H3" s="1"/>
      <c r="I3" s="1"/>
      <c r="K3" s="4" t="s">
        <v>271</v>
      </c>
      <c r="L3" t="s">
        <v>273</v>
      </c>
      <c r="N3" s="4" t="s">
        <v>271</v>
      </c>
      <c r="O3" t="s">
        <v>273</v>
      </c>
      <c r="Q3" t="s">
        <v>276</v>
      </c>
    </row>
    <row r="4" spans="1:26" ht="15.75" thickBot="1" x14ac:dyDescent="0.3">
      <c r="A4">
        <v>3</v>
      </c>
      <c r="B4">
        <f>VLOOKUP(A4,'housing-price-data-04042019'!$A$1:$E$1461, 5,FALSE)</f>
        <v>11250</v>
      </c>
      <c r="C4">
        <f>INDEX('housing-price-data-04042019'!$A$1:$CC$1461, MATCH('Lot area'!A4,'housing-price-data-04042019'!$A$1:$A$1461,0),MATCH('Lot area'!$C$1,'housing-price-data-04042019'!$A$1:$CC$1,0))</f>
        <v>223500</v>
      </c>
      <c r="D4" t="str">
        <f t="shared" si="0"/>
        <v>A</v>
      </c>
      <c r="F4" s="1" t="s">
        <v>257</v>
      </c>
      <c r="G4" s="1">
        <v>10516.828082191782</v>
      </c>
      <c r="H4" s="1" t="s">
        <v>257</v>
      </c>
      <c r="I4" s="1">
        <v>180921.19589041095</v>
      </c>
      <c r="K4" s="5">
        <v>3</v>
      </c>
      <c r="L4" s="6">
        <v>223500</v>
      </c>
      <c r="N4" s="5">
        <v>1</v>
      </c>
      <c r="O4" s="6">
        <v>208500</v>
      </c>
      <c r="U4" s="11" t="s">
        <v>301</v>
      </c>
      <c r="V4" s="11"/>
    </row>
    <row r="5" spans="1:26" x14ac:dyDescent="0.25">
      <c r="A5">
        <v>4</v>
      </c>
      <c r="B5">
        <f>VLOOKUP(A5,'housing-price-data-04042019'!$A$1:$E$1461, 5,FALSE)</f>
        <v>9550</v>
      </c>
      <c r="C5">
        <f>INDEX('housing-price-data-04042019'!$A$1:$CC$1461, MATCH('Lot area'!A5,'housing-price-data-04042019'!$A$1:$A$1461,0),MATCH('Lot area'!$C$1,'housing-price-data-04042019'!$A$1:$CC$1,0))</f>
        <v>140000</v>
      </c>
      <c r="D5" t="str">
        <f t="shared" si="0"/>
        <v>B</v>
      </c>
      <c r="F5" s="1" t="s">
        <v>258</v>
      </c>
      <c r="G5" s="1">
        <v>261.22164216590198</v>
      </c>
      <c r="H5" s="1" t="s">
        <v>258</v>
      </c>
      <c r="I5" s="1">
        <v>2079.1053239672437</v>
      </c>
      <c r="K5" s="5">
        <v>5</v>
      </c>
      <c r="L5" s="6">
        <v>250000</v>
      </c>
      <c r="N5" s="5">
        <v>2</v>
      </c>
      <c r="O5" s="6">
        <v>181500</v>
      </c>
      <c r="Q5" s="3"/>
      <c r="R5" s="3" t="s">
        <v>274</v>
      </c>
      <c r="S5" s="3" t="s">
        <v>275</v>
      </c>
      <c r="U5" s="1" t="s">
        <v>302</v>
      </c>
      <c r="V5" s="1">
        <v>0.26384335387140406</v>
      </c>
    </row>
    <row r="6" spans="1:26" x14ac:dyDescent="0.25">
      <c r="A6">
        <v>5</v>
      </c>
      <c r="B6">
        <f>VLOOKUP(A6,'housing-price-data-04042019'!$A$1:$E$1461, 5,FALSE)</f>
        <v>14260</v>
      </c>
      <c r="C6">
        <f>INDEX('housing-price-data-04042019'!$A$1:$CC$1461, MATCH('Lot area'!A6,'housing-price-data-04042019'!$A$1:$A$1461,0),MATCH('Lot area'!$C$1,'housing-price-data-04042019'!$A$1:$CC$1,0))</f>
        <v>250000</v>
      </c>
      <c r="D6" t="str">
        <f t="shared" si="0"/>
        <v>A</v>
      </c>
      <c r="F6" s="1" t="s">
        <v>259</v>
      </c>
      <c r="G6" s="1">
        <v>9478.5</v>
      </c>
      <c r="H6" s="1" t="s">
        <v>259</v>
      </c>
      <c r="I6" s="1">
        <v>163000</v>
      </c>
      <c r="K6" s="5">
        <v>6</v>
      </c>
      <c r="L6" s="6">
        <v>143000</v>
      </c>
      <c r="N6" s="5">
        <v>4</v>
      </c>
      <c r="O6" s="6">
        <v>140000</v>
      </c>
      <c r="Q6" s="1" t="s">
        <v>257</v>
      </c>
      <c r="R6" s="1">
        <v>217323.68932038834</v>
      </c>
      <c r="S6" s="1">
        <v>154202.97624703089</v>
      </c>
      <c r="U6" s="1" t="s">
        <v>303</v>
      </c>
      <c r="V6" s="1">
        <v>6.9613315382110949E-2</v>
      </c>
    </row>
    <row r="7" spans="1:26" x14ac:dyDescent="0.25">
      <c r="A7">
        <v>6</v>
      </c>
      <c r="B7">
        <f>VLOOKUP(A7,'housing-price-data-04042019'!$A$1:$E$1461, 5,FALSE)</f>
        <v>14115</v>
      </c>
      <c r="C7">
        <f>INDEX('housing-price-data-04042019'!$A$1:$CC$1461, MATCH('Lot area'!A7,'housing-price-data-04042019'!$A$1:$A$1461,0),MATCH('Lot area'!$C$1,'housing-price-data-04042019'!$A$1:$CC$1,0))</f>
        <v>143000</v>
      </c>
      <c r="D7" t="str">
        <f t="shared" si="0"/>
        <v>A</v>
      </c>
      <c r="F7" s="1" t="s">
        <v>260</v>
      </c>
      <c r="G7" s="1">
        <v>7200</v>
      </c>
      <c r="H7" s="1" t="s">
        <v>260</v>
      </c>
      <c r="I7" s="1">
        <v>140000</v>
      </c>
      <c r="K7" s="5">
        <v>7</v>
      </c>
      <c r="L7" s="6">
        <v>307000</v>
      </c>
      <c r="N7" s="5">
        <v>9</v>
      </c>
      <c r="O7" s="6">
        <v>129900</v>
      </c>
      <c r="Q7" s="1" t="s">
        <v>277</v>
      </c>
      <c r="R7" s="1">
        <v>8605733408.2663651</v>
      </c>
      <c r="S7" s="1">
        <v>2946686672.7318945</v>
      </c>
      <c r="U7" s="1" t="s">
        <v>304</v>
      </c>
      <c r="V7" s="1">
        <v>6.8975190084019117E-2</v>
      </c>
    </row>
    <row r="8" spans="1:26" x14ac:dyDescent="0.25">
      <c r="A8">
        <v>7</v>
      </c>
      <c r="B8">
        <f>VLOOKUP(A8,'housing-price-data-04042019'!$A$1:$E$1461, 5,FALSE)</f>
        <v>10084</v>
      </c>
      <c r="C8">
        <f>INDEX('housing-price-data-04042019'!$A$1:$CC$1461, MATCH('Lot area'!A8,'housing-price-data-04042019'!$A$1:$A$1461,0),MATCH('Lot area'!$C$1,'housing-price-data-04042019'!$A$1:$CC$1,0))</f>
        <v>307000</v>
      </c>
      <c r="D8" t="str">
        <f t="shared" si="0"/>
        <v>A</v>
      </c>
      <c r="F8" s="1" t="s">
        <v>261</v>
      </c>
      <c r="G8" s="1">
        <v>9981.2649323791502</v>
      </c>
      <c r="H8" s="1" t="s">
        <v>261</v>
      </c>
      <c r="I8" s="1">
        <v>79442.50288288662</v>
      </c>
      <c r="K8" s="5">
        <v>8</v>
      </c>
      <c r="L8" s="6">
        <v>200000</v>
      </c>
      <c r="N8" s="5">
        <v>10</v>
      </c>
      <c r="O8" s="6">
        <v>118000</v>
      </c>
      <c r="Q8" s="1" t="s">
        <v>278</v>
      </c>
      <c r="R8" s="1">
        <v>618</v>
      </c>
      <c r="S8" s="1">
        <v>842</v>
      </c>
      <c r="U8" s="1" t="s">
        <v>258</v>
      </c>
      <c r="V8" s="1">
        <v>76653.774631136985</v>
      </c>
    </row>
    <row r="9" spans="1:26" ht="15.75" thickBot="1" x14ac:dyDescent="0.3">
      <c r="A9">
        <v>8</v>
      </c>
      <c r="B9">
        <f>VLOOKUP(A9,'housing-price-data-04042019'!$A$1:$E$1461, 5,FALSE)</f>
        <v>10382</v>
      </c>
      <c r="C9">
        <f>INDEX('housing-price-data-04042019'!$A$1:$CC$1461, MATCH('Lot area'!A9,'housing-price-data-04042019'!$A$1:$A$1461,0),MATCH('Lot area'!$C$1,'housing-price-data-04042019'!$A$1:$CC$1,0))</f>
        <v>200000</v>
      </c>
      <c r="D9" t="str">
        <f t="shared" si="0"/>
        <v>A</v>
      </c>
      <c r="F9" s="1" t="s">
        <v>262</v>
      </c>
      <c r="G9" s="1">
        <v>99625649.650341764</v>
      </c>
      <c r="H9" s="1" t="s">
        <v>262</v>
      </c>
      <c r="I9" s="1">
        <v>6311111264.2974482</v>
      </c>
      <c r="K9" s="5">
        <v>11</v>
      </c>
      <c r="L9" s="6">
        <v>129500</v>
      </c>
      <c r="N9" s="5">
        <v>16</v>
      </c>
      <c r="O9" s="6">
        <v>132000</v>
      </c>
      <c r="Q9" s="1" t="s">
        <v>279</v>
      </c>
      <c r="R9" s="1">
        <v>0</v>
      </c>
      <c r="S9" s="1"/>
      <c r="U9" s="2" t="s">
        <v>278</v>
      </c>
      <c r="V9" s="2">
        <v>1460</v>
      </c>
    </row>
    <row r="10" spans="1:26" x14ac:dyDescent="0.25">
      <c r="A10">
        <v>9</v>
      </c>
      <c r="B10">
        <f>VLOOKUP(A10,'housing-price-data-04042019'!$A$1:$E$1461, 5,FALSE)</f>
        <v>6120</v>
      </c>
      <c r="C10">
        <f>INDEX('housing-price-data-04042019'!$A$1:$CC$1461, MATCH('Lot area'!A10,'housing-price-data-04042019'!$A$1:$A$1461,0),MATCH('Lot area'!$C$1,'housing-price-data-04042019'!$A$1:$CC$1,0))</f>
        <v>129900</v>
      </c>
      <c r="D10" t="str">
        <f t="shared" si="0"/>
        <v>B</v>
      </c>
      <c r="F10" s="1" t="s">
        <v>263</v>
      </c>
      <c r="G10" s="1">
        <v>203.24327101886036</v>
      </c>
      <c r="H10" s="1" t="s">
        <v>263</v>
      </c>
      <c r="I10" s="1">
        <v>6.5362818600645234</v>
      </c>
      <c r="K10" s="5">
        <v>12</v>
      </c>
      <c r="L10" s="6">
        <v>345000</v>
      </c>
      <c r="N10" s="5">
        <v>20</v>
      </c>
      <c r="O10" s="6">
        <v>139000</v>
      </c>
      <c r="Q10" s="1" t="s">
        <v>280</v>
      </c>
      <c r="R10" s="1">
        <v>923</v>
      </c>
      <c r="S10" s="1"/>
    </row>
    <row r="11" spans="1:26" ht="15.75" thickBot="1" x14ac:dyDescent="0.3">
      <c r="A11">
        <v>10</v>
      </c>
      <c r="B11">
        <f>VLOOKUP(A11,'housing-price-data-04042019'!$A$1:$E$1461, 5,FALSE)</f>
        <v>7420</v>
      </c>
      <c r="C11">
        <f>INDEX('housing-price-data-04042019'!$A$1:$CC$1461, MATCH('Lot area'!A11,'housing-price-data-04042019'!$A$1:$A$1461,0),MATCH('Lot area'!$C$1,'housing-price-data-04042019'!$A$1:$CC$1,0))</f>
        <v>118000</v>
      </c>
      <c r="D11" t="str">
        <f t="shared" si="0"/>
        <v>B</v>
      </c>
      <c r="F11" s="1" t="s">
        <v>264</v>
      </c>
      <c r="G11" s="1">
        <v>12.207687851233572</v>
      </c>
      <c r="H11" s="1" t="s">
        <v>264</v>
      </c>
      <c r="I11" s="1">
        <v>1.8828757597682115</v>
      </c>
      <c r="K11" s="5">
        <v>13</v>
      </c>
      <c r="L11" s="6">
        <v>144000</v>
      </c>
      <c r="N11" s="5">
        <v>22</v>
      </c>
      <c r="O11" s="6">
        <v>139400</v>
      </c>
      <c r="Q11" s="1" t="s">
        <v>281</v>
      </c>
      <c r="R11" s="1">
        <v>15.121276630262315</v>
      </c>
      <c r="S11" s="1"/>
      <c r="U11" t="s">
        <v>305</v>
      </c>
    </row>
    <row r="12" spans="1:26" x14ac:dyDescent="0.25">
      <c r="A12">
        <v>11</v>
      </c>
      <c r="B12">
        <f>VLOOKUP(A12,'housing-price-data-04042019'!$A$1:$E$1461, 5,FALSE)</f>
        <v>11200</v>
      </c>
      <c r="C12">
        <f>INDEX('housing-price-data-04042019'!$A$1:$CC$1461, MATCH('Lot area'!A12,'housing-price-data-04042019'!$A$1:$A$1461,0),MATCH('Lot area'!$C$1,'housing-price-data-04042019'!$A$1:$CC$1,0))</f>
        <v>129500</v>
      </c>
      <c r="D12" t="str">
        <f t="shared" si="0"/>
        <v>A</v>
      </c>
      <c r="F12" s="1" t="s">
        <v>265</v>
      </c>
      <c r="G12" s="1">
        <v>213945</v>
      </c>
      <c r="H12" s="1" t="s">
        <v>265</v>
      </c>
      <c r="I12" s="1">
        <v>720100</v>
      </c>
      <c r="K12" s="5">
        <v>14</v>
      </c>
      <c r="L12" s="6">
        <v>279500</v>
      </c>
      <c r="N12" s="5">
        <v>23</v>
      </c>
      <c r="O12" s="6">
        <v>230000</v>
      </c>
      <c r="Q12" s="1" t="s">
        <v>282</v>
      </c>
      <c r="R12" s="1">
        <v>1.2824320056790387E-46</v>
      </c>
      <c r="S12" s="1"/>
      <c r="U12" s="3"/>
      <c r="V12" s="3" t="s">
        <v>280</v>
      </c>
      <c r="W12" s="3" t="s">
        <v>310</v>
      </c>
      <c r="X12" s="3" t="s">
        <v>311</v>
      </c>
      <c r="Y12" s="3" t="s">
        <v>312</v>
      </c>
      <c r="Z12" s="3" t="s">
        <v>313</v>
      </c>
    </row>
    <row r="13" spans="1:26" x14ac:dyDescent="0.25">
      <c r="A13">
        <v>12</v>
      </c>
      <c r="B13">
        <f>VLOOKUP(A13,'housing-price-data-04042019'!$A$1:$E$1461, 5,FALSE)</f>
        <v>11924</v>
      </c>
      <c r="C13">
        <f>INDEX('housing-price-data-04042019'!$A$1:$CC$1461, MATCH('Lot area'!A13,'housing-price-data-04042019'!$A$1:$A$1461,0),MATCH('Lot area'!$C$1,'housing-price-data-04042019'!$A$1:$CC$1,0))</f>
        <v>345000</v>
      </c>
      <c r="D13" t="str">
        <f t="shared" si="0"/>
        <v>A</v>
      </c>
      <c r="F13" s="1" t="s">
        <v>266</v>
      </c>
      <c r="G13" s="1">
        <v>1300</v>
      </c>
      <c r="H13" s="1" t="s">
        <v>266</v>
      </c>
      <c r="I13" s="1">
        <v>34900</v>
      </c>
      <c r="K13" s="5">
        <v>15</v>
      </c>
      <c r="L13" s="6">
        <v>157000</v>
      </c>
      <c r="N13" s="5">
        <v>24</v>
      </c>
      <c r="O13" s="6">
        <v>129900</v>
      </c>
      <c r="Q13" s="1" t="s">
        <v>283</v>
      </c>
      <c r="R13" s="1">
        <v>1.6465061827297898</v>
      </c>
      <c r="S13" s="1"/>
      <c r="U13" s="1" t="s">
        <v>306</v>
      </c>
      <c r="V13" s="1">
        <v>1</v>
      </c>
      <c r="W13" s="1">
        <v>640993235746.71875</v>
      </c>
      <c r="X13" s="1">
        <v>640993235746.71875</v>
      </c>
      <c r="Y13" s="1">
        <v>109.09035512347471</v>
      </c>
      <c r="Z13" s="1">
        <v>1.1231391549193869E-24</v>
      </c>
    </row>
    <row r="14" spans="1:26" x14ac:dyDescent="0.25">
      <c r="A14">
        <v>13</v>
      </c>
      <c r="B14">
        <f>VLOOKUP(A14,'housing-price-data-04042019'!$A$1:$E$1461, 5,FALSE)</f>
        <v>12968</v>
      </c>
      <c r="C14">
        <f>INDEX('housing-price-data-04042019'!$A$1:$CC$1461, MATCH('Lot area'!A14,'housing-price-data-04042019'!$A$1:$A$1461,0),MATCH('Lot area'!$C$1,'housing-price-data-04042019'!$A$1:$CC$1,0))</f>
        <v>144000</v>
      </c>
      <c r="D14" t="str">
        <f t="shared" si="0"/>
        <v>A</v>
      </c>
      <c r="F14" s="1" t="s">
        <v>267</v>
      </c>
      <c r="G14" s="1">
        <v>215245</v>
      </c>
      <c r="H14" s="1" t="s">
        <v>267</v>
      </c>
      <c r="I14" s="1">
        <v>755000</v>
      </c>
      <c r="K14" s="5">
        <v>17</v>
      </c>
      <c r="L14" s="6">
        <v>149000</v>
      </c>
      <c r="N14" s="5">
        <v>25</v>
      </c>
      <c r="O14" s="6">
        <v>154000</v>
      </c>
      <c r="Q14" s="1" t="s">
        <v>284</v>
      </c>
      <c r="R14" s="1">
        <v>2.5648640113580774E-46</v>
      </c>
      <c r="S14" s="1"/>
      <c r="U14" s="1" t="s">
        <v>307</v>
      </c>
      <c r="V14" s="1">
        <v>1458</v>
      </c>
      <c r="W14" s="1">
        <v>8566918098863.2617</v>
      </c>
      <c r="X14" s="1">
        <v>5875801165.2011395</v>
      </c>
      <c r="Y14" s="1"/>
      <c r="Z14" s="1"/>
    </row>
    <row r="15" spans="1:26" ht="15.75" thickBot="1" x14ac:dyDescent="0.3">
      <c r="A15">
        <v>14</v>
      </c>
      <c r="B15">
        <f>VLOOKUP(A15,'housing-price-data-04042019'!$A$1:$E$1461, 5,FALSE)</f>
        <v>10652</v>
      </c>
      <c r="C15">
        <f>INDEX('housing-price-data-04042019'!$A$1:$CC$1461, MATCH('Lot area'!A15,'housing-price-data-04042019'!$A$1:$A$1461,0),MATCH('Lot area'!$C$1,'housing-price-data-04042019'!$A$1:$CC$1,0))</f>
        <v>279500</v>
      </c>
      <c r="D15" t="str">
        <f t="shared" si="0"/>
        <v>A</v>
      </c>
      <c r="F15" s="1" t="s">
        <v>268</v>
      </c>
      <c r="G15" s="1">
        <v>15354569</v>
      </c>
      <c r="H15" s="1" t="s">
        <v>268</v>
      </c>
      <c r="I15" s="1">
        <v>264144946</v>
      </c>
      <c r="K15" s="5">
        <v>18</v>
      </c>
      <c r="L15" s="6">
        <v>90000</v>
      </c>
      <c r="N15" s="5">
        <v>27</v>
      </c>
      <c r="O15" s="6">
        <v>134800</v>
      </c>
      <c r="Q15" s="2" t="s">
        <v>285</v>
      </c>
      <c r="R15" s="2">
        <v>1.9625374755411988</v>
      </c>
      <c r="S15" s="2"/>
      <c r="U15" s="2" t="s">
        <v>308</v>
      </c>
      <c r="V15" s="2">
        <v>1459</v>
      </c>
      <c r="W15" s="2">
        <v>9207911334609.9805</v>
      </c>
      <c r="X15" s="2"/>
      <c r="Y15" s="2"/>
      <c r="Z15" s="2"/>
    </row>
    <row r="16" spans="1:26" ht="15.75" thickBot="1" x14ac:dyDescent="0.3">
      <c r="A16">
        <v>15</v>
      </c>
      <c r="B16">
        <f>VLOOKUP(A16,'housing-price-data-04042019'!$A$1:$E$1461, 5,FALSE)</f>
        <v>10920</v>
      </c>
      <c r="C16">
        <f>INDEX('housing-price-data-04042019'!$A$1:$CC$1461, MATCH('Lot area'!A16,'housing-price-data-04042019'!$A$1:$A$1461,0),MATCH('Lot area'!$C$1,'housing-price-data-04042019'!$A$1:$CC$1,0))</f>
        <v>157000</v>
      </c>
      <c r="D16" t="str">
        <f t="shared" si="0"/>
        <v>A</v>
      </c>
      <c r="F16" s="2" t="s">
        <v>269</v>
      </c>
      <c r="G16" s="2">
        <v>1460</v>
      </c>
      <c r="H16" s="2" t="s">
        <v>269</v>
      </c>
      <c r="I16" s="2">
        <v>1460</v>
      </c>
      <c r="K16" s="5">
        <v>19</v>
      </c>
      <c r="L16" s="6">
        <v>159000</v>
      </c>
      <c r="N16" s="5">
        <v>30</v>
      </c>
      <c r="O16" s="6">
        <v>68500</v>
      </c>
    </row>
    <row r="17" spans="1:29" x14ac:dyDescent="0.25">
      <c r="A17">
        <v>16</v>
      </c>
      <c r="B17">
        <f>VLOOKUP(A17,'housing-price-data-04042019'!$A$1:$E$1461, 5,FALSE)</f>
        <v>6120</v>
      </c>
      <c r="C17">
        <f>INDEX('housing-price-data-04042019'!$A$1:$CC$1461, MATCH('Lot area'!A17,'housing-price-data-04042019'!$A$1:$A$1461,0),MATCH('Lot area'!$C$1,'housing-price-data-04042019'!$A$1:$CC$1,0))</f>
        <v>132000</v>
      </c>
      <c r="D17" t="str">
        <f t="shared" si="0"/>
        <v>B</v>
      </c>
      <c r="K17" s="5">
        <v>21</v>
      </c>
      <c r="L17" s="6">
        <v>325300</v>
      </c>
      <c r="N17" s="5">
        <v>31</v>
      </c>
      <c r="O17" s="6">
        <v>40000</v>
      </c>
      <c r="Q17" t="s">
        <v>287</v>
      </c>
      <c r="R17">
        <f>R8+S8</f>
        <v>1460</v>
      </c>
      <c r="U17" s="3"/>
      <c r="V17" s="3" t="s">
        <v>314</v>
      </c>
      <c r="W17" s="3" t="s">
        <v>258</v>
      </c>
      <c r="X17" s="3" t="s">
        <v>281</v>
      </c>
      <c r="Y17" s="3" t="s">
        <v>315</v>
      </c>
      <c r="Z17" s="3" t="s">
        <v>316</v>
      </c>
      <c r="AA17" s="3" t="s">
        <v>317</v>
      </c>
      <c r="AB17" s="3" t="s">
        <v>318</v>
      </c>
      <c r="AC17" s="3" t="s">
        <v>319</v>
      </c>
    </row>
    <row r="18" spans="1:29" x14ac:dyDescent="0.25">
      <c r="A18">
        <v>17</v>
      </c>
      <c r="B18">
        <f>VLOOKUP(A18,'housing-price-data-04042019'!$A$1:$E$1461, 5,FALSE)</f>
        <v>11241</v>
      </c>
      <c r="C18">
        <f>INDEX('housing-price-data-04042019'!$A$1:$CC$1461, MATCH('Lot area'!A18,'housing-price-data-04042019'!$A$1:$A$1461,0),MATCH('Lot area'!$C$1,'housing-price-data-04042019'!$A$1:$CC$1,0))</f>
        <v>149000</v>
      </c>
      <c r="D18" t="str">
        <f t="shared" si="0"/>
        <v>A</v>
      </c>
      <c r="K18" s="5">
        <v>26</v>
      </c>
      <c r="L18" s="6">
        <v>256300</v>
      </c>
      <c r="N18" s="5">
        <v>32</v>
      </c>
      <c r="O18" s="6">
        <v>149350</v>
      </c>
      <c r="Q18" t="s">
        <v>288</v>
      </c>
      <c r="R18">
        <f>R6-S6</f>
        <v>63120.713073357445</v>
      </c>
      <c r="U18" s="1" t="s">
        <v>309</v>
      </c>
      <c r="V18" s="1">
        <v>158836.15189687654</v>
      </c>
      <c r="W18" s="1">
        <v>2914.717497804857</v>
      </c>
      <c r="X18" s="1">
        <v>54.494527176818963</v>
      </c>
      <c r="Y18" s="1">
        <v>0</v>
      </c>
      <c r="Z18" s="1">
        <v>153118.66424789134</v>
      </c>
      <c r="AA18" s="1">
        <v>164553.63954586175</v>
      </c>
      <c r="AB18" s="1">
        <v>153118.66424789134</v>
      </c>
      <c r="AC18" s="1">
        <v>164553.63954586175</v>
      </c>
    </row>
    <row r="19" spans="1:29" ht="15.75" thickBot="1" x14ac:dyDescent="0.3">
      <c r="A19">
        <v>18</v>
      </c>
      <c r="B19">
        <f>VLOOKUP(A19,'housing-price-data-04042019'!$A$1:$E$1461, 5,FALSE)</f>
        <v>10791</v>
      </c>
      <c r="C19">
        <f>INDEX('housing-price-data-04042019'!$A$1:$CC$1461, MATCH('Lot area'!A19,'housing-price-data-04042019'!$A$1:$A$1461,0),MATCH('Lot area'!$C$1,'housing-price-data-04042019'!$A$1:$CC$1,0))</f>
        <v>90000</v>
      </c>
      <c r="D19" t="str">
        <f t="shared" si="0"/>
        <v>A</v>
      </c>
      <c r="K19" s="5">
        <v>28</v>
      </c>
      <c r="L19" s="6">
        <v>306000</v>
      </c>
      <c r="N19" s="5">
        <v>35</v>
      </c>
      <c r="O19" s="6">
        <v>277500</v>
      </c>
      <c r="Q19" t="s">
        <v>289</v>
      </c>
      <c r="R19">
        <f>SQRT((R7/R8) + (S7/S8))</f>
        <v>4174.2978861343972</v>
      </c>
      <c r="U19" s="2" t="s">
        <v>4</v>
      </c>
      <c r="V19" s="2">
        <v>2.0999719517076785</v>
      </c>
      <c r="W19" s="2">
        <v>0.2010575176984756</v>
      </c>
      <c r="X19" s="2">
        <v>10.44463283813635</v>
      </c>
      <c r="Y19" s="2">
        <v>1.1231391549185003E-24</v>
      </c>
      <c r="Z19" s="2">
        <v>1.7055790559836823</v>
      </c>
      <c r="AA19" s="2">
        <v>2.4943648474316746</v>
      </c>
      <c r="AB19" s="2">
        <v>1.7055790559836823</v>
      </c>
      <c r="AC19" s="2">
        <v>2.4943648474316746</v>
      </c>
    </row>
    <row r="20" spans="1:29" x14ac:dyDescent="0.25">
      <c r="A20">
        <v>19</v>
      </c>
      <c r="B20">
        <f>VLOOKUP(A20,'housing-price-data-04042019'!$A$1:$E$1461, 5,FALSE)</f>
        <v>13695</v>
      </c>
      <c r="C20">
        <f>INDEX('housing-price-data-04042019'!$A$1:$CC$1461, MATCH('Lot area'!A20,'housing-price-data-04042019'!$A$1:$A$1461,0),MATCH('Lot area'!$C$1,'housing-price-data-04042019'!$A$1:$CC$1,0))</f>
        <v>159000</v>
      </c>
      <c r="D20" t="str">
        <f t="shared" si="0"/>
        <v>A</v>
      </c>
      <c r="K20" s="5">
        <v>29</v>
      </c>
      <c r="L20" s="6">
        <v>207500</v>
      </c>
      <c r="N20" s="5">
        <v>38</v>
      </c>
      <c r="O20" s="6">
        <v>153000</v>
      </c>
    </row>
    <row r="21" spans="1:29" x14ac:dyDescent="0.25">
      <c r="A21">
        <v>20</v>
      </c>
      <c r="B21">
        <f>VLOOKUP(A21,'housing-price-data-04042019'!$A$1:$E$1461, 5,FALSE)</f>
        <v>7560</v>
      </c>
      <c r="C21">
        <f>INDEX('housing-price-data-04042019'!$A$1:$CC$1461, MATCH('Lot area'!A21,'housing-price-data-04042019'!$A$1:$A$1461,0),MATCH('Lot area'!$C$1,'housing-price-data-04042019'!$A$1:$CC$1,0))</f>
        <v>139000</v>
      </c>
      <c r="D21" t="str">
        <f t="shared" si="0"/>
        <v>B</v>
      </c>
      <c r="K21" s="5">
        <v>33</v>
      </c>
      <c r="L21" s="6">
        <v>179900</v>
      </c>
      <c r="N21" s="5">
        <v>39</v>
      </c>
      <c r="O21" s="6">
        <v>109000</v>
      </c>
      <c r="Q21" t="s">
        <v>290</v>
      </c>
      <c r="R21">
        <f>R19*R15</f>
        <v>8192.2160356111617</v>
      </c>
    </row>
    <row r="22" spans="1:29" x14ac:dyDescent="0.25">
      <c r="A22">
        <v>21</v>
      </c>
      <c r="B22">
        <f>VLOOKUP(A22,'housing-price-data-04042019'!$A$1:$E$1461, 5,FALSE)</f>
        <v>14215</v>
      </c>
      <c r="C22">
        <f>INDEX('housing-price-data-04042019'!$A$1:$CC$1461, MATCH('Lot area'!A22,'housing-price-data-04042019'!$A$1:$A$1461,0),MATCH('Lot area'!$C$1,'housing-price-data-04042019'!$A$1:$CC$1,0))</f>
        <v>325300</v>
      </c>
      <c r="D22" t="str">
        <f t="shared" si="0"/>
        <v>A</v>
      </c>
      <c r="K22" s="5">
        <v>34</v>
      </c>
      <c r="L22" s="6">
        <v>165500</v>
      </c>
      <c r="N22" s="5">
        <v>40</v>
      </c>
      <c r="O22" s="6">
        <v>82000</v>
      </c>
      <c r="Q22" t="s">
        <v>293</v>
      </c>
      <c r="R22">
        <f>R18-R21</f>
        <v>54928.497037746281</v>
      </c>
    </row>
    <row r="23" spans="1:29" x14ac:dyDescent="0.25">
      <c r="A23">
        <v>22</v>
      </c>
      <c r="B23">
        <f>VLOOKUP(A23,'housing-price-data-04042019'!$A$1:$E$1461, 5,FALSE)</f>
        <v>7449</v>
      </c>
      <c r="C23">
        <f>INDEX('housing-price-data-04042019'!$A$1:$CC$1461, MATCH('Lot area'!A23,'housing-price-data-04042019'!$A$1:$A$1461,0),MATCH('Lot area'!$C$1,'housing-price-data-04042019'!$A$1:$CC$1,0))</f>
        <v>139400</v>
      </c>
      <c r="D23" t="str">
        <f t="shared" si="0"/>
        <v>B</v>
      </c>
      <c r="K23" s="5">
        <v>36</v>
      </c>
      <c r="L23" s="6">
        <v>309000</v>
      </c>
      <c r="N23" s="5">
        <v>41</v>
      </c>
      <c r="O23" s="6">
        <v>160000</v>
      </c>
      <c r="Q23" t="s">
        <v>294</v>
      </c>
      <c r="R23">
        <f>R18+R21</f>
        <v>71312.929108968601</v>
      </c>
    </row>
    <row r="24" spans="1:29" ht="15.75" thickBot="1" x14ac:dyDescent="0.3">
      <c r="A24">
        <v>23</v>
      </c>
      <c r="B24">
        <f>VLOOKUP(A24,'housing-price-data-04042019'!$A$1:$E$1461, 5,FALSE)</f>
        <v>9742</v>
      </c>
      <c r="C24">
        <f>INDEX('housing-price-data-04042019'!$A$1:$CC$1461, MATCH('Lot area'!A24,'housing-price-data-04042019'!$A$1:$A$1461,0),MATCH('Lot area'!$C$1,'housing-price-data-04042019'!$A$1:$CC$1,0))</f>
        <v>230000</v>
      </c>
      <c r="D24" t="str">
        <f t="shared" si="0"/>
        <v>B</v>
      </c>
      <c r="K24" s="5">
        <v>37</v>
      </c>
      <c r="L24" s="6">
        <v>145000</v>
      </c>
      <c r="N24" s="5">
        <v>43</v>
      </c>
      <c r="O24" s="6">
        <v>144000</v>
      </c>
    </row>
    <row r="25" spans="1:29" x14ac:dyDescent="0.25">
      <c r="A25">
        <v>24</v>
      </c>
      <c r="B25">
        <f>VLOOKUP(A25,'housing-price-data-04042019'!$A$1:$E$1461, 5,FALSE)</f>
        <v>4224</v>
      </c>
      <c r="C25">
        <f>INDEX('housing-price-data-04042019'!$A$1:$CC$1461, MATCH('Lot area'!A25,'housing-price-data-04042019'!$A$1:$A$1461,0),MATCH('Lot area'!$C$1,'housing-price-data-04042019'!$A$1:$CC$1,0))</f>
        <v>129900</v>
      </c>
      <c r="D25" t="str">
        <f t="shared" si="0"/>
        <v>B</v>
      </c>
      <c r="K25" s="5">
        <v>42</v>
      </c>
      <c r="L25" s="6">
        <v>170000</v>
      </c>
      <c r="N25" s="5">
        <v>44</v>
      </c>
      <c r="O25" s="6">
        <v>130250</v>
      </c>
      <c r="Q25" t="s">
        <v>291</v>
      </c>
      <c r="R25">
        <f>SQRT((R8+S8)/2)</f>
        <v>27.018512172212592</v>
      </c>
      <c r="U25" s="3" t="s">
        <v>321</v>
      </c>
      <c r="V25" s="3" t="s">
        <v>322</v>
      </c>
      <c r="W25" s="3" t="s">
        <v>323</v>
      </c>
    </row>
    <row r="26" spans="1:29" x14ac:dyDescent="0.25">
      <c r="A26">
        <v>25</v>
      </c>
      <c r="B26">
        <f>VLOOKUP(A26,'housing-price-data-04042019'!$A$1:$E$1461, 5,FALSE)</f>
        <v>8246</v>
      </c>
      <c r="C26">
        <f>INDEX('housing-price-data-04042019'!$A$1:$CC$1461, MATCH('Lot area'!A26,'housing-price-data-04042019'!$A$1:$A$1461,0),MATCH('Lot area'!$C$1,'housing-price-data-04042019'!$A$1:$CC$1,0))</f>
        <v>154000</v>
      </c>
      <c r="D26" t="str">
        <f t="shared" si="0"/>
        <v>B</v>
      </c>
      <c r="K26" s="5">
        <v>47</v>
      </c>
      <c r="L26" s="6">
        <v>239686</v>
      </c>
      <c r="N26" s="5">
        <v>45</v>
      </c>
      <c r="O26" s="6">
        <v>141000</v>
      </c>
      <c r="Q26" t="s">
        <v>292</v>
      </c>
      <c r="R26">
        <f>R19/R25</f>
        <v>154.49769622871713</v>
      </c>
      <c r="U26" s="1">
        <v>1</v>
      </c>
      <c r="V26" s="1">
        <v>176580.91488880644</v>
      </c>
      <c r="W26" s="1">
        <v>31919.085111193563</v>
      </c>
    </row>
    <row r="27" spans="1:29" x14ac:dyDescent="0.25">
      <c r="A27">
        <v>26</v>
      </c>
      <c r="B27">
        <f>VLOOKUP(A27,'housing-price-data-04042019'!$A$1:$E$1461, 5,FALSE)</f>
        <v>14230</v>
      </c>
      <c r="C27">
        <f>INDEX('housing-price-data-04042019'!$A$1:$CC$1461, MATCH('Lot area'!A27,'housing-price-data-04042019'!$A$1:$A$1461,0),MATCH('Lot area'!$C$1,'housing-price-data-04042019'!$A$1:$CC$1,0))</f>
        <v>256300</v>
      </c>
      <c r="D27" t="str">
        <f t="shared" si="0"/>
        <v>A</v>
      </c>
      <c r="K27" s="5">
        <v>48</v>
      </c>
      <c r="L27" s="6">
        <v>249700</v>
      </c>
      <c r="N27" s="5">
        <v>46</v>
      </c>
      <c r="O27" s="6">
        <v>319900</v>
      </c>
      <c r="U27" s="1">
        <v>2</v>
      </c>
      <c r="V27" s="1">
        <v>178995.88263327026</v>
      </c>
      <c r="W27" s="1">
        <v>2504.1173667297408</v>
      </c>
    </row>
    <row r="28" spans="1:29" x14ac:dyDescent="0.25">
      <c r="A28">
        <v>27</v>
      </c>
      <c r="B28">
        <f>VLOOKUP(A28,'housing-price-data-04042019'!$A$1:$E$1461, 5,FALSE)</f>
        <v>7200</v>
      </c>
      <c r="C28">
        <f>INDEX('housing-price-data-04042019'!$A$1:$CC$1461, MATCH('Lot area'!A28,'housing-price-data-04042019'!$A$1:$A$1461,0),MATCH('Lot area'!$C$1,'housing-price-data-04042019'!$A$1:$CC$1,0))</f>
        <v>134800</v>
      </c>
      <c r="D28" t="str">
        <f t="shared" si="0"/>
        <v>B</v>
      </c>
      <c r="K28" s="5">
        <v>51</v>
      </c>
      <c r="L28" s="6">
        <v>177000</v>
      </c>
      <c r="N28" s="5">
        <v>49</v>
      </c>
      <c r="O28" s="6">
        <v>113000</v>
      </c>
      <c r="Q28" s="20" t="s">
        <v>328</v>
      </c>
      <c r="R28" s="20"/>
      <c r="S28" s="20"/>
      <c r="U28" s="1">
        <v>3</v>
      </c>
      <c r="V28" s="1">
        <v>182460.83635358792</v>
      </c>
      <c r="W28" s="1">
        <v>41039.163646412082</v>
      </c>
    </row>
    <row r="29" spans="1:29" x14ac:dyDescent="0.25">
      <c r="A29">
        <v>28</v>
      </c>
      <c r="B29">
        <f>VLOOKUP(A29,'housing-price-data-04042019'!$A$1:$E$1461, 5,FALSE)</f>
        <v>11478</v>
      </c>
      <c r="C29">
        <f>INDEX('housing-price-data-04042019'!$A$1:$CC$1461, MATCH('Lot area'!A29,'housing-price-data-04042019'!$A$1:$A$1461,0),MATCH('Lot area'!$C$1,'housing-price-data-04042019'!$A$1:$CC$1,0))</f>
        <v>306000</v>
      </c>
      <c r="D29" t="str">
        <f t="shared" si="0"/>
        <v>A</v>
      </c>
      <c r="K29" s="5">
        <v>54</v>
      </c>
      <c r="L29" s="6">
        <v>385000</v>
      </c>
      <c r="N29" s="5">
        <v>50</v>
      </c>
      <c r="O29" s="6">
        <v>127000</v>
      </c>
      <c r="Q29" s="20" t="s">
        <v>329</v>
      </c>
      <c r="R29" s="20"/>
      <c r="S29" s="14"/>
      <c r="U29" s="1">
        <v>4</v>
      </c>
      <c r="V29" s="1">
        <v>178890.88403568487</v>
      </c>
      <c r="W29" s="1">
        <v>-38890.884035684867</v>
      </c>
    </row>
    <row r="30" spans="1:29" x14ac:dyDescent="0.25">
      <c r="A30">
        <v>29</v>
      </c>
      <c r="B30">
        <f>VLOOKUP(A30,'housing-price-data-04042019'!$A$1:$E$1461, 5,FALSE)</f>
        <v>16321</v>
      </c>
      <c r="C30">
        <f>INDEX('housing-price-data-04042019'!$A$1:$CC$1461, MATCH('Lot area'!A30,'housing-price-data-04042019'!$A$1:$A$1461,0),MATCH('Lot area'!$C$1,'housing-price-data-04042019'!$A$1:$CC$1,0))</f>
        <v>207500</v>
      </c>
      <c r="D30" t="str">
        <f t="shared" si="0"/>
        <v>A</v>
      </c>
      <c r="K30" s="5">
        <v>56</v>
      </c>
      <c r="L30" s="6">
        <v>180500</v>
      </c>
      <c r="N30" s="5">
        <v>52</v>
      </c>
      <c r="O30" s="6">
        <v>114500</v>
      </c>
      <c r="U30" s="1">
        <v>5</v>
      </c>
      <c r="V30" s="1">
        <v>188781.75192822804</v>
      </c>
      <c r="W30" s="1">
        <v>61218.248071771959</v>
      </c>
    </row>
    <row r="31" spans="1:29" x14ac:dyDescent="0.25">
      <c r="A31">
        <v>30</v>
      </c>
      <c r="B31">
        <f>VLOOKUP(A31,'housing-price-data-04042019'!$A$1:$E$1461, 5,FALSE)</f>
        <v>6324</v>
      </c>
      <c r="C31">
        <f>INDEX('housing-price-data-04042019'!$A$1:$CC$1461, MATCH('Lot area'!A31,'housing-price-data-04042019'!$A$1:$A$1461,0),MATCH('Lot area'!$C$1,'housing-price-data-04042019'!$A$1:$CC$1,0))</f>
        <v>68500</v>
      </c>
      <c r="D31" t="str">
        <f t="shared" si="0"/>
        <v>B</v>
      </c>
      <c r="K31" s="5">
        <v>58</v>
      </c>
      <c r="L31" s="6">
        <v>196500</v>
      </c>
      <c r="N31" s="5">
        <v>53</v>
      </c>
      <c r="O31" s="6">
        <v>110000</v>
      </c>
      <c r="U31" s="1">
        <v>6</v>
      </c>
      <c r="V31" s="1">
        <v>188477.25599523043</v>
      </c>
      <c r="W31" s="1">
        <v>-45477.255995230429</v>
      </c>
    </row>
    <row r="32" spans="1:29" x14ac:dyDescent="0.25">
      <c r="A32">
        <v>31</v>
      </c>
      <c r="B32">
        <f>VLOOKUP(A32,'housing-price-data-04042019'!$A$1:$E$1461, 5,FALSE)</f>
        <v>8500</v>
      </c>
      <c r="C32">
        <f>INDEX('housing-price-data-04042019'!$A$1:$CC$1461, MATCH('Lot area'!A32,'housing-price-data-04042019'!$A$1:$A$1461,0),MATCH('Lot area'!$C$1,'housing-price-data-04042019'!$A$1:$CC$1,0))</f>
        <v>40000</v>
      </c>
      <c r="D32" t="str">
        <f t="shared" si="0"/>
        <v>B</v>
      </c>
      <c r="K32" s="5">
        <v>59</v>
      </c>
      <c r="L32" s="6">
        <v>438780</v>
      </c>
      <c r="N32" s="5">
        <v>55</v>
      </c>
      <c r="O32" s="6">
        <v>130000</v>
      </c>
      <c r="U32" s="1">
        <v>7</v>
      </c>
      <c r="V32" s="1">
        <v>180012.26905789677</v>
      </c>
      <c r="W32" s="1">
        <v>126987.73094210323</v>
      </c>
    </row>
    <row r="33" spans="1:23" x14ac:dyDescent="0.25">
      <c r="A33">
        <v>32</v>
      </c>
      <c r="B33">
        <f>VLOOKUP(A33,'housing-price-data-04042019'!$A$1:$E$1461, 5,FALSE)</f>
        <v>8544</v>
      </c>
      <c r="C33">
        <f>INDEX('housing-price-data-04042019'!$A$1:$CC$1461, MATCH('Lot area'!A33,'housing-price-data-04042019'!$A$1:$A$1461,0),MATCH('Lot area'!$C$1,'housing-price-data-04042019'!$A$1:$CC$1,0))</f>
        <v>149350</v>
      </c>
      <c r="D33" t="str">
        <f t="shared" si="0"/>
        <v>B</v>
      </c>
      <c r="K33" s="5">
        <v>61</v>
      </c>
      <c r="L33" s="6">
        <v>158000</v>
      </c>
      <c r="N33" s="5">
        <v>57</v>
      </c>
      <c r="O33" s="6">
        <v>172500</v>
      </c>
      <c r="U33" s="1">
        <v>8</v>
      </c>
      <c r="V33" s="1">
        <v>180638.06069950567</v>
      </c>
      <c r="W33" s="1">
        <v>19361.939300494327</v>
      </c>
    </row>
    <row r="34" spans="1:23" x14ac:dyDescent="0.25">
      <c r="A34">
        <v>33</v>
      </c>
      <c r="B34">
        <f>VLOOKUP(A34,'housing-price-data-04042019'!$A$1:$E$1461, 5,FALSE)</f>
        <v>11049</v>
      </c>
      <c r="C34">
        <f>INDEX('housing-price-data-04042019'!$A$1:$CC$1461, MATCH('Lot area'!A34,'housing-price-data-04042019'!$A$1:$A$1461,0),MATCH('Lot area'!$C$1,'housing-price-data-04042019'!$A$1:$CC$1,0))</f>
        <v>179900</v>
      </c>
      <c r="D34" t="str">
        <f t="shared" si="0"/>
        <v>A</v>
      </c>
      <c r="K34" s="5">
        <v>64</v>
      </c>
      <c r="L34" s="6">
        <v>140000</v>
      </c>
      <c r="N34" s="5">
        <v>60</v>
      </c>
      <c r="O34" s="6">
        <v>124900</v>
      </c>
      <c r="U34" s="1">
        <v>9</v>
      </c>
      <c r="V34" s="1">
        <v>171687.98024132755</v>
      </c>
      <c r="W34" s="1">
        <v>-41787.980241327547</v>
      </c>
    </row>
    <row r="35" spans="1:23" x14ac:dyDescent="0.25">
      <c r="A35">
        <v>34</v>
      </c>
      <c r="B35">
        <f>VLOOKUP(A35,'housing-price-data-04042019'!$A$1:$E$1461, 5,FALSE)</f>
        <v>10552</v>
      </c>
      <c r="C35">
        <f>INDEX('housing-price-data-04042019'!$A$1:$CC$1461, MATCH('Lot area'!A35,'housing-price-data-04042019'!$A$1:$A$1461,0),MATCH('Lot area'!$C$1,'housing-price-data-04042019'!$A$1:$CC$1,0))</f>
        <v>165500</v>
      </c>
      <c r="D35" t="str">
        <f t="shared" si="0"/>
        <v>A</v>
      </c>
      <c r="K35" s="5">
        <v>67</v>
      </c>
      <c r="L35" s="6">
        <v>180000</v>
      </c>
      <c r="N35" s="5">
        <v>62</v>
      </c>
      <c r="O35" s="6">
        <v>101000</v>
      </c>
      <c r="U35" s="1">
        <v>10</v>
      </c>
      <c r="V35" s="1">
        <v>174417.94377854752</v>
      </c>
      <c r="W35" s="1">
        <v>-56417.943778547517</v>
      </c>
    </row>
    <row r="36" spans="1:23" x14ac:dyDescent="0.25">
      <c r="A36">
        <v>35</v>
      </c>
      <c r="B36">
        <f>VLOOKUP(A36,'housing-price-data-04042019'!$A$1:$E$1461, 5,FALSE)</f>
        <v>7313</v>
      </c>
      <c r="C36">
        <f>INDEX('housing-price-data-04042019'!$A$1:$CC$1461, MATCH('Lot area'!A36,'housing-price-data-04042019'!$A$1:$A$1461,0),MATCH('Lot area'!$C$1,'housing-price-data-04042019'!$A$1:$CC$1,0))</f>
        <v>277500</v>
      </c>
      <c r="D36" t="str">
        <f t="shared" si="0"/>
        <v>B</v>
      </c>
      <c r="K36" s="5">
        <v>68</v>
      </c>
      <c r="L36" s="6">
        <v>226000</v>
      </c>
      <c r="N36" s="5">
        <v>63</v>
      </c>
      <c r="O36" s="6">
        <v>202500</v>
      </c>
      <c r="U36" s="1">
        <v>11</v>
      </c>
      <c r="V36" s="1">
        <v>182355.83775600255</v>
      </c>
      <c r="W36" s="1">
        <v>-52855.837756002555</v>
      </c>
    </row>
    <row r="37" spans="1:23" x14ac:dyDescent="0.25">
      <c r="A37">
        <v>36</v>
      </c>
      <c r="B37">
        <f>VLOOKUP(A37,'housing-price-data-04042019'!$A$1:$E$1461, 5,FALSE)</f>
        <v>13418</v>
      </c>
      <c r="C37">
        <f>INDEX('housing-price-data-04042019'!$A$1:$CC$1461, MATCH('Lot area'!A37,'housing-price-data-04042019'!$A$1:$A$1461,0),MATCH('Lot area'!$C$1,'housing-price-data-04042019'!$A$1:$CC$1,0))</f>
        <v>309000</v>
      </c>
      <c r="D37" t="str">
        <f t="shared" si="0"/>
        <v>A</v>
      </c>
      <c r="K37" s="5">
        <v>70</v>
      </c>
      <c r="L37" s="6">
        <v>225000</v>
      </c>
      <c r="N37" s="5">
        <v>65</v>
      </c>
      <c r="O37" s="6">
        <v>219500</v>
      </c>
      <c r="U37" s="1">
        <v>12</v>
      </c>
      <c r="V37" s="1">
        <v>183876.2174490389</v>
      </c>
      <c r="W37" s="1">
        <v>161123.7825509611</v>
      </c>
    </row>
    <row r="38" spans="1:23" x14ac:dyDescent="0.25">
      <c r="A38">
        <v>37</v>
      </c>
      <c r="B38">
        <f>VLOOKUP(A38,'housing-price-data-04042019'!$A$1:$E$1461, 5,FALSE)</f>
        <v>10859</v>
      </c>
      <c r="C38">
        <f>INDEX('housing-price-data-04042019'!$A$1:$CC$1461, MATCH('Lot area'!A38,'housing-price-data-04042019'!$A$1:$A$1461,0),MATCH('Lot area'!$C$1,'housing-price-data-04042019'!$A$1:$CC$1,0))</f>
        <v>145000</v>
      </c>
      <c r="D38" t="str">
        <f t="shared" si="0"/>
        <v>A</v>
      </c>
      <c r="K38" s="5">
        <v>71</v>
      </c>
      <c r="L38" s="6">
        <v>244000</v>
      </c>
      <c r="N38" s="5">
        <v>66</v>
      </c>
      <c r="O38" s="6">
        <v>317000</v>
      </c>
      <c r="U38" s="1">
        <v>13</v>
      </c>
      <c r="V38" s="1">
        <v>186068.58816662172</v>
      </c>
      <c r="W38" s="1">
        <v>-42068.588166621717</v>
      </c>
    </row>
    <row r="39" spans="1:23" x14ac:dyDescent="0.25">
      <c r="A39">
        <v>38</v>
      </c>
      <c r="B39">
        <f>VLOOKUP(A39,'housing-price-data-04042019'!$A$1:$E$1461, 5,FALSE)</f>
        <v>8532</v>
      </c>
      <c r="C39">
        <f>INDEX('housing-price-data-04042019'!$A$1:$CC$1461, MATCH('Lot area'!A39,'housing-price-data-04042019'!$A$1:$A$1461,0),MATCH('Lot area'!$C$1,'housing-price-data-04042019'!$A$1:$CC$1,0))</f>
        <v>153000</v>
      </c>
      <c r="D39" t="str">
        <f t="shared" si="0"/>
        <v>B</v>
      </c>
      <c r="K39" s="5">
        <v>73</v>
      </c>
      <c r="L39" s="6">
        <v>185000</v>
      </c>
      <c r="N39" s="5">
        <v>69</v>
      </c>
      <c r="O39" s="6">
        <v>80000</v>
      </c>
      <c r="U39" s="1">
        <v>14</v>
      </c>
      <c r="V39" s="1">
        <v>181205.05312646675</v>
      </c>
      <c r="W39" s="1">
        <v>98294.946873533248</v>
      </c>
    </row>
    <row r="40" spans="1:23" x14ac:dyDescent="0.25">
      <c r="A40">
        <v>39</v>
      </c>
      <c r="B40">
        <f>VLOOKUP(A40,'housing-price-data-04042019'!$A$1:$E$1461, 5,FALSE)</f>
        <v>7922</v>
      </c>
      <c r="C40">
        <f>INDEX('housing-price-data-04042019'!$A$1:$CC$1461, MATCH('Lot area'!A40,'housing-price-data-04042019'!$A$1:$A$1461,0),MATCH('Lot area'!$C$1,'housing-price-data-04042019'!$A$1:$CC$1,0))</f>
        <v>109000</v>
      </c>
      <c r="D40" t="str">
        <f t="shared" si="0"/>
        <v>B</v>
      </c>
      <c r="K40" s="5">
        <v>74</v>
      </c>
      <c r="L40" s="6">
        <v>144900</v>
      </c>
      <c r="N40" s="5">
        <v>72</v>
      </c>
      <c r="O40" s="6">
        <v>129500</v>
      </c>
      <c r="U40" s="1">
        <v>15</v>
      </c>
      <c r="V40" s="1">
        <v>181767.8456095244</v>
      </c>
      <c r="W40" s="1">
        <v>-24767.845609524404</v>
      </c>
    </row>
    <row r="41" spans="1:23" x14ac:dyDescent="0.25">
      <c r="A41">
        <v>40</v>
      </c>
      <c r="B41">
        <f>VLOOKUP(A41,'housing-price-data-04042019'!$A$1:$E$1461, 5,FALSE)</f>
        <v>6040</v>
      </c>
      <c r="C41">
        <f>INDEX('housing-price-data-04042019'!$A$1:$CC$1461, MATCH('Lot area'!A41,'housing-price-data-04042019'!$A$1:$A$1461,0),MATCH('Lot area'!$C$1,'housing-price-data-04042019'!$A$1:$CC$1,0))</f>
        <v>82000</v>
      </c>
      <c r="D41" t="str">
        <f t="shared" si="0"/>
        <v>B</v>
      </c>
      <c r="K41" s="5">
        <v>79</v>
      </c>
      <c r="L41" s="6">
        <v>136500</v>
      </c>
      <c r="N41" s="5">
        <v>75</v>
      </c>
      <c r="O41" s="6">
        <v>107400</v>
      </c>
      <c r="U41" s="1">
        <v>16</v>
      </c>
      <c r="V41" s="1">
        <v>171687.98024132755</v>
      </c>
      <c r="W41" s="1">
        <v>-39687.980241327547</v>
      </c>
    </row>
    <row r="42" spans="1:23" x14ac:dyDescent="0.25">
      <c r="A42">
        <v>41</v>
      </c>
      <c r="B42">
        <f>VLOOKUP(A42,'housing-price-data-04042019'!$A$1:$E$1461, 5,FALSE)</f>
        <v>8658</v>
      </c>
      <c r="C42">
        <f>INDEX('housing-price-data-04042019'!$A$1:$CC$1461, MATCH('Lot area'!A42,'housing-price-data-04042019'!$A$1:$A$1461,0),MATCH('Lot area'!$C$1,'housing-price-data-04042019'!$A$1:$CC$1,0))</f>
        <v>160000</v>
      </c>
      <c r="D42" t="str">
        <f t="shared" si="0"/>
        <v>B</v>
      </c>
      <c r="K42" s="5">
        <v>80</v>
      </c>
      <c r="L42" s="6">
        <v>110000</v>
      </c>
      <c r="N42" s="5">
        <v>76</v>
      </c>
      <c r="O42" s="6">
        <v>91000</v>
      </c>
      <c r="U42" s="1">
        <v>17</v>
      </c>
      <c r="V42" s="1">
        <v>182441.93660602256</v>
      </c>
      <c r="W42" s="1">
        <v>-33441.936606022558</v>
      </c>
    </row>
    <row r="43" spans="1:23" x14ac:dyDescent="0.25">
      <c r="A43">
        <v>42</v>
      </c>
      <c r="B43">
        <f>VLOOKUP(A43,'housing-price-data-04042019'!$A$1:$E$1461, 5,FALSE)</f>
        <v>16905</v>
      </c>
      <c r="C43">
        <f>INDEX('housing-price-data-04042019'!$A$1:$CC$1461, MATCH('Lot area'!A43,'housing-price-data-04042019'!$A$1:$A$1461,0),MATCH('Lot area'!$C$1,'housing-price-data-04042019'!$A$1:$CC$1,0))</f>
        <v>170000</v>
      </c>
      <c r="D43" t="str">
        <f t="shared" si="0"/>
        <v>A</v>
      </c>
      <c r="K43" s="5">
        <v>81</v>
      </c>
      <c r="L43" s="6">
        <v>193500</v>
      </c>
      <c r="N43" s="5">
        <v>77</v>
      </c>
      <c r="O43" s="6">
        <v>135750</v>
      </c>
      <c r="U43" s="1">
        <v>18</v>
      </c>
      <c r="V43" s="1">
        <v>181496.94922775411</v>
      </c>
      <c r="W43" s="1">
        <v>-91496.949227754114</v>
      </c>
    </row>
    <row r="44" spans="1:23" x14ac:dyDescent="0.25">
      <c r="A44">
        <v>43</v>
      </c>
      <c r="B44">
        <f>VLOOKUP(A44,'housing-price-data-04042019'!$A$1:$E$1461, 5,FALSE)</f>
        <v>9180</v>
      </c>
      <c r="C44">
        <f>INDEX('housing-price-data-04042019'!$A$1:$CC$1461, MATCH('Lot area'!A44,'housing-price-data-04042019'!$A$1:$A$1461,0),MATCH('Lot area'!$C$1,'housing-price-data-04042019'!$A$1:$CC$1,0))</f>
        <v>144000</v>
      </c>
      <c r="D44" t="str">
        <f t="shared" si="0"/>
        <v>B</v>
      </c>
      <c r="K44" s="5">
        <v>83</v>
      </c>
      <c r="L44" s="6">
        <v>245000</v>
      </c>
      <c r="N44" s="5">
        <v>78</v>
      </c>
      <c r="O44" s="6">
        <v>127000</v>
      </c>
      <c r="U44" s="1">
        <v>19</v>
      </c>
      <c r="V44" s="1">
        <v>187595.2677755132</v>
      </c>
      <c r="W44" s="1">
        <v>-28595.267775513203</v>
      </c>
    </row>
    <row r="45" spans="1:23" x14ac:dyDescent="0.25">
      <c r="A45">
        <v>44</v>
      </c>
      <c r="B45">
        <f>VLOOKUP(A45,'housing-price-data-04042019'!$A$1:$E$1461, 5,FALSE)</f>
        <v>9200</v>
      </c>
      <c r="C45">
        <f>INDEX('housing-price-data-04042019'!$A$1:$CC$1461, MATCH('Lot area'!A45,'housing-price-data-04042019'!$A$1:$A$1461,0),MATCH('Lot area'!$C$1,'housing-price-data-04042019'!$A$1:$CC$1,0))</f>
        <v>130250</v>
      </c>
      <c r="D45" t="str">
        <f t="shared" si="0"/>
        <v>B</v>
      </c>
      <c r="K45" s="5">
        <v>86</v>
      </c>
      <c r="L45" s="6">
        <v>260000</v>
      </c>
      <c r="N45" s="5">
        <v>82</v>
      </c>
      <c r="O45" s="6">
        <v>153500</v>
      </c>
      <c r="U45" s="1">
        <v>20</v>
      </c>
      <c r="V45" s="1">
        <v>174711.93985178659</v>
      </c>
      <c r="W45" s="1">
        <v>-35711.939851786592</v>
      </c>
    </row>
    <row r="46" spans="1:23" x14ac:dyDescent="0.25">
      <c r="A46">
        <v>45</v>
      </c>
      <c r="B46">
        <f>VLOOKUP(A46,'housing-price-data-04042019'!$A$1:$E$1461, 5,FALSE)</f>
        <v>7945</v>
      </c>
      <c r="C46">
        <f>INDEX('housing-price-data-04042019'!$A$1:$CC$1461, MATCH('Lot area'!A46,'housing-price-data-04042019'!$A$1:$A$1461,0),MATCH('Lot area'!$C$1,'housing-price-data-04042019'!$A$1:$CC$1,0))</f>
        <v>141000</v>
      </c>
      <c r="D46" t="str">
        <f t="shared" si="0"/>
        <v>B</v>
      </c>
      <c r="K46" s="5">
        <v>87</v>
      </c>
      <c r="L46" s="6">
        <v>174000</v>
      </c>
      <c r="N46" s="5">
        <v>84</v>
      </c>
      <c r="O46" s="6">
        <v>126500</v>
      </c>
      <c r="U46" s="1">
        <v>21</v>
      </c>
      <c r="V46" s="1">
        <v>188687.25319040118</v>
      </c>
      <c r="W46" s="1">
        <v>136612.74680959882</v>
      </c>
    </row>
    <row r="47" spans="1:23" x14ac:dyDescent="0.25">
      <c r="A47">
        <v>46</v>
      </c>
      <c r="B47">
        <f>VLOOKUP(A47,'housing-price-data-04042019'!$A$1:$E$1461, 5,FALSE)</f>
        <v>7658</v>
      </c>
      <c r="C47">
        <f>INDEX('housing-price-data-04042019'!$A$1:$CC$1461, MATCH('Lot area'!A47,'housing-price-data-04042019'!$A$1:$A$1461,0),MATCH('Lot area'!$C$1,'housing-price-data-04042019'!$A$1:$CC$1,0))</f>
        <v>319900</v>
      </c>
      <c r="D47" t="str">
        <f t="shared" si="0"/>
        <v>B</v>
      </c>
      <c r="K47" s="5">
        <v>93</v>
      </c>
      <c r="L47" s="6">
        <v>163500</v>
      </c>
      <c r="N47" s="5">
        <v>85</v>
      </c>
      <c r="O47" s="6">
        <v>168500</v>
      </c>
      <c r="U47" s="1">
        <v>22</v>
      </c>
      <c r="V47" s="1">
        <v>174478.84296514705</v>
      </c>
      <c r="W47" s="1">
        <v>-35078.842965147051</v>
      </c>
    </row>
    <row r="48" spans="1:23" x14ac:dyDescent="0.25">
      <c r="A48">
        <v>47</v>
      </c>
      <c r="B48">
        <f>VLOOKUP(A48,'housing-price-data-04042019'!$A$1:$E$1461, 5,FALSE)</f>
        <v>12822</v>
      </c>
      <c r="C48">
        <f>INDEX('housing-price-data-04042019'!$A$1:$CC$1461, MATCH('Lot area'!A48,'housing-price-data-04042019'!$A$1:$A$1461,0),MATCH('Lot area'!$C$1,'housing-price-data-04042019'!$A$1:$CC$1,0))</f>
        <v>239686</v>
      </c>
      <c r="D48" t="str">
        <f t="shared" si="0"/>
        <v>A</v>
      </c>
      <c r="K48" s="5">
        <v>97</v>
      </c>
      <c r="L48" s="6">
        <v>214000</v>
      </c>
      <c r="N48" s="5">
        <v>88</v>
      </c>
      <c r="O48" s="6">
        <v>164500</v>
      </c>
      <c r="U48" s="1">
        <v>23</v>
      </c>
      <c r="V48" s="1">
        <v>179294.07865041276</v>
      </c>
      <c r="W48" s="1">
        <v>50705.921349587239</v>
      </c>
    </row>
    <row r="49" spans="1:23" x14ac:dyDescent="0.25">
      <c r="A49">
        <v>48</v>
      </c>
      <c r="B49">
        <f>VLOOKUP(A49,'housing-price-data-04042019'!$A$1:$E$1461, 5,FALSE)</f>
        <v>11096</v>
      </c>
      <c r="C49">
        <f>INDEX('housing-price-data-04042019'!$A$1:$CC$1461, MATCH('Lot area'!A49,'housing-price-data-04042019'!$A$1:$A$1461,0),MATCH('Lot area'!$C$1,'housing-price-data-04042019'!$A$1:$CC$1,0))</f>
        <v>249700</v>
      </c>
      <c r="D49" t="str">
        <f t="shared" si="0"/>
        <v>A</v>
      </c>
      <c r="K49" s="5">
        <v>98</v>
      </c>
      <c r="L49" s="6">
        <v>94750</v>
      </c>
      <c r="N49" s="5">
        <v>89</v>
      </c>
      <c r="O49" s="6">
        <v>85000</v>
      </c>
      <c r="U49" s="1">
        <v>24</v>
      </c>
      <c r="V49" s="1">
        <v>167706.43342088978</v>
      </c>
      <c r="W49" s="1">
        <v>-37806.433420889778</v>
      </c>
    </row>
    <row r="50" spans="1:23" x14ac:dyDescent="0.25">
      <c r="A50">
        <v>49</v>
      </c>
      <c r="B50">
        <f>VLOOKUP(A50,'housing-price-data-04042019'!$A$1:$E$1461, 5,FALSE)</f>
        <v>4456</v>
      </c>
      <c r="C50">
        <f>INDEX('housing-price-data-04042019'!$A$1:$CC$1461, MATCH('Lot area'!A50,'housing-price-data-04042019'!$A$1:$A$1461,0),MATCH('Lot area'!$C$1,'housing-price-data-04042019'!$A$1:$CC$1,0))</f>
        <v>113000</v>
      </c>
      <c r="D50" t="str">
        <f t="shared" si="0"/>
        <v>B</v>
      </c>
      <c r="K50" s="5">
        <v>99</v>
      </c>
      <c r="L50" s="6">
        <v>83000</v>
      </c>
      <c r="N50" s="5">
        <v>90</v>
      </c>
      <c r="O50" s="6">
        <v>123600</v>
      </c>
      <c r="U50" s="1">
        <v>25</v>
      </c>
      <c r="V50" s="1">
        <v>176152.52061065807</v>
      </c>
      <c r="W50" s="1">
        <v>-22152.520610658074</v>
      </c>
    </row>
    <row r="51" spans="1:23" x14ac:dyDescent="0.25">
      <c r="A51">
        <v>50</v>
      </c>
      <c r="B51">
        <f>VLOOKUP(A51,'housing-price-data-04042019'!$A$1:$E$1461, 5,FALSE)</f>
        <v>7742</v>
      </c>
      <c r="C51">
        <f>INDEX('housing-price-data-04042019'!$A$1:$CC$1461, MATCH('Lot area'!A51,'housing-price-data-04042019'!$A$1:$A$1461,0),MATCH('Lot area'!$C$1,'housing-price-data-04042019'!$A$1:$CC$1,0))</f>
        <v>127000</v>
      </c>
      <c r="D51" t="str">
        <f t="shared" si="0"/>
        <v>B</v>
      </c>
      <c r="K51" s="5">
        <v>101</v>
      </c>
      <c r="L51" s="6">
        <v>205000</v>
      </c>
      <c r="N51" s="5">
        <v>91</v>
      </c>
      <c r="O51" s="6">
        <v>109900</v>
      </c>
      <c r="U51" s="1">
        <v>26</v>
      </c>
      <c r="V51" s="1">
        <v>188718.75276967679</v>
      </c>
      <c r="W51" s="1">
        <v>67581.247230323206</v>
      </c>
    </row>
    <row r="52" spans="1:23" x14ac:dyDescent="0.25">
      <c r="A52">
        <v>51</v>
      </c>
      <c r="B52">
        <f>VLOOKUP(A52,'housing-price-data-04042019'!$A$1:$E$1461, 5,FALSE)</f>
        <v>13869</v>
      </c>
      <c r="C52">
        <f>INDEX('housing-price-data-04042019'!$A$1:$CC$1461, MATCH('Lot area'!A52,'housing-price-data-04042019'!$A$1:$A$1461,0),MATCH('Lot area'!$C$1,'housing-price-data-04042019'!$A$1:$CC$1,0))</f>
        <v>177000</v>
      </c>
      <c r="D52" t="str">
        <f t="shared" si="0"/>
        <v>A</v>
      </c>
      <c r="K52" s="5">
        <v>104</v>
      </c>
      <c r="L52" s="6">
        <v>198900</v>
      </c>
      <c r="N52" s="5">
        <v>92</v>
      </c>
      <c r="O52" s="6">
        <v>98600</v>
      </c>
      <c r="U52" s="1">
        <v>27</v>
      </c>
      <c r="V52" s="1">
        <v>173955.94994917183</v>
      </c>
      <c r="W52" s="1">
        <v>-39155.949949171831</v>
      </c>
    </row>
    <row r="53" spans="1:23" x14ac:dyDescent="0.25">
      <c r="A53">
        <v>52</v>
      </c>
      <c r="B53">
        <f>VLOOKUP(A53,'housing-price-data-04042019'!$A$1:$E$1461, 5,FALSE)</f>
        <v>6240</v>
      </c>
      <c r="C53">
        <f>INDEX('housing-price-data-04042019'!$A$1:$CC$1461, MATCH('Lot area'!A53,'housing-price-data-04042019'!$A$1:$A$1461,0),MATCH('Lot area'!$C$1,'housing-price-data-04042019'!$A$1:$CC$1,0))</f>
        <v>114500</v>
      </c>
      <c r="D53" t="str">
        <f t="shared" si="0"/>
        <v>B</v>
      </c>
      <c r="K53" s="5">
        <v>107</v>
      </c>
      <c r="L53" s="6">
        <v>100000</v>
      </c>
      <c r="N53" s="5">
        <v>94</v>
      </c>
      <c r="O53" s="6">
        <v>133900</v>
      </c>
      <c r="U53" s="1">
        <v>28</v>
      </c>
      <c r="V53" s="1">
        <v>182939.62995857728</v>
      </c>
      <c r="W53" s="1">
        <v>123060.37004142272</v>
      </c>
    </row>
    <row r="54" spans="1:23" x14ac:dyDescent="0.25">
      <c r="A54">
        <v>53</v>
      </c>
      <c r="B54">
        <f>VLOOKUP(A54,'housing-price-data-04042019'!$A$1:$E$1461, 5,FALSE)</f>
        <v>8472</v>
      </c>
      <c r="C54">
        <f>INDEX('housing-price-data-04042019'!$A$1:$CC$1461, MATCH('Lot area'!A54,'housing-price-data-04042019'!$A$1:$A$1461,0),MATCH('Lot area'!$C$1,'housing-price-data-04042019'!$A$1:$CC$1,0))</f>
        <v>110000</v>
      </c>
      <c r="D54" t="str">
        <f t="shared" si="0"/>
        <v>B</v>
      </c>
      <c r="K54" s="5">
        <v>110</v>
      </c>
      <c r="L54" s="6">
        <v>190000</v>
      </c>
      <c r="N54" s="5">
        <v>95</v>
      </c>
      <c r="O54" s="6">
        <v>204750</v>
      </c>
      <c r="U54" s="1">
        <v>29</v>
      </c>
      <c r="V54" s="1">
        <v>193109.79412069757</v>
      </c>
      <c r="W54" s="1">
        <v>14390.205879302433</v>
      </c>
    </row>
    <row r="55" spans="1:23" x14ac:dyDescent="0.25">
      <c r="A55">
        <v>54</v>
      </c>
      <c r="B55">
        <f>VLOOKUP(A55,'housing-price-data-04042019'!$A$1:$E$1461, 5,FALSE)</f>
        <v>50271</v>
      </c>
      <c r="C55">
        <f>INDEX('housing-price-data-04042019'!$A$1:$CC$1461, MATCH('Lot area'!A55,'housing-price-data-04042019'!$A$1:$A$1461,0),MATCH('Lot area'!$C$1,'housing-price-data-04042019'!$A$1:$CC$1,0))</f>
        <v>385000</v>
      </c>
      <c r="D55" t="str">
        <f t="shared" si="0"/>
        <v>A</v>
      </c>
      <c r="K55" s="5">
        <v>114</v>
      </c>
      <c r="L55" s="6">
        <v>217000</v>
      </c>
      <c r="N55" s="5">
        <v>96</v>
      </c>
      <c r="O55" s="6">
        <v>185000</v>
      </c>
      <c r="U55" s="1">
        <v>30</v>
      </c>
      <c r="V55" s="1">
        <v>172116.37451947591</v>
      </c>
      <c r="W55" s="1">
        <v>-103616.37451947591</v>
      </c>
    </row>
    <row r="56" spans="1:23" x14ac:dyDescent="0.25">
      <c r="A56">
        <v>55</v>
      </c>
      <c r="B56">
        <f>VLOOKUP(A56,'housing-price-data-04042019'!$A$1:$E$1461, 5,FALSE)</f>
        <v>7134</v>
      </c>
      <c r="C56">
        <f>INDEX('housing-price-data-04042019'!$A$1:$CC$1461, MATCH('Lot area'!A56,'housing-price-data-04042019'!$A$1:$A$1461,0),MATCH('Lot area'!$C$1,'housing-price-data-04042019'!$A$1:$CC$1,0))</f>
        <v>130000</v>
      </c>
      <c r="D56" t="str">
        <f t="shared" si="0"/>
        <v>B</v>
      </c>
      <c r="K56" s="5">
        <v>117</v>
      </c>
      <c r="L56" s="6">
        <v>139000</v>
      </c>
      <c r="N56" s="5">
        <v>100</v>
      </c>
      <c r="O56" s="6">
        <v>128950</v>
      </c>
      <c r="U56" s="1">
        <v>31</v>
      </c>
      <c r="V56" s="1">
        <v>176685.9134863918</v>
      </c>
      <c r="W56" s="1">
        <v>-136685.9134863918</v>
      </c>
    </row>
    <row r="57" spans="1:23" x14ac:dyDescent="0.25">
      <c r="A57">
        <v>56</v>
      </c>
      <c r="B57">
        <f>VLOOKUP(A57,'housing-price-data-04042019'!$A$1:$E$1461, 5,FALSE)</f>
        <v>10175</v>
      </c>
      <c r="C57">
        <f>INDEX('housing-price-data-04042019'!$A$1:$CC$1461, MATCH('Lot area'!A57,'housing-price-data-04042019'!$A$1:$A$1461,0),MATCH('Lot area'!$C$1,'housing-price-data-04042019'!$A$1:$CC$1,0))</f>
        <v>180500</v>
      </c>
      <c r="D57" t="str">
        <f t="shared" si="0"/>
        <v>A</v>
      </c>
      <c r="K57" s="5">
        <v>119</v>
      </c>
      <c r="L57" s="6">
        <v>320000</v>
      </c>
      <c r="N57" s="5">
        <v>102</v>
      </c>
      <c r="O57" s="6">
        <v>178000</v>
      </c>
      <c r="U57" s="1">
        <v>32</v>
      </c>
      <c r="V57" s="1">
        <v>176778.31225226694</v>
      </c>
      <c r="W57" s="1">
        <v>-27428.312252266944</v>
      </c>
    </row>
    <row r="58" spans="1:23" x14ac:dyDescent="0.25">
      <c r="A58">
        <v>57</v>
      </c>
      <c r="B58">
        <f>VLOOKUP(A58,'housing-price-data-04042019'!$A$1:$E$1461, 5,FALSE)</f>
        <v>2645</v>
      </c>
      <c r="C58">
        <f>INDEX('housing-price-data-04042019'!$A$1:$CC$1461, MATCH('Lot area'!A58,'housing-price-data-04042019'!$A$1:$A$1461,0),MATCH('Lot area'!$C$1,'housing-price-data-04042019'!$A$1:$CC$1,0))</f>
        <v>172500</v>
      </c>
      <c r="D58" t="str">
        <f t="shared" si="0"/>
        <v>B</v>
      </c>
      <c r="K58" s="5">
        <v>121</v>
      </c>
      <c r="L58" s="6">
        <v>180000</v>
      </c>
      <c r="N58" s="5">
        <v>103</v>
      </c>
      <c r="O58" s="6">
        <v>118964</v>
      </c>
      <c r="U58" s="1">
        <v>33</v>
      </c>
      <c r="V58" s="1">
        <v>182038.74199129469</v>
      </c>
      <c r="W58" s="1">
        <v>-2138.7419912946934</v>
      </c>
    </row>
    <row r="59" spans="1:23" x14ac:dyDescent="0.25">
      <c r="A59">
        <v>58</v>
      </c>
      <c r="B59">
        <f>VLOOKUP(A59,'housing-price-data-04042019'!$A$1:$E$1461, 5,FALSE)</f>
        <v>11645</v>
      </c>
      <c r="C59">
        <f>INDEX('housing-price-data-04042019'!$A$1:$CC$1461, MATCH('Lot area'!A59,'housing-price-data-04042019'!$A$1:$A$1461,0),MATCH('Lot area'!$C$1,'housing-price-data-04042019'!$A$1:$CC$1,0))</f>
        <v>196500</v>
      </c>
      <c r="D59" t="str">
        <f t="shared" si="0"/>
        <v>A</v>
      </c>
      <c r="K59" s="5">
        <v>125</v>
      </c>
      <c r="L59" s="6">
        <v>181000</v>
      </c>
      <c r="N59" s="5">
        <v>105</v>
      </c>
      <c r="O59" s="6">
        <v>169500</v>
      </c>
      <c r="U59" s="1">
        <v>34</v>
      </c>
      <c r="V59" s="1">
        <v>180995.05593129597</v>
      </c>
      <c r="W59" s="1">
        <v>-15495.055931295967</v>
      </c>
    </row>
    <row r="60" spans="1:23" x14ac:dyDescent="0.25">
      <c r="A60">
        <v>59</v>
      </c>
      <c r="B60">
        <f>VLOOKUP(A60,'housing-price-data-04042019'!$A$1:$E$1461, 5,FALSE)</f>
        <v>13682</v>
      </c>
      <c r="C60">
        <f>INDEX('housing-price-data-04042019'!$A$1:$CC$1461, MATCH('Lot area'!A60,'housing-price-data-04042019'!$A$1:$A$1461,0),MATCH('Lot area'!$C$1,'housing-price-data-04042019'!$A$1:$CC$1,0))</f>
        <v>438780</v>
      </c>
      <c r="D60" t="str">
        <f t="shared" si="0"/>
        <v>A</v>
      </c>
      <c r="K60" s="5">
        <v>131</v>
      </c>
      <c r="L60" s="6">
        <v>226000</v>
      </c>
      <c r="N60" s="5">
        <v>106</v>
      </c>
      <c r="O60" s="6">
        <v>250000</v>
      </c>
      <c r="U60" s="1">
        <v>35</v>
      </c>
      <c r="V60" s="1">
        <v>174193.2467797148</v>
      </c>
      <c r="W60" s="1">
        <v>103306.7532202852</v>
      </c>
    </row>
    <row r="61" spans="1:23" x14ac:dyDescent="0.25">
      <c r="A61">
        <v>60</v>
      </c>
      <c r="B61">
        <f>VLOOKUP(A61,'housing-price-data-04042019'!$A$1:$E$1461, 5,FALSE)</f>
        <v>7200</v>
      </c>
      <c r="C61">
        <f>INDEX('housing-price-data-04042019'!$A$1:$CC$1461, MATCH('Lot area'!A61,'housing-price-data-04042019'!$A$1:$A$1461,0),MATCH('Lot area'!$C$1,'housing-price-data-04042019'!$A$1:$CC$1,0))</f>
        <v>124900</v>
      </c>
      <c r="D61" t="str">
        <f t="shared" si="0"/>
        <v>B</v>
      </c>
      <c r="K61" s="5">
        <v>132</v>
      </c>
      <c r="L61" s="6">
        <v>244000</v>
      </c>
      <c r="N61" s="5">
        <v>108</v>
      </c>
      <c r="O61" s="6">
        <v>115000</v>
      </c>
      <c r="U61" s="1">
        <v>36</v>
      </c>
      <c r="V61" s="1">
        <v>187013.57554489019</v>
      </c>
      <c r="W61" s="1">
        <v>121986.42445510981</v>
      </c>
    </row>
    <row r="62" spans="1:23" x14ac:dyDescent="0.25">
      <c r="A62">
        <v>61</v>
      </c>
      <c r="B62">
        <f>VLOOKUP(A62,'housing-price-data-04042019'!$A$1:$E$1461, 5,FALSE)</f>
        <v>13072</v>
      </c>
      <c r="C62">
        <f>INDEX('housing-price-data-04042019'!$A$1:$CC$1461, MATCH('Lot area'!A62,'housing-price-data-04042019'!$A$1:$A$1461,0),MATCH('Lot area'!$C$1,'housing-price-data-04042019'!$A$1:$CC$1,0))</f>
        <v>158000</v>
      </c>
      <c r="D62" t="str">
        <f t="shared" si="0"/>
        <v>A</v>
      </c>
      <c r="K62" s="5">
        <v>135</v>
      </c>
      <c r="L62" s="6">
        <v>180000</v>
      </c>
      <c r="N62" s="5">
        <v>109</v>
      </c>
      <c r="O62" s="6">
        <v>115000</v>
      </c>
      <c r="U62" s="1">
        <v>37</v>
      </c>
      <c r="V62" s="1">
        <v>181639.74732047023</v>
      </c>
      <c r="W62" s="1">
        <v>-36639.747320470226</v>
      </c>
    </row>
    <row r="63" spans="1:23" x14ac:dyDescent="0.25">
      <c r="A63">
        <v>62</v>
      </c>
      <c r="B63">
        <f>VLOOKUP(A63,'housing-price-data-04042019'!$A$1:$E$1461, 5,FALSE)</f>
        <v>7200</v>
      </c>
      <c r="C63">
        <f>INDEX('housing-price-data-04042019'!$A$1:$CC$1461, MATCH('Lot area'!A63,'housing-price-data-04042019'!$A$1:$A$1461,0),MATCH('Lot area'!$C$1,'housing-price-data-04042019'!$A$1:$CC$1,0))</f>
        <v>101000</v>
      </c>
      <c r="D63" t="str">
        <f t="shared" si="0"/>
        <v>B</v>
      </c>
      <c r="K63" s="5">
        <v>136</v>
      </c>
      <c r="L63" s="6">
        <v>174000</v>
      </c>
      <c r="N63" s="5">
        <v>111</v>
      </c>
      <c r="O63" s="6">
        <v>136900</v>
      </c>
      <c r="U63" s="1">
        <v>38</v>
      </c>
      <c r="V63" s="1">
        <v>176753.11258884647</v>
      </c>
      <c r="W63" s="1">
        <v>-23753.112588846474</v>
      </c>
    </row>
    <row r="64" spans="1:23" x14ac:dyDescent="0.25">
      <c r="A64">
        <v>63</v>
      </c>
      <c r="B64">
        <f>VLOOKUP(A64,'housing-price-data-04042019'!$A$1:$E$1461, 5,FALSE)</f>
        <v>6442</v>
      </c>
      <c r="C64">
        <f>INDEX('housing-price-data-04042019'!$A$1:$CC$1461, MATCH('Lot area'!A64,'housing-price-data-04042019'!$A$1:$A$1461,0),MATCH('Lot area'!$C$1,'housing-price-data-04042019'!$A$1:$CC$1,0))</f>
        <v>202500</v>
      </c>
      <c r="D64" t="str">
        <f t="shared" si="0"/>
        <v>B</v>
      </c>
      <c r="K64" s="5">
        <v>137</v>
      </c>
      <c r="L64" s="6">
        <v>143000</v>
      </c>
      <c r="N64" s="5">
        <v>112</v>
      </c>
      <c r="O64" s="6">
        <v>180000</v>
      </c>
      <c r="U64" s="1">
        <v>39</v>
      </c>
      <c r="V64" s="1">
        <v>175472.12969830478</v>
      </c>
      <c r="W64" s="1">
        <v>-66472.12969830478</v>
      </c>
    </row>
    <row r="65" spans="1:23" x14ac:dyDescent="0.25">
      <c r="A65">
        <v>64</v>
      </c>
      <c r="B65">
        <f>VLOOKUP(A65,'housing-price-data-04042019'!$A$1:$E$1461, 5,FALSE)</f>
        <v>10300</v>
      </c>
      <c r="C65">
        <f>INDEX('housing-price-data-04042019'!$A$1:$CC$1461, MATCH('Lot area'!A65,'housing-price-data-04042019'!$A$1:$A$1461,0),MATCH('Lot area'!$C$1,'housing-price-data-04042019'!$A$1:$CC$1,0))</f>
        <v>140000</v>
      </c>
      <c r="D65" t="str">
        <f t="shared" si="0"/>
        <v>A</v>
      </c>
      <c r="K65" s="5">
        <v>138</v>
      </c>
      <c r="L65" s="6">
        <v>171000</v>
      </c>
      <c r="N65" s="5">
        <v>113</v>
      </c>
      <c r="O65" s="6">
        <v>383970</v>
      </c>
      <c r="U65" s="1">
        <v>40</v>
      </c>
      <c r="V65" s="1">
        <v>171519.98248519094</v>
      </c>
      <c r="W65" s="1">
        <v>-89519.982485190936</v>
      </c>
    </row>
    <row r="66" spans="1:23" x14ac:dyDescent="0.25">
      <c r="A66">
        <v>65</v>
      </c>
      <c r="B66">
        <f>VLOOKUP(A66,'housing-price-data-04042019'!$A$1:$E$1461, 5,FALSE)</f>
        <v>9375</v>
      </c>
      <c r="C66">
        <f>INDEX('housing-price-data-04042019'!$A$1:$CC$1461, MATCH('Lot area'!A66,'housing-price-data-04042019'!$A$1:$A$1461,0),MATCH('Lot area'!$C$1,'housing-price-data-04042019'!$A$1:$CC$1,0))</f>
        <v>219500</v>
      </c>
      <c r="D66" t="str">
        <f t="shared" si="0"/>
        <v>B</v>
      </c>
      <c r="K66" s="5">
        <v>140</v>
      </c>
      <c r="L66" s="6">
        <v>231500</v>
      </c>
      <c r="N66" s="5">
        <v>115</v>
      </c>
      <c r="O66" s="6">
        <v>259500</v>
      </c>
      <c r="U66" s="1">
        <v>41</v>
      </c>
      <c r="V66" s="1">
        <v>177017.70905476162</v>
      </c>
      <c r="W66" s="1">
        <v>-17017.709054761624</v>
      </c>
    </row>
    <row r="67" spans="1:23" x14ac:dyDescent="0.25">
      <c r="A67">
        <v>66</v>
      </c>
      <c r="B67">
        <f>VLOOKUP(A67,'housing-price-data-04042019'!$A$1:$E$1461, 5,FALSE)</f>
        <v>9591</v>
      </c>
      <c r="C67">
        <f>INDEX('housing-price-data-04042019'!$A$1:$CC$1461, MATCH('Lot area'!A67,'housing-price-data-04042019'!$A$1:$A$1461,0),MATCH('Lot area'!$C$1,'housing-price-data-04042019'!$A$1:$CC$1,0))</f>
        <v>317000</v>
      </c>
      <c r="D67" t="str">
        <f t="shared" ref="D67:D130" si="1">IF(B67 &gt; 10000, "A","B")</f>
        <v>B</v>
      </c>
      <c r="K67" s="5">
        <v>141</v>
      </c>
      <c r="L67" s="6">
        <v>115000</v>
      </c>
      <c r="N67" s="5">
        <v>116</v>
      </c>
      <c r="O67" s="6">
        <v>176000</v>
      </c>
      <c r="U67" s="1">
        <v>42</v>
      </c>
      <c r="V67" s="1">
        <v>194336.17774049484</v>
      </c>
      <c r="W67" s="1">
        <v>-24336.177740494837</v>
      </c>
    </row>
    <row r="68" spans="1:23" x14ac:dyDescent="0.25">
      <c r="A68">
        <v>67</v>
      </c>
      <c r="B68">
        <f>VLOOKUP(A68,'housing-price-data-04042019'!$A$1:$E$1461, 5,FALSE)</f>
        <v>19900</v>
      </c>
      <c r="C68">
        <f>INDEX('housing-price-data-04042019'!$A$1:$CC$1461, MATCH('Lot area'!A68,'housing-price-data-04042019'!$A$1:$A$1461,0),MATCH('Lot area'!$C$1,'housing-price-data-04042019'!$A$1:$CC$1,0))</f>
        <v>180000</v>
      </c>
      <c r="D68" t="str">
        <f t="shared" si="1"/>
        <v>A</v>
      </c>
      <c r="K68" s="5">
        <v>142</v>
      </c>
      <c r="L68" s="6">
        <v>260000</v>
      </c>
      <c r="N68" s="5">
        <v>118</v>
      </c>
      <c r="O68" s="6">
        <v>155000</v>
      </c>
      <c r="U68" s="1">
        <v>43</v>
      </c>
      <c r="V68" s="1">
        <v>178113.89441355303</v>
      </c>
      <c r="W68" s="1">
        <v>-34113.894413553033</v>
      </c>
    </row>
    <row r="69" spans="1:23" x14ac:dyDescent="0.25">
      <c r="A69">
        <v>68</v>
      </c>
      <c r="B69">
        <f>VLOOKUP(A69,'housing-price-data-04042019'!$A$1:$E$1461, 5,FALSE)</f>
        <v>10665</v>
      </c>
      <c r="C69">
        <f>INDEX('housing-price-data-04042019'!$A$1:$CC$1461, MATCH('Lot area'!A69,'housing-price-data-04042019'!$A$1:$A$1461,0),MATCH('Lot area'!$C$1,'housing-price-data-04042019'!$A$1:$CC$1,0))</f>
        <v>226000</v>
      </c>
      <c r="D69" t="str">
        <f t="shared" si="1"/>
        <v>A</v>
      </c>
      <c r="K69" s="5">
        <v>144</v>
      </c>
      <c r="L69" s="6">
        <v>204000</v>
      </c>
      <c r="N69" s="5">
        <v>120</v>
      </c>
      <c r="O69" s="6">
        <v>163990</v>
      </c>
      <c r="U69" s="1">
        <v>44</v>
      </c>
      <c r="V69" s="1">
        <v>178155.89385258718</v>
      </c>
      <c r="W69" s="1">
        <v>-47905.893852587178</v>
      </c>
    </row>
    <row r="70" spans="1:23" x14ac:dyDescent="0.25">
      <c r="A70">
        <v>69</v>
      </c>
      <c r="B70">
        <f>VLOOKUP(A70,'housing-price-data-04042019'!$A$1:$E$1461, 5,FALSE)</f>
        <v>4608</v>
      </c>
      <c r="C70">
        <f>INDEX('housing-price-data-04042019'!$A$1:$CC$1461, MATCH('Lot area'!A70,'housing-price-data-04042019'!$A$1:$A$1461,0),MATCH('Lot area'!$C$1,'housing-price-data-04042019'!$A$1:$CC$1,0))</f>
        <v>80000</v>
      </c>
      <c r="D70" t="str">
        <f t="shared" si="1"/>
        <v>B</v>
      </c>
      <c r="K70" s="5">
        <v>151</v>
      </c>
      <c r="L70" s="6">
        <v>122000</v>
      </c>
      <c r="N70" s="5">
        <v>122</v>
      </c>
      <c r="O70" s="6">
        <v>100000</v>
      </c>
      <c r="U70" s="1">
        <v>45</v>
      </c>
      <c r="V70" s="1">
        <v>175520.42905319406</v>
      </c>
      <c r="W70" s="1">
        <v>-34520.429053194064</v>
      </c>
    </row>
    <row r="71" spans="1:23" x14ac:dyDescent="0.25">
      <c r="A71">
        <v>70</v>
      </c>
      <c r="B71">
        <f>VLOOKUP(A71,'housing-price-data-04042019'!$A$1:$E$1461, 5,FALSE)</f>
        <v>15593</v>
      </c>
      <c r="C71">
        <f>INDEX('housing-price-data-04042019'!$A$1:$CC$1461, MATCH('Lot area'!A71,'housing-price-data-04042019'!$A$1:$A$1461,0),MATCH('Lot area'!$C$1,'housing-price-data-04042019'!$A$1:$CC$1,0))</f>
        <v>225000</v>
      </c>
      <c r="D71" t="str">
        <f t="shared" si="1"/>
        <v>A</v>
      </c>
      <c r="K71" s="5">
        <v>152</v>
      </c>
      <c r="L71" s="6">
        <v>372402</v>
      </c>
      <c r="N71" s="5">
        <v>123</v>
      </c>
      <c r="O71" s="6">
        <v>136000</v>
      </c>
      <c r="U71" s="1">
        <v>46</v>
      </c>
      <c r="V71" s="1">
        <v>174917.73710305395</v>
      </c>
      <c r="W71" s="1">
        <v>144982.26289694605</v>
      </c>
    </row>
    <row r="72" spans="1:23" x14ac:dyDescent="0.25">
      <c r="A72">
        <v>71</v>
      </c>
      <c r="B72">
        <f>VLOOKUP(A72,'housing-price-data-04042019'!$A$1:$E$1461, 5,FALSE)</f>
        <v>13651</v>
      </c>
      <c r="C72">
        <f>INDEX('housing-price-data-04042019'!$A$1:$CC$1461, MATCH('Lot area'!A72,'housing-price-data-04042019'!$A$1:$A$1461,0),MATCH('Lot area'!$C$1,'housing-price-data-04042019'!$A$1:$CC$1,0))</f>
        <v>244000</v>
      </c>
      <c r="D72" t="str">
        <f t="shared" si="1"/>
        <v>A</v>
      </c>
      <c r="K72" s="5">
        <v>153</v>
      </c>
      <c r="L72" s="6">
        <v>190000</v>
      </c>
      <c r="N72" s="5">
        <v>124</v>
      </c>
      <c r="O72" s="6">
        <v>153900</v>
      </c>
      <c r="U72" s="1">
        <v>47</v>
      </c>
      <c r="V72" s="1">
        <v>185761.99226167239</v>
      </c>
      <c r="W72" s="1">
        <v>53924.007738327608</v>
      </c>
    </row>
    <row r="73" spans="1:23" x14ac:dyDescent="0.25">
      <c r="A73">
        <v>72</v>
      </c>
      <c r="B73">
        <f>VLOOKUP(A73,'housing-price-data-04042019'!$A$1:$E$1461, 5,FALSE)</f>
        <v>7599</v>
      </c>
      <c r="C73">
        <f>INDEX('housing-price-data-04042019'!$A$1:$CC$1461, MATCH('Lot area'!A73,'housing-price-data-04042019'!$A$1:$A$1461,0),MATCH('Lot area'!$C$1,'housing-price-data-04042019'!$A$1:$CC$1,0))</f>
        <v>129500</v>
      </c>
      <c r="D73" t="str">
        <f t="shared" si="1"/>
        <v>B</v>
      </c>
      <c r="K73" s="5">
        <v>154</v>
      </c>
      <c r="L73" s="6">
        <v>235000</v>
      </c>
      <c r="N73" s="5">
        <v>126</v>
      </c>
      <c r="O73" s="6">
        <v>84500</v>
      </c>
      <c r="U73" s="1">
        <v>48</v>
      </c>
      <c r="V73" s="1">
        <v>182137.44067302495</v>
      </c>
      <c r="W73" s="1">
        <v>67562.559326975053</v>
      </c>
    </row>
    <row r="74" spans="1:23" x14ac:dyDescent="0.25">
      <c r="A74">
        <v>73</v>
      </c>
      <c r="B74">
        <f>VLOOKUP(A74,'housing-price-data-04042019'!$A$1:$E$1461, 5,FALSE)</f>
        <v>10141</v>
      </c>
      <c r="C74">
        <f>INDEX('housing-price-data-04042019'!$A$1:$CC$1461, MATCH('Lot area'!A74,'housing-price-data-04042019'!$A$1:$A$1461,0),MATCH('Lot area'!$C$1,'housing-price-data-04042019'!$A$1:$CC$1,0))</f>
        <v>185000</v>
      </c>
      <c r="D74" t="str">
        <f t="shared" si="1"/>
        <v>A</v>
      </c>
      <c r="K74" s="5">
        <v>155</v>
      </c>
      <c r="L74" s="6">
        <v>125000</v>
      </c>
      <c r="N74" s="5">
        <v>127</v>
      </c>
      <c r="O74" s="6">
        <v>128000</v>
      </c>
      <c r="U74" s="1">
        <v>49</v>
      </c>
      <c r="V74" s="1">
        <v>168193.62691368596</v>
      </c>
      <c r="W74" s="1">
        <v>-55193.626913685963</v>
      </c>
    </row>
    <row r="75" spans="1:23" x14ac:dyDescent="0.25">
      <c r="A75">
        <v>74</v>
      </c>
      <c r="B75">
        <f>VLOOKUP(A75,'housing-price-data-04042019'!$A$1:$E$1461, 5,FALSE)</f>
        <v>10200</v>
      </c>
      <c r="C75">
        <f>INDEX('housing-price-data-04042019'!$A$1:$CC$1461, MATCH('Lot area'!A75,'housing-price-data-04042019'!$A$1:$A$1461,0),MATCH('Lot area'!$C$1,'housing-price-data-04042019'!$A$1:$CC$1,0))</f>
        <v>144900</v>
      </c>
      <c r="D75" t="str">
        <f t="shared" si="1"/>
        <v>A</v>
      </c>
      <c r="K75" s="5">
        <v>158</v>
      </c>
      <c r="L75" s="6">
        <v>269500</v>
      </c>
      <c r="N75" s="5">
        <v>128</v>
      </c>
      <c r="O75" s="6">
        <v>87000</v>
      </c>
      <c r="U75" s="1">
        <v>50</v>
      </c>
      <c r="V75" s="1">
        <v>175094.13474699738</v>
      </c>
      <c r="W75" s="1">
        <v>-48094.134746997384</v>
      </c>
    </row>
    <row r="76" spans="1:23" x14ac:dyDescent="0.25">
      <c r="A76">
        <v>75</v>
      </c>
      <c r="B76">
        <f>VLOOKUP(A76,'housing-price-data-04042019'!$A$1:$E$1461, 5,FALSE)</f>
        <v>5790</v>
      </c>
      <c r="C76">
        <f>INDEX('housing-price-data-04042019'!$A$1:$CC$1461, MATCH('Lot area'!A76,'housing-price-data-04042019'!$A$1:$A$1461,0),MATCH('Lot area'!$C$1,'housing-price-data-04042019'!$A$1:$CC$1,0))</f>
        <v>107400</v>
      </c>
      <c r="D76" t="str">
        <f t="shared" si="1"/>
        <v>B</v>
      </c>
      <c r="K76" s="5">
        <v>159</v>
      </c>
      <c r="L76" s="6">
        <v>254900</v>
      </c>
      <c r="N76" s="5">
        <v>129</v>
      </c>
      <c r="O76" s="6">
        <v>155000</v>
      </c>
      <c r="U76" s="1">
        <v>51</v>
      </c>
      <c r="V76" s="1">
        <v>187960.66289511035</v>
      </c>
      <c r="W76" s="1">
        <v>-10960.662895110348</v>
      </c>
    </row>
    <row r="77" spans="1:23" x14ac:dyDescent="0.25">
      <c r="A77">
        <v>76</v>
      </c>
      <c r="B77">
        <f>VLOOKUP(A77,'housing-price-data-04042019'!$A$1:$E$1461, 5,FALSE)</f>
        <v>1596</v>
      </c>
      <c r="C77">
        <f>INDEX('housing-price-data-04042019'!$A$1:$CC$1461, MATCH('Lot area'!A77,'housing-price-data-04042019'!$A$1:$A$1461,0),MATCH('Lot area'!$C$1,'housing-price-data-04042019'!$A$1:$CC$1,0))</f>
        <v>91000</v>
      </c>
      <c r="D77" t="str">
        <f t="shared" si="1"/>
        <v>B</v>
      </c>
      <c r="K77" s="5">
        <v>160</v>
      </c>
      <c r="L77" s="6">
        <v>320000</v>
      </c>
      <c r="N77" s="5">
        <v>130</v>
      </c>
      <c r="O77" s="6">
        <v>150000</v>
      </c>
      <c r="U77" s="1">
        <v>52</v>
      </c>
      <c r="V77" s="1">
        <v>171939.97687553245</v>
      </c>
      <c r="W77" s="1">
        <v>-57439.976875532448</v>
      </c>
    </row>
    <row r="78" spans="1:23" x14ac:dyDescent="0.25">
      <c r="A78">
        <v>77</v>
      </c>
      <c r="B78">
        <f>VLOOKUP(A78,'housing-price-data-04042019'!$A$1:$E$1461, 5,FALSE)</f>
        <v>8475</v>
      </c>
      <c r="C78">
        <f>INDEX('housing-price-data-04042019'!$A$1:$CC$1461, MATCH('Lot area'!A78,'housing-price-data-04042019'!$A$1:$A$1461,0),MATCH('Lot area'!$C$1,'housing-price-data-04042019'!$A$1:$CC$1,0))</f>
        <v>135750</v>
      </c>
      <c r="D78" t="str">
        <f t="shared" si="1"/>
        <v>B</v>
      </c>
      <c r="K78" s="5">
        <v>161</v>
      </c>
      <c r="L78" s="6">
        <v>162500</v>
      </c>
      <c r="N78" s="5">
        <v>133</v>
      </c>
      <c r="O78" s="6">
        <v>150750</v>
      </c>
      <c r="U78" s="1">
        <v>53</v>
      </c>
      <c r="V78" s="1">
        <v>176627.11427174401</v>
      </c>
      <c r="W78" s="1">
        <v>-66627.114271744009</v>
      </c>
    </row>
    <row r="79" spans="1:23" x14ac:dyDescent="0.25">
      <c r="A79">
        <v>78</v>
      </c>
      <c r="B79">
        <f>VLOOKUP(A79,'housing-price-data-04042019'!$A$1:$E$1461, 5,FALSE)</f>
        <v>8635</v>
      </c>
      <c r="C79">
        <f>INDEX('housing-price-data-04042019'!$A$1:$CC$1461, MATCH('Lot area'!A79,'housing-price-data-04042019'!$A$1:$A$1461,0),MATCH('Lot area'!$C$1,'housing-price-data-04042019'!$A$1:$CC$1,0))</f>
        <v>127000</v>
      </c>
      <c r="D79" t="str">
        <f t="shared" si="1"/>
        <v>B</v>
      </c>
      <c r="K79" s="5">
        <v>162</v>
      </c>
      <c r="L79" s="6">
        <v>412500</v>
      </c>
      <c r="N79" s="5">
        <v>134</v>
      </c>
      <c r="O79" s="6">
        <v>220000</v>
      </c>
      <c r="U79" s="1">
        <v>54</v>
      </c>
      <c r="V79" s="1">
        <v>264403.84188117326</v>
      </c>
      <c r="W79" s="1">
        <v>120596.15811882674</v>
      </c>
    </row>
    <row r="80" spans="1:23" x14ac:dyDescent="0.25">
      <c r="A80">
        <v>79</v>
      </c>
      <c r="B80">
        <f>VLOOKUP(A80,'housing-price-data-04042019'!$A$1:$E$1461, 5,FALSE)</f>
        <v>10778</v>
      </c>
      <c r="C80">
        <f>INDEX('housing-price-data-04042019'!$A$1:$CC$1461, MATCH('Lot area'!A80,'housing-price-data-04042019'!$A$1:$A$1461,0),MATCH('Lot area'!$C$1,'housing-price-data-04042019'!$A$1:$CC$1,0))</f>
        <v>136500</v>
      </c>
      <c r="D80" t="str">
        <f t="shared" si="1"/>
        <v>A</v>
      </c>
      <c r="K80" s="5">
        <v>163</v>
      </c>
      <c r="L80" s="6">
        <v>220000</v>
      </c>
      <c r="N80" s="5">
        <v>139</v>
      </c>
      <c r="O80" s="6">
        <v>230000</v>
      </c>
      <c r="U80" s="1">
        <v>55</v>
      </c>
      <c r="V80" s="1">
        <v>173817.35180035912</v>
      </c>
      <c r="W80" s="1">
        <v>-43817.351800359116</v>
      </c>
    </row>
    <row r="81" spans="1:23" x14ac:dyDescent="0.25">
      <c r="A81">
        <v>80</v>
      </c>
      <c r="B81">
        <f>VLOOKUP(A81,'housing-price-data-04042019'!$A$1:$E$1461, 5,FALSE)</f>
        <v>10440</v>
      </c>
      <c r="C81">
        <f>INDEX('housing-price-data-04042019'!$A$1:$CC$1461, MATCH('Lot area'!A81,'housing-price-data-04042019'!$A$1:$A$1461,0),MATCH('Lot area'!$C$1,'housing-price-data-04042019'!$A$1:$CC$1,0))</f>
        <v>110000</v>
      </c>
      <c r="D81" t="str">
        <f t="shared" si="1"/>
        <v>A</v>
      </c>
      <c r="K81" s="5">
        <v>166</v>
      </c>
      <c r="L81" s="6">
        <v>127500</v>
      </c>
      <c r="N81" s="5">
        <v>143</v>
      </c>
      <c r="O81" s="6">
        <v>166000</v>
      </c>
      <c r="U81" s="1">
        <v>56</v>
      </c>
      <c r="V81" s="1">
        <v>180203.36650550217</v>
      </c>
      <c r="W81" s="1">
        <v>296.63349449782982</v>
      </c>
    </row>
    <row r="82" spans="1:23" x14ac:dyDescent="0.25">
      <c r="A82">
        <v>81</v>
      </c>
      <c r="B82">
        <f>VLOOKUP(A82,'housing-price-data-04042019'!$A$1:$E$1461, 5,FALSE)</f>
        <v>13000</v>
      </c>
      <c r="C82">
        <f>INDEX('housing-price-data-04042019'!$A$1:$CC$1461, MATCH('Lot area'!A82,'housing-price-data-04042019'!$A$1:$A$1461,0),MATCH('Lot area'!$C$1,'housing-price-data-04042019'!$A$1:$CC$1,0))</f>
        <v>193500</v>
      </c>
      <c r="D82" t="str">
        <f t="shared" si="1"/>
        <v>A</v>
      </c>
      <c r="K82" s="5">
        <v>167</v>
      </c>
      <c r="L82" s="6">
        <v>190000</v>
      </c>
      <c r="N82" s="5">
        <v>145</v>
      </c>
      <c r="O82" s="6">
        <v>125000</v>
      </c>
      <c r="U82" s="1">
        <v>57</v>
      </c>
      <c r="V82" s="1">
        <v>164390.57770914334</v>
      </c>
      <c r="W82" s="1">
        <v>8109.4222908566589</v>
      </c>
    </row>
    <row r="83" spans="1:23" x14ac:dyDescent="0.25">
      <c r="A83">
        <v>82</v>
      </c>
      <c r="B83">
        <f>VLOOKUP(A83,'housing-price-data-04042019'!$A$1:$E$1461, 5,FALSE)</f>
        <v>4500</v>
      </c>
      <c r="C83">
        <f>INDEX('housing-price-data-04042019'!$A$1:$CC$1461, MATCH('Lot area'!A83,'housing-price-data-04042019'!$A$1:$A$1461,0),MATCH('Lot area'!$C$1,'housing-price-data-04042019'!$A$1:$CC$1,0))</f>
        <v>153500</v>
      </c>
      <c r="D83" t="str">
        <f t="shared" si="1"/>
        <v>B</v>
      </c>
      <c r="K83" s="5">
        <v>168</v>
      </c>
      <c r="L83" s="6">
        <v>325624</v>
      </c>
      <c r="N83" s="5">
        <v>146</v>
      </c>
      <c r="O83" s="6">
        <v>130000</v>
      </c>
      <c r="U83" s="1">
        <v>58</v>
      </c>
      <c r="V83" s="1">
        <v>183290.32527451246</v>
      </c>
      <c r="W83" s="1">
        <v>13209.674725487537</v>
      </c>
    </row>
    <row r="84" spans="1:23" x14ac:dyDescent="0.25">
      <c r="A84">
        <v>83</v>
      </c>
      <c r="B84">
        <f>VLOOKUP(A84,'housing-price-data-04042019'!$A$1:$E$1461, 5,FALSE)</f>
        <v>10206</v>
      </c>
      <c r="C84">
        <f>INDEX('housing-price-data-04042019'!$A$1:$CC$1461, MATCH('Lot area'!A84,'housing-price-data-04042019'!$A$1:$A$1461,0),MATCH('Lot area'!$C$1,'housing-price-data-04042019'!$A$1:$CC$1,0))</f>
        <v>245000</v>
      </c>
      <c r="D84" t="str">
        <f t="shared" si="1"/>
        <v>A</v>
      </c>
      <c r="K84" s="5">
        <v>170</v>
      </c>
      <c r="L84" s="6">
        <v>228000</v>
      </c>
      <c r="N84" s="5">
        <v>147</v>
      </c>
      <c r="O84" s="6">
        <v>105000</v>
      </c>
      <c r="U84" s="1">
        <v>59</v>
      </c>
      <c r="V84" s="1">
        <v>187567.96814014099</v>
      </c>
      <c r="W84" s="1">
        <v>251212.03185985901</v>
      </c>
    </row>
    <row r="85" spans="1:23" x14ac:dyDescent="0.25">
      <c r="A85">
        <v>84</v>
      </c>
      <c r="B85">
        <f>VLOOKUP(A85,'housing-price-data-04042019'!$A$1:$E$1461, 5,FALSE)</f>
        <v>8892</v>
      </c>
      <c r="C85">
        <f>INDEX('housing-price-data-04042019'!$A$1:$CC$1461, MATCH('Lot area'!A85,'housing-price-data-04042019'!$A$1:$A$1461,0),MATCH('Lot area'!$C$1,'housing-price-data-04042019'!$A$1:$CC$1,0))</f>
        <v>126500</v>
      </c>
      <c r="D85" t="str">
        <f t="shared" si="1"/>
        <v>B</v>
      </c>
      <c r="K85" s="5">
        <v>171</v>
      </c>
      <c r="L85" s="6">
        <v>128500</v>
      </c>
      <c r="N85" s="5">
        <v>148</v>
      </c>
      <c r="O85" s="6">
        <v>222500</v>
      </c>
      <c r="U85" s="1">
        <v>60</v>
      </c>
      <c r="V85" s="1">
        <v>173955.94994917183</v>
      </c>
      <c r="W85" s="1">
        <v>-49055.949949171831</v>
      </c>
    </row>
    <row r="86" spans="1:23" x14ac:dyDescent="0.25">
      <c r="A86">
        <v>85</v>
      </c>
      <c r="B86">
        <f>VLOOKUP(A86,'housing-price-data-04042019'!$A$1:$E$1461, 5,FALSE)</f>
        <v>8530</v>
      </c>
      <c r="C86">
        <f>INDEX('housing-price-data-04042019'!$A$1:$CC$1461, MATCH('Lot area'!A86,'housing-price-data-04042019'!$A$1:$A$1461,0),MATCH('Lot area'!$C$1,'housing-price-data-04042019'!$A$1:$CC$1,0))</f>
        <v>168500</v>
      </c>
      <c r="D86" t="str">
        <f t="shared" si="1"/>
        <v>B</v>
      </c>
      <c r="K86" s="5">
        <v>172</v>
      </c>
      <c r="L86" s="6">
        <v>215000</v>
      </c>
      <c r="N86" s="5">
        <v>149</v>
      </c>
      <c r="O86" s="6">
        <v>141000</v>
      </c>
      <c r="U86" s="1">
        <v>61</v>
      </c>
      <c r="V86" s="1">
        <v>186286.98524959933</v>
      </c>
      <c r="W86" s="1">
        <v>-28286.985249599325</v>
      </c>
    </row>
    <row r="87" spans="1:23" x14ac:dyDescent="0.25">
      <c r="A87">
        <v>86</v>
      </c>
      <c r="B87">
        <f>VLOOKUP(A87,'housing-price-data-04042019'!$A$1:$E$1461, 5,FALSE)</f>
        <v>16059</v>
      </c>
      <c r="C87">
        <f>INDEX('housing-price-data-04042019'!$A$1:$CC$1461, MATCH('Lot area'!A87,'housing-price-data-04042019'!$A$1:$A$1461,0),MATCH('Lot area'!$C$1,'housing-price-data-04042019'!$A$1:$CC$1,0))</f>
        <v>260000</v>
      </c>
      <c r="D87" t="str">
        <f t="shared" si="1"/>
        <v>A</v>
      </c>
      <c r="K87" s="5">
        <v>174</v>
      </c>
      <c r="L87" s="6">
        <v>163000</v>
      </c>
      <c r="N87" s="5">
        <v>150</v>
      </c>
      <c r="O87" s="6">
        <v>115000</v>
      </c>
      <c r="U87" s="1">
        <v>62</v>
      </c>
      <c r="V87" s="1">
        <v>173955.94994917183</v>
      </c>
      <c r="W87" s="1">
        <v>-72955.949949171831</v>
      </c>
    </row>
    <row r="88" spans="1:23" x14ac:dyDescent="0.25">
      <c r="A88">
        <v>87</v>
      </c>
      <c r="B88">
        <f>VLOOKUP(A88,'housing-price-data-04042019'!$A$1:$E$1461, 5,FALSE)</f>
        <v>11911</v>
      </c>
      <c r="C88">
        <f>INDEX('housing-price-data-04042019'!$A$1:$CC$1461, MATCH('Lot area'!A88,'housing-price-data-04042019'!$A$1:$A$1461,0),MATCH('Lot area'!$C$1,'housing-price-data-04042019'!$A$1:$CC$1,0))</f>
        <v>174000</v>
      </c>
      <c r="D88" t="str">
        <f t="shared" si="1"/>
        <v>A</v>
      </c>
      <c r="K88" s="5">
        <v>175</v>
      </c>
      <c r="L88" s="6">
        <v>184000</v>
      </c>
      <c r="N88" s="5">
        <v>156</v>
      </c>
      <c r="O88" s="6">
        <v>79000</v>
      </c>
      <c r="U88" s="1">
        <v>63</v>
      </c>
      <c r="V88" s="1">
        <v>172364.17120977741</v>
      </c>
      <c r="W88" s="1">
        <v>30135.828790222586</v>
      </c>
    </row>
    <row r="89" spans="1:23" x14ac:dyDescent="0.25">
      <c r="A89">
        <v>88</v>
      </c>
      <c r="B89">
        <f>VLOOKUP(A89,'housing-price-data-04042019'!$A$1:$E$1461, 5,FALSE)</f>
        <v>3951</v>
      </c>
      <c r="C89">
        <f>INDEX('housing-price-data-04042019'!$A$1:$CC$1461, MATCH('Lot area'!A89,'housing-price-data-04042019'!$A$1:$A$1461,0),MATCH('Lot area'!$C$1,'housing-price-data-04042019'!$A$1:$CC$1,0))</f>
        <v>164500</v>
      </c>
      <c r="D89" t="str">
        <f t="shared" si="1"/>
        <v>B</v>
      </c>
      <c r="K89" s="5">
        <v>176</v>
      </c>
      <c r="L89" s="6">
        <v>243000</v>
      </c>
      <c r="N89" s="5">
        <v>157</v>
      </c>
      <c r="O89" s="6">
        <v>109500</v>
      </c>
      <c r="U89" s="1">
        <v>64</v>
      </c>
      <c r="V89" s="1">
        <v>180465.86299946564</v>
      </c>
      <c r="W89" s="1">
        <v>-40465.862999465637</v>
      </c>
    </row>
    <row r="90" spans="1:23" x14ac:dyDescent="0.25">
      <c r="A90">
        <v>89</v>
      </c>
      <c r="B90">
        <f>VLOOKUP(A90,'housing-price-data-04042019'!$A$1:$E$1461, 5,FALSE)</f>
        <v>8470</v>
      </c>
      <c r="C90">
        <f>INDEX('housing-price-data-04042019'!$A$1:$CC$1461, MATCH('Lot area'!A90,'housing-price-data-04042019'!$A$1:$A$1461,0),MATCH('Lot area'!$C$1,'housing-price-data-04042019'!$A$1:$CC$1,0))</f>
        <v>85000</v>
      </c>
      <c r="D90" t="str">
        <f t="shared" si="1"/>
        <v>B</v>
      </c>
      <c r="K90" s="5">
        <v>177</v>
      </c>
      <c r="L90" s="6">
        <v>211000</v>
      </c>
      <c r="N90" s="5">
        <v>164</v>
      </c>
      <c r="O90" s="6">
        <v>103200</v>
      </c>
      <c r="U90" s="1">
        <v>65</v>
      </c>
      <c r="V90" s="1">
        <v>178523.38894413604</v>
      </c>
      <c r="W90" s="1">
        <v>40976.611055863963</v>
      </c>
    </row>
    <row r="91" spans="1:23" x14ac:dyDescent="0.25">
      <c r="A91">
        <v>90</v>
      </c>
      <c r="B91">
        <f>VLOOKUP(A91,'housing-price-data-04042019'!$A$1:$E$1461, 5,FALSE)</f>
        <v>8070</v>
      </c>
      <c r="C91">
        <f>INDEX('housing-price-data-04042019'!$A$1:$CC$1461, MATCH('Lot area'!A91,'housing-price-data-04042019'!$A$1:$A$1461,0),MATCH('Lot area'!$C$1,'housing-price-data-04042019'!$A$1:$CC$1,0))</f>
        <v>123600</v>
      </c>
      <c r="D91" t="str">
        <f t="shared" si="1"/>
        <v>B</v>
      </c>
      <c r="K91" s="5">
        <v>178</v>
      </c>
      <c r="L91" s="6">
        <v>172500</v>
      </c>
      <c r="N91" s="5">
        <v>165</v>
      </c>
      <c r="O91" s="6">
        <v>152000</v>
      </c>
      <c r="U91" s="1">
        <v>66</v>
      </c>
      <c r="V91" s="1">
        <v>178976.9828857049</v>
      </c>
      <c r="W91" s="1">
        <v>138023.0171142951</v>
      </c>
    </row>
    <row r="92" spans="1:23" x14ac:dyDescent="0.25">
      <c r="A92">
        <v>91</v>
      </c>
      <c r="B92">
        <f>VLOOKUP(A92,'housing-price-data-04042019'!$A$1:$E$1461, 5,FALSE)</f>
        <v>7200</v>
      </c>
      <c r="C92">
        <f>INDEX('housing-price-data-04042019'!$A$1:$CC$1461, MATCH('Lot area'!A92,'housing-price-data-04042019'!$A$1:$A$1461,0),MATCH('Lot area'!$C$1,'housing-price-data-04042019'!$A$1:$CC$1,0))</f>
        <v>109900</v>
      </c>
      <c r="D92" t="str">
        <f t="shared" si="1"/>
        <v>B</v>
      </c>
      <c r="K92" s="5">
        <v>179</v>
      </c>
      <c r="L92" s="6">
        <v>501837</v>
      </c>
      <c r="N92" s="5">
        <v>169</v>
      </c>
      <c r="O92" s="6">
        <v>183500</v>
      </c>
      <c r="U92" s="1">
        <v>67</v>
      </c>
      <c r="V92" s="1">
        <v>200625.59373585935</v>
      </c>
      <c r="W92" s="1">
        <v>-20625.593735859351</v>
      </c>
    </row>
    <row r="93" spans="1:23" x14ac:dyDescent="0.25">
      <c r="A93">
        <v>92</v>
      </c>
      <c r="B93">
        <f>VLOOKUP(A93,'housing-price-data-04042019'!$A$1:$E$1461, 5,FALSE)</f>
        <v>8500</v>
      </c>
      <c r="C93">
        <f>INDEX('housing-price-data-04042019'!$A$1:$CC$1461, MATCH('Lot area'!A93,'housing-price-data-04042019'!$A$1:$A$1461,0),MATCH('Lot area'!$C$1,'housing-price-data-04042019'!$A$1:$CC$1,0))</f>
        <v>98600</v>
      </c>
      <c r="D93" t="str">
        <f t="shared" si="1"/>
        <v>B</v>
      </c>
      <c r="K93" s="5">
        <v>184</v>
      </c>
      <c r="L93" s="6">
        <v>200000</v>
      </c>
      <c r="N93" s="5">
        <v>173</v>
      </c>
      <c r="O93" s="6">
        <v>239000</v>
      </c>
      <c r="U93" s="1">
        <v>68</v>
      </c>
      <c r="V93" s="1">
        <v>181232.35276183893</v>
      </c>
      <c r="W93" s="1">
        <v>44767.647238161066</v>
      </c>
    </row>
    <row r="94" spans="1:23" x14ac:dyDescent="0.25">
      <c r="A94">
        <v>93</v>
      </c>
      <c r="B94">
        <f>VLOOKUP(A94,'housing-price-data-04042019'!$A$1:$E$1461, 5,FALSE)</f>
        <v>13360</v>
      </c>
      <c r="C94">
        <f>INDEX('housing-price-data-04042019'!$A$1:$CC$1461, MATCH('Lot area'!A94,'housing-price-data-04042019'!$A$1:$A$1461,0),MATCH('Lot area'!$C$1,'housing-price-data-04042019'!$A$1:$CC$1,0))</f>
        <v>163500</v>
      </c>
      <c r="D94" t="str">
        <f t="shared" si="1"/>
        <v>A</v>
      </c>
      <c r="K94" s="5">
        <v>186</v>
      </c>
      <c r="L94" s="6">
        <v>475000</v>
      </c>
      <c r="N94" s="5">
        <v>180</v>
      </c>
      <c r="O94" s="6">
        <v>100000</v>
      </c>
      <c r="U94" s="1">
        <v>69</v>
      </c>
      <c r="V94" s="1">
        <v>168512.82265034554</v>
      </c>
      <c r="W94" s="1">
        <v>-88512.822650345537</v>
      </c>
    </row>
    <row r="95" spans="1:23" x14ac:dyDescent="0.25">
      <c r="A95">
        <v>94</v>
      </c>
      <c r="B95">
        <f>VLOOKUP(A95,'housing-price-data-04042019'!$A$1:$E$1461, 5,FALSE)</f>
        <v>7200</v>
      </c>
      <c r="C95">
        <f>INDEX('housing-price-data-04042019'!$A$1:$CC$1461, MATCH('Lot area'!A95,'housing-price-data-04042019'!$A$1:$A$1461,0),MATCH('Lot area'!$C$1,'housing-price-data-04042019'!$A$1:$CC$1,0))</f>
        <v>133900</v>
      </c>
      <c r="D95" t="str">
        <f t="shared" si="1"/>
        <v>B</v>
      </c>
      <c r="K95" s="5">
        <v>188</v>
      </c>
      <c r="L95" s="6">
        <v>135000</v>
      </c>
      <c r="N95" s="5">
        <v>181</v>
      </c>
      <c r="O95" s="6">
        <v>177000</v>
      </c>
      <c r="U95" s="1">
        <v>70</v>
      </c>
      <c r="V95" s="1">
        <v>191581.01453985437</v>
      </c>
      <c r="W95" s="1">
        <v>33418.985460145632</v>
      </c>
    </row>
    <row r="96" spans="1:23" x14ac:dyDescent="0.25">
      <c r="A96">
        <v>95</v>
      </c>
      <c r="B96">
        <f>VLOOKUP(A96,'housing-price-data-04042019'!$A$1:$E$1461, 5,FALSE)</f>
        <v>9337</v>
      </c>
      <c r="C96">
        <f>INDEX('housing-price-data-04042019'!$A$1:$CC$1461, MATCH('Lot area'!A96,'housing-price-data-04042019'!$A$1:$A$1461,0),MATCH('Lot area'!$C$1,'housing-price-data-04042019'!$A$1:$CC$1,0))</f>
        <v>204750</v>
      </c>
      <c r="D96" t="str">
        <f t="shared" si="1"/>
        <v>B</v>
      </c>
      <c r="K96" s="5">
        <v>191</v>
      </c>
      <c r="L96" s="6">
        <v>315000</v>
      </c>
      <c r="N96" s="5">
        <v>182</v>
      </c>
      <c r="O96" s="6">
        <v>200100</v>
      </c>
      <c r="U96" s="1">
        <v>71</v>
      </c>
      <c r="V96" s="1">
        <v>187502.86900963806</v>
      </c>
      <c r="W96" s="1">
        <v>56497.13099036194</v>
      </c>
    </row>
    <row r="97" spans="1:23" x14ac:dyDescent="0.25">
      <c r="A97">
        <v>96</v>
      </c>
      <c r="B97">
        <f>VLOOKUP(A97,'housing-price-data-04042019'!$A$1:$E$1461, 5,FALSE)</f>
        <v>9765</v>
      </c>
      <c r="C97">
        <f>INDEX('housing-price-data-04042019'!$A$1:$CC$1461, MATCH('Lot area'!A97,'housing-price-data-04042019'!$A$1:$A$1461,0),MATCH('Lot area'!$C$1,'housing-price-data-04042019'!$A$1:$CC$1,0))</f>
        <v>185000</v>
      </c>
      <c r="D97" t="str">
        <f t="shared" si="1"/>
        <v>B</v>
      </c>
      <c r="K97" s="5">
        <v>198</v>
      </c>
      <c r="L97" s="6">
        <v>235000</v>
      </c>
      <c r="N97" s="5">
        <v>183</v>
      </c>
      <c r="O97" s="6">
        <v>120000</v>
      </c>
      <c r="U97" s="1">
        <v>72</v>
      </c>
      <c r="V97" s="1">
        <v>174793.8387579032</v>
      </c>
      <c r="W97" s="1">
        <v>-45293.838757903199</v>
      </c>
    </row>
    <row r="98" spans="1:23" x14ac:dyDescent="0.25">
      <c r="A98">
        <v>97</v>
      </c>
      <c r="B98">
        <f>VLOOKUP(A98,'housing-price-data-04042019'!$A$1:$E$1461, 5,FALSE)</f>
        <v>10264</v>
      </c>
      <c r="C98">
        <f>INDEX('housing-price-data-04042019'!$A$1:$CC$1461, MATCH('Lot area'!A98,'housing-price-data-04042019'!$A$1:$A$1461,0),MATCH('Lot area'!$C$1,'housing-price-data-04042019'!$A$1:$CC$1,0))</f>
        <v>214000</v>
      </c>
      <c r="D98" t="str">
        <f t="shared" si="1"/>
        <v>A</v>
      </c>
      <c r="K98" s="5">
        <v>202</v>
      </c>
      <c r="L98" s="6">
        <v>171500</v>
      </c>
      <c r="N98" s="5">
        <v>185</v>
      </c>
      <c r="O98" s="6">
        <v>127000</v>
      </c>
      <c r="U98" s="1">
        <v>73</v>
      </c>
      <c r="V98" s="1">
        <v>180131.9674591441</v>
      </c>
      <c r="W98" s="1">
        <v>4868.0325408559002</v>
      </c>
    </row>
    <row r="99" spans="1:23" x14ac:dyDescent="0.25">
      <c r="A99">
        <v>98</v>
      </c>
      <c r="B99">
        <f>VLOOKUP(A99,'housing-price-data-04042019'!$A$1:$E$1461, 5,FALSE)</f>
        <v>10921</v>
      </c>
      <c r="C99">
        <f>INDEX('housing-price-data-04042019'!$A$1:$CC$1461, MATCH('Lot area'!A99,'housing-price-data-04042019'!$A$1:$A$1461,0),MATCH('Lot area'!$C$1,'housing-price-data-04042019'!$A$1:$CC$1,0))</f>
        <v>94750</v>
      </c>
      <c r="D99" t="str">
        <f t="shared" si="1"/>
        <v>A</v>
      </c>
      <c r="K99" s="5">
        <v>206</v>
      </c>
      <c r="L99" s="6">
        <v>180500</v>
      </c>
      <c r="N99" s="5">
        <v>187</v>
      </c>
      <c r="O99" s="6">
        <v>173000</v>
      </c>
      <c r="U99" s="1">
        <v>74</v>
      </c>
      <c r="V99" s="1">
        <v>180255.86580429488</v>
      </c>
      <c r="W99" s="1">
        <v>-35355.865804294881</v>
      </c>
    </row>
    <row r="100" spans="1:23" x14ac:dyDescent="0.25">
      <c r="A100">
        <v>99</v>
      </c>
      <c r="B100">
        <f>VLOOKUP(A100,'housing-price-data-04042019'!$A$1:$E$1461, 5,FALSE)</f>
        <v>10625</v>
      </c>
      <c r="C100">
        <f>INDEX('housing-price-data-04042019'!$A$1:$CC$1461, MATCH('Lot area'!A100,'housing-price-data-04042019'!$A$1:$A$1461,0),MATCH('Lot area'!$C$1,'housing-price-data-04042019'!$A$1:$CC$1,0))</f>
        <v>83000</v>
      </c>
      <c r="D100" t="str">
        <f t="shared" si="1"/>
        <v>A</v>
      </c>
      <c r="K100" s="5">
        <v>207</v>
      </c>
      <c r="L100" s="6">
        <v>143900</v>
      </c>
      <c r="N100" s="5">
        <v>189</v>
      </c>
      <c r="O100" s="6">
        <v>153337</v>
      </c>
      <c r="U100" s="1">
        <v>75</v>
      </c>
      <c r="V100" s="1">
        <v>170994.989497264</v>
      </c>
      <c r="W100" s="1">
        <v>-63594.989497264003</v>
      </c>
    </row>
    <row r="101" spans="1:23" x14ac:dyDescent="0.25">
      <c r="A101">
        <v>100</v>
      </c>
      <c r="B101">
        <f>VLOOKUP(A101,'housing-price-data-04042019'!$A$1:$E$1461, 5,FALSE)</f>
        <v>9320</v>
      </c>
      <c r="C101">
        <f>INDEX('housing-price-data-04042019'!$A$1:$CC$1461, MATCH('Lot area'!A101,'housing-price-data-04042019'!$A$1:$A$1461,0),MATCH('Lot area'!$C$1,'housing-price-data-04042019'!$A$1:$CC$1,0))</f>
        <v>128950</v>
      </c>
      <c r="D101" t="str">
        <f t="shared" si="1"/>
        <v>B</v>
      </c>
      <c r="K101" s="5">
        <v>208</v>
      </c>
      <c r="L101" s="6">
        <v>141000</v>
      </c>
      <c r="N101" s="5">
        <v>190</v>
      </c>
      <c r="O101" s="6">
        <v>286000</v>
      </c>
      <c r="U101" s="1">
        <v>76</v>
      </c>
      <c r="V101" s="1">
        <v>162187.70713180199</v>
      </c>
      <c r="W101" s="1">
        <v>-71187.707131801988</v>
      </c>
    </row>
    <row r="102" spans="1:23" x14ac:dyDescent="0.25">
      <c r="A102">
        <v>101</v>
      </c>
      <c r="B102">
        <f>VLOOKUP(A102,'housing-price-data-04042019'!$A$1:$E$1461, 5,FALSE)</f>
        <v>10603</v>
      </c>
      <c r="C102">
        <f>INDEX('housing-price-data-04042019'!$A$1:$CC$1461, MATCH('Lot area'!A102,'housing-price-data-04042019'!$A$1:$A$1461,0),MATCH('Lot area'!$C$1,'housing-price-data-04042019'!$A$1:$CC$1,0))</f>
        <v>205000</v>
      </c>
      <c r="D102" t="str">
        <f t="shared" si="1"/>
        <v>A</v>
      </c>
      <c r="K102" s="5">
        <v>209</v>
      </c>
      <c r="L102" s="6">
        <v>277000</v>
      </c>
      <c r="N102" s="5">
        <v>192</v>
      </c>
      <c r="O102" s="6">
        <v>184000</v>
      </c>
      <c r="U102" s="1">
        <v>77</v>
      </c>
      <c r="V102" s="1">
        <v>176633.41418759912</v>
      </c>
      <c r="W102" s="1">
        <v>-40883.414187599119</v>
      </c>
    </row>
    <row r="103" spans="1:23" x14ac:dyDescent="0.25">
      <c r="A103">
        <v>102</v>
      </c>
      <c r="B103">
        <f>VLOOKUP(A103,'housing-price-data-04042019'!$A$1:$E$1461, 5,FALSE)</f>
        <v>9206</v>
      </c>
      <c r="C103">
        <f>INDEX('housing-price-data-04042019'!$A$1:$CC$1461, MATCH('Lot area'!A103,'housing-price-data-04042019'!$A$1:$A$1461,0),MATCH('Lot area'!$C$1,'housing-price-data-04042019'!$A$1:$CC$1,0))</f>
        <v>178000</v>
      </c>
      <c r="D103" t="str">
        <f t="shared" si="1"/>
        <v>B</v>
      </c>
      <c r="K103" s="5">
        <v>212</v>
      </c>
      <c r="L103" s="6">
        <v>186000</v>
      </c>
      <c r="N103" s="5">
        <v>193</v>
      </c>
      <c r="O103" s="6">
        <v>192000</v>
      </c>
      <c r="U103" s="1">
        <v>78</v>
      </c>
      <c r="V103" s="1">
        <v>176969.40969987234</v>
      </c>
      <c r="W103" s="1">
        <v>-49969.40969987234</v>
      </c>
    </row>
    <row r="104" spans="1:23" x14ac:dyDescent="0.25">
      <c r="A104">
        <v>103</v>
      </c>
      <c r="B104">
        <f>VLOOKUP(A104,'housing-price-data-04042019'!$A$1:$E$1461, 5,FALSE)</f>
        <v>7018</v>
      </c>
      <c r="C104">
        <f>INDEX('housing-price-data-04042019'!$A$1:$CC$1461, MATCH('Lot area'!A104,'housing-price-data-04042019'!$A$1:$A$1461,0),MATCH('Lot area'!$C$1,'housing-price-data-04042019'!$A$1:$CC$1,0))</f>
        <v>118964</v>
      </c>
      <c r="D104" t="str">
        <f t="shared" si="1"/>
        <v>B</v>
      </c>
      <c r="K104" s="5">
        <v>214</v>
      </c>
      <c r="L104" s="6">
        <v>156000</v>
      </c>
      <c r="N104" s="5">
        <v>194</v>
      </c>
      <c r="O104" s="6">
        <v>130000</v>
      </c>
      <c r="U104" s="1">
        <v>79</v>
      </c>
      <c r="V104" s="1">
        <v>181469.6495923819</v>
      </c>
      <c r="W104" s="1">
        <v>-44969.649592381902</v>
      </c>
    </row>
    <row r="105" spans="1:23" x14ac:dyDescent="0.25">
      <c r="A105">
        <v>104</v>
      </c>
      <c r="B105">
        <f>VLOOKUP(A105,'housing-price-data-04042019'!$A$1:$E$1461, 5,FALSE)</f>
        <v>10402</v>
      </c>
      <c r="C105">
        <f>INDEX('housing-price-data-04042019'!$A$1:$CC$1461, MATCH('Lot area'!A105,'housing-price-data-04042019'!$A$1:$A$1461,0),MATCH('Lot area'!$C$1,'housing-price-data-04042019'!$A$1:$CC$1,0))</f>
        <v>198900</v>
      </c>
      <c r="D105" t="str">
        <f t="shared" si="1"/>
        <v>A</v>
      </c>
      <c r="K105" s="5">
        <v>215</v>
      </c>
      <c r="L105" s="6">
        <v>161750</v>
      </c>
      <c r="N105" s="5">
        <v>195</v>
      </c>
      <c r="O105" s="6">
        <v>127000</v>
      </c>
      <c r="U105" s="1">
        <v>80</v>
      </c>
      <c r="V105" s="1">
        <v>180759.85907270471</v>
      </c>
      <c r="W105" s="1">
        <v>-70759.859072704712</v>
      </c>
    </row>
    <row r="106" spans="1:23" x14ac:dyDescent="0.25">
      <c r="A106">
        <v>105</v>
      </c>
      <c r="B106">
        <f>VLOOKUP(A106,'housing-price-data-04042019'!$A$1:$E$1461, 5,FALSE)</f>
        <v>7758</v>
      </c>
      <c r="C106">
        <f>INDEX('housing-price-data-04042019'!$A$1:$CC$1461, MATCH('Lot area'!A106,'housing-price-data-04042019'!$A$1:$A$1461,0),MATCH('Lot area'!$C$1,'housing-price-data-04042019'!$A$1:$CC$1,0))</f>
        <v>169500</v>
      </c>
      <c r="D106" t="str">
        <f t="shared" si="1"/>
        <v>B</v>
      </c>
      <c r="K106" s="5">
        <v>216</v>
      </c>
      <c r="L106" s="6">
        <v>134450</v>
      </c>
      <c r="N106" s="5">
        <v>196</v>
      </c>
      <c r="O106" s="6">
        <v>148500</v>
      </c>
      <c r="U106" s="1">
        <v>81</v>
      </c>
      <c r="V106" s="1">
        <v>186135.78726907636</v>
      </c>
      <c r="W106" s="1">
        <v>7364.2127309236384</v>
      </c>
    </row>
    <row r="107" spans="1:23" x14ac:dyDescent="0.25">
      <c r="A107">
        <v>106</v>
      </c>
      <c r="B107">
        <f>VLOOKUP(A107,'housing-price-data-04042019'!$A$1:$E$1461, 5,FALSE)</f>
        <v>9375</v>
      </c>
      <c r="C107">
        <f>INDEX('housing-price-data-04042019'!$A$1:$CC$1461, MATCH('Lot area'!A107,'housing-price-data-04042019'!$A$1:$A$1461,0),MATCH('Lot area'!$C$1,'housing-price-data-04042019'!$A$1:$CC$1,0))</f>
        <v>250000</v>
      </c>
      <c r="D107" t="str">
        <f t="shared" si="1"/>
        <v>B</v>
      </c>
      <c r="K107" s="5">
        <v>219</v>
      </c>
      <c r="L107" s="6">
        <v>311500</v>
      </c>
      <c r="N107" s="5">
        <v>197</v>
      </c>
      <c r="O107" s="6">
        <v>311872</v>
      </c>
      <c r="U107" s="1">
        <v>82</v>
      </c>
      <c r="V107" s="1">
        <v>168286.02567956111</v>
      </c>
      <c r="W107" s="1">
        <v>-14786.025679561106</v>
      </c>
    </row>
    <row r="108" spans="1:23" x14ac:dyDescent="0.25">
      <c r="A108">
        <v>107</v>
      </c>
      <c r="B108">
        <f>VLOOKUP(A108,'housing-price-data-04042019'!$A$1:$E$1461, 5,FALSE)</f>
        <v>10800</v>
      </c>
      <c r="C108">
        <f>INDEX('housing-price-data-04042019'!$A$1:$CC$1461, MATCH('Lot area'!A108,'housing-price-data-04042019'!$A$1:$A$1461,0),MATCH('Lot area'!$C$1,'housing-price-data-04042019'!$A$1:$CC$1,0))</f>
        <v>100000</v>
      </c>
      <c r="D108" t="str">
        <f t="shared" si="1"/>
        <v>A</v>
      </c>
      <c r="K108" s="5">
        <v>223</v>
      </c>
      <c r="L108" s="6">
        <v>179900</v>
      </c>
      <c r="N108" s="5">
        <v>199</v>
      </c>
      <c r="O108" s="6">
        <v>104000</v>
      </c>
      <c r="U108" s="1">
        <v>83</v>
      </c>
      <c r="V108" s="1">
        <v>180268.4656360051</v>
      </c>
      <c r="W108" s="1">
        <v>64731.534363994899</v>
      </c>
    </row>
    <row r="109" spans="1:23" x14ac:dyDescent="0.25">
      <c r="A109">
        <v>108</v>
      </c>
      <c r="B109">
        <f>VLOOKUP(A109,'housing-price-data-04042019'!$A$1:$E$1461, 5,FALSE)</f>
        <v>6000</v>
      </c>
      <c r="C109">
        <f>INDEX('housing-price-data-04042019'!$A$1:$CC$1461, MATCH('Lot area'!A109,'housing-price-data-04042019'!$A$1:$A$1461,0),MATCH('Lot area'!$C$1,'housing-price-data-04042019'!$A$1:$CC$1,0))</f>
        <v>115000</v>
      </c>
      <c r="D109" t="str">
        <f t="shared" si="1"/>
        <v>B</v>
      </c>
      <c r="K109" s="5">
        <v>224</v>
      </c>
      <c r="L109" s="6">
        <v>97000</v>
      </c>
      <c r="N109" s="5">
        <v>200</v>
      </c>
      <c r="O109" s="6">
        <v>274900</v>
      </c>
      <c r="U109" s="1">
        <v>84</v>
      </c>
      <c r="V109" s="1">
        <v>177509.10249146121</v>
      </c>
      <c r="W109" s="1">
        <v>-51009.102491461206</v>
      </c>
    </row>
    <row r="110" spans="1:23" x14ac:dyDescent="0.25">
      <c r="A110">
        <v>109</v>
      </c>
      <c r="B110">
        <f>VLOOKUP(A110,'housing-price-data-04042019'!$A$1:$E$1461, 5,FALSE)</f>
        <v>8500</v>
      </c>
      <c r="C110">
        <f>INDEX('housing-price-data-04042019'!$A$1:$CC$1461, MATCH('Lot area'!A110,'housing-price-data-04042019'!$A$1:$A$1461,0),MATCH('Lot area'!$C$1,'housing-price-data-04042019'!$A$1:$CC$1,0))</f>
        <v>115000</v>
      </c>
      <c r="D110" t="str">
        <f t="shared" si="1"/>
        <v>B</v>
      </c>
      <c r="K110" s="5">
        <v>225</v>
      </c>
      <c r="L110" s="6">
        <v>386250</v>
      </c>
      <c r="N110" s="5">
        <v>201</v>
      </c>
      <c r="O110" s="6">
        <v>140000</v>
      </c>
      <c r="U110" s="1">
        <v>85</v>
      </c>
      <c r="V110" s="1">
        <v>176748.91264494305</v>
      </c>
      <c r="W110" s="1">
        <v>-8248.9126449430478</v>
      </c>
    </row>
    <row r="111" spans="1:23" x14ac:dyDescent="0.25">
      <c r="A111">
        <v>110</v>
      </c>
      <c r="B111">
        <f>VLOOKUP(A111,'housing-price-data-04042019'!$A$1:$E$1461, 5,FALSE)</f>
        <v>11751</v>
      </c>
      <c r="C111">
        <f>INDEX('housing-price-data-04042019'!$A$1:$CC$1461, MATCH('Lot area'!A111,'housing-price-data-04042019'!$A$1:$A$1461,0),MATCH('Lot area'!$C$1,'housing-price-data-04042019'!$A$1:$CC$1,0))</f>
        <v>190000</v>
      </c>
      <c r="D111" t="str">
        <f t="shared" si="1"/>
        <v>A</v>
      </c>
      <c r="K111" s="5">
        <v>232</v>
      </c>
      <c r="L111" s="6">
        <v>403000</v>
      </c>
      <c r="N111" s="5">
        <v>203</v>
      </c>
      <c r="O111" s="6">
        <v>112000</v>
      </c>
      <c r="U111" s="1">
        <v>86</v>
      </c>
      <c r="V111" s="1">
        <v>192559.60146935016</v>
      </c>
      <c r="W111" s="1">
        <v>67440.398530649836</v>
      </c>
    </row>
    <row r="112" spans="1:23" x14ac:dyDescent="0.25">
      <c r="A112">
        <v>111</v>
      </c>
      <c r="B112">
        <f>VLOOKUP(A112,'housing-price-data-04042019'!$A$1:$E$1461, 5,FALSE)</f>
        <v>9525</v>
      </c>
      <c r="C112">
        <f>INDEX('housing-price-data-04042019'!$A$1:$CC$1461, MATCH('Lot area'!A112,'housing-price-data-04042019'!$A$1:$A$1461,0),MATCH('Lot area'!$C$1,'housing-price-data-04042019'!$A$1:$CC$1,0))</f>
        <v>136900</v>
      </c>
      <c r="D112" t="str">
        <f t="shared" si="1"/>
        <v>B</v>
      </c>
      <c r="K112" s="5">
        <v>234</v>
      </c>
      <c r="L112" s="6">
        <v>128200</v>
      </c>
      <c r="N112" s="5">
        <v>204</v>
      </c>
      <c r="O112" s="6">
        <v>149000</v>
      </c>
      <c r="U112" s="1">
        <v>87</v>
      </c>
      <c r="V112" s="1">
        <v>183848.91781366669</v>
      </c>
      <c r="W112" s="1">
        <v>-9848.9178136666887</v>
      </c>
    </row>
    <row r="113" spans="1:23" x14ac:dyDescent="0.25">
      <c r="A113">
        <v>112</v>
      </c>
      <c r="B113">
        <f>VLOOKUP(A113,'housing-price-data-04042019'!$A$1:$E$1461, 5,FALSE)</f>
        <v>7750</v>
      </c>
      <c r="C113">
        <f>INDEX('housing-price-data-04042019'!$A$1:$CC$1461, MATCH('Lot area'!A113,'housing-price-data-04042019'!$A$1:$A$1461,0),MATCH('Lot area'!$C$1,'housing-price-data-04042019'!$A$1:$CC$1,0))</f>
        <v>180000</v>
      </c>
      <c r="D113" t="str">
        <f t="shared" si="1"/>
        <v>B</v>
      </c>
      <c r="K113" s="5">
        <v>239</v>
      </c>
      <c r="L113" s="6">
        <v>318000</v>
      </c>
      <c r="N113" s="5">
        <v>205</v>
      </c>
      <c r="O113" s="6">
        <v>110000</v>
      </c>
      <c r="U113" s="1">
        <v>88</v>
      </c>
      <c r="V113" s="1">
        <v>167133.14107807359</v>
      </c>
      <c r="W113" s="1">
        <v>-2633.1410780735896</v>
      </c>
    </row>
    <row r="114" spans="1:23" x14ac:dyDescent="0.25">
      <c r="A114">
        <v>113</v>
      </c>
      <c r="B114">
        <f>VLOOKUP(A114,'housing-price-data-04042019'!$A$1:$E$1461, 5,FALSE)</f>
        <v>9965</v>
      </c>
      <c r="C114">
        <f>INDEX('housing-price-data-04042019'!$A$1:$CC$1461, MATCH('Lot area'!A114,'housing-price-data-04042019'!$A$1:$A$1461,0),MATCH('Lot area'!$C$1,'housing-price-data-04042019'!$A$1:$CC$1,0))</f>
        <v>383970</v>
      </c>
      <c r="D114" t="str">
        <f t="shared" si="1"/>
        <v>B</v>
      </c>
      <c r="K114" s="5">
        <v>244</v>
      </c>
      <c r="L114" s="6">
        <v>120000</v>
      </c>
      <c r="N114" s="5">
        <v>210</v>
      </c>
      <c r="O114" s="6">
        <v>145000</v>
      </c>
      <c r="U114" s="1">
        <v>89</v>
      </c>
      <c r="V114" s="1">
        <v>176622.91432784058</v>
      </c>
      <c r="W114" s="1">
        <v>-91622.914327840583</v>
      </c>
    </row>
    <row r="115" spans="1:23" x14ac:dyDescent="0.25">
      <c r="A115">
        <v>114</v>
      </c>
      <c r="B115">
        <f>VLOOKUP(A115,'housing-price-data-04042019'!$A$1:$E$1461, 5,FALSE)</f>
        <v>21000</v>
      </c>
      <c r="C115">
        <f>INDEX('housing-price-data-04042019'!$A$1:$CC$1461, MATCH('Lot area'!A115,'housing-price-data-04042019'!$A$1:$A$1461,0),MATCH('Lot area'!$C$1,'housing-price-data-04042019'!$A$1:$CC$1,0))</f>
        <v>217000</v>
      </c>
      <c r="D115" t="str">
        <f t="shared" si="1"/>
        <v>A</v>
      </c>
      <c r="K115" s="5">
        <v>246</v>
      </c>
      <c r="L115" s="6">
        <v>241500</v>
      </c>
      <c r="N115" s="5">
        <v>211</v>
      </c>
      <c r="O115" s="6">
        <v>98000</v>
      </c>
      <c r="U115" s="1">
        <v>90</v>
      </c>
      <c r="V115" s="1">
        <v>175782.9255471575</v>
      </c>
      <c r="W115" s="1">
        <v>-52182.925547157502</v>
      </c>
    </row>
    <row r="116" spans="1:23" x14ac:dyDescent="0.25">
      <c r="A116">
        <v>115</v>
      </c>
      <c r="B116">
        <f>VLOOKUP(A116,'housing-price-data-04042019'!$A$1:$E$1461, 5,FALSE)</f>
        <v>7259</v>
      </c>
      <c r="C116">
        <f>INDEX('housing-price-data-04042019'!$A$1:$CC$1461, MATCH('Lot area'!A116,'housing-price-data-04042019'!$A$1:$A$1461,0),MATCH('Lot area'!$C$1,'housing-price-data-04042019'!$A$1:$CC$1,0))</f>
        <v>259500</v>
      </c>
      <c r="D116" t="str">
        <f t="shared" si="1"/>
        <v>B</v>
      </c>
      <c r="K116" s="5">
        <v>248</v>
      </c>
      <c r="L116" s="6">
        <v>140000</v>
      </c>
      <c r="N116" s="5">
        <v>213</v>
      </c>
      <c r="O116" s="6">
        <v>252678</v>
      </c>
      <c r="U116" s="1">
        <v>91</v>
      </c>
      <c r="V116" s="1">
        <v>173955.94994917183</v>
      </c>
      <c r="W116" s="1">
        <v>-64055.949949171831</v>
      </c>
    </row>
    <row r="117" spans="1:23" x14ac:dyDescent="0.25">
      <c r="A117">
        <v>116</v>
      </c>
      <c r="B117">
        <f>VLOOKUP(A117,'housing-price-data-04042019'!$A$1:$E$1461, 5,FALSE)</f>
        <v>3230</v>
      </c>
      <c r="C117">
        <f>INDEX('housing-price-data-04042019'!$A$1:$CC$1461, MATCH('Lot area'!A117,'housing-price-data-04042019'!$A$1:$A$1461,0),MATCH('Lot area'!$C$1,'housing-price-data-04042019'!$A$1:$CC$1,0))</f>
        <v>176000</v>
      </c>
      <c r="D117" t="str">
        <f t="shared" si="1"/>
        <v>B</v>
      </c>
      <c r="K117" s="5">
        <v>249</v>
      </c>
      <c r="L117" s="6">
        <v>180000</v>
      </c>
      <c r="N117" s="5">
        <v>217</v>
      </c>
      <c r="O117" s="6">
        <v>210000</v>
      </c>
      <c r="U117" s="1">
        <v>92</v>
      </c>
      <c r="V117" s="1">
        <v>176685.9134863918</v>
      </c>
      <c r="W117" s="1">
        <v>-78085.913486391801</v>
      </c>
    </row>
    <row r="118" spans="1:23" x14ac:dyDescent="0.25">
      <c r="A118">
        <v>117</v>
      </c>
      <c r="B118">
        <f>VLOOKUP(A118,'housing-price-data-04042019'!$A$1:$E$1461, 5,FALSE)</f>
        <v>11616</v>
      </c>
      <c r="C118">
        <f>INDEX('housing-price-data-04042019'!$A$1:$CC$1461, MATCH('Lot area'!A118,'housing-price-data-04042019'!$A$1:$A$1461,0),MATCH('Lot area'!$C$1,'housing-price-data-04042019'!$A$1:$CC$1,0))</f>
        <v>139000</v>
      </c>
      <c r="D118" t="str">
        <f t="shared" si="1"/>
        <v>A</v>
      </c>
      <c r="K118" s="5">
        <v>250</v>
      </c>
      <c r="L118" s="6">
        <v>277000</v>
      </c>
      <c r="N118" s="5">
        <v>218</v>
      </c>
      <c r="O118" s="6">
        <v>107000</v>
      </c>
      <c r="U118" s="1">
        <v>93</v>
      </c>
      <c r="V118" s="1">
        <v>186891.77717169112</v>
      </c>
      <c r="W118" s="1">
        <v>-23391.777171691123</v>
      </c>
    </row>
    <row r="119" spans="1:23" x14ac:dyDescent="0.25">
      <c r="A119">
        <v>118</v>
      </c>
      <c r="B119">
        <f>VLOOKUP(A119,'housing-price-data-04042019'!$A$1:$E$1461, 5,FALSE)</f>
        <v>8536</v>
      </c>
      <c r="C119">
        <f>INDEX('housing-price-data-04042019'!$A$1:$CC$1461, MATCH('Lot area'!A119,'housing-price-data-04042019'!$A$1:$A$1461,0),MATCH('Lot area'!$C$1,'housing-price-data-04042019'!$A$1:$CC$1,0))</f>
        <v>155000</v>
      </c>
      <c r="D119" t="str">
        <f t="shared" si="1"/>
        <v>B</v>
      </c>
      <c r="K119" s="5">
        <v>259</v>
      </c>
      <c r="L119" s="6">
        <v>231500</v>
      </c>
      <c r="N119" s="5">
        <v>220</v>
      </c>
      <c r="O119" s="6">
        <v>167240</v>
      </c>
      <c r="U119" s="1">
        <v>94</v>
      </c>
      <c r="V119" s="1">
        <v>173955.94994917183</v>
      </c>
      <c r="W119" s="1">
        <v>-40055.949949171831</v>
      </c>
    </row>
    <row r="120" spans="1:23" x14ac:dyDescent="0.25">
      <c r="A120">
        <v>119</v>
      </c>
      <c r="B120">
        <f>VLOOKUP(A120,'housing-price-data-04042019'!$A$1:$E$1461, 5,FALSE)</f>
        <v>12376</v>
      </c>
      <c r="C120">
        <f>INDEX('housing-price-data-04042019'!$A$1:$CC$1461, MATCH('Lot area'!A120,'housing-price-data-04042019'!$A$1:$A$1461,0),MATCH('Lot area'!$C$1,'housing-price-data-04042019'!$A$1:$CC$1,0))</f>
        <v>320000</v>
      </c>
      <c r="D120" t="str">
        <f t="shared" si="1"/>
        <v>A</v>
      </c>
      <c r="K120" s="5">
        <v>260</v>
      </c>
      <c r="L120" s="6">
        <v>97000</v>
      </c>
      <c r="N120" s="5">
        <v>221</v>
      </c>
      <c r="O120" s="6">
        <v>204900</v>
      </c>
      <c r="U120" s="1">
        <v>95</v>
      </c>
      <c r="V120" s="1">
        <v>178443.59000997114</v>
      </c>
      <c r="W120" s="1">
        <v>26306.409990028857</v>
      </c>
    </row>
    <row r="121" spans="1:23" x14ac:dyDescent="0.25">
      <c r="A121">
        <v>120</v>
      </c>
      <c r="B121">
        <f>VLOOKUP(A121,'housing-price-data-04042019'!$A$1:$E$1461, 5,FALSE)</f>
        <v>8461</v>
      </c>
      <c r="C121">
        <f>INDEX('housing-price-data-04042019'!$A$1:$CC$1461, MATCH('Lot area'!A121,'housing-price-data-04042019'!$A$1:$A$1461,0),MATCH('Lot area'!$C$1,'housing-price-data-04042019'!$A$1:$CC$1,0))</f>
        <v>163990</v>
      </c>
      <c r="D121" t="str">
        <f t="shared" si="1"/>
        <v>B</v>
      </c>
      <c r="K121" s="5">
        <v>261</v>
      </c>
      <c r="L121" s="6">
        <v>176000</v>
      </c>
      <c r="N121" s="5">
        <v>222</v>
      </c>
      <c r="O121" s="6">
        <v>200000</v>
      </c>
      <c r="U121" s="1">
        <v>96</v>
      </c>
      <c r="V121" s="1">
        <v>179342.37800530202</v>
      </c>
      <c r="W121" s="1">
        <v>5657.6219946979836</v>
      </c>
    </row>
    <row r="122" spans="1:23" x14ac:dyDescent="0.25">
      <c r="A122">
        <v>121</v>
      </c>
      <c r="B122">
        <f>VLOOKUP(A122,'housing-price-data-04042019'!$A$1:$E$1461, 5,FALSE)</f>
        <v>21453</v>
      </c>
      <c r="C122">
        <f>INDEX('housing-price-data-04042019'!$A$1:$CC$1461, MATCH('Lot area'!A122,'housing-price-data-04042019'!$A$1:$A$1461,0),MATCH('Lot area'!$C$1,'housing-price-data-04042019'!$A$1:$CC$1,0))</f>
        <v>180000</v>
      </c>
      <c r="D122" t="str">
        <f t="shared" si="1"/>
        <v>A</v>
      </c>
      <c r="K122" s="5">
        <v>266</v>
      </c>
      <c r="L122" s="6">
        <v>175500</v>
      </c>
      <c r="N122" s="5">
        <v>226</v>
      </c>
      <c r="O122" s="6">
        <v>112000</v>
      </c>
      <c r="U122" s="1">
        <v>97</v>
      </c>
      <c r="V122" s="1">
        <v>180390.26400920417</v>
      </c>
      <c r="W122" s="1">
        <v>33609.735990795831</v>
      </c>
    </row>
    <row r="123" spans="1:23" x14ac:dyDescent="0.25">
      <c r="A123">
        <v>122</v>
      </c>
      <c r="B123">
        <f>VLOOKUP(A123,'housing-price-data-04042019'!$A$1:$E$1461, 5,FALSE)</f>
        <v>6060</v>
      </c>
      <c r="C123">
        <f>INDEX('housing-price-data-04042019'!$A$1:$CC$1461, MATCH('Lot area'!A123,'housing-price-data-04042019'!$A$1:$A$1461,0),MATCH('Lot area'!$C$1,'housing-price-data-04042019'!$A$1:$CC$1,0))</f>
        <v>100000</v>
      </c>
      <c r="D123" t="str">
        <f t="shared" si="1"/>
        <v>B</v>
      </c>
      <c r="K123" s="5">
        <v>267</v>
      </c>
      <c r="L123" s="6">
        <v>185000</v>
      </c>
      <c r="N123" s="5">
        <v>227</v>
      </c>
      <c r="O123" s="6">
        <v>290000</v>
      </c>
      <c r="U123" s="1">
        <v>98</v>
      </c>
      <c r="V123" s="1">
        <v>181769.94558147609</v>
      </c>
      <c r="W123" s="1">
        <v>-87019.945581476088</v>
      </c>
    </row>
    <row r="124" spans="1:23" x14ac:dyDescent="0.25">
      <c r="A124">
        <v>123</v>
      </c>
      <c r="B124">
        <f>VLOOKUP(A124,'housing-price-data-04042019'!$A$1:$E$1461, 5,FALSE)</f>
        <v>9464</v>
      </c>
      <c r="C124">
        <f>INDEX('housing-price-data-04042019'!$A$1:$CC$1461, MATCH('Lot area'!A124,'housing-price-data-04042019'!$A$1:$A$1461,0),MATCH('Lot area'!$C$1,'housing-price-data-04042019'!$A$1:$CC$1,0))</f>
        <v>136000</v>
      </c>
      <c r="D124" t="str">
        <f t="shared" si="1"/>
        <v>B</v>
      </c>
      <c r="K124" s="5">
        <v>271</v>
      </c>
      <c r="L124" s="6">
        <v>266000</v>
      </c>
      <c r="N124" s="5">
        <v>228</v>
      </c>
      <c r="O124" s="6">
        <v>106000</v>
      </c>
      <c r="U124" s="1">
        <v>99</v>
      </c>
      <c r="V124" s="1">
        <v>181148.35388377064</v>
      </c>
      <c r="W124" s="1">
        <v>-98148.353883770644</v>
      </c>
    </row>
    <row r="125" spans="1:23" x14ac:dyDescent="0.25">
      <c r="A125">
        <v>124</v>
      </c>
      <c r="B125">
        <f>VLOOKUP(A125,'housing-price-data-04042019'!$A$1:$E$1461, 5,FALSE)</f>
        <v>7892</v>
      </c>
      <c r="C125">
        <f>INDEX('housing-price-data-04042019'!$A$1:$CC$1461, MATCH('Lot area'!A125,'housing-price-data-04042019'!$A$1:$A$1461,0),MATCH('Lot area'!$C$1,'housing-price-data-04042019'!$A$1:$CC$1,0))</f>
        <v>153900</v>
      </c>
      <c r="D125" t="str">
        <f t="shared" si="1"/>
        <v>B</v>
      </c>
      <c r="K125" s="5">
        <v>272</v>
      </c>
      <c r="L125" s="6">
        <v>241500</v>
      </c>
      <c r="N125" s="5">
        <v>229</v>
      </c>
      <c r="O125" s="6">
        <v>125000</v>
      </c>
      <c r="U125" s="1">
        <v>100</v>
      </c>
      <c r="V125" s="1">
        <v>178407.89048679211</v>
      </c>
      <c r="W125" s="1">
        <v>-49457.890486792108</v>
      </c>
    </row>
    <row r="126" spans="1:23" x14ac:dyDescent="0.25">
      <c r="A126">
        <v>125</v>
      </c>
      <c r="B126">
        <f>VLOOKUP(A126,'housing-price-data-04042019'!$A$1:$E$1461, 5,FALSE)</f>
        <v>17043</v>
      </c>
      <c r="C126">
        <f>INDEX('housing-price-data-04042019'!$A$1:$CC$1461, MATCH('Lot area'!A126,'housing-price-data-04042019'!$A$1:$A$1461,0),MATCH('Lot area'!$C$1,'housing-price-data-04042019'!$A$1:$CC$1,0))</f>
        <v>181000</v>
      </c>
      <c r="D126" t="str">
        <f t="shared" si="1"/>
        <v>A</v>
      </c>
      <c r="K126" s="5">
        <v>273</v>
      </c>
      <c r="L126" s="6">
        <v>290000</v>
      </c>
      <c r="N126" s="5">
        <v>230</v>
      </c>
      <c r="O126" s="6">
        <v>192500</v>
      </c>
      <c r="U126" s="1">
        <v>101</v>
      </c>
      <c r="V126" s="1">
        <v>181102.15450083307</v>
      </c>
      <c r="W126" s="1">
        <v>23897.845499166928</v>
      </c>
    </row>
    <row r="127" spans="1:23" x14ac:dyDescent="0.25">
      <c r="A127">
        <v>126</v>
      </c>
      <c r="B127">
        <f>VLOOKUP(A127,'housing-price-data-04042019'!$A$1:$E$1461, 5,FALSE)</f>
        <v>6780</v>
      </c>
      <c r="C127">
        <f>INDEX('housing-price-data-04042019'!$A$1:$CC$1461, MATCH('Lot area'!A127,'housing-price-data-04042019'!$A$1:$A$1461,0),MATCH('Lot area'!$C$1,'housing-price-data-04042019'!$A$1:$CC$1,0))</f>
        <v>84500</v>
      </c>
      <c r="D127" t="str">
        <f t="shared" si="1"/>
        <v>B</v>
      </c>
      <c r="K127" s="5">
        <v>278</v>
      </c>
      <c r="L127" s="6">
        <v>141000</v>
      </c>
      <c r="N127" s="5">
        <v>231</v>
      </c>
      <c r="O127" s="6">
        <v>148000</v>
      </c>
      <c r="U127" s="1">
        <v>102</v>
      </c>
      <c r="V127" s="1">
        <v>178168.49368429743</v>
      </c>
      <c r="W127" s="1">
        <v>-168.49368429742754</v>
      </c>
    </row>
    <row r="128" spans="1:23" x14ac:dyDescent="0.25">
      <c r="A128">
        <v>127</v>
      </c>
      <c r="B128">
        <f>VLOOKUP(A128,'housing-price-data-04042019'!$A$1:$E$1461, 5,FALSE)</f>
        <v>4928</v>
      </c>
      <c r="C128">
        <f>INDEX('housing-price-data-04042019'!$A$1:$CC$1461, MATCH('Lot area'!A128,'housing-price-data-04042019'!$A$1:$A$1461,0),MATCH('Lot area'!$C$1,'housing-price-data-04042019'!$A$1:$CC$1,0))</f>
        <v>128000</v>
      </c>
      <c r="D128" t="str">
        <f t="shared" si="1"/>
        <v>B</v>
      </c>
      <c r="K128" s="5">
        <v>279</v>
      </c>
      <c r="L128" s="6">
        <v>415298</v>
      </c>
      <c r="N128" s="5">
        <v>233</v>
      </c>
      <c r="O128" s="6">
        <v>94500</v>
      </c>
      <c r="U128" s="1">
        <v>103</v>
      </c>
      <c r="V128" s="1">
        <v>173573.75505396104</v>
      </c>
      <c r="W128" s="1">
        <v>-54609.755053961038</v>
      </c>
    </row>
    <row r="129" spans="1:23" x14ac:dyDescent="0.25">
      <c r="A129">
        <v>128</v>
      </c>
      <c r="B129">
        <f>VLOOKUP(A129,'housing-price-data-04042019'!$A$1:$E$1461, 5,FALSE)</f>
        <v>4388</v>
      </c>
      <c r="C129">
        <f>INDEX('housing-price-data-04042019'!$A$1:$CC$1461, MATCH('Lot area'!A129,'housing-price-data-04042019'!$A$1:$A$1461,0),MATCH('Lot area'!$C$1,'housing-price-data-04042019'!$A$1:$CC$1,0))</f>
        <v>87000</v>
      </c>
      <c r="D129" t="str">
        <f t="shared" si="1"/>
        <v>B</v>
      </c>
      <c r="K129" s="5">
        <v>280</v>
      </c>
      <c r="L129" s="6">
        <v>192000</v>
      </c>
      <c r="N129" s="5">
        <v>235</v>
      </c>
      <c r="O129" s="6">
        <v>216500</v>
      </c>
      <c r="U129" s="1">
        <v>104</v>
      </c>
      <c r="V129" s="1">
        <v>180680.06013853982</v>
      </c>
      <c r="W129" s="1">
        <v>18219.939861460181</v>
      </c>
    </row>
    <row r="130" spans="1:23" x14ac:dyDescent="0.25">
      <c r="A130">
        <v>129</v>
      </c>
      <c r="B130">
        <f>VLOOKUP(A130,'housing-price-data-04042019'!$A$1:$E$1461, 5,FALSE)</f>
        <v>7590</v>
      </c>
      <c r="C130">
        <f>INDEX('housing-price-data-04042019'!$A$1:$CC$1461, MATCH('Lot area'!A130,'housing-price-data-04042019'!$A$1:$A$1461,0),MATCH('Lot area'!$C$1,'housing-price-data-04042019'!$A$1:$CC$1,0))</f>
        <v>155000</v>
      </c>
      <c r="D130" t="str">
        <f t="shared" si="1"/>
        <v>B</v>
      </c>
      <c r="K130" s="5">
        <v>281</v>
      </c>
      <c r="L130" s="6">
        <v>228500</v>
      </c>
      <c r="N130" s="5">
        <v>236</v>
      </c>
      <c r="O130" s="6">
        <v>89500</v>
      </c>
      <c r="U130" s="1">
        <v>105</v>
      </c>
      <c r="V130" s="1">
        <v>175127.73429822471</v>
      </c>
      <c r="W130" s="1">
        <v>-5627.7342982247064</v>
      </c>
    </row>
    <row r="131" spans="1:23" x14ac:dyDescent="0.25">
      <c r="A131">
        <v>130</v>
      </c>
      <c r="B131">
        <f>VLOOKUP(A131,'housing-price-data-04042019'!$A$1:$E$1461, 5,FALSE)</f>
        <v>8973</v>
      </c>
      <c r="C131">
        <f>INDEX('housing-price-data-04042019'!$A$1:$CC$1461, MATCH('Lot area'!A131,'housing-price-data-04042019'!$A$1:$A$1461,0),MATCH('Lot area'!$C$1,'housing-price-data-04042019'!$A$1:$CC$1,0))</f>
        <v>150000</v>
      </c>
      <c r="D131" t="str">
        <f t="shared" ref="D131:D194" si="2">IF(B131 &gt; 10000, "A","B")</f>
        <v>B</v>
      </c>
      <c r="K131" s="5">
        <v>291</v>
      </c>
      <c r="L131" s="6">
        <v>233230</v>
      </c>
      <c r="N131" s="5">
        <v>237</v>
      </c>
      <c r="O131" s="6">
        <v>185500</v>
      </c>
      <c r="U131" s="1">
        <v>106</v>
      </c>
      <c r="V131" s="1">
        <v>178523.38894413604</v>
      </c>
      <c r="W131" s="1">
        <v>71476.611055863963</v>
      </c>
    </row>
    <row r="132" spans="1:23" x14ac:dyDescent="0.25">
      <c r="A132">
        <v>131</v>
      </c>
      <c r="B132">
        <f>VLOOKUP(A132,'housing-price-data-04042019'!$A$1:$E$1461, 5,FALSE)</f>
        <v>14200</v>
      </c>
      <c r="C132">
        <f>INDEX('housing-price-data-04042019'!$A$1:$CC$1461, MATCH('Lot area'!A132,'housing-price-data-04042019'!$A$1:$A$1461,0),MATCH('Lot area'!$C$1,'housing-price-data-04042019'!$A$1:$CC$1,0))</f>
        <v>226000</v>
      </c>
      <c r="D132" t="str">
        <f t="shared" si="2"/>
        <v>A</v>
      </c>
      <c r="K132" s="5">
        <v>293</v>
      </c>
      <c r="L132" s="6">
        <v>131000</v>
      </c>
      <c r="N132" s="5">
        <v>238</v>
      </c>
      <c r="O132" s="6">
        <v>194500</v>
      </c>
      <c r="U132" s="1">
        <v>107</v>
      </c>
      <c r="V132" s="1">
        <v>181515.84897531947</v>
      </c>
      <c r="W132" s="1">
        <v>-81515.848975319474</v>
      </c>
    </row>
    <row r="133" spans="1:23" x14ac:dyDescent="0.25">
      <c r="A133">
        <v>132</v>
      </c>
      <c r="B133">
        <f>VLOOKUP(A133,'housing-price-data-04042019'!$A$1:$E$1461, 5,FALSE)</f>
        <v>12224</v>
      </c>
      <c r="C133">
        <f>INDEX('housing-price-data-04042019'!$A$1:$CC$1461, MATCH('Lot area'!A133,'housing-price-data-04042019'!$A$1:$A$1461,0),MATCH('Lot area'!$C$1,'housing-price-data-04042019'!$A$1:$CC$1,0))</f>
        <v>244000</v>
      </c>
      <c r="D133" t="str">
        <f t="shared" si="2"/>
        <v>A</v>
      </c>
      <c r="K133" s="5">
        <v>294</v>
      </c>
      <c r="L133" s="6">
        <v>235000</v>
      </c>
      <c r="N133" s="5">
        <v>240</v>
      </c>
      <c r="O133" s="6">
        <v>113000</v>
      </c>
      <c r="U133" s="1">
        <v>108</v>
      </c>
      <c r="V133" s="1">
        <v>171435.98360712262</v>
      </c>
      <c r="W133" s="1">
        <v>-56435.983607122616</v>
      </c>
    </row>
    <row r="134" spans="1:23" x14ac:dyDescent="0.25">
      <c r="A134">
        <v>133</v>
      </c>
      <c r="B134">
        <f>VLOOKUP(A134,'housing-price-data-04042019'!$A$1:$E$1461, 5,FALSE)</f>
        <v>7388</v>
      </c>
      <c r="C134">
        <f>INDEX('housing-price-data-04042019'!$A$1:$CC$1461, MATCH('Lot area'!A134,'housing-price-data-04042019'!$A$1:$A$1461,0),MATCH('Lot area'!$C$1,'housing-price-data-04042019'!$A$1:$CC$1,0))</f>
        <v>150750</v>
      </c>
      <c r="D134" t="str">
        <f t="shared" si="2"/>
        <v>B</v>
      </c>
      <c r="K134" s="5">
        <v>297</v>
      </c>
      <c r="L134" s="6">
        <v>152000</v>
      </c>
      <c r="N134" s="5">
        <v>241</v>
      </c>
      <c r="O134" s="6">
        <v>262500</v>
      </c>
      <c r="U134" s="1">
        <v>109</v>
      </c>
      <c r="V134" s="1">
        <v>176685.9134863918</v>
      </c>
      <c r="W134" s="1">
        <v>-61685.913486391801</v>
      </c>
    </row>
    <row r="135" spans="1:23" x14ac:dyDescent="0.25">
      <c r="A135">
        <v>134</v>
      </c>
      <c r="B135">
        <f>VLOOKUP(A135,'housing-price-data-04042019'!$A$1:$E$1461, 5,FALSE)</f>
        <v>6853</v>
      </c>
      <c r="C135">
        <f>INDEX('housing-price-data-04042019'!$A$1:$CC$1461, MATCH('Lot area'!A135,'housing-price-data-04042019'!$A$1:$A$1461,0),MATCH('Lot area'!$C$1,'housing-price-data-04042019'!$A$1:$CC$1,0))</f>
        <v>220000</v>
      </c>
      <c r="D135" t="str">
        <f t="shared" si="2"/>
        <v>B</v>
      </c>
      <c r="K135" s="5">
        <v>299</v>
      </c>
      <c r="L135" s="6">
        <v>175000</v>
      </c>
      <c r="N135" s="5">
        <v>242</v>
      </c>
      <c r="O135" s="6">
        <v>110500</v>
      </c>
      <c r="U135" s="1">
        <v>110</v>
      </c>
      <c r="V135" s="1">
        <v>183512.92230139347</v>
      </c>
      <c r="W135" s="1">
        <v>6487.0776986065321</v>
      </c>
    </row>
    <row r="136" spans="1:23" x14ac:dyDescent="0.25">
      <c r="A136">
        <v>135</v>
      </c>
      <c r="B136">
        <f>VLOOKUP(A136,'housing-price-data-04042019'!$A$1:$E$1461, 5,FALSE)</f>
        <v>10335</v>
      </c>
      <c r="C136">
        <f>INDEX('housing-price-data-04042019'!$A$1:$CC$1461, MATCH('Lot area'!A136,'housing-price-data-04042019'!$A$1:$A$1461,0),MATCH('Lot area'!$C$1,'housing-price-data-04042019'!$A$1:$CC$1,0))</f>
        <v>180000</v>
      </c>
      <c r="D136" t="str">
        <f t="shared" si="2"/>
        <v>A</v>
      </c>
      <c r="K136" s="5">
        <v>300</v>
      </c>
      <c r="L136" s="6">
        <v>158500</v>
      </c>
      <c r="N136" s="5">
        <v>243</v>
      </c>
      <c r="O136" s="6">
        <v>79000</v>
      </c>
      <c r="U136" s="1">
        <v>111</v>
      </c>
      <c r="V136" s="1">
        <v>178838.38473689219</v>
      </c>
      <c r="W136" s="1">
        <v>-41938.384736892185</v>
      </c>
    </row>
    <row r="137" spans="1:23" x14ac:dyDescent="0.25">
      <c r="A137">
        <v>136</v>
      </c>
      <c r="B137">
        <f>VLOOKUP(A137,'housing-price-data-04042019'!$A$1:$E$1461, 5,FALSE)</f>
        <v>10400</v>
      </c>
      <c r="C137">
        <f>INDEX('housing-price-data-04042019'!$A$1:$CC$1461, MATCH('Lot area'!A137,'housing-price-data-04042019'!$A$1:$A$1461,0),MATCH('Lot area'!$C$1,'housing-price-data-04042019'!$A$1:$CC$1,0))</f>
        <v>174000</v>
      </c>
      <c r="D137" t="str">
        <f t="shared" si="2"/>
        <v>A</v>
      </c>
      <c r="K137" s="5">
        <v>301</v>
      </c>
      <c r="L137" s="6">
        <v>157000</v>
      </c>
      <c r="N137" s="5">
        <v>245</v>
      </c>
      <c r="O137" s="6">
        <v>205000</v>
      </c>
      <c r="U137" s="1">
        <v>112</v>
      </c>
      <c r="V137" s="1">
        <v>175110.93452261106</v>
      </c>
      <c r="W137" s="1">
        <v>4889.0654773889401</v>
      </c>
    </row>
    <row r="138" spans="1:23" x14ac:dyDescent="0.25">
      <c r="A138">
        <v>137</v>
      </c>
      <c r="B138">
        <f>VLOOKUP(A138,'housing-price-data-04042019'!$A$1:$E$1461, 5,FALSE)</f>
        <v>10355</v>
      </c>
      <c r="C138">
        <f>INDEX('housing-price-data-04042019'!$A$1:$CC$1461, MATCH('Lot area'!A138,'housing-price-data-04042019'!$A$1:$A$1461,0),MATCH('Lot area'!$C$1,'housing-price-data-04042019'!$A$1:$CC$1,0))</f>
        <v>143000</v>
      </c>
      <c r="D138" t="str">
        <f t="shared" si="2"/>
        <v>A</v>
      </c>
      <c r="K138" s="5">
        <v>302</v>
      </c>
      <c r="L138" s="6">
        <v>267000</v>
      </c>
      <c r="N138" s="5">
        <v>247</v>
      </c>
      <c r="O138" s="6">
        <v>137000</v>
      </c>
      <c r="U138" s="1">
        <v>113</v>
      </c>
      <c r="V138" s="1">
        <v>179762.37239564356</v>
      </c>
      <c r="W138" s="1">
        <v>204207.62760435644</v>
      </c>
    </row>
    <row r="139" spans="1:23" x14ac:dyDescent="0.25">
      <c r="A139">
        <v>138</v>
      </c>
      <c r="B139">
        <f>VLOOKUP(A139,'housing-price-data-04042019'!$A$1:$E$1461, 5,FALSE)</f>
        <v>11070</v>
      </c>
      <c r="C139">
        <f>INDEX('housing-price-data-04042019'!$A$1:$CC$1461, MATCH('Lot area'!A139,'housing-price-data-04042019'!$A$1:$A$1461,0),MATCH('Lot area'!$C$1,'housing-price-data-04042019'!$A$1:$CC$1,0))</f>
        <v>171000</v>
      </c>
      <c r="D139" t="str">
        <f t="shared" si="2"/>
        <v>A</v>
      </c>
      <c r="K139" s="5">
        <v>303</v>
      </c>
      <c r="L139" s="6">
        <v>205000</v>
      </c>
      <c r="N139" s="5">
        <v>251</v>
      </c>
      <c r="O139" s="6">
        <v>76500</v>
      </c>
      <c r="U139" s="1">
        <v>114</v>
      </c>
      <c r="V139" s="1">
        <v>202935.56288273778</v>
      </c>
      <c r="W139" s="1">
        <v>14064.43711726222</v>
      </c>
    </row>
    <row r="140" spans="1:23" x14ac:dyDescent="0.25">
      <c r="A140">
        <v>139</v>
      </c>
      <c r="B140">
        <f>VLOOKUP(A140,'housing-price-data-04042019'!$A$1:$E$1461, 5,FALSE)</f>
        <v>9066</v>
      </c>
      <c r="C140">
        <f>INDEX('housing-price-data-04042019'!$A$1:$CC$1461, MATCH('Lot area'!A140,'housing-price-data-04042019'!$A$1:$A$1461,0),MATCH('Lot area'!$C$1,'housing-price-data-04042019'!$A$1:$CC$1,0))</f>
        <v>230000</v>
      </c>
      <c r="D140" t="str">
        <f t="shared" si="2"/>
        <v>B</v>
      </c>
      <c r="K140" s="5">
        <v>305</v>
      </c>
      <c r="L140" s="6">
        <v>295000</v>
      </c>
      <c r="N140" s="5">
        <v>252</v>
      </c>
      <c r="O140" s="6">
        <v>235000</v>
      </c>
      <c r="U140" s="1">
        <v>115</v>
      </c>
      <c r="V140" s="1">
        <v>174079.84829432258</v>
      </c>
      <c r="W140" s="1">
        <v>85420.151705677417</v>
      </c>
    </row>
    <row r="141" spans="1:23" x14ac:dyDescent="0.25">
      <c r="A141">
        <v>140</v>
      </c>
      <c r="B141">
        <f>VLOOKUP(A141,'housing-price-data-04042019'!$A$1:$E$1461, 5,FALSE)</f>
        <v>15426</v>
      </c>
      <c r="C141">
        <f>INDEX('housing-price-data-04042019'!$A$1:$CC$1461, MATCH('Lot area'!A141,'housing-price-data-04042019'!$A$1:$A$1461,0),MATCH('Lot area'!$C$1,'housing-price-data-04042019'!$A$1:$CC$1,0))</f>
        <v>231500</v>
      </c>
      <c r="D141" t="str">
        <f t="shared" si="2"/>
        <v>A</v>
      </c>
      <c r="K141" s="5">
        <v>306</v>
      </c>
      <c r="L141" s="6">
        <v>305900</v>
      </c>
      <c r="N141" s="5">
        <v>253</v>
      </c>
      <c r="O141" s="6">
        <v>173000</v>
      </c>
      <c r="U141" s="1">
        <v>116</v>
      </c>
      <c r="V141" s="1">
        <v>165619.06130089235</v>
      </c>
      <c r="W141" s="1">
        <v>10380.938699107646</v>
      </c>
    </row>
    <row r="142" spans="1:23" x14ac:dyDescent="0.25">
      <c r="A142">
        <v>141</v>
      </c>
      <c r="B142">
        <f>VLOOKUP(A142,'housing-price-data-04042019'!$A$1:$E$1461, 5,FALSE)</f>
        <v>10500</v>
      </c>
      <c r="C142">
        <f>INDEX('housing-price-data-04042019'!$A$1:$CC$1461, MATCH('Lot area'!A142,'housing-price-data-04042019'!$A$1:$A$1461,0),MATCH('Lot area'!$C$1,'housing-price-data-04042019'!$A$1:$CC$1,0))</f>
        <v>115000</v>
      </c>
      <c r="D142" t="str">
        <f t="shared" si="2"/>
        <v>A</v>
      </c>
      <c r="K142" s="5">
        <v>307</v>
      </c>
      <c r="L142" s="6">
        <v>225000</v>
      </c>
      <c r="N142" s="5">
        <v>254</v>
      </c>
      <c r="O142" s="6">
        <v>158000</v>
      </c>
      <c r="U142" s="1">
        <v>117</v>
      </c>
      <c r="V142" s="1">
        <v>183229.42608791293</v>
      </c>
      <c r="W142" s="1">
        <v>-44229.426087912929</v>
      </c>
    </row>
    <row r="143" spans="1:23" x14ac:dyDescent="0.25">
      <c r="A143">
        <v>142</v>
      </c>
      <c r="B143">
        <f>VLOOKUP(A143,'housing-price-data-04042019'!$A$1:$E$1461, 5,FALSE)</f>
        <v>11645</v>
      </c>
      <c r="C143">
        <f>INDEX('housing-price-data-04042019'!$A$1:$CC$1461, MATCH('Lot area'!A143,'housing-price-data-04042019'!$A$1:$A$1461,0),MATCH('Lot area'!$C$1,'housing-price-data-04042019'!$A$1:$CC$1,0))</f>
        <v>260000</v>
      </c>
      <c r="D143" t="str">
        <f t="shared" si="2"/>
        <v>A</v>
      </c>
      <c r="K143" s="5">
        <v>309</v>
      </c>
      <c r="L143" s="6">
        <v>82500</v>
      </c>
      <c r="N143" s="5">
        <v>255</v>
      </c>
      <c r="O143" s="6">
        <v>145000</v>
      </c>
      <c r="U143" s="1">
        <v>118</v>
      </c>
      <c r="V143" s="1">
        <v>176761.5124766533</v>
      </c>
      <c r="W143" s="1">
        <v>-21761.512476653297</v>
      </c>
    </row>
    <row r="144" spans="1:23" x14ac:dyDescent="0.25">
      <c r="A144">
        <v>143</v>
      </c>
      <c r="B144">
        <f>VLOOKUP(A144,'housing-price-data-04042019'!$A$1:$E$1461, 5,FALSE)</f>
        <v>8520</v>
      </c>
      <c r="C144">
        <f>INDEX('housing-price-data-04042019'!$A$1:$CC$1461, MATCH('Lot area'!A144,'housing-price-data-04042019'!$A$1:$A$1461,0),MATCH('Lot area'!$C$1,'housing-price-data-04042019'!$A$1:$CC$1,0))</f>
        <v>166000</v>
      </c>
      <c r="D144" t="str">
        <f t="shared" si="2"/>
        <v>B</v>
      </c>
      <c r="K144" s="5">
        <v>310</v>
      </c>
      <c r="L144" s="6">
        <v>360000</v>
      </c>
      <c r="N144" s="5">
        <v>256</v>
      </c>
      <c r="O144" s="6">
        <v>230000</v>
      </c>
      <c r="U144" s="1">
        <v>119</v>
      </c>
      <c r="V144" s="1">
        <v>184825.40477121077</v>
      </c>
      <c r="W144" s="1">
        <v>135174.59522878923</v>
      </c>
    </row>
    <row r="145" spans="1:23" x14ac:dyDescent="0.25">
      <c r="A145">
        <v>144</v>
      </c>
      <c r="B145">
        <f>VLOOKUP(A145,'housing-price-data-04042019'!$A$1:$E$1461, 5,FALSE)</f>
        <v>10335</v>
      </c>
      <c r="C145">
        <f>INDEX('housing-price-data-04042019'!$A$1:$CC$1461, MATCH('Lot area'!A145,'housing-price-data-04042019'!$A$1:$A$1461,0),MATCH('Lot area'!$C$1,'housing-price-data-04042019'!$A$1:$CC$1,0))</f>
        <v>204000</v>
      </c>
      <c r="D145" t="str">
        <f t="shared" si="2"/>
        <v>A</v>
      </c>
      <c r="K145" s="5">
        <v>314</v>
      </c>
      <c r="L145" s="6">
        <v>375000</v>
      </c>
      <c r="N145" s="5">
        <v>257</v>
      </c>
      <c r="O145" s="6">
        <v>207500</v>
      </c>
      <c r="U145" s="1">
        <v>120</v>
      </c>
      <c r="V145" s="1">
        <v>176604.01458027522</v>
      </c>
      <c r="W145" s="1">
        <v>-12614.014580275223</v>
      </c>
    </row>
    <row r="146" spans="1:23" x14ac:dyDescent="0.25">
      <c r="A146">
        <v>145</v>
      </c>
      <c r="B146">
        <f>VLOOKUP(A146,'housing-price-data-04042019'!$A$1:$E$1461, 5,FALSE)</f>
        <v>9100</v>
      </c>
      <c r="C146">
        <f>INDEX('housing-price-data-04042019'!$A$1:$CC$1461, MATCH('Lot area'!A146,'housing-price-data-04042019'!$A$1:$A$1461,0),MATCH('Lot area'!$C$1,'housing-price-data-04042019'!$A$1:$CC$1,0))</f>
        <v>125000</v>
      </c>
      <c r="D146" t="str">
        <f t="shared" si="2"/>
        <v>B</v>
      </c>
      <c r="K146" s="5">
        <v>317</v>
      </c>
      <c r="L146" s="6">
        <v>260000</v>
      </c>
      <c r="N146" s="5">
        <v>258</v>
      </c>
      <c r="O146" s="6">
        <v>220000</v>
      </c>
      <c r="U146" s="1">
        <v>121</v>
      </c>
      <c r="V146" s="1">
        <v>203886.85017686136</v>
      </c>
      <c r="W146" s="1">
        <v>-23886.850176861364</v>
      </c>
    </row>
    <row r="147" spans="1:23" x14ac:dyDescent="0.25">
      <c r="A147">
        <v>146</v>
      </c>
      <c r="B147">
        <f>VLOOKUP(A147,'housing-price-data-04042019'!$A$1:$E$1461, 5,FALSE)</f>
        <v>2522</v>
      </c>
      <c r="C147">
        <f>INDEX('housing-price-data-04042019'!$A$1:$CC$1461, MATCH('Lot area'!A147,'housing-price-data-04042019'!$A$1:$A$1461,0),MATCH('Lot area'!$C$1,'housing-price-data-04042019'!$A$1:$CC$1,0))</f>
        <v>130000</v>
      </c>
      <c r="D147" t="str">
        <f t="shared" si="2"/>
        <v>B</v>
      </c>
      <c r="K147" s="5">
        <v>320</v>
      </c>
      <c r="L147" s="6">
        <v>187500</v>
      </c>
      <c r="N147" s="5">
        <v>262</v>
      </c>
      <c r="O147" s="6">
        <v>276000</v>
      </c>
      <c r="U147" s="1">
        <v>122</v>
      </c>
      <c r="V147" s="1">
        <v>171561.98192422508</v>
      </c>
      <c r="W147" s="1">
        <v>-71561.981924225081</v>
      </c>
    </row>
    <row r="148" spans="1:23" x14ac:dyDescent="0.25">
      <c r="A148">
        <v>147</v>
      </c>
      <c r="B148">
        <f>VLOOKUP(A148,'housing-price-data-04042019'!$A$1:$E$1461, 5,FALSE)</f>
        <v>6120</v>
      </c>
      <c r="C148">
        <f>INDEX('housing-price-data-04042019'!$A$1:$CC$1461, MATCH('Lot area'!A148,'housing-price-data-04042019'!$A$1:$A$1461,0),MATCH('Lot area'!$C$1,'housing-price-data-04042019'!$A$1:$CC$1,0))</f>
        <v>105000</v>
      </c>
      <c r="D148" t="str">
        <f t="shared" si="2"/>
        <v>B</v>
      </c>
      <c r="K148" s="5">
        <v>321</v>
      </c>
      <c r="L148" s="6">
        <v>342643</v>
      </c>
      <c r="N148" s="5">
        <v>263</v>
      </c>
      <c r="O148" s="6">
        <v>151000</v>
      </c>
      <c r="U148" s="1">
        <v>123</v>
      </c>
      <c r="V148" s="1">
        <v>178710.28644783801</v>
      </c>
      <c r="W148" s="1">
        <v>-42710.286447838007</v>
      </c>
    </row>
    <row r="149" spans="1:23" x14ac:dyDescent="0.25">
      <c r="A149">
        <v>148</v>
      </c>
      <c r="B149">
        <f>VLOOKUP(A149,'housing-price-data-04042019'!$A$1:$E$1461, 5,FALSE)</f>
        <v>9505</v>
      </c>
      <c r="C149">
        <f>INDEX('housing-price-data-04042019'!$A$1:$CC$1461, MATCH('Lot area'!A149,'housing-price-data-04042019'!$A$1:$A$1461,0),MATCH('Lot area'!$C$1,'housing-price-data-04042019'!$A$1:$CC$1,0))</f>
        <v>222500</v>
      </c>
      <c r="D149" t="str">
        <f t="shared" si="2"/>
        <v>B</v>
      </c>
      <c r="K149" s="5">
        <v>322</v>
      </c>
      <c r="L149" s="6">
        <v>354000</v>
      </c>
      <c r="N149" s="5">
        <v>264</v>
      </c>
      <c r="O149" s="6">
        <v>130000</v>
      </c>
      <c r="U149" s="1">
        <v>124</v>
      </c>
      <c r="V149" s="1">
        <v>175409.13053975353</v>
      </c>
      <c r="W149" s="1">
        <v>-21509.130539753533</v>
      </c>
    </row>
    <row r="150" spans="1:23" x14ac:dyDescent="0.25">
      <c r="A150">
        <v>149</v>
      </c>
      <c r="B150">
        <f>VLOOKUP(A150,'housing-price-data-04042019'!$A$1:$E$1461, 5,FALSE)</f>
        <v>7500</v>
      </c>
      <c r="C150">
        <f>INDEX('housing-price-data-04042019'!$A$1:$CC$1461, MATCH('Lot area'!A150,'housing-price-data-04042019'!$A$1:$A$1461,0),MATCH('Lot area'!$C$1,'housing-price-data-04042019'!$A$1:$CC$1,0))</f>
        <v>141000</v>
      </c>
      <c r="D150" t="str">
        <f t="shared" si="2"/>
        <v>B</v>
      </c>
      <c r="K150" s="5">
        <v>323</v>
      </c>
      <c r="L150" s="6">
        <v>301000</v>
      </c>
      <c r="N150" s="5">
        <v>265</v>
      </c>
      <c r="O150" s="6">
        <v>73000</v>
      </c>
      <c r="U150" s="1">
        <v>125</v>
      </c>
      <c r="V150" s="1">
        <v>194625.97386983052</v>
      </c>
      <c r="W150" s="1">
        <v>-13625.973869830515</v>
      </c>
    </row>
    <row r="151" spans="1:23" x14ac:dyDescent="0.25">
      <c r="A151">
        <v>150</v>
      </c>
      <c r="B151">
        <f>VLOOKUP(A151,'housing-price-data-04042019'!$A$1:$E$1461, 5,FALSE)</f>
        <v>6240</v>
      </c>
      <c r="C151">
        <f>INDEX('housing-price-data-04042019'!$A$1:$CC$1461, MATCH('Lot area'!A151,'housing-price-data-04042019'!$A$1:$A$1461,0),MATCH('Lot area'!$C$1,'housing-price-data-04042019'!$A$1:$CC$1,0))</f>
        <v>115000</v>
      </c>
      <c r="D151" t="str">
        <f t="shared" si="2"/>
        <v>B</v>
      </c>
      <c r="K151" s="5">
        <v>325</v>
      </c>
      <c r="L151" s="6">
        <v>242000</v>
      </c>
      <c r="N151" s="5">
        <v>268</v>
      </c>
      <c r="O151" s="6">
        <v>179500</v>
      </c>
      <c r="U151" s="1">
        <v>126</v>
      </c>
      <c r="V151" s="1">
        <v>173073.9617294546</v>
      </c>
      <c r="W151" s="1">
        <v>-88573.961729454604</v>
      </c>
    </row>
    <row r="152" spans="1:23" x14ac:dyDescent="0.25">
      <c r="A152">
        <v>151</v>
      </c>
      <c r="B152">
        <f>VLOOKUP(A152,'housing-price-data-04042019'!$A$1:$E$1461, 5,FALSE)</f>
        <v>10356</v>
      </c>
      <c r="C152">
        <f>INDEX('housing-price-data-04042019'!$A$1:$CC$1461, MATCH('Lot area'!A152,'housing-price-data-04042019'!$A$1:$A$1461,0),MATCH('Lot area'!$C$1,'housing-price-data-04042019'!$A$1:$CC$1,0))</f>
        <v>122000</v>
      </c>
      <c r="D152" t="str">
        <f t="shared" si="2"/>
        <v>A</v>
      </c>
      <c r="K152" s="5">
        <v>327</v>
      </c>
      <c r="L152" s="6">
        <v>324000</v>
      </c>
      <c r="N152" s="5">
        <v>269</v>
      </c>
      <c r="O152" s="6">
        <v>120500</v>
      </c>
      <c r="U152" s="1">
        <v>127</v>
      </c>
      <c r="V152" s="1">
        <v>169184.81367489198</v>
      </c>
      <c r="W152" s="1">
        <v>-41184.813674891979</v>
      </c>
    </row>
    <row r="153" spans="1:23" x14ac:dyDescent="0.25">
      <c r="A153">
        <v>152</v>
      </c>
      <c r="B153">
        <f>VLOOKUP(A153,'housing-price-data-04042019'!$A$1:$E$1461, 5,FALSE)</f>
        <v>13891</v>
      </c>
      <c r="C153">
        <f>INDEX('housing-price-data-04042019'!$A$1:$CC$1461, MATCH('Lot area'!A153,'housing-price-data-04042019'!$A$1:$A$1461,0),MATCH('Lot area'!$C$1,'housing-price-data-04042019'!$A$1:$CC$1,0))</f>
        <v>372402</v>
      </c>
      <c r="D153" t="str">
        <f t="shared" si="2"/>
        <v>A</v>
      </c>
      <c r="K153" s="5">
        <v>328</v>
      </c>
      <c r="L153" s="6">
        <v>145250</v>
      </c>
      <c r="N153" s="5">
        <v>270</v>
      </c>
      <c r="O153" s="6">
        <v>148000</v>
      </c>
      <c r="U153" s="1">
        <v>128</v>
      </c>
      <c r="V153" s="1">
        <v>168050.82882096985</v>
      </c>
      <c r="W153" s="1">
        <v>-81050.828820969851</v>
      </c>
    </row>
    <row r="154" spans="1:23" x14ac:dyDescent="0.25">
      <c r="A154">
        <v>153</v>
      </c>
      <c r="B154">
        <f>VLOOKUP(A154,'housing-price-data-04042019'!$A$1:$E$1461, 5,FALSE)</f>
        <v>14803</v>
      </c>
      <c r="C154">
        <f>INDEX('housing-price-data-04042019'!$A$1:$CC$1461, MATCH('Lot area'!A154,'housing-price-data-04042019'!$A$1:$A$1461,0),MATCH('Lot area'!$C$1,'housing-price-data-04042019'!$A$1:$CC$1,0))</f>
        <v>190000</v>
      </c>
      <c r="D154" t="str">
        <f t="shared" si="2"/>
        <v>A</v>
      </c>
      <c r="K154" s="5">
        <v>329</v>
      </c>
      <c r="L154" s="6">
        <v>214500</v>
      </c>
      <c r="N154" s="5">
        <v>274</v>
      </c>
      <c r="O154" s="6">
        <v>139000</v>
      </c>
      <c r="U154" s="1">
        <v>129</v>
      </c>
      <c r="V154" s="1">
        <v>174774.93901033781</v>
      </c>
      <c r="W154" s="1">
        <v>-19774.93901033781</v>
      </c>
    </row>
    <row r="155" spans="1:23" x14ac:dyDescent="0.25">
      <c r="A155">
        <v>154</v>
      </c>
      <c r="B155">
        <f>VLOOKUP(A155,'housing-price-data-04042019'!$A$1:$E$1461, 5,FALSE)</f>
        <v>13500</v>
      </c>
      <c r="C155">
        <f>INDEX('housing-price-data-04042019'!$A$1:$CC$1461, MATCH('Lot area'!A155,'housing-price-data-04042019'!$A$1:$A$1461,0),MATCH('Lot area'!$C$1,'housing-price-data-04042019'!$A$1:$CC$1,0))</f>
        <v>235000</v>
      </c>
      <c r="D155" t="str">
        <f t="shared" si="2"/>
        <v>A</v>
      </c>
      <c r="K155" s="5">
        <v>331</v>
      </c>
      <c r="L155" s="6">
        <v>119000</v>
      </c>
      <c r="N155" s="5">
        <v>275</v>
      </c>
      <c r="O155" s="6">
        <v>124500</v>
      </c>
      <c r="U155" s="1">
        <v>130</v>
      </c>
      <c r="V155" s="1">
        <v>177679.20021954953</v>
      </c>
      <c r="W155" s="1">
        <v>-27679.20021954953</v>
      </c>
    </row>
    <row r="156" spans="1:23" x14ac:dyDescent="0.25">
      <c r="A156">
        <v>155</v>
      </c>
      <c r="B156">
        <f>VLOOKUP(A156,'housing-price-data-04042019'!$A$1:$E$1461, 5,FALSE)</f>
        <v>11340</v>
      </c>
      <c r="C156">
        <f>INDEX('housing-price-data-04042019'!$A$1:$CC$1461, MATCH('Lot area'!A156,'housing-price-data-04042019'!$A$1:$A$1461,0),MATCH('Lot area'!$C$1,'housing-price-data-04042019'!$A$1:$CC$1,0))</f>
        <v>125000</v>
      </c>
      <c r="D156" t="str">
        <f t="shared" si="2"/>
        <v>A</v>
      </c>
      <c r="K156" s="5">
        <v>333</v>
      </c>
      <c r="L156" s="6">
        <v>284000</v>
      </c>
      <c r="N156" s="5">
        <v>276</v>
      </c>
      <c r="O156" s="6">
        <v>205000</v>
      </c>
      <c r="U156" s="1">
        <v>131</v>
      </c>
      <c r="V156" s="1">
        <v>188655.75361112558</v>
      </c>
      <c r="W156" s="1">
        <v>37344.246388874424</v>
      </c>
    </row>
    <row r="157" spans="1:23" x14ac:dyDescent="0.25">
      <c r="A157">
        <v>156</v>
      </c>
      <c r="B157">
        <f>VLOOKUP(A157,'housing-price-data-04042019'!$A$1:$E$1461, 5,FALSE)</f>
        <v>9600</v>
      </c>
      <c r="C157">
        <f>INDEX('housing-price-data-04042019'!$A$1:$CC$1461, MATCH('Lot area'!A157,'housing-price-data-04042019'!$A$1:$A$1461,0),MATCH('Lot area'!$C$1,'housing-price-data-04042019'!$A$1:$CC$1,0))</f>
        <v>79000</v>
      </c>
      <c r="D157" t="str">
        <f t="shared" si="2"/>
        <v>B</v>
      </c>
      <c r="K157" s="5">
        <v>336</v>
      </c>
      <c r="L157" s="6">
        <v>228950</v>
      </c>
      <c r="N157" s="5">
        <v>277</v>
      </c>
      <c r="O157" s="6">
        <v>201000</v>
      </c>
      <c r="U157" s="1">
        <v>132</v>
      </c>
      <c r="V157" s="1">
        <v>184506.2090345512</v>
      </c>
      <c r="W157" s="1">
        <v>59493.790965448803</v>
      </c>
    </row>
    <row r="158" spans="1:23" x14ac:dyDescent="0.25">
      <c r="A158">
        <v>157</v>
      </c>
      <c r="B158">
        <f>VLOOKUP(A158,'housing-price-data-04042019'!$A$1:$E$1461, 5,FALSE)</f>
        <v>7200</v>
      </c>
      <c r="C158">
        <f>INDEX('housing-price-data-04042019'!$A$1:$CC$1461, MATCH('Lot area'!A158,'housing-price-data-04042019'!$A$1:$A$1461,0),MATCH('Lot area'!$C$1,'housing-price-data-04042019'!$A$1:$CC$1,0))</f>
        <v>109500</v>
      </c>
      <c r="D158" t="str">
        <f t="shared" si="2"/>
        <v>B</v>
      </c>
      <c r="K158" s="5">
        <v>337</v>
      </c>
      <c r="L158" s="6">
        <v>377426</v>
      </c>
      <c r="N158" s="5">
        <v>282</v>
      </c>
      <c r="O158" s="6">
        <v>185000</v>
      </c>
      <c r="U158" s="1">
        <v>133</v>
      </c>
      <c r="V158" s="1">
        <v>174350.74467609287</v>
      </c>
      <c r="W158" s="1">
        <v>-23600.744676092872</v>
      </c>
    </row>
    <row r="159" spans="1:23" x14ac:dyDescent="0.25">
      <c r="A159">
        <v>158</v>
      </c>
      <c r="B159">
        <f>VLOOKUP(A159,'housing-price-data-04042019'!$A$1:$E$1461, 5,FALSE)</f>
        <v>12003</v>
      </c>
      <c r="C159">
        <f>INDEX('housing-price-data-04042019'!$A$1:$CC$1461, MATCH('Lot area'!A159,'housing-price-data-04042019'!$A$1:$A$1461,0),MATCH('Lot area'!$C$1,'housing-price-data-04042019'!$A$1:$CC$1,0))</f>
        <v>269500</v>
      </c>
      <c r="D159" t="str">
        <f t="shared" si="2"/>
        <v>A</v>
      </c>
      <c r="K159" s="5">
        <v>339</v>
      </c>
      <c r="L159" s="6">
        <v>202500</v>
      </c>
      <c r="N159" s="5">
        <v>283</v>
      </c>
      <c r="O159" s="6">
        <v>207500</v>
      </c>
      <c r="U159" s="1">
        <v>134</v>
      </c>
      <c r="V159" s="1">
        <v>173227.25968192925</v>
      </c>
      <c r="W159" s="1">
        <v>46772.740318070748</v>
      </c>
    </row>
    <row r="160" spans="1:23" x14ac:dyDescent="0.25">
      <c r="A160">
        <v>159</v>
      </c>
      <c r="B160">
        <f>VLOOKUP(A160,'housing-price-data-04042019'!$A$1:$E$1461, 5,FALSE)</f>
        <v>12552</v>
      </c>
      <c r="C160">
        <f>INDEX('housing-price-data-04042019'!$A$1:$CC$1461, MATCH('Lot area'!A160,'housing-price-data-04042019'!$A$1:$A$1461,0),MATCH('Lot area'!$C$1,'housing-price-data-04042019'!$A$1:$CC$1,0))</f>
        <v>254900</v>
      </c>
      <c r="D160" t="str">
        <f t="shared" si="2"/>
        <v>A</v>
      </c>
      <c r="K160" s="5">
        <v>340</v>
      </c>
      <c r="L160" s="6">
        <v>155000</v>
      </c>
      <c r="N160" s="5">
        <v>284</v>
      </c>
      <c r="O160" s="6">
        <v>244600</v>
      </c>
      <c r="U160" s="1">
        <v>135</v>
      </c>
      <c r="V160" s="1">
        <v>180539.36201777539</v>
      </c>
      <c r="W160" s="1">
        <v>-539.362017775391</v>
      </c>
    </row>
    <row r="161" spans="1:23" x14ac:dyDescent="0.25">
      <c r="A161">
        <v>160</v>
      </c>
      <c r="B161">
        <f>VLOOKUP(A161,'housing-price-data-04042019'!$A$1:$E$1461, 5,FALSE)</f>
        <v>19378</v>
      </c>
      <c r="C161">
        <f>INDEX('housing-price-data-04042019'!$A$1:$CC$1461, MATCH('Lot area'!A161,'housing-price-data-04042019'!$A$1:$A$1461,0),MATCH('Lot area'!$C$1,'housing-price-data-04042019'!$A$1:$CC$1,0))</f>
        <v>320000</v>
      </c>
      <c r="D161" t="str">
        <f t="shared" si="2"/>
        <v>A</v>
      </c>
      <c r="K161" s="5">
        <v>341</v>
      </c>
      <c r="L161" s="6">
        <v>202900</v>
      </c>
      <c r="N161" s="5">
        <v>285</v>
      </c>
      <c r="O161" s="6">
        <v>179200</v>
      </c>
      <c r="U161" s="1">
        <v>136</v>
      </c>
      <c r="V161" s="1">
        <v>180675.86019463639</v>
      </c>
      <c r="W161" s="1">
        <v>-6675.8601946363924</v>
      </c>
    </row>
    <row r="162" spans="1:23" x14ac:dyDescent="0.25">
      <c r="A162">
        <v>161</v>
      </c>
      <c r="B162">
        <f>VLOOKUP(A162,'housing-price-data-04042019'!$A$1:$E$1461, 5,FALSE)</f>
        <v>11120</v>
      </c>
      <c r="C162">
        <f>INDEX('housing-price-data-04042019'!$A$1:$CC$1461, MATCH('Lot area'!A162,'housing-price-data-04042019'!$A$1:$A$1461,0),MATCH('Lot area'!$C$1,'housing-price-data-04042019'!$A$1:$CC$1,0))</f>
        <v>162500</v>
      </c>
      <c r="D162" t="str">
        <f t="shared" si="2"/>
        <v>A</v>
      </c>
      <c r="K162" s="5">
        <v>347</v>
      </c>
      <c r="L162" s="6">
        <v>151500</v>
      </c>
      <c r="N162" s="5">
        <v>286</v>
      </c>
      <c r="O162" s="6">
        <v>164700</v>
      </c>
      <c r="U162" s="1">
        <v>137</v>
      </c>
      <c r="V162" s="1">
        <v>180581.36145680957</v>
      </c>
      <c r="W162" s="1">
        <v>-37581.361456809565</v>
      </c>
    </row>
    <row r="163" spans="1:23" x14ac:dyDescent="0.25">
      <c r="A163">
        <v>162</v>
      </c>
      <c r="B163">
        <f>VLOOKUP(A163,'housing-price-data-04042019'!$A$1:$E$1461, 5,FALSE)</f>
        <v>13688</v>
      </c>
      <c r="C163">
        <f>INDEX('housing-price-data-04042019'!$A$1:$CC$1461, MATCH('Lot area'!A163,'housing-price-data-04042019'!$A$1:$A$1461,0),MATCH('Lot area'!$C$1,'housing-price-data-04042019'!$A$1:$CC$1,0))</f>
        <v>412500</v>
      </c>
      <c r="D163" t="str">
        <f t="shared" si="2"/>
        <v>A</v>
      </c>
      <c r="K163" s="5">
        <v>348</v>
      </c>
      <c r="L163" s="6">
        <v>157500</v>
      </c>
      <c r="N163" s="5">
        <v>287</v>
      </c>
      <c r="O163" s="6">
        <v>159000</v>
      </c>
      <c r="U163" s="1">
        <v>138</v>
      </c>
      <c r="V163" s="1">
        <v>182082.84140228055</v>
      </c>
      <c r="W163" s="1">
        <v>-11082.841402280552</v>
      </c>
    </row>
    <row r="164" spans="1:23" x14ac:dyDescent="0.25">
      <c r="A164">
        <v>163</v>
      </c>
      <c r="B164">
        <f>VLOOKUP(A164,'housing-price-data-04042019'!$A$1:$E$1461, 5,FALSE)</f>
        <v>12182</v>
      </c>
      <c r="C164">
        <f>INDEX('housing-price-data-04042019'!$A$1:$CC$1461, MATCH('Lot area'!A164,'housing-price-data-04042019'!$A$1:$A$1461,0),MATCH('Lot area'!$C$1,'housing-price-data-04042019'!$A$1:$CC$1,0))</f>
        <v>220000</v>
      </c>
      <c r="D164" t="str">
        <f t="shared" si="2"/>
        <v>A</v>
      </c>
      <c r="K164" s="5">
        <v>350</v>
      </c>
      <c r="L164" s="6">
        <v>437154</v>
      </c>
      <c r="N164" s="5">
        <v>288</v>
      </c>
      <c r="O164" s="6">
        <v>88000</v>
      </c>
      <c r="U164" s="1">
        <v>139</v>
      </c>
      <c r="V164" s="1">
        <v>177874.49761105835</v>
      </c>
      <c r="W164" s="1">
        <v>52125.502388941648</v>
      </c>
    </row>
    <row r="165" spans="1:23" x14ac:dyDescent="0.25">
      <c r="A165">
        <v>164</v>
      </c>
      <c r="B165">
        <f>VLOOKUP(A165,'housing-price-data-04042019'!$A$1:$E$1461, 5,FALSE)</f>
        <v>5500</v>
      </c>
      <c r="C165">
        <f>INDEX('housing-price-data-04042019'!$A$1:$CC$1461, MATCH('Lot area'!A165,'housing-price-data-04042019'!$A$1:$A$1461,0),MATCH('Lot area'!$C$1,'housing-price-data-04042019'!$A$1:$CC$1,0))</f>
        <v>103200</v>
      </c>
      <c r="D165" t="str">
        <f t="shared" si="2"/>
        <v>B</v>
      </c>
      <c r="K165" s="5">
        <v>356</v>
      </c>
      <c r="L165" s="6">
        <v>177500</v>
      </c>
      <c r="N165" s="5">
        <v>289</v>
      </c>
      <c r="O165" s="6">
        <v>122000</v>
      </c>
      <c r="U165" s="1">
        <v>140</v>
      </c>
      <c r="V165" s="1">
        <v>191230.31922391918</v>
      </c>
      <c r="W165" s="1">
        <v>40269.680776080815</v>
      </c>
    </row>
    <row r="166" spans="1:23" x14ac:dyDescent="0.25">
      <c r="A166">
        <v>165</v>
      </c>
      <c r="B166">
        <f>VLOOKUP(A166,'housing-price-data-04042019'!$A$1:$E$1461, 5,FALSE)</f>
        <v>5400</v>
      </c>
      <c r="C166">
        <f>INDEX('housing-price-data-04042019'!$A$1:$CC$1461, MATCH('Lot area'!A166,'housing-price-data-04042019'!$A$1:$A$1461,0),MATCH('Lot area'!$C$1,'housing-price-data-04042019'!$A$1:$CC$1,0))</f>
        <v>152000</v>
      </c>
      <c r="D166" t="str">
        <f t="shared" si="2"/>
        <v>B</v>
      </c>
      <c r="K166" s="5">
        <v>360</v>
      </c>
      <c r="L166" s="6">
        <v>280000</v>
      </c>
      <c r="N166" s="5">
        <v>290</v>
      </c>
      <c r="O166" s="6">
        <v>153575</v>
      </c>
      <c r="U166" s="1">
        <v>141</v>
      </c>
      <c r="V166" s="1">
        <v>180885.85738980718</v>
      </c>
      <c r="W166" s="1">
        <v>-65885.857389807177</v>
      </c>
    </row>
    <row r="167" spans="1:23" x14ac:dyDescent="0.25">
      <c r="A167">
        <v>166</v>
      </c>
      <c r="B167">
        <f>VLOOKUP(A167,'housing-price-data-04042019'!$A$1:$E$1461, 5,FALSE)</f>
        <v>10106</v>
      </c>
      <c r="C167">
        <f>INDEX('housing-price-data-04042019'!$A$1:$CC$1461, MATCH('Lot area'!A167,'housing-price-data-04042019'!$A$1:$A$1461,0),MATCH('Lot area'!$C$1,'housing-price-data-04042019'!$A$1:$CC$1,0))</f>
        <v>127500</v>
      </c>
      <c r="D167" t="str">
        <f t="shared" si="2"/>
        <v>A</v>
      </c>
      <c r="K167" s="5">
        <v>365</v>
      </c>
      <c r="L167" s="6">
        <v>190000</v>
      </c>
      <c r="N167" s="5">
        <v>292</v>
      </c>
      <c r="O167" s="6">
        <v>135900</v>
      </c>
      <c r="U167" s="1">
        <v>142</v>
      </c>
      <c r="V167" s="1">
        <v>183290.32527451246</v>
      </c>
      <c r="W167" s="1">
        <v>76709.674725487537</v>
      </c>
    </row>
    <row r="168" spans="1:23" x14ac:dyDescent="0.25">
      <c r="A168">
        <v>167</v>
      </c>
      <c r="B168">
        <f>VLOOKUP(A168,'housing-price-data-04042019'!$A$1:$E$1461, 5,FALSE)</f>
        <v>10708</v>
      </c>
      <c r="C168">
        <f>INDEX('housing-price-data-04042019'!$A$1:$CC$1461, MATCH('Lot area'!A168,'housing-price-data-04042019'!$A$1:$A$1461,0),MATCH('Lot area'!$C$1,'housing-price-data-04042019'!$A$1:$CC$1,0))</f>
        <v>190000</v>
      </c>
      <c r="D168" t="str">
        <f t="shared" si="2"/>
        <v>A</v>
      </c>
      <c r="K168" s="5">
        <v>366</v>
      </c>
      <c r="L168" s="6">
        <v>147000</v>
      </c>
      <c r="N168" s="5">
        <v>295</v>
      </c>
      <c r="O168" s="6">
        <v>167000</v>
      </c>
      <c r="U168" s="1">
        <v>143</v>
      </c>
      <c r="V168" s="1">
        <v>176727.91292542598</v>
      </c>
      <c r="W168" s="1">
        <v>-10727.912925425975</v>
      </c>
    </row>
    <row r="169" spans="1:23" x14ac:dyDescent="0.25">
      <c r="A169">
        <v>168</v>
      </c>
      <c r="B169">
        <f>VLOOKUP(A169,'housing-price-data-04042019'!$A$1:$E$1461, 5,FALSE)</f>
        <v>10562</v>
      </c>
      <c r="C169">
        <f>INDEX('housing-price-data-04042019'!$A$1:$CC$1461, MATCH('Lot area'!A169,'housing-price-data-04042019'!$A$1:$A$1461,0),MATCH('Lot area'!$C$1,'housing-price-data-04042019'!$A$1:$CC$1,0))</f>
        <v>325624</v>
      </c>
      <c r="D169" t="str">
        <f t="shared" si="2"/>
        <v>A</v>
      </c>
      <c r="K169" s="5">
        <v>372</v>
      </c>
      <c r="L169" s="6">
        <v>134432</v>
      </c>
      <c r="N169" s="5">
        <v>296</v>
      </c>
      <c r="O169" s="6">
        <v>142500</v>
      </c>
      <c r="U169" s="1">
        <v>144</v>
      </c>
      <c r="V169" s="1">
        <v>180539.36201777539</v>
      </c>
      <c r="W169" s="1">
        <v>23460.637982224609</v>
      </c>
    </row>
    <row r="170" spans="1:23" x14ac:dyDescent="0.25">
      <c r="A170">
        <v>169</v>
      </c>
      <c r="B170">
        <f>VLOOKUP(A170,'housing-price-data-04042019'!$A$1:$E$1461, 5,FALSE)</f>
        <v>8244</v>
      </c>
      <c r="C170">
        <f>INDEX('housing-price-data-04042019'!$A$1:$CC$1461, MATCH('Lot area'!A170,'housing-price-data-04042019'!$A$1:$A$1461,0),MATCH('Lot area'!$C$1,'housing-price-data-04042019'!$A$1:$CC$1,0))</f>
        <v>183500</v>
      </c>
      <c r="D170" t="str">
        <f t="shared" si="2"/>
        <v>B</v>
      </c>
      <c r="K170" s="5">
        <v>374</v>
      </c>
      <c r="L170" s="6">
        <v>123000</v>
      </c>
      <c r="N170" s="5">
        <v>298</v>
      </c>
      <c r="O170" s="6">
        <v>239000</v>
      </c>
      <c r="U170" s="1">
        <v>145</v>
      </c>
      <c r="V170" s="1">
        <v>177945.89665741642</v>
      </c>
      <c r="W170" s="1">
        <v>-52945.896657416422</v>
      </c>
    </row>
    <row r="171" spans="1:23" x14ac:dyDescent="0.25">
      <c r="A171">
        <v>170</v>
      </c>
      <c r="B171">
        <f>VLOOKUP(A171,'housing-price-data-04042019'!$A$1:$E$1461, 5,FALSE)</f>
        <v>16669</v>
      </c>
      <c r="C171">
        <f>INDEX('housing-price-data-04042019'!$A$1:$CC$1461, MATCH('Lot area'!A171,'housing-price-data-04042019'!$A$1:$A$1461,0),MATCH('Lot area'!$C$1,'housing-price-data-04042019'!$A$1:$CC$1,0))</f>
        <v>228000</v>
      </c>
      <c r="D171" t="str">
        <f t="shared" si="2"/>
        <v>A</v>
      </c>
      <c r="K171" s="5">
        <v>376</v>
      </c>
      <c r="L171" s="6">
        <v>61000</v>
      </c>
      <c r="N171" s="5">
        <v>304</v>
      </c>
      <c r="O171" s="6">
        <v>149900</v>
      </c>
      <c r="U171" s="1">
        <v>146</v>
      </c>
      <c r="V171" s="1">
        <v>164132.2811590833</v>
      </c>
      <c r="W171" s="1">
        <v>-34132.281159083301</v>
      </c>
    </row>
    <row r="172" spans="1:23" x14ac:dyDescent="0.25">
      <c r="A172">
        <v>171</v>
      </c>
      <c r="B172">
        <f>VLOOKUP(A172,'housing-price-data-04042019'!$A$1:$E$1461, 5,FALSE)</f>
        <v>12358</v>
      </c>
      <c r="C172">
        <f>INDEX('housing-price-data-04042019'!$A$1:$CC$1461, MATCH('Lot area'!A172,'housing-price-data-04042019'!$A$1:$A$1461,0),MATCH('Lot area'!$C$1,'housing-price-data-04042019'!$A$1:$CC$1,0))</f>
        <v>128500</v>
      </c>
      <c r="D172" t="str">
        <f t="shared" si="2"/>
        <v>A</v>
      </c>
      <c r="K172" s="5">
        <v>378</v>
      </c>
      <c r="L172" s="6">
        <v>340000</v>
      </c>
      <c r="N172" s="5">
        <v>308</v>
      </c>
      <c r="O172" s="6">
        <v>89500</v>
      </c>
      <c r="U172" s="1">
        <v>147</v>
      </c>
      <c r="V172" s="1">
        <v>171687.98024132755</v>
      </c>
      <c r="W172" s="1">
        <v>-66687.980241327547</v>
      </c>
    </row>
    <row r="173" spans="1:23" x14ac:dyDescent="0.25">
      <c r="A173">
        <v>172</v>
      </c>
      <c r="B173">
        <f>VLOOKUP(A173,'housing-price-data-04042019'!$A$1:$E$1461, 5,FALSE)</f>
        <v>31770</v>
      </c>
      <c r="C173">
        <f>INDEX('housing-price-data-04042019'!$A$1:$CC$1461, MATCH('Lot area'!A173,'housing-price-data-04042019'!$A$1:$A$1461,0),MATCH('Lot area'!$C$1,'housing-price-data-04042019'!$A$1:$CC$1,0))</f>
        <v>215000</v>
      </c>
      <c r="D173" t="str">
        <f t="shared" si="2"/>
        <v>A</v>
      </c>
      <c r="K173" s="5">
        <v>379</v>
      </c>
      <c r="L173" s="6">
        <v>394432</v>
      </c>
      <c r="N173" s="5">
        <v>311</v>
      </c>
      <c r="O173" s="6">
        <v>165600</v>
      </c>
      <c r="U173" s="1">
        <v>148</v>
      </c>
      <c r="V173" s="1">
        <v>178796.38529785804</v>
      </c>
      <c r="W173" s="1">
        <v>43703.61470214196</v>
      </c>
    </row>
    <row r="174" spans="1:23" x14ac:dyDescent="0.25">
      <c r="A174">
        <v>173</v>
      </c>
      <c r="B174">
        <f>VLOOKUP(A174,'housing-price-data-04042019'!$A$1:$E$1461, 5,FALSE)</f>
        <v>5306</v>
      </c>
      <c r="C174">
        <f>INDEX('housing-price-data-04042019'!$A$1:$CC$1461, MATCH('Lot area'!A174,'housing-price-data-04042019'!$A$1:$A$1461,0),MATCH('Lot area'!$C$1,'housing-price-data-04042019'!$A$1:$CC$1,0))</f>
        <v>239000</v>
      </c>
      <c r="D174" t="str">
        <f t="shared" si="2"/>
        <v>B</v>
      </c>
      <c r="K174" s="5">
        <v>385</v>
      </c>
      <c r="L174" s="6">
        <v>240000</v>
      </c>
      <c r="N174" s="5">
        <v>312</v>
      </c>
      <c r="O174" s="6">
        <v>132000</v>
      </c>
      <c r="U174" s="1">
        <v>149</v>
      </c>
      <c r="V174" s="1">
        <v>174585.94153468413</v>
      </c>
      <c r="W174" s="1">
        <v>-33585.941534684127</v>
      </c>
    </row>
    <row r="175" spans="1:23" x14ac:dyDescent="0.25">
      <c r="A175">
        <v>174</v>
      </c>
      <c r="B175">
        <f>VLOOKUP(A175,'housing-price-data-04042019'!$A$1:$E$1461, 5,FALSE)</f>
        <v>10197</v>
      </c>
      <c r="C175">
        <f>INDEX('housing-price-data-04042019'!$A$1:$CC$1461, MATCH('Lot area'!A175,'housing-price-data-04042019'!$A$1:$A$1461,0),MATCH('Lot area'!$C$1,'housing-price-data-04042019'!$A$1:$CC$1,0))</f>
        <v>163000</v>
      </c>
      <c r="D175" t="str">
        <f t="shared" si="2"/>
        <v>A</v>
      </c>
      <c r="K175" s="5">
        <v>390</v>
      </c>
      <c r="L175" s="6">
        <v>426000</v>
      </c>
      <c r="N175" s="5">
        <v>313</v>
      </c>
      <c r="O175" s="6">
        <v>119900</v>
      </c>
      <c r="U175" s="1">
        <v>150</v>
      </c>
      <c r="V175" s="1">
        <v>171939.97687553245</v>
      </c>
      <c r="W175" s="1">
        <v>-56939.976875532448</v>
      </c>
    </row>
    <row r="176" spans="1:23" x14ac:dyDescent="0.25">
      <c r="A176">
        <v>175</v>
      </c>
      <c r="B176">
        <f>VLOOKUP(A176,'housing-price-data-04042019'!$A$1:$E$1461, 5,FALSE)</f>
        <v>12416</v>
      </c>
      <c r="C176">
        <f>INDEX('housing-price-data-04042019'!$A$1:$CC$1461, MATCH('Lot area'!A176,'housing-price-data-04042019'!$A$1:$A$1461,0),MATCH('Lot area'!$C$1,'housing-price-data-04042019'!$A$1:$CC$1,0))</f>
        <v>184000</v>
      </c>
      <c r="D176" t="str">
        <f t="shared" si="2"/>
        <v>A</v>
      </c>
      <c r="K176" s="5">
        <v>392</v>
      </c>
      <c r="L176" s="6">
        <v>215000</v>
      </c>
      <c r="N176" s="5">
        <v>315</v>
      </c>
      <c r="O176" s="6">
        <v>178000</v>
      </c>
      <c r="U176" s="1">
        <v>151</v>
      </c>
      <c r="V176" s="1">
        <v>180583.46142876125</v>
      </c>
      <c r="W176" s="1">
        <v>-58583.461428761249</v>
      </c>
    </row>
    <row r="177" spans="1:23" x14ac:dyDescent="0.25">
      <c r="A177">
        <v>176</v>
      </c>
      <c r="B177">
        <f>VLOOKUP(A177,'housing-price-data-04042019'!$A$1:$E$1461, 5,FALSE)</f>
        <v>12615</v>
      </c>
      <c r="C177">
        <f>INDEX('housing-price-data-04042019'!$A$1:$CC$1461, MATCH('Lot area'!A177,'housing-price-data-04042019'!$A$1:$A$1461,0),MATCH('Lot area'!$C$1,'housing-price-data-04042019'!$A$1:$CC$1,0))</f>
        <v>243000</v>
      </c>
      <c r="D177" t="str">
        <f t="shared" si="2"/>
        <v>A</v>
      </c>
      <c r="K177" s="5">
        <v>395</v>
      </c>
      <c r="L177" s="6">
        <v>109000</v>
      </c>
      <c r="N177" s="5">
        <v>316</v>
      </c>
      <c r="O177" s="6">
        <v>188500</v>
      </c>
      <c r="U177" s="1">
        <v>152</v>
      </c>
      <c r="V177" s="1">
        <v>188006.86227804789</v>
      </c>
      <c r="W177" s="1">
        <v>184395.13772195211</v>
      </c>
    </row>
    <row r="178" spans="1:23" x14ac:dyDescent="0.25">
      <c r="A178">
        <v>177</v>
      </c>
      <c r="B178">
        <f>VLOOKUP(A178,'housing-price-data-04042019'!$A$1:$E$1461, 5,FALSE)</f>
        <v>10029</v>
      </c>
      <c r="C178">
        <f>INDEX('housing-price-data-04042019'!$A$1:$CC$1461, MATCH('Lot area'!A178,'housing-price-data-04042019'!$A$1:$A$1461,0),MATCH('Lot area'!$C$1,'housing-price-data-04042019'!$A$1:$CC$1,0))</f>
        <v>211000</v>
      </c>
      <c r="D178" t="str">
        <f t="shared" si="2"/>
        <v>A</v>
      </c>
      <c r="K178" s="5">
        <v>401</v>
      </c>
      <c r="L178" s="6">
        <v>245500</v>
      </c>
      <c r="N178" s="5">
        <v>318</v>
      </c>
      <c r="O178" s="6">
        <v>270000</v>
      </c>
      <c r="U178" s="1">
        <v>153</v>
      </c>
      <c r="V178" s="1">
        <v>189922.03669800531</v>
      </c>
      <c r="W178" s="1">
        <v>77.963301994692301</v>
      </c>
    </row>
    <row r="179" spans="1:23" x14ac:dyDescent="0.25">
      <c r="A179">
        <v>178</v>
      </c>
      <c r="B179">
        <f>VLOOKUP(A179,'housing-price-data-04042019'!$A$1:$E$1461, 5,FALSE)</f>
        <v>13650</v>
      </c>
      <c r="C179">
        <f>INDEX('housing-price-data-04042019'!$A$1:$CC$1461, MATCH('Lot area'!A179,'housing-price-data-04042019'!$A$1:$A$1461,0),MATCH('Lot area'!$C$1,'housing-price-data-04042019'!$A$1:$CC$1,0))</f>
        <v>172500</v>
      </c>
      <c r="D179" t="str">
        <f t="shared" si="2"/>
        <v>A</v>
      </c>
      <c r="K179" s="5">
        <v>403</v>
      </c>
      <c r="L179" s="6">
        <v>108000</v>
      </c>
      <c r="N179" s="5">
        <v>319</v>
      </c>
      <c r="O179" s="6">
        <v>260000</v>
      </c>
      <c r="U179" s="1">
        <v>154</v>
      </c>
      <c r="V179" s="1">
        <v>187185.7732449302</v>
      </c>
      <c r="W179" s="1">
        <v>47814.226755069802</v>
      </c>
    </row>
    <row r="180" spans="1:23" x14ac:dyDescent="0.25">
      <c r="A180">
        <v>179</v>
      </c>
      <c r="B180">
        <f>VLOOKUP(A180,'housing-price-data-04042019'!$A$1:$E$1461, 5,FALSE)</f>
        <v>17423</v>
      </c>
      <c r="C180">
        <f>INDEX('housing-price-data-04042019'!$A$1:$CC$1461, MATCH('Lot area'!A180,'housing-price-data-04042019'!$A$1:$A$1461,0),MATCH('Lot area'!$C$1,'housing-price-data-04042019'!$A$1:$CC$1,0))</f>
        <v>501837</v>
      </c>
      <c r="D180" t="str">
        <f t="shared" si="2"/>
        <v>A</v>
      </c>
      <c r="K180" s="5">
        <v>404</v>
      </c>
      <c r="L180" s="6">
        <v>258000</v>
      </c>
      <c r="N180" s="5">
        <v>324</v>
      </c>
      <c r="O180" s="6">
        <v>126175</v>
      </c>
      <c r="U180" s="1">
        <v>155</v>
      </c>
      <c r="V180" s="1">
        <v>182649.83382924163</v>
      </c>
      <c r="W180" s="1">
        <v>-57649.83382924163</v>
      </c>
    </row>
    <row r="181" spans="1:23" x14ac:dyDescent="0.25">
      <c r="A181">
        <v>180</v>
      </c>
      <c r="B181">
        <f>VLOOKUP(A181,'housing-price-data-04042019'!$A$1:$E$1461, 5,FALSE)</f>
        <v>8520</v>
      </c>
      <c r="C181">
        <f>INDEX('housing-price-data-04042019'!$A$1:$CC$1461, MATCH('Lot area'!A181,'housing-price-data-04042019'!$A$1:$A$1461,0),MATCH('Lot area'!$C$1,'housing-price-data-04042019'!$A$1:$CC$1,0))</f>
        <v>100000</v>
      </c>
      <c r="D181" t="str">
        <f t="shared" si="2"/>
        <v>B</v>
      </c>
      <c r="K181" s="5">
        <v>405</v>
      </c>
      <c r="L181" s="6">
        <v>168000</v>
      </c>
      <c r="N181" s="5">
        <v>326</v>
      </c>
      <c r="O181" s="6">
        <v>87000</v>
      </c>
      <c r="U181" s="1">
        <v>156</v>
      </c>
      <c r="V181" s="1">
        <v>178995.88263327026</v>
      </c>
      <c r="W181" s="1">
        <v>-99995.882633270259</v>
      </c>
    </row>
    <row r="182" spans="1:23" x14ac:dyDescent="0.25">
      <c r="A182">
        <v>181</v>
      </c>
      <c r="B182">
        <f>VLOOKUP(A182,'housing-price-data-04042019'!$A$1:$E$1461, 5,FALSE)</f>
        <v>2117</v>
      </c>
      <c r="C182">
        <f>INDEX('housing-price-data-04042019'!$A$1:$CC$1461, MATCH('Lot area'!A182,'housing-price-data-04042019'!$A$1:$A$1461,0),MATCH('Lot area'!$C$1,'housing-price-data-04042019'!$A$1:$CC$1,0))</f>
        <v>177000</v>
      </c>
      <c r="D182" t="str">
        <f t="shared" si="2"/>
        <v>B</v>
      </c>
      <c r="K182" s="5">
        <v>407</v>
      </c>
      <c r="L182" s="6">
        <v>115000</v>
      </c>
      <c r="N182" s="5">
        <v>330</v>
      </c>
      <c r="O182" s="6">
        <v>78000</v>
      </c>
      <c r="U182" s="1">
        <v>157</v>
      </c>
      <c r="V182" s="1">
        <v>173955.94994917183</v>
      </c>
      <c r="W182" s="1">
        <v>-64455.949949171831</v>
      </c>
    </row>
    <row r="183" spans="1:23" x14ac:dyDescent="0.25">
      <c r="A183">
        <v>182</v>
      </c>
      <c r="B183">
        <f>VLOOKUP(A183,'housing-price-data-04042019'!$A$1:$E$1461, 5,FALSE)</f>
        <v>7588</v>
      </c>
      <c r="C183">
        <f>INDEX('housing-price-data-04042019'!$A$1:$CC$1461, MATCH('Lot area'!A183,'housing-price-data-04042019'!$A$1:$A$1461,0),MATCH('Lot area'!$C$1,'housing-price-data-04042019'!$A$1:$CC$1,0))</f>
        <v>200100</v>
      </c>
      <c r="D183" t="str">
        <f t="shared" si="2"/>
        <v>B</v>
      </c>
      <c r="K183" s="5">
        <v>408</v>
      </c>
      <c r="L183" s="6">
        <v>177000</v>
      </c>
      <c r="N183" s="5">
        <v>332</v>
      </c>
      <c r="O183" s="6">
        <v>139000</v>
      </c>
      <c r="U183" s="1">
        <v>158</v>
      </c>
      <c r="V183" s="1">
        <v>184042.1152332238</v>
      </c>
      <c r="W183" s="1">
        <v>85457.884766776202</v>
      </c>
    </row>
    <row r="184" spans="1:23" x14ac:dyDescent="0.25">
      <c r="A184">
        <v>183</v>
      </c>
      <c r="B184">
        <f>VLOOKUP(A184,'housing-price-data-04042019'!$A$1:$E$1461, 5,FALSE)</f>
        <v>9060</v>
      </c>
      <c r="C184">
        <f>INDEX('housing-price-data-04042019'!$A$1:$CC$1461, MATCH('Lot area'!A184,'housing-price-data-04042019'!$A$1:$A$1461,0),MATCH('Lot area'!$C$1,'housing-price-data-04042019'!$A$1:$CC$1,0))</f>
        <v>120000</v>
      </c>
      <c r="D184" t="str">
        <f t="shared" si="2"/>
        <v>B</v>
      </c>
      <c r="K184" s="5">
        <v>409</v>
      </c>
      <c r="L184" s="6">
        <v>280000</v>
      </c>
      <c r="N184" s="5">
        <v>334</v>
      </c>
      <c r="O184" s="6">
        <v>207000</v>
      </c>
      <c r="U184" s="1">
        <v>159</v>
      </c>
      <c r="V184" s="1">
        <v>185194.99983471131</v>
      </c>
      <c r="W184" s="1">
        <v>69705.000165288686</v>
      </c>
    </row>
    <row r="185" spans="1:23" x14ac:dyDescent="0.25">
      <c r="A185">
        <v>184</v>
      </c>
      <c r="B185">
        <f>VLOOKUP(A185,'housing-price-data-04042019'!$A$1:$E$1461, 5,FALSE)</f>
        <v>11426</v>
      </c>
      <c r="C185">
        <f>INDEX('housing-price-data-04042019'!$A$1:$CC$1461, MATCH('Lot area'!A185,'housing-price-data-04042019'!$A$1:$A$1461,0),MATCH('Lot area'!$C$1,'housing-price-data-04042019'!$A$1:$CC$1,0))</f>
        <v>200000</v>
      </c>
      <c r="D185" t="str">
        <f t="shared" si="2"/>
        <v>A</v>
      </c>
      <c r="K185" s="5">
        <v>410</v>
      </c>
      <c r="L185" s="6">
        <v>339750</v>
      </c>
      <c r="N185" s="5">
        <v>335</v>
      </c>
      <c r="O185" s="6">
        <v>192000</v>
      </c>
      <c r="U185" s="1">
        <v>160</v>
      </c>
      <c r="V185" s="1">
        <v>199529.40837706794</v>
      </c>
      <c r="W185" s="1">
        <v>120470.59162293206</v>
      </c>
    </row>
    <row r="186" spans="1:23" x14ac:dyDescent="0.25">
      <c r="A186">
        <v>185</v>
      </c>
      <c r="B186">
        <f>VLOOKUP(A186,'housing-price-data-04042019'!$A$1:$E$1461, 5,FALSE)</f>
        <v>7438</v>
      </c>
      <c r="C186">
        <f>INDEX('housing-price-data-04042019'!$A$1:$CC$1461, MATCH('Lot area'!A186,'housing-price-data-04042019'!$A$1:$A$1461,0),MATCH('Lot area'!$C$1,'housing-price-data-04042019'!$A$1:$CC$1,0))</f>
        <v>127000</v>
      </c>
      <c r="D186" t="str">
        <f t="shared" si="2"/>
        <v>B</v>
      </c>
      <c r="K186" s="5">
        <v>412</v>
      </c>
      <c r="L186" s="6">
        <v>145000</v>
      </c>
      <c r="N186" s="5">
        <v>338</v>
      </c>
      <c r="O186" s="6">
        <v>214000</v>
      </c>
      <c r="U186" s="1">
        <v>161</v>
      </c>
      <c r="V186" s="1">
        <v>182187.83999986592</v>
      </c>
      <c r="W186" s="1">
        <v>-19687.839999865915</v>
      </c>
    </row>
    <row r="187" spans="1:23" x14ac:dyDescent="0.25">
      <c r="A187">
        <v>186</v>
      </c>
      <c r="B187">
        <f>VLOOKUP(A187,'housing-price-data-04042019'!$A$1:$E$1461, 5,FALSE)</f>
        <v>22950</v>
      </c>
      <c r="C187">
        <f>INDEX('housing-price-data-04042019'!$A$1:$CC$1461, MATCH('Lot area'!A187,'housing-price-data-04042019'!$A$1:$A$1461,0),MATCH('Lot area'!$C$1,'housing-price-data-04042019'!$A$1:$CC$1,0))</f>
        <v>475000</v>
      </c>
      <c r="D187" t="str">
        <f t="shared" si="2"/>
        <v>A</v>
      </c>
      <c r="K187" s="5">
        <v>415</v>
      </c>
      <c r="L187" s="6">
        <v>228000</v>
      </c>
      <c r="N187" s="5">
        <v>342</v>
      </c>
      <c r="O187" s="6">
        <v>82000</v>
      </c>
      <c r="U187" s="1">
        <v>162</v>
      </c>
      <c r="V187" s="1">
        <v>187580.56797185124</v>
      </c>
      <c r="W187" s="1">
        <v>224919.43202814876</v>
      </c>
    </row>
    <row r="188" spans="1:23" x14ac:dyDescent="0.25">
      <c r="A188">
        <v>187</v>
      </c>
      <c r="B188">
        <f>VLOOKUP(A188,'housing-price-data-04042019'!$A$1:$E$1461, 5,FALSE)</f>
        <v>9947</v>
      </c>
      <c r="C188">
        <f>INDEX('housing-price-data-04042019'!$A$1:$CC$1461, MATCH('Lot area'!A188,'housing-price-data-04042019'!$A$1:$A$1461,0),MATCH('Lot area'!$C$1,'housing-price-data-04042019'!$A$1:$CC$1,0))</f>
        <v>173000</v>
      </c>
      <c r="D188" t="str">
        <f t="shared" si="2"/>
        <v>B</v>
      </c>
      <c r="K188" s="5">
        <v>418</v>
      </c>
      <c r="L188" s="6">
        <v>239000</v>
      </c>
      <c r="N188" s="5">
        <v>343</v>
      </c>
      <c r="O188" s="6">
        <v>87500</v>
      </c>
      <c r="U188" s="1">
        <v>163</v>
      </c>
      <c r="V188" s="1">
        <v>184418.01021257948</v>
      </c>
      <c r="W188" s="1">
        <v>35581.98978742052</v>
      </c>
    </row>
    <row r="189" spans="1:23" x14ac:dyDescent="0.25">
      <c r="A189">
        <v>188</v>
      </c>
      <c r="B189">
        <f>VLOOKUP(A189,'housing-price-data-04042019'!$A$1:$E$1461, 5,FALSE)</f>
        <v>10410</v>
      </c>
      <c r="C189">
        <f>INDEX('housing-price-data-04042019'!$A$1:$CC$1461, MATCH('Lot area'!A189,'housing-price-data-04042019'!$A$1:$A$1461,0),MATCH('Lot area'!$C$1,'housing-price-data-04042019'!$A$1:$CC$1,0))</f>
        <v>135000</v>
      </c>
      <c r="D189" t="str">
        <f t="shared" si="2"/>
        <v>A</v>
      </c>
      <c r="K189" s="5">
        <v>422</v>
      </c>
      <c r="L189" s="6">
        <v>215000</v>
      </c>
      <c r="N189" s="5">
        <v>344</v>
      </c>
      <c r="O189" s="6">
        <v>266000</v>
      </c>
      <c r="U189" s="1">
        <v>164</v>
      </c>
      <c r="V189" s="1">
        <v>170385.99763126878</v>
      </c>
      <c r="W189" s="1">
        <v>-67185.99763126878</v>
      </c>
    </row>
    <row r="190" spans="1:23" x14ac:dyDescent="0.25">
      <c r="A190">
        <v>189</v>
      </c>
      <c r="B190">
        <f>VLOOKUP(A190,'housing-price-data-04042019'!$A$1:$E$1461, 5,FALSE)</f>
        <v>7018</v>
      </c>
      <c r="C190">
        <f>INDEX('housing-price-data-04042019'!$A$1:$CC$1461, MATCH('Lot area'!A190,'housing-price-data-04042019'!$A$1:$A$1461,0),MATCH('Lot area'!$C$1,'housing-price-data-04042019'!$A$1:$CC$1,0))</f>
        <v>153337</v>
      </c>
      <c r="D190" t="str">
        <f t="shared" si="2"/>
        <v>B</v>
      </c>
      <c r="K190" s="5">
        <v>423</v>
      </c>
      <c r="L190" s="6">
        <v>113000</v>
      </c>
      <c r="N190" s="5">
        <v>345</v>
      </c>
      <c r="O190" s="6">
        <v>85000</v>
      </c>
      <c r="U190" s="1">
        <v>165</v>
      </c>
      <c r="V190" s="1">
        <v>170176.00043609802</v>
      </c>
      <c r="W190" s="1">
        <v>-18176.000436098024</v>
      </c>
    </row>
    <row r="191" spans="1:23" x14ac:dyDescent="0.25">
      <c r="A191">
        <v>190</v>
      </c>
      <c r="B191">
        <f>VLOOKUP(A191,'housing-price-data-04042019'!$A$1:$E$1461, 5,FALSE)</f>
        <v>4923</v>
      </c>
      <c r="C191">
        <f>INDEX('housing-price-data-04042019'!$A$1:$CC$1461, MATCH('Lot area'!A191,'housing-price-data-04042019'!$A$1:$A$1461,0),MATCH('Lot area'!$C$1,'housing-price-data-04042019'!$A$1:$CC$1,0))</f>
        <v>286000</v>
      </c>
      <c r="D191" t="str">
        <f t="shared" si="2"/>
        <v>B</v>
      </c>
      <c r="K191" s="5">
        <v>427</v>
      </c>
      <c r="L191" s="6">
        <v>275000</v>
      </c>
      <c r="N191" s="5">
        <v>346</v>
      </c>
      <c r="O191" s="6">
        <v>140200</v>
      </c>
      <c r="U191" s="1">
        <v>166</v>
      </c>
      <c r="V191" s="1">
        <v>180058.46844083435</v>
      </c>
      <c r="W191" s="1">
        <v>-52558.468440834346</v>
      </c>
    </row>
    <row r="192" spans="1:23" x14ac:dyDescent="0.25">
      <c r="A192">
        <v>191</v>
      </c>
      <c r="B192">
        <f>VLOOKUP(A192,'housing-price-data-04042019'!$A$1:$E$1461, 5,FALSE)</f>
        <v>10570</v>
      </c>
      <c r="C192">
        <f>INDEX('housing-price-data-04042019'!$A$1:$CC$1461, MATCH('Lot area'!A192,'housing-price-data-04042019'!$A$1:$A$1461,0),MATCH('Lot area'!$C$1,'housing-price-data-04042019'!$A$1:$CC$1,0))</f>
        <v>315000</v>
      </c>
      <c r="D192" t="str">
        <f t="shared" si="2"/>
        <v>A</v>
      </c>
      <c r="K192" s="5">
        <v>430</v>
      </c>
      <c r="L192" s="6">
        <v>175000</v>
      </c>
      <c r="N192" s="5">
        <v>349</v>
      </c>
      <c r="O192" s="6">
        <v>154000</v>
      </c>
      <c r="U192" s="1">
        <v>167</v>
      </c>
      <c r="V192" s="1">
        <v>181322.65155576236</v>
      </c>
      <c r="W192" s="1">
        <v>8677.3484442376357</v>
      </c>
    </row>
    <row r="193" spans="1:23" x14ac:dyDescent="0.25">
      <c r="A193">
        <v>192</v>
      </c>
      <c r="B193">
        <f>VLOOKUP(A193,'housing-price-data-04042019'!$A$1:$E$1461, 5,FALSE)</f>
        <v>7472</v>
      </c>
      <c r="C193">
        <f>INDEX('housing-price-data-04042019'!$A$1:$CC$1461, MATCH('Lot area'!A193,'housing-price-data-04042019'!$A$1:$A$1461,0),MATCH('Lot area'!$C$1,'housing-price-data-04042019'!$A$1:$CC$1,0))</f>
        <v>184000</v>
      </c>
      <c r="D193" t="str">
        <f t="shared" si="2"/>
        <v>B</v>
      </c>
      <c r="K193" s="5">
        <v>434</v>
      </c>
      <c r="L193" s="6">
        <v>181000</v>
      </c>
      <c r="N193" s="5">
        <v>351</v>
      </c>
      <c r="O193" s="6">
        <v>318061</v>
      </c>
      <c r="U193" s="1">
        <v>168</v>
      </c>
      <c r="V193" s="1">
        <v>181016.05565081304</v>
      </c>
      <c r="W193" s="1">
        <v>144607.94434918696</v>
      </c>
    </row>
    <row r="194" spans="1:23" x14ac:dyDescent="0.25">
      <c r="A194">
        <v>193</v>
      </c>
      <c r="B194">
        <f>VLOOKUP(A194,'housing-price-data-04042019'!$A$1:$E$1461, 5,FALSE)</f>
        <v>9017</v>
      </c>
      <c r="C194">
        <f>INDEX('housing-price-data-04042019'!$A$1:$CC$1461, MATCH('Lot area'!A194,'housing-price-data-04042019'!$A$1:$A$1461,0),MATCH('Lot area'!$C$1,'housing-price-data-04042019'!$A$1:$CC$1,0))</f>
        <v>192000</v>
      </c>
      <c r="D194" t="str">
        <f t="shared" si="2"/>
        <v>B</v>
      </c>
      <c r="K194" s="5">
        <v>436</v>
      </c>
      <c r="L194" s="6">
        <v>212000</v>
      </c>
      <c r="N194" s="5">
        <v>352</v>
      </c>
      <c r="O194" s="6">
        <v>190000</v>
      </c>
      <c r="U194" s="1">
        <v>169</v>
      </c>
      <c r="V194" s="1">
        <v>176148.32066675465</v>
      </c>
      <c r="W194" s="1">
        <v>7351.6793332453526</v>
      </c>
    </row>
    <row r="195" spans="1:23" x14ac:dyDescent="0.25">
      <c r="A195">
        <v>194</v>
      </c>
      <c r="B195">
        <f>VLOOKUP(A195,'housing-price-data-04042019'!$A$1:$E$1461, 5,FALSE)</f>
        <v>2522</v>
      </c>
      <c r="C195">
        <f>INDEX('housing-price-data-04042019'!$A$1:$CC$1461, MATCH('Lot area'!A195,'housing-price-data-04042019'!$A$1:$A$1461,0),MATCH('Lot area'!$C$1,'housing-price-data-04042019'!$A$1:$CC$1,0))</f>
        <v>130000</v>
      </c>
      <c r="D195" t="str">
        <f t="shared" ref="D195:D258" si="3">IF(B195 &gt; 10000, "A","B")</f>
        <v>B</v>
      </c>
      <c r="K195" s="5">
        <v>440</v>
      </c>
      <c r="L195" s="6">
        <v>110000</v>
      </c>
      <c r="N195" s="5">
        <v>353</v>
      </c>
      <c r="O195" s="6">
        <v>95000</v>
      </c>
      <c r="U195" s="1">
        <v>170</v>
      </c>
      <c r="V195" s="1">
        <v>193840.58435989183</v>
      </c>
      <c r="W195" s="1">
        <v>34159.415640108171</v>
      </c>
    </row>
    <row r="196" spans="1:23" x14ac:dyDescent="0.25">
      <c r="A196">
        <v>195</v>
      </c>
      <c r="B196">
        <f>VLOOKUP(A196,'housing-price-data-04042019'!$A$1:$E$1461, 5,FALSE)</f>
        <v>7180</v>
      </c>
      <c r="C196">
        <f>INDEX('housing-price-data-04042019'!$A$1:$CC$1461, MATCH('Lot area'!A196,'housing-price-data-04042019'!$A$1:$A$1461,0),MATCH('Lot area'!$C$1,'housing-price-data-04042019'!$A$1:$CC$1,0))</f>
        <v>127000</v>
      </c>
      <c r="D196" t="str">
        <f t="shared" si="3"/>
        <v>B</v>
      </c>
      <c r="K196" s="5">
        <v>441</v>
      </c>
      <c r="L196" s="6">
        <v>555000</v>
      </c>
      <c r="N196" s="5">
        <v>354</v>
      </c>
      <c r="O196" s="6">
        <v>105900</v>
      </c>
      <c r="U196" s="1">
        <v>171</v>
      </c>
      <c r="V196" s="1">
        <v>184787.60527608002</v>
      </c>
      <c r="W196" s="1">
        <v>-56287.605276080023</v>
      </c>
    </row>
    <row r="197" spans="1:23" x14ac:dyDescent="0.25">
      <c r="A197">
        <v>196</v>
      </c>
      <c r="B197">
        <f>VLOOKUP(A197,'housing-price-data-04042019'!$A$1:$E$1461, 5,FALSE)</f>
        <v>2280</v>
      </c>
      <c r="C197">
        <f>INDEX('housing-price-data-04042019'!$A$1:$CC$1461, MATCH('Lot area'!A197,'housing-price-data-04042019'!$A$1:$A$1461,0),MATCH('Lot area'!$C$1,'housing-price-data-04042019'!$A$1:$CC$1,0))</f>
        <v>148500</v>
      </c>
      <c r="D197" t="str">
        <f t="shared" si="3"/>
        <v>B</v>
      </c>
      <c r="K197" s="5">
        <v>442</v>
      </c>
      <c r="L197" s="6">
        <v>118000</v>
      </c>
      <c r="N197" s="5">
        <v>355</v>
      </c>
      <c r="O197" s="6">
        <v>140000</v>
      </c>
      <c r="U197" s="1">
        <v>172</v>
      </c>
      <c r="V197" s="1">
        <v>225552.26080262949</v>
      </c>
      <c r="W197" s="1">
        <v>-10552.260802629491</v>
      </c>
    </row>
    <row r="198" spans="1:23" x14ac:dyDescent="0.25">
      <c r="A198">
        <v>197</v>
      </c>
      <c r="B198">
        <f>VLOOKUP(A198,'housing-price-data-04042019'!$A$1:$E$1461, 5,FALSE)</f>
        <v>9416</v>
      </c>
      <c r="C198">
        <f>INDEX('housing-price-data-04042019'!$A$1:$CC$1461, MATCH('Lot area'!A198,'housing-price-data-04042019'!$A$1:$A$1461,0),MATCH('Lot area'!$C$1,'housing-price-data-04042019'!$A$1:$CC$1,0))</f>
        <v>311872</v>
      </c>
      <c r="D198" t="str">
        <f t="shared" si="3"/>
        <v>B</v>
      </c>
      <c r="K198" s="5">
        <v>447</v>
      </c>
      <c r="L198" s="6">
        <v>190000</v>
      </c>
      <c r="N198" s="5">
        <v>357</v>
      </c>
      <c r="O198" s="6">
        <v>173000</v>
      </c>
      <c r="U198" s="1">
        <v>173</v>
      </c>
      <c r="V198" s="1">
        <v>169978.60307263749</v>
      </c>
      <c r="W198" s="1">
        <v>69021.396927362512</v>
      </c>
    </row>
    <row r="199" spans="1:23" x14ac:dyDescent="0.25">
      <c r="A199">
        <v>198</v>
      </c>
      <c r="B199">
        <f>VLOOKUP(A199,'housing-price-data-04042019'!$A$1:$E$1461, 5,FALSE)</f>
        <v>25419</v>
      </c>
      <c r="C199">
        <f>INDEX('housing-price-data-04042019'!$A$1:$CC$1461, MATCH('Lot area'!A199,'housing-price-data-04042019'!$A$1:$A$1461,0),MATCH('Lot area'!$C$1,'housing-price-data-04042019'!$A$1:$CC$1,0))</f>
        <v>235000</v>
      </c>
      <c r="D199" t="str">
        <f t="shared" si="3"/>
        <v>A</v>
      </c>
      <c r="K199" s="5">
        <v>448</v>
      </c>
      <c r="L199" s="6">
        <v>199900</v>
      </c>
      <c r="N199" s="5">
        <v>358</v>
      </c>
      <c r="O199" s="6">
        <v>134000</v>
      </c>
      <c r="U199" s="1">
        <v>174</v>
      </c>
      <c r="V199" s="1">
        <v>180249.56588843974</v>
      </c>
      <c r="W199" s="1">
        <v>-17249.565888439742</v>
      </c>
    </row>
    <row r="200" spans="1:23" x14ac:dyDescent="0.25">
      <c r="A200">
        <v>199</v>
      </c>
      <c r="B200">
        <f>VLOOKUP(A200,'housing-price-data-04042019'!$A$1:$E$1461, 5,FALSE)</f>
        <v>5520</v>
      </c>
      <c r="C200">
        <f>INDEX('housing-price-data-04042019'!$A$1:$CC$1461, MATCH('Lot area'!A200,'housing-price-data-04042019'!$A$1:$A$1461,0),MATCH('Lot area'!$C$1,'housing-price-data-04042019'!$A$1:$CC$1,0))</f>
        <v>104000</v>
      </c>
      <c r="D200" t="str">
        <f t="shared" si="3"/>
        <v>B</v>
      </c>
      <c r="K200" s="5">
        <v>452</v>
      </c>
      <c r="L200" s="6">
        <v>280000</v>
      </c>
      <c r="N200" s="5">
        <v>359</v>
      </c>
      <c r="O200" s="6">
        <v>130000</v>
      </c>
      <c r="U200" s="1">
        <v>175</v>
      </c>
      <c r="V200" s="1">
        <v>184909.40364927909</v>
      </c>
      <c r="W200" s="1">
        <v>-909.40364927909104</v>
      </c>
    </row>
    <row r="201" spans="1:23" x14ac:dyDescent="0.25">
      <c r="A201">
        <v>200</v>
      </c>
      <c r="B201">
        <f>VLOOKUP(A201,'housing-price-data-04042019'!$A$1:$E$1461, 5,FALSE)</f>
        <v>9591</v>
      </c>
      <c r="C201">
        <f>INDEX('housing-price-data-04042019'!$A$1:$CC$1461, MATCH('Lot area'!A201,'housing-price-data-04042019'!$A$1:$A$1461,0),MATCH('Lot area'!$C$1,'housing-price-data-04042019'!$A$1:$CC$1,0))</f>
        <v>274900</v>
      </c>
      <c r="D201" t="str">
        <f t="shared" si="3"/>
        <v>B</v>
      </c>
      <c r="K201" s="5">
        <v>458</v>
      </c>
      <c r="L201" s="6">
        <v>256000</v>
      </c>
      <c r="N201" s="5">
        <v>361</v>
      </c>
      <c r="O201" s="6">
        <v>156000</v>
      </c>
      <c r="U201" s="1">
        <v>176</v>
      </c>
      <c r="V201" s="1">
        <v>185327.29806766892</v>
      </c>
      <c r="W201" s="1">
        <v>57672.701932331081</v>
      </c>
    </row>
    <row r="202" spans="1:23" x14ac:dyDescent="0.25">
      <c r="A202">
        <v>201</v>
      </c>
      <c r="B202">
        <f>VLOOKUP(A202,'housing-price-data-04042019'!$A$1:$E$1461, 5,FALSE)</f>
        <v>8546</v>
      </c>
      <c r="C202">
        <f>INDEX('housing-price-data-04042019'!$A$1:$CC$1461, MATCH('Lot area'!A202,'housing-price-data-04042019'!$A$1:$A$1461,0),MATCH('Lot area'!$C$1,'housing-price-data-04042019'!$A$1:$CC$1,0))</f>
        <v>140000</v>
      </c>
      <c r="D202" t="str">
        <f t="shared" si="3"/>
        <v>B</v>
      </c>
      <c r="K202" s="5">
        <v>464</v>
      </c>
      <c r="L202" s="6">
        <v>188700</v>
      </c>
      <c r="N202" s="5">
        <v>362</v>
      </c>
      <c r="O202" s="6">
        <v>145000</v>
      </c>
      <c r="U202" s="1">
        <v>177</v>
      </c>
      <c r="V202" s="1">
        <v>179896.77060055285</v>
      </c>
      <c r="W202" s="1">
        <v>31103.229399447155</v>
      </c>
    </row>
    <row r="203" spans="1:23" x14ac:dyDescent="0.25">
      <c r="A203">
        <v>202</v>
      </c>
      <c r="B203">
        <f>VLOOKUP(A203,'housing-price-data-04042019'!$A$1:$E$1461, 5,FALSE)</f>
        <v>10125</v>
      </c>
      <c r="C203">
        <f>INDEX('housing-price-data-04042019'!$A$1:$CC$1461, MATCH('Lot area'!A203,'housing-price-data-04042019'!$A$1:$A$1461,0),MATCH('Lot area'!$C$1,'housing-price-data-04042019'!$A$1:$CC$1,0))</f>
        <v>171500</v>
      </c>
      <c r="D203" t="str">
        <f t="shared" si="3"/>
        <v>A</v>
      </c>
      <c r="K203" s="5">
        <v>467</v>
      </c>
      <c r="L203" s="6">
        <v>167000</v>
      </c>
      <c r="N203" s="5">
        <v>363</v>
      </c>
      <c r="O203" s="6">
        <v>198500</v>
      </c>
      <c r="U203" s="1">
        <v>178</v>
      </c>
      <c r="V203" s="1">
        <v>187500.76903768635</v>
      </c>
      <c r="W203" s="1">
        <v>-15000.769037686347</v>
      </c>
    </row>
    <row r="204" spans="1:23" x14ac:dyDescent="0.25">
      <c r="A204">
        <v>203</v>
      </c>
      <c r="B204">
        <f>VLOOKUP(A204,'housing-price-data-04042019'!$A$1:$E$1461, 5,FALSE)</f>
        <v>7000</v>
      </c>
      <c r="C204">
        <f>INDEX('housing-price-data-04042019'!$A$1:$CC$1461, MATCH('Lot area'!A204,'housing-price-data-04042019'!$A$1:$A$1461,0),MATCH('Lot area'!$C$1,'housing-price-data-04042019'!$A$1:$CC$1,0))</f>
        <v>112000</v>
      </c>
      <c r="D204" t="str">
        <f t="shared" si="3"/>
        <v>B</v>
      </c>
      <c r="K204" s="5">
        <v>469</v>
      </c>
      <c r="L204" s="6">
        <v>250000</v>
      </c>
      <c r="N204" s="5">
        <v>364</v>
      </c>
      <c r="O204" s="6">
        <v>118000</v>
      </c>
      <c r="U204" s="1">
        <v>179</v>
      </c>
      <c r="V204" s="1">
        <v>195423.96321147942</v>
      </c>
      <c r="W204" s="1">
        <v>306413.03678852058</v>
      </c>
    </row>
    <row r="205" spans="1:23" x14ac:dyDescent="0.25">
      <c r="A205">
        <v>204</v>
      </c>
      <c r="B205">
        <f>VLOOKUP(A205,'housing-price-data-04042019'!$A$1:$E$1461, 5,FALSE)</f>
        <v>4438</v>
      </c>
      <c r="C205">
        <f>INDEX('housing-price-data-04042019'!$A$1:$CC$1461, MATCH('Lot area'!A205,'housing-price-data-04042019'!$A$1:$A$1461,0),MATCH('Lot area'!$C$1,'housing-price-data-04042019'!$A$1:$CC$1,0))</f>
        <v>149000</v>
      </c>
      <c r="D205" t="str">
        <f t="shared" si="3"/>
        <v>B</v>
      </c>
      <c r="K205" s="5">
        <v>472</v>
      </c>
      <c r="L205" s="6">
        <v>190000</v>
      </c>
      <c r="N205" s="5">
        <v>367</v>
      </c>
      <c r="O205" s="6">
        <v>159000</v>
      </c>
      <c r="U205" s="1">
        <v>180</v>
      </c>
      <c r="V205" s="1">
        <v>176727.91292542598</v>
      </c>
      <c r="W205" s="1">
        <v>-76727.912925425975</v>
      </c>
    </row>
    <row r="206" spans="1:23" x14ac:dyDescent="0.25">
      <c r="A206">
        <v>205</v>
      </c>
      <c r="B206">
        <f>VLOOKUP(A206,'housing-price-data-04042019'!$A$1:$E$1461, 5,FALSE)</f>
        <v>3500</v>
      </c>
      <c r="C206">
        <f>INDEX('housing-price-data-04042019'!$A$1:$CC$1461, MATCH('Lot area'!A206,'housing-price-data-04042019'!$A$1:$A$1461,0),MATCH('Lot area'!$C$1,'housing-price-data-04042019'!$A$1:$CC$1,0))</f>
        <v>110000</v>
      </c>
      <c r="D206" t="str">
        <f t="shared" si="3"/>
        <v>B</v>
      </c>
      <c r="K206" s="5">
        <v>474</v>
      </c>
      <c r="L206" s="6">
        <v>440000</v>
      </c>
      <c r="N206" s="5">
        <v>368</v>
      </c>
      <c r="O206" s="6">
        <v>165000</v>
      </c>
      <c r="U206" s="1">
        <v>181</v>
      </c>
      <c r="V206" s="1">
        <v>163281.79251864171</v>
      </c>
      <c r="W206" s="1">
        <v>13718.207481358288</v>
      </c>
    </row>
    <row r="207" spans="1:23" x14ac:dyDescent="0.25">
      <c r="A207">
        <v>206</v>
      </c>
      <c r="B207">
        <f>VLOOKUP(A207,'housing-price-data-04042019'!$A$1:$E$1461, 5,FALSE)</f>
        <v>11851</v>
      </c>
      <c r="C207">
        <f>INDEX('housing-price-data-04042019'!$A$1:$CC$1461, MATCH('Lot area'!A207,'housing-price-data-04042019'!$A$1:$A$1461,0),MATCH('Lot area'!$C$1,'housing-price-data-04042019'!$A$1:$CC$1,0))</f>
        <v>180500</v>
      </c>
      <c r="D207" t="str">
        <f t="shared" si="3"/>
        <v>A</v>
      </c>
      <c r="K207" s="5">
        <v>477</v>
      </c>
      <c r="L207" s="6">
        <v>208900</v>
      </c>
      <c r="N207" s="5">
        <v>369</v>
      </c>
      <c r="O207" s="6">
        <v>132000</v>
      </c>
      <c r="U207" s="1">
        <v>182</v>
      </c>
      <c r="V207" s="1">
        <v>174770.73906643441</v>
      </c>
      <c r="W207" s="1">
        <v>25329.260933565587</v>
      </c>
    </row>
    <row r="208" spans="1:23" x14ac:dyDescent="0.25">
      <c r="A208">
        <v>207</v>
      </c>
      <c r="B208">
        <f>VLOOKUP(A208,'housing-price-data-04042019'!$A$1:$E$1461, 5,FALSE)</f>
        <v>13673</v>
      </c>
      <c r="C208">
        <f>INDEX('housing-price-data-04042019'!$A$1:$CC$1461, MATCH('Lot area'!A208,'housing-price-data-04042019'!$A$1:$A$1461,0),MATCH('Lot area'!$C$1,'housing-price-data-04042019'!$A$1:$CC$1,0))</f>
        <v>143900</v>
      </c>
      <c r="D208" t="str">
        <f t="shared" si="3"/>
        <v>A</v>
      </c>
      <c r="K208" s="5">
        <v>478</v>
      </c>
      <c r="L208" s="6">
        <v>380000</v>
      </c>
      <c r="N208" s="5">
        <v>370</v>
      </c>
      <c r="O208" s="6">
        <v>162000</v>
      </c>
      <c r="U208" s="1">
        <v>183</v>
      </c>
      <c r="V208" s="1">
        <v>177861.8977793481</v>
      </c>
      <c r="W208" s="1">
        <v>-57861.897779348103</v>
      </c>
    </row>
    <row r="209" spans="1:23" x14ac:dyDescent="0.25">
      <c r="A209">
        <v>208</v>
      </c>
      <c r="B209">
        <f>VLOOKUP(A209,'housing-price-data-04042019'!$A$1:$E$1461, 5,FALSE)</f>
        <v>12493</v>
      </c>
      <c r="C209">
        <f>INDEX('housing-price-data-04042019'!$A$1:$CC$1461, MATCH('Lot area'!A209,'housing-price-data-04042019'!$A$1:$A$1461,0),MATCH('Lot area'!$C$1,'housing-price-data-04042019'!$A$1:$CC$1,0))</f>
        <v>141000</v>
      </c>
      <c r="D209" t="str">
        <f t="shared" si="3"/>
        <v>A</v>
      </c>
      <c r="K209" s="5">
        <v>479</v>
      </c>
      <c r="L209" s="6">
        <v>297000</v>
      </c>
      <c r="N209" s="5">
        <v>371</v>
      </c>
      <c r="O209" s="6">
        <v>172400</v>
      </c>
      <c r="U209" s="1">
        <v>184</v>
      </c>
      <c r="V209" s="1">
        <v>182830.43141708849</v>
      </c>
      <c r="W209" s="1">
        <v>17169.56858291151</v>
      </c>
    </row>
    <row r="210" spans="1:23" x14ac:dyDescent="0.25">
      <c r="A210">
        <v>209</v>
      </c>
      <c r="B210">
        <f>VLOOKUP(A210,'housing-price-data-04042019'!$A$1:$E$1461, 5,FALSE)</f>
        <v>14364</v>
      </c>
      <c r="C210">
        <f>INDEX('housing-price-data-04042019'!$A$1:$CC$1461, MATCH('Lot area'!A210,'housing-price-data-04042019'!$A$1:$A$1461,0),MATCH('Lot area'!$C$1,'housing-price-data-04042019'!$A$1:$CC$1,0))</f>
        <v>277000</v>
      </c>
      <c r="D210" t="str">
        <f t="shared" si="3"/>
        <v>A</v>
      </c>
      <c r="K210" s="5">
        <v>481</v>
      </c>
      <c r="L210" s="6">
        <v>326000</v>
      </c>
      <c r="N210" s="5">
        <v>373</v>
      </c>
      <c r="O210" s="6">
        <v>125000</v>
      </c>
      <c r="U210" s="1">
        <v>185</v>
      </c>
      <c r="V210" s="1">
        <v>174455.74327367826</v>
      </c>
      <c r="W210" s="1">
        <v>-47455.743273678265</v>
      </c>
    </row>
    <row r="211" spans="1:23" x14ac:dyDescent="0.25">
      <c r="A211">
        <v>210</v>
      </c>
      <c r="B211">
        <f>VLOOKUP(A211,'housing-price-data-04042019'!$A$1:$E$1461, 5,FALSE)</f>
        <v>8250</v>
      </c>
      <c r="C211">
        <f>INDEX('housing-price-data-04042019'!$A$1:$CC$1461, MATCH('Lot area'!A211,'housing-price-data-04042019'!$A$1:$A$1461,0),MATCH('Lot area'!$C$1,'housing-price-data-04042019'!$A$1:$CC$1,0))</f>
        <v>145000</v>
      </c>
      <c r="D211" t="str">
        <f t="shared" si="3"/>
        <v>B</v>
      </c>
      <c r="K211" s="5">
        <v>482</v>
      </c>
      <c r="L211" s="6">
        <v>374000</v>
      </c>
      <c r="N211" s="5">
        <v>375</v>
      </c>
      <c r="O211" s="6">
        <v>219500</v>
      </c>
      <c r="U211" s="1">
        <v>186</v>
      </c>
      <c r="V211" s="1">
        <v>207030.50818856776</v>
      </c>
      <c r="W211" s="1">
        <v>267969.49181143224</v>
      </c>
    </row>
    <row r="212" spans="1:23" x14ac:dyDescent="0.25">
      <c r="A212">
        <v>211</v>
      </c>
      <c r="B212">
        <f>VLOOKUP(A212,'housing-price-data-04042019'!$A$1:$E$1461, 5,FALSE)</f>
        <v>5604</v>
      </c>
      <c r="C212">
        <f>INDEX('housing-price-data-04042019'!$A$1:$CC$1461, MATCH('Lot area'!A212,'housing-price-data-04042019'!$A$1:$A$1461,0),MATCH('Lot area'!$C$1,'housing-price-data-04042019'!$A$1:$CC$1,0))</f>
        <v>98000</v>
      </c>
      <c r="D212" t="str">
        <f t="shared" si="3"/>
        <v>B</v>
      </c>
      <c r="K212" s="5">
        <v>487</v>
      </c>
      <c r="L212" s="6">
        <v>156000</v>
      </c>
      <c r="N212" s="5">
        <v>377</v>
      </c>
      <c r="O212" s="6">
        <v>148000</v>
      </c>
      <c r="U212" s="1">
        <v>187</v>
      </c>
      <c r="V212" s="1">
        <v>179724.57290051284</v>
      </c>
      <c r="W212" s="1">
        <v>-6724.5729005128378</v>
      </c>
    </row>
    <row r="213" spans="1:23" x14ac:dyDescent="0.25">
      <c r="A213">
        <v>212</v>
      </c>
      <c r="B213">
        <f>VLOOKUP(A213,'housing-price-data-04042019'!$A$1:$E$1461, 5,FALSE)</f>
        <v>10420</v>
      </c>
      <c r="C213">
        <f>INDEX('housing-price-data-04042019'!$A$1:$CC$1461, MATCH('Lot area'!A213,'housing-price-data-04042019'!$A$1:$A$1461,0),MATCH('Lot area'!$C$1,'housing-price-data-04042019'!$A$1:$CC$1,0))</f>
        <v>186000</v>
      </c>
      <c r="D213" t="str">
        <f t="shared" si="3"/>
        <v>A</v>
      </c>
      <c r="K213" s="5">
        <v>488</v>
      </c>
      <c r="L213" s="6">
        <v>175000</v>
      </c>
      <c r="N213" s="5">
        <v>380</v>
      </c>
      <c r="O213" s="6">
        <v>179000</v>
      </c>
      <c r="U213" s="1">
        <v>188</v>
      </c>
      <c r="V213" s="1">
        <v>180696.85991415347</v>
      </c>
      <c r="W213" s="1">
        <v>-45696.859914153465</v>
      </c>
    </row>
    <row r="214" spans="1:23" x14ac:dyDescent="0.25">
      <c r="A214">
        <v>213</v>
      </c>
      <c r="B214">
        <f>VLOOKUP(A214,'housing-price-data-04042019'!$A$1:$E$1461, 5,FALSE)</f>
        <v>8640</v>
      </c>
      <c r="C214">
        <f>INDEX('housing-price-data-04042019'!$A$1:$CC$1461, MATCH('Lot area'!A214,'housing-price-data-04042019'!$A$1:$A$1461,0),MATCH('Lot area'!$C$1,'housing-price-data-04042019'!$A$1:$CC$1,0))</f>
        <v>252678</v>
      </c>
      <c r="D214" t="str">
        <f t="shared" si="3"/>
        <v>B</v>
      </c>
      <c r="K214" s="5">
        <v>489</v>
      </c>
      <c r="L214" s="6">
        <v>160000</v>
      </c>
      <c r="N214" s="5">
        <v>381</v>
      </c>
      <c r="O214" s="6">
        <v>127000</v>
      </c>
      <c r="U214" s="1">
        <v>189</v>
      </c>
      <c r="V214" s="1">
        <v>173573.75505396104</v>
      </c>
      <c r="W214" s="1">
        <v>-20236.755053961038</v>
      </c>
    </row>
    <row r="215" spans="1:23" x14ac:dyDescent="0.25">
      <c r="A215">
        <v>214</v>
      </c>
      <c r="B215">
        <f>VLOOKUP(A215,'housing-price-data-04042019'!$A$1:$E$1461, 5,FALSE)</f>
        <v>13568</v>
      </c>
      <c r="C215">
        <f>INDEX('housing-price-data-04042019'!$A$1:$CC$1461, MATCH('Lot area'!A215,'housing-price-data-04042019'!$A$1:$A$1461,0),MATCH('Lot area'!$C$1,'housing-price-data-04042019'!$A$1:$CC$1,0))</f>
        <v>156000</v>
      </c>
      <c r="D215" t="str">
        <f t="shared" si="3"/>
        <v>A</v>
      </c>
      <c r="K215" s="5">
        <v>493</v>
      </c>
      <c r="L215" s="6">
        <v>172785</v>
      </c>
      <c r="N215" s="5">
        <v>382</v>
      </c>
      <c r="O215" s="6">
        <v>187750</v>
      </c>
      <c r="U215" s="1">
        <v>190</v>
      </c>
      <c r="V215" s="1">
        <v>169174.31381513344</v>
      </c>
      <c r="W215" s="1">
        <v>116825.68618486656</v>
      </c>
    </row>
    <row r="216" spans="1:23" x14ac:dyDescent="0.25">
      <c r="A216">
        <v>215</v>
      </c>
      <c r="B216">
        <f>VLOOKUP(A216,'housing-price-data-04042019'!$A$1:$E$1461, 5,FALSE)</f>
        <v>10900</v>
      </c>
      <c r="C216">
        <f>INDEX('housing-price-data-04042019'!$A$1:$CC$1461, MATCH('Lot area'!A216,'housing-price-data-04042019'!$A$1:$A$1461,0),MATCH('Lot area'!$C$1,'housing-price-data-04042019'!$A$1:$CC$1,0))</f>
        <v>161750</v>
      </c>
      <c r="D216" t="str">
        <f t="shared" si="3"/>
        <v>A</v>
      </c>
      <c r="K216" s="5">
        <v>497</v>
      </c>
      <c r="L216" s="6">
        <v>430000</v>
      </c>
      <c r="N216" s="5">
        <v>383</v>
      </c>
      <c r="O216" s="6">
        <v>213500</v>
      </c>
      <c r="U216" s="1">
        <v>191</v>
      </c>
      <c r="V216" s="1">
        <v>181032.85542642671</v>
      </c>
      <c r="W216" s="1">
        <v>133967.14457357329</v>
      </c>
    </row>
    <row r="217" spans="1:23" x14ac:dyDescent="0.25">
      <c r="A217">
        <v>216</v>
      </c>
      <c r="B217">
        <f>VLOOKUP(A217,'housing-price-data-04042019'!$A$1:$E$1461, 5,FALSE)</f>
        <v>10011</v>
      </c>
      <c r="C217">
        <f>INDEX('housing-price-data-04042019'!$A$1:$CC$1461, MATCH('Lot area'!A217,'housing-price-data-04042019'!$A$1:$A$1461,0),MATCH('Lot area'!$C$1,'housing-price-data-04042019'!$A$1:$CC$1,0))</f>
        <v>134450</v>
      </c>
      <c r="D217" t="str">
        <f t="shared" si="3"/>
        <v>A</v>
      </c>
      <c r="K217" s="5">
        <v>504</v>
      </c>
      <c r="L217" s="6">
        <v>289000</v>
      </c>
      <c r="N217" s="5">
        <v>384</v>
      </c>
      <c r="O217" s="6">
        <v>76000</v>
      </c>
      <c r="U217" s="1">
        <v>192</v>
      </c>
      <c r="V217" s="1">
        <v>174527.14232003631</v>
      </c>
      <c r="W217" s="1">
        <v>9472.857679963694</v>
      </c>
    </row>
    <row r="218" spans="1:23" x14ac:dyDescent="0.25">
      <c r="A218">
        <v>217</v>
      </c>
      <c r="B218">
        <f>VLOOKUP(A218,'housing-price-data-04042019'!$A$1:$E$1461, 5,FALSE)</f>
        <v>8450</v>
      </c>
      <c r="C218">
        <f>INDEX('housing-price-data-04042019'!$A$1:$CC$1461, MATCH('Lot area'!A218,'housing-price-data-04042019'!$A$1:$A$1461,0),MATCH('Lot area'!$C$1,'housing-price-data-04042019'!$A$1:$CC$1,0))</f>
        <v>210000</v>
      </c>
      <c r="D218" t="str">
        <f t="shared" si="3"/>
        <v>B</v>
      </c>
      <c r="K218" s="5">
        <v>511</v>
      </c>
      <c r="L218" s="6">
        <v>164900</v>
      </c>
      <c r="N218" s="5">
        <v>386</v>
      </c>
      <c r="O218" s="6">
        <v>192000</v>
      </c>
      <c r="U218" s="1">
        <v>193</v>
      </c>
      <c r="V218" s="1">
        <v>177771.59898542467</v>
      </c>
      <c r="W218" s="1">
        <v>14228.401014575327</v>
      </c>
    </row>
    <row r="219" spans="1:23" x14ac:dyDescent="0.25">
      <c r="A219">
        <v>218</v>
      </c>
      <c r="B219">
        <f>VLOOKUP(A219,'housing-price-data-04042019'!$A$1:$E$1461, 5,FALSE)</f>
        <v>9906</v>
      </c>
      <c r="C219">
        <f>INDEX('housing-price-data-04042019'!$A$1:$CC$1461, MATCH('Lot area'!A219,'housing-price-data-04042019'!$A$1:$A$1461,0),MATCH('Lot area'!$C$1,'housing-price-data-04042019'!$A$1:$CC$1,0))</f>
        <v>107000</v>
      </c>
      <c r="D219" t="str">
        <f t="shared" si="3"/>
        <v>B</v>
      </c>
      <c r="K219" s="5">
        <v>515</v>
      </c>
      <c r="L219" s="6">
        <v>96500</v>
      </c>
      <c r="N219" s="5">
        <v>387</v>
      </c>
      <c r="O219" s="6">
        <v>81000</v>
      </c>
      <c r="U219" s="1">
        <v>194</v>
      </c>
      <c r="V219" s="1">
        <v>164132.2811590833</v>
      </c>
      <c r="W219" s="1">
        <v>-34132.281159083301</v>
      </c>
    </row>
    <row r="220" spans="1:23" x14ac:dyDescent="0.25">
      <c r="A220">
        <v>219</v>
      </c>
      <c r="B220">
        <f>VLOOKUP(A220,'housing-price-data-04042019'!$A$1:$E$1461, 5,FALSE)</f>
        <v>15660</v>
      </c>
      <c r="C220">
        <f>INDEX('housing-price-data-04042019'!$A$1:$CC$1461, MATCH('Lot area'!A220,'housing-price-data-04042019'!$A$1:$A$1461,0),MATCH('Lot area'!$C$1,'housing-price-data-04042019'!$A$1:$CC$1,0))</f>
        <v>311500</v>
      </c>
      <c r="D220" t="str">
        <f t="shared" si="3"/>
        <v>A</v>
      </c>
      <c r="K220" s="5">
        <v>516</v>
      </c>
      <c r="L220" s="6">
        <v>402861</v>
      </c>
      <c r="N220" s="5">
        <v>388</v>
      </c>
      <c r="O220" s="6">
        <v>125000</v>
      </c>
      <c r="U220" s="1">
        <v>195</v>
      </c>
      <c r="V220" s="1">
        <v>173913.95051013769</v>
      </c>
      <c r="W220" s="1">
        <v>-46913.950510137685</v>
      </c>
    </row>
    <row r="221" spans="1:23" x14ac:dyDescent="0.25">
      <c r="A221">
        <v>220</v>
      </c>
      <c r="B221">
        <f>VLOOKUP(A221,'housing-price-data-04042019'!$A$1:$E$1461, 5,FALSE)</f>
        <v>3010</v>
      </c>
      <c r="C221">
        <f>INDEX('housing-price-data-04042019'!$A$1:$CC$1461, MATCH('Lot area'!A221,'housing-price-data-04042019'!$A$1:$A$1461,0),MATCH('Lot area'!$C$1,'housing-price-data-04042019'!$A$1:$CC$1,0))</f>
        <v>167240</v>
      </c>
      <c r="D221" t="str">
        <f t="shared" si="3"/>
        <v>B</v>
      </c>
      <c r="K221" s="5">
        <v>517</v>
      </c>
      <c r="L221" s="6">
        <v>158000</v>
      </c>
      <c r="N221" s="5">
        <v>389</v>
      </c>
      <c r="O221" s="6">
        <v>191000</v>
      </c>
      <c r="U221" s="1">
        <v>196</v>
      </c>
      <c r="V221" s="1">
        <v>163624.08794677004</v>
      </c>
      <c r="W221" s="1">
        <v>-15124.087946770043</v>
      </c>
    </row>
    <row r="222" spans="1:23" x14ac:dyDescent="0.25">
      <c r="A222">
        <v>221</v>
      </c>
      <c r="B222">
        <f>VLOOKUP(A222,'housing-price-data-04042019'!$A$1:$E$1461, 5,FALSE)</f>
        <v>8990</v>
      </c>
      <c r="C222">
        <f>INDEX('housing-price-data-04042019'!$A$1:$CC$1461, MATCH('Lot area'!A222,'housing-price-data-04042019'!$A$1:$A$1461,0),MATCH('Lot area'!$C$1,'housing-price-data-04042019'!$A$1:$CC$1,0))</f>
        <v>204900</v>
      </c>
      <c r="D222" t="str">
        <f t="shared" si="3"/>
        <v>B</v>
      </c>
      <c r="K222" s="5">
        <v>518</v>
      </c>
      <c r="L222" s="6">
        <v>265000</v>
      </c>
      <c r="N222" s="5">
        <v>391</v>
      </c>
      <c r="O222" s="6">
        <v>119000</v>
      </c>
      <c r="U222" s="1">
        <v>197</v>
      </c>
      <c r="V222" s="1">
        <v>178609.48779415604</v>
      </c>
      <c r="W222" s="1">
        <v>133262.51220584396</v>
      </c>
    </row>
    <row r="223" spans="1:23" x14ac:dyDescent="0.25">
      <c r="A223">
        <v>222</v>
      </c>
      <c r="B223">
        <f>VLOOKUP(A223,'housing-price-data-04042019'!$A$1:$E$1461, 5,FALSE)</f>
        <v>8068</v>
      </c>
      <c r="C223">
        <f>INDEX('housing-price-data-04042019'!$A$1:$CC$1461, MATCH('Lot area'!A223,'housing-price-data-04042019'!$A$1:$A$1461,0),MATCH('Lot area'!$C$1,'housing-price-data-04042019'!$A$1:$CC$1,0))</f>
        <v>200000</v>
      </c>
      <c r="D223" t="str">
        <f t="shared" si="3"/>
        <v>B</v>
      </c>
      <c r="K223" s="5">
        <v>520</v>
      </c>
      <c r="L223" s="6">
        <v>234000</v>
      </c>
      <c r="N223" s="5">
        <v>393</v>
      </c>
      <c r="O223" s="6">
        <v>106500</v>
      </c>
      <c r="U223" s="1">
        <v>198</v>
      </c>
      <c r="V223" s="1">
        <v>212215.33893733402</v>
      </c>
      <c r="W223" s="1">
        <v>22784.661062665982</v>
      </c>
    </row>
    <row r="224" spans="1:23" x14ac:dyDescent="0.25">
      <c r="A224">
        <v>223</v>
      </c>
      <c r="B224">
        <f>VLOOKUP(A224,'housing-price-data-04042019'!$A$1:$E$1461, 5,FALSE)</f>
        <v>11475</v>
      </c>
      <c r="C224">
        <f>INDEX('housing-price-data-04042019'!$A$1:$CC$1461, MATCH('Lot area'!A224,'housing-price-data-04042019'!$A$1:$A$1461,0),MATCH('Lot area'!$C$1,'housing-price-data-04042019'!$A$1:$CC$1,0))</f>
        <v>179900</v>
      </c>
      <c r="D224" t="str">
        <f t="shared" si="3"/>
        <v>A</v>
      </c>
      <c r="K224" s="5">
        <v>521</v>
      </c>
      <c r="L224" s="6">
        <v>106250</v>
      </c>
      <c r="N224" s="5">
        <v>394</v>
      </c>
      <c r="O224" s="6">
        <v>100000</v>
      </c>
      <c r="U224" s="1">
        <v>199</v>
      </c>
      <c r="V224" s="1">
        <v>170427.99707030292</v>
      </c>
      <c r="W224" s="1">
        <v>-66427.997070302925</v>
      </c>
    </row>
    <row r="225" spans="1:23" x14ac:dyDescent="0.25">
      <c r="A225">
        <v>224</v>
      </c>
      <c r="B225">
        <f>VLOOKUP(A225,'housing-price-data-04042019'!$A$1:$E$1461, 5,FALSE)</f>
        <v>10500</v>
      </c>
      <c r="C225">
        <f>INDEX('housing-price-data-04042019'!$A$1:$CC$1461, MATCH('Lot area'!A225,'housing-price-data-04042019'!$A$1:$A$1461,0),MATCH('Lot area'!$C$1,'housing-price-data-04042019'!$A$1:$CC$1,0))</f>
        <v>97000</v>
      </c>
      <c r="D225" t="str">
        <f t="shared" si="3"/>
        <v>A</v>
      </c>
      <c r="K225" s="5">
        <v>522</v>
      </c>
      <c r="L225" s="6">
        <v>150000</v>
      </c>
      <c r="N225" s="5">
        <v>396</v>
      </c>
      <c r="O225" s="6">
        <v>129000</v>
      </c>
      <c r="U225" s="1">
        <v>200</v>
      </c>
      <c r="V225" s="1">
        <v>178976.9828857049</v>
      </c>
      <c r="W225" s="1">
        <v>95923.0171142951</v>
      </c>
    </row>
    <row r="226" spans="1:23" x14ac:dyDescent="0.25">
      <c r="A226">
        <v>225</v>
      </c>
      <c r="B226">
        <f>VLOOKUP(A226,'housing-price-data-04042019'!$A$1:$E$1461, 5,FALSE)</f>
        <v>13472</v>
      </c>
      <c r="C226">
        <f>INDEX('housing-price-data-04042019'!$A$1:$CC$1461, MATCH('Lot area'!A226,'housing-price-data-04042019'!$A$1:$A$1461,0),MATCH('Lot area'!$C$1,'housing-price-data-04042019'!$A$1:$CC$1,0))</f>
        <v>386250</v>
      </c>
      <c r="D226" t="str">
        <f t="shared" si="3"/>
        <v>A</v>
      </c>
      <c r="K226" s="5">
        <v>524</v>
      </c>
      <c r="L226" s="6">
        <v>184750</v>
      </c>
      <c r="N226" s="5">
        <v>397</v>
      </c>
      <c r="O226" s="6">
        <v>123000</v>
      </c>
      <c r="U226" s="1">
        <v>201</v>
      </c>
      <c r="V226" s="1">
        <v>176782.51219617037</v>
      </c>
      <c r="W226" s="1">
        <v>-36782.51219617037</v>
      </c>
    </row>
    <row r="227" spans="1:23" x14ac:dyDescent="0.25">
      <c r="A227">
        <v>226</v>
      </c>
      <c r="B227">
        <f>VLOOKUP(A227,'housing-price-data-04042019'!$A$1:$E$1461, 5,FALSE)</f>
        <v>1680</v>
      </c>
      <c r="C227">
        <f>INDEX('housing-price-data-04042019'!$A$1:$CC$1461, MATCH('Lot area'!A227,'housing-price-data-04042019'!$A$1:$A$1461,0),MATCH('Lot area'!$C$1,'housing-price-data-04042019'!$A$1:$CC$1,0))</f>
        <v>112000</v>
      </c>
      <c r="D227" t="str">
        <f t="shared" si="3"/>
        <v>B</v>
      </c>
      <c r="K227" s="5">
        <v>525</v>
      </c>
      <c r="L227" s="6">
        <v>315750</v>
      </c>
      <c r="N227" s="5">
        <v>398</v>
      </c>
      <c r="O227" s="6">
        <v>169500</v>
      </c>
      <c r="U227" s="1">
        <v>202</v>
      </c>
      <c r="V227" s="1">
        <v>180098.36790791678</v>
      </c>
      <c r="W227" s="1">
        <v>-8598.3679079167778</v>
      </c>
    </row>
    <row r="228" spans="1:23" x14ac:dyDescent="0.25">
      <c r="A228">
        <v>227</v>
      </c>
      <c r="B228">
        <f>VLOOKUP(A228,'housing-price-data-04042019'!$A$1:$E$1461, 5,FALSE)</f>
        <v>9950</v>
      </c>
      <c r="C228">
        <f>INDEX('housing-price-data-04042019'!$A$1:$CC$1461, MATCH('Lot area'!A228,'housing-price-data-04042019'!$A$1:$A$1461,0),MATCH('Lot area'!$C$1,'housing-price-data-04042019'!$A$1:$CC$1,0))</f>
        <v>290000</v>
      </c>
      <c r="D228" t="str">
        <f t="shared" si="3"/>
        <v>B</v>
      </c>
      <c r="K228" s="5">
        <v>527</v>
      </c>
      <c r="L228" s="6">
        <v>132000</v>
      </c>
      <c r="N228" s="5">
        <v>399</v>
      </c>
      <c r="O228" s="6">
        <v>67000</v>
      </c>
      <c r="U228" s="1">
        <v>203</v>
      </c>
      <c r="V228" s="1">
        <v>173535.95555883029</v>
      </c>
      <c r="W228" s="1">
        <v>-61535.95555883029</v>
      </c>
    </row>
    <row r="229" spans="1:23" x14ac:dyDescent="0.25">
      <c r="A229">
        <v>228</v>
      </c>
      <c r="B229">
        <f>VLOOKUP(A229,'housing-price-data-04042019'!$A$1:$E$1461, 5,FALSE)</f>
        <v>1869</v>
      </c>
      <c r="C229">
        <f>INDEX('housing-price-data-04042019'!$A$1:$CC$1461, MATCH('Lot area'!A229,'housing-price-data-04042019'!$A$1:$A$1461,0),MATCH('Lot area'!$C$1,'housing-price-data-04042019'!$A$1:$CC$1,0))</f>
        <v>106000</v>
      </c>
      <c r="D229" t="str">
        <f t="shared" si="3"/>
        <v>B</v>
      </c>
      <c r="K229" s="5">
        <v>528</v>
      </c>
      <c r="L229" s="6">
        <v>446261</v>
      </c>
      <c r="N229" s="5">
        <v>400</v>
      </c>
      <c r="O229" s="6">
        <v>241000</v>
      </c>
      <c r="U229" s="1">
        <v>204</v>
      </c>
      <c r="V229" s="1">
        <v>168155.82741855521</v>
      </c>
      <c r="W229" s="1">
        <v>-19155.827418555215</v>
      </c>
    </row>
    <row r="230" spans="1:23" x14ac:dyDescent="0.25">
      <c r="A230">
        <v>229</v>
      </c>
      <c r="B230">
        <f>VLOOKUP(A230,'housing-price-data-04042019'!$A$1:$E$1461, 5,FALSE)</f>
        <v>8521</v>
      </c>
      <c r="C230">
        <f>INDEX('housing-price-data-04042019'!$A$1:$CC$1461, MATCH('Lot area'!A230,'housing-price-data-04042019'!$A$1:$A$1461,0),MATCH('Lot area'!$C$1,'housing-price-data-04042019'!$A$1:$CC$1,0))</f>
        <v>125000</v>
      </c>
      <c r="D230" t="str">
        <f t="shared" si="3"/>
        <v>B</v>
      </c>
      <c r="K230" s="5">
        <v>530</v>
      </c>
      <c r="L230" s="6">
        <v>200624</v>
      </c>
      <c r="N230" s="5">
        <v>402</v>
      </c>
      <c r="O230" s="6">
        <v>164990</v>
      </c>
      <c r="U230" s="1">
        <v>205</v>
      </c>
      <c r="V230" s="1">
        <v>166186.05372785343</v>
      </c>
      <c r="W230" s="1">
        <v>-56186.053727853432</v>
      </c>
    </row>
    <row r="231" spans="1:23" x14ac:dyDescent="0.25">
      <c r="A231">
        <v>230</v>
      </c>
      <c r="B231">
        <f>VLOOKUP(A231,'housing-price-data-04042019'!$A$1:$E$1461, 5,FALSE)</f>
        <v>3182</v>
      </c>
      <c r="C231">
        <f>INDEX('housing-price-data-04042019'!$A$1:$CC$1461, MATCH('Lot area'!A231,'housing-price-data-04042019'!$A$1:$A$1461,0),MATCH('Lot area'!$C$1,'housing-price-data-04042019'!$A$1:$CC$1,0))</f>
        <v>192500</v>
      </c>
      <c r="D231" t="str">
        <f t="shared" si="3"/>
        <v>B</v>
      </c>
      <c r="K231" s="5">
        <v>531</v>
      </c>
      <c r="L231" s="6">
        <v>175000</v>
      </c>
      <c r="N231" s="5">
        <v>406</v>
      </c>
      <c r="O231" s="6">
        <v>150000</v>
      </c>
      <c r="U231" s="1">
        <v>206</v>
      </c>
      <c r="V231" s="1">
        <v>183722.91949656425</v>
      </c>
      <c r="W231" s="1">
        <v>-3222.9194965642528</v>
      </c>
    </row>
    <row r="232" spans="1:23" x14ac:dyDescent="0.25">
      <c r="A232">
        <v>231</v>
      </c>
      <c r="B232">
        <f>VLOOKUP(A232,'housing-price-data-04042019'!$A$1:$E$1461, 5,FALSE)</f>
        <v>8760</v>
      </c>
      <c r="C232">
        <f>INDEX('housing-price-data-04042019'!$A$1:$CC$1461, MATCH('Lot area'!A232,'housing-price-data-04042019'!$A$1:$A$1461,0),MATCH('Lot area'!$C$1,'housing-price-data-04042019'!$A$1:$CC$1,0))</f>
        <v>148000</v>
      </c>
      <c r="D232" t="str">
        <f t="shared" si="3"/>
        <v>B</v>
      </c>
      <c r="K232" s="5">
        <v>538</v>
      </c>
      <c r="L232" s="6">
        <v>111250</v>
      </c>
      <c r="N232" s="5">
        <v>411</v>
      </c>
      <c r="O232" s="6">
        <v>60000</v>
      </c>
      <c r="U232" s="1">
        <v>207</v>
      </c>
      <c r="V232" s="1">
        <v>187549.06839257563</v>
      </c>
      <c r="W232" s="1">
        <v>-43649.068392575631</v>
      </c>
    </row>
    <row r="233" spans="1:23" x14ac:dyDescent="0.25">
      <c r="A233">
        <v>232</v>
      </c>
      <c r="B233">
        <f>VLOOKUP(A233,'housing-price-data-04042019'!$A$1:$E$1461, 5,FALSE)</f>
        <v>15138</v>
      </c>
      <c r="C233">
        <f>INDEX('housing-price-data-04042019'!$A$1:$CC$1461, MATCH('Lot area'!A233,'housing-price-data-04042019'!$A$1:$A$1461,0),MATCH('Lot area'!$C$1,'housing-price-data-04042019'!$A$1:$CC$1,0))</f>
        <v>403000</v>
      </c>
      <c r="D233" t="str">
        <f t="shared" si="3"/>
        <v>A</v>
      </c>
      <c r="K233" s="5">
        <v>539</v>
      </c>
      <c r="L233" s="6">
        <v>158000</v>
      </c>
      <c r="N233" s="5">
        <v>413</v>
      </c>
      <c r="O233" s="6">
        <v>222000</v>
      </c>
      <c r="U233" s="1">
        <v>208</v>
      </c>
      <c r="V233" s="1">
        <v>185071.10148956056</v>
      </c>
      <c r="W233" s="1">
        <v>-44071.101489560562</v>
      </c>
    </row>
    <row r="234" spans="1:23" x14ac:dyDescent="0.25">
      <c r="A234">
        <v>233</v>
      </c>
      <c r="B234">
        <f>VLOOKUP(A234,'housing-price-data-04042019'!$A$1:$E$1461, 5,FALSE)</f>
        <v>1680</v>
      </c>
      <c r="C234">
        <f>INDEX('housing-price-data-04042019'!$A$1:$CC$1461, MATCH('Lot area'!A234,'housing-price-data-04042019'!$A$1:$A$1461,0),MATCH('Lot area'!$C$1,'housing-price-data-04042019'!$A$1:$CC$1,0))</f>
        <v>94500</v>
      </c>
      <c r="D234" t="str">
        <f t="shared" si="3"/>
        <v>B</v>
      </c>
      <c r="K234" s="5">
        <v>540</v>
      </c>
      <c r="L234" s="6">
        <v>272000</v>
      </c>
      <c r="N234" s="5">
        <v>414</v>
      </c>
      <c r="O234" s="6">
        <v>115000</v>
      </c>
      <c r="U234" s="1">
        <v>209</v>
      </c>
      <c r="V234" s="1">
        <v>189000.14901120565</v>
      </c>
      <c r="W234" s="1">
        <v>87999.850988794351</v>
      </c>
    </row>
    <row r="235" spans="1:23" x14ac:dyDescent="0.25">
      <c r="A235">
        <v>234</v>
      </c>
      <c r="B235">
        <f>VLOOKUP(A235,'housing-price-data-04042019'!$A$1:$E$1461, 5,FALSE)</f>
        <v>10650</v>
      </c>
      <c r="C235">
        <f>INDEX('housing-price-data-04042019'!$A$1:$CC$1461, MATCH('Lot area'!A235,'housing-price-data-04042019'!$A$1:$A$1461,0),MATCH('Lot area'!$C$1,'housing-price-data-04042019'!$A$1:$CC$1,0))</f>
        <v>128200</v>
      </c>
      <c r="D235" t="str">
        <f t="shared" si="3"/>
        <v>A</v>
      </c>
      <c r="K235" s="5">
        <v>541</v>
      </c>
      <c r="L235" s="6">
        <v>315000</v>
      </c>
      <c r="N235" s="5">
        <v>416</v>
      </c>
      <c r="O235" s="6">
        <v>181134</v>
      </c>
      <c r="U235" s="1">
        <v>210</v>
      </c>
      <c r="V235" s="1">
        <v>176160.9204984649</v>
      </c>
      <c r="W235" s="1">
        <v>-31160.920498464897</v>
      </c>
    </row>
    <row r="236" spans="1:23" x14ac:dyDescent="0.25">
      <c r="A236">
        <v>235</v>
      </c>
      <c r="B236">
        <f>VLOOKUP(A236,'housing-price-data-04042019'!$A$1:$E$1461, 5,FALSE)</f>
        <v>7851</v>
      </c>
      <c r="C236">
        <f>INDEX('housing-price-data-04042019'!$A$1:$CC$1461, MATCH('Lot area'!A236,'housing-price-data-04042019'!$A$1:$A$1461,0),MATCH('Lot area'!$C$1,'housing-price-data-04042019'!$A$1:$CC$1,0))</f>
        <v>216500</v>
      </c>
      <c r="D236" t="str">
        <f t="shared" si="3"/>
        <v>B</v>
      </c>
      <c r="K236" s="5">
        <v>542</v>
      </c>
      <c r="L236" s="6">
        <v>248000</v>
      </c>
      <c r="N236" s="5">
        <v>417</v>
      </c>
      <c r="O236" s="6">
        <v>149500</v>
      </c>
      <c r="U236" s="1">
        <v>211</v>
      </c>
      <c r="V236" s="1">
        <v>170604.39471424639</v>
      </c>
      <c r="W236" s="1">
        <v>-72604.394714246388</v>
      </c>
    </row>
    <row r="237" spans="1:23" x14ac:dyDescent="0.25">
      <c r="A237">
        <v>236</v>
      </c>
      <c r="B237">
        <f>VLOOKUP(A237,'housing-price-data-04042019'!$A$1:$E$1461, 5,FALSE)</f>
        <v>1680</v>
      </c>
      <c r="C237">
        <f>INDEX('housing-price-data-04042019'!$A$1:$CC$1461, MATCH('Lot area'!A237,'housing-price-data-04042019'!$A$1:$A$1461,0),MATCH('Lot area'!$C$1,'housing-price-data-04042019'!$A$1:$CC$1,0))</f>
        <v>89500</v>
      </c>
      <c r="D237" t="str">
        <f t="shared" si="3"/>
        <v>B</v>
      </c>
      <c r="K237" s="5">
        <v>543</v>
      </c>
      <c r="L237" s="6">
        <v>213250</v>
      </c>
      <c r="N237" s="5">
        <v>419</v>
      </c>
      <c r="O237" s="6">
        <v>126000</v>
      </c>
      <c r="U237" s="1">
        <v>212</v>
      </c>
      <c r="V237" s="1">
        <v>180717.85963367057</v>
      </c>
      <c r="W237" s="1">
        <v>5282.1403663294332</v>
      </c>
    </row>
    <row r="238" spans="1:23" x14ac:dyDescent="0.25">
      <c r="A238">
        <v>237</v>
      </c>
      <c r="B238">
        <f>VLOOKUP(A238,'housing-price-data-04042019'!$A$1:$E$1461, 5,FALSE)</f>
        <v>8773</v>
      </c>
      <c r="C238">
        <f>INDEX('housing-price-data-04042019'!$A$1:$CC$1461, MATCH('Lot area'!A238,'housing-price-data-04042019'!$A$1:$A$1461,0),MATCH('Lot area'!$C$1,'housing-price-data-04042019'!$A$1:$CC$1,0))</f>
        <v>185500</v>
      </c>
      <c r="D238" t="str">
        <f t="shared" si="3"/>
        <v>B</v>
      </c>
      <c r="K238" s="5">
        <v>545</v>
      </c>
      <c r="L238" s="6">
        <v>179665</v>
      </c>
      <c r="N238" s="5">
        <v>420</v>
      </c>
      <c r="O238" s="6">
        <v>142000</v>
      </c>
      <c r="U238" s="1">
        <v>213</v>
      </c>
      <c r="V238" s="1">
        <v>176979.90955963088</v>
      </c>
      <c r="W238" s="1">
        <v>75698.090440369124</v>
      </c>
    </row>
    <row r="239" spans="1:23" x14ac:dyDescent="0.25">
      <c r="A239">
        <v>238</v>
      </c>
      <c r="B239">
        <f>VLOOKUP(A239,'housing-price-data-04042019'!$A$1:$E$1461, 5,FALSE)</f>
        <v>9453</v>
      </c>
      <c r="C239">
        <f>INDEX('housing-price-data-04042019'!$A$1:$CC$1461, MATCH('Lot area'!A239,'housing-price-data-04042019'!$A$1:$A$1461,0),MATCH('Lot area'!$C$1,'housing-price-data-04042019'!$A$1:$CC$1,0))</f>
        <v>194500</v>
      </c>
      <c r="D239" t="str">
        <f t="shared" si="3"/>
        <v>B</v>
      </c>
      <c r="K239" s="5">
        <v>546</v>
      </c>
      <c r="L239" s="6">
        <v>229000</v>
      </c>
      <c r="N239" s="5">
        <v>421</v>
      </c>
      <c r="O239" s="6">
        <v>206300</v>
      </c>
      <c r="U239" s="1">
        <v>214</v>
      </c>
      <c r="V239" s="1">
        <v>187328.57133764634</v>
      </c>
      <c r="W239" s="1">
        <v>-31328.571337646339</v>
      </c>
    </row>
    <row r="240" spans="1:23" x14ac:dyDescent="0.25">
      <c r="A240">
        <v>239</v>
      </c>
      <c r="B240">
        <f>VLOOKUP(A240,'housing-price-data-04042019'!$A$1:$E$1461, 5,FALSE)</f>
        <v>12030</v>
      </c>
      <c r="C240">
        <f>INDEX('housing-price-data-04042019'!$A$1:$CC$1461, MATCH('Lot area'!A240,'housing-price-data-04042019'!$A$1:$A$1461,0),MATCH('Lot area'!$C$1,'housing-price-data-04042019'!$A$1:$CC$1,0))</f>
        <v>318000</v>
      </c>
      <c r="D240" t="str">
        <f t="shared" si="3"/>
        <v>A</v>
      </c>
      <c r="K240" s="5">
        <v>553</v>
      </c>
      <c r="L240" s="6">
        <v>255500</v>
      </c>
      <c r="N240" s="5">
        <v>424</v>
      </c>
      <c r="O240" s="6">
        <v>315000</v>
      </c>
      <c r="U240" s="1">
        <v>215</v>
      </c>
      <c r="V240" s="1">
        <v>181725.84617049023</v>
      </c>
      <c r="W240" s="1">
        <v>-19975.846170490229</v>
      </c>
    </row>
    <row r="241" spans="1:23" x14ac:dyDescent="0.25">
      <c r="A241">
        <v>240</v>
      </c>
      <c r="B241">
        <f>VLOOKUP(A241,'housing-price-data-04042019'!$A$1:$E$1461, 5,FALSE)</f>
        <v>8741</v>
      </c>
      <c r="C241">
        <f>INDEX('housing-price-data-04042019'!$A$1:$CC$1461, MATCH('Lot area'!A241,'housing-price-data-04042019'!$A$1:$A$1461,0),MATCH('Lot area'!$C$1,'housing-price-data-04042019'!$A$1:$CC$1,0))</f>
        <v>113000</v>
      </c>
      <c r="D241" t="str">
        <f t="shared" si="3"/>
        <v>B</v>
      </c>
      <c r="K241" s="5">
        <v>555</v>
      </c>
      <c r="L241" s="6">
        <v>284000</v>
      </c>
      <c r="N241" s="5">
        <v>425</v>
      </c>
      <c r="O241" s="6">
        <v>139000</v>
      </c>
      <c r="U241" s="1">
        <v>216</v>
      </c>
      <c r="V241" s="1">
        <v>179858.97110542213</v>
      </c>
      <c r="W241" s="1">
        <v>-45408.971105422126</v>
      </c>
    </row>
    <row r="242" spans="1:23" x14ac:dyDescent="0.25">
      <c r="A242">
        <v>241</v>
      </c>
      <c r="B242">
        <f>VLOOKUP(A242,'housing-price-data-04042019'!$A$1:$E$1461, 5,FALSE)</f>
        <v>9000</v>
      </c>
      <c r="C242">
        <f>INDEX('housing-price-data-04042019'!$A$1:$CC$1461, MATCH('Lot area'!A242,'housing-price-data-04042019'!$A$1:$A$1461,0),MATCH('Lot area'!$C$1,'housing-price-data-04042019'!$A$1:$CC$1,0))</f>
        <v>262500</v>
      </c>
      <c r="D242" t="str">
        <f t="shared" si="3"/>
        <v>B</v>
      </c>
      <c r="K242" s="5">
        <v>557</v>
      </c>
      <c r="L242" s="6">
        <v>141000</v>
      </c>
      <c r="N242" s="5">
        <v>426</v>
      </c>
      <c r="O242" s="6">
        <v>135000</v>
      </c>
      <c r="U242" s="1">
        <v>217</v>
      </c>
      <c r="V242" s="1">
        <v>176580.91488880644</v>
      </c>
      <c r="W242" s="1">
        <v>33419.085111193563</v>
      </c>
    </row>
    <row r="243" spans="1:23" x14ac:dyDescent="0.25">
      <c r="A243">
        <v>242</v>
      </c>
      <c r="B243">
        <f>VLOOKUP(A243,'housing-price-data-04042019'!$A$1:$E$1461, 5,FALSE)</f>
        <v>3880</v>
      </c>
      <c r="C243">
        <f>INDEX('housing-price-data-04042019'!$A$1:$CC$1461, MATCH('Lot area'!A243,'housing-price-data-04042019'!$A$1:$A$1461,0),MATCH('Lot area'!$C$1,'housing-price-data-04042019'!$A$1:$CC$1,0))</f>
        <v>110500</v>
      </c>
      <c r="D243" t="str">
        <f t="shared" si="3"/>
        <v>B</v>
      </c>
      <c r="K243" s="5">
        <v>558</v>
      </c>
      <c r="L243" s="6">
        <v>108000</v>
      </c>
      <c r="N243" s="5">
        <v>428</v>
      </c>
      <c r="O243" s="6">
        <v>109008</v>
      </c>
      <c r="U243" s="1">
        <v>218</v>
      </c>
      <c r="V243" s="1">
        <v>179638.4740504928</v>
      </c>
      <c r="W243" s="1">
        <v>-72638.474050492805</v>
      </c>
    </row>
    <row r="244" spans="1:23" x14ac:dyDescent="0.25">
      <c r="A244">
        <v>243</v>
      </c>
      <c r="B244">
        <f>VLOOKUP(A244,'housing-price-data-04042019'!$A$1:$E$1461, 5,FALSE)</f>
        <v>5000</v>
      </c>
      <c r="C244">
        <f>INDEX('housing-price-data-04042019'!$A$1:$CC$1461, MATCH('Lot area'!A244,'housing-price-data-04042019'!$A$1:$A$1461,0),MATCH('Lot area'!$C$1,'housing-price-data-04042019'!$A$1:$CC$1,0))</f>
        <v>79000</v>
      </c>
      <c r="D244" t="str">
        <f t="shared" si="3"/>
        <v>B</v>
      </c>
      <c r="K244" s="5">
        <v>559</v>
      </c>
      <c r="L244" s="6">
        <v>175000</v>
      </c>
      <c r="N244" s="5">
        <v>429</v>
      </c>
      <c r="O244" s="6">
        <v>195400</v>
      </c>
      <c r="U244" s="1">
        <v>219</v>
      </c>
      <c r="V244" s="1">
        <v>191721.7126606188</v>
      </c>
      <c r="W244" s="1">
        <v>119778.2873393812</v>
      </c>
    </row>
    <row r="245" spans="1:23" x14ac:dyDescent="0.25">
      <c r="A245">
        <v>244</v>
      </c>
      <c r="B245">
        <f>VLOOKUP(A245,'housing-price-data-04042019'!$A$1:$E$1461, 5,FALSE)</f>
        <v>10762</v>
      </c>
      <c r="C245">
        <f>INDEX('housing-price-data-04042019'!$A$1:$CC$1461, MATCH('Lot area'!A245,'housing-price-data-04042019'!$A$1:$A$1461,0),MATCH('Lot area'!$C$1,'housing-price-data-04042019'!$A$1:$CC$1,0))</f>
        <v>120000</v>
      </c>
      <c r="D245" t="str">
        <f t="shared" si="3"/>
        <v>A</v>
      </c>
      <c r="K245" s="5">
        <v>561</v>
      </c>
      <c r="L245" s="6">
        <v>121500</v>
      </c>
      <c r="N245" s="5">
        <v>431</v>
      </c>
      <c r="O245" s="6">
        <v>85400</v>
      </c>
      <c r="U245" s="1">
        <v>220</v>
      </c>
      <c r="V245" s="1">
        <v>165157.06747151667</v>
      </c>
      <c r="W245" s="1">
        <v>2082.9325284833321</v>
      </c>
    </row>
    <row r="246" spans="1:23" x14ac:dyDescent="0.25">
      <c r="A246">
        <v>245</v>
      </c>
      <c r="B246">
        <f>VLOOKUP(A246,'housing-price-data-04042019'!$A$1:$E$1461, 5,FALSE)</f>
        <v>8880</v>
      </c>
      <c r="C246">
        <f>INDEX('housing-price-data-04042019'!$A$1:$CC$1461, MATCH('Lot area'!A246,'housing-price-data-04042019'!$A$1:$A$1461,0),MATCH('Lot area'!$C$1,'housing-price-data-04042019'!$A$1:$CC$1,0))</f>
        <v>205000</v>
      </c>
      <c r="D246" t="str">
        <f t="shared" si="3"/>
        <v>B</v>
      </c>
      <c r="K246" s="5">
        <v>562</v>
      </c>
      <c r="L246" s="6">
        <v>170000</v>
      </c>
      <c r="N246" s="5">
        <v>432</v>
      </c>
      <c r="O246" s="6">
        <v>79900</v>
      </c>
      <c r="U246" s="1">
        <v>221</v>
      </c>
      <c r="V246" s="1">
        <v>177714.89974272856</v>
      </c>
      <c r="W246" s="1">
        <v>27185.100257271435</v>
      </c>
    </row>
    <row r="247" spans="1:23" x14ac:dyDescent="0.25">
      <c r="A247">
        <v>246</v>
      </c>
      <c r="B247">
        <f>VLOOKUP(A247,'housing-price-data-04042019'!$A$1:$E$1461, 5,FALSE)</f>
        <v>10400</v>
      </c>
      <c r="C247">
        <f>INDEX('housing-price-data-04042019'!$A$1:$CC$1461, MATCH('Lot area'!A247,'housing-price-data-04042019'!$A$1:$A$1461,0),MATCH('Lot area'!$C$1,'housing-price-data-04042019'!$A$1:$CC$1,0))</f>
        <v>241500</v>
      </c>
      <c r="D247" t="str">
        <f t="shared" si="3"/>
        <v>A</v>
      </c>
      <c r="K247" s="5">
        <v>563</v>
      </c>
      <c r="L247" s="6">
        <v>108000</v>
      </c>
      <c r="N247" s="5">
        <v>433</v>
      </c>
      <c r="O247" s="6">
        <v>122500</v>
      </c>
      <c r="U247" s="1">
        <v>222</v>
      </c>
      <c r="V247" s="1">
        <v>175778.7256032541</v>
      </c>
      <c r="W247" s="1">
        <v>24221.274396745896</v>
      </c>
    </row>
    <row r="248" spans="1:23" x14ac:dyDescent="0.25">
      <c r="A248">
        <v>247</v>
      </c>
      <c r="B248">
        <f>VLOOKUP(A248,'housing-price-data-04042019'!$A$1:$E$1461, 5,FALSE)</f>
        <v>9142</v>
      </c>
      <c r="C248">
        <f>INDEX('housing-price-data-04042019'!$A$1:$CC$1461, MATCH('Lot area'!A248,'housing-price-data-04042019'!$A$1:$A$1461,0),MATCH('Lot area'!$C$1,'housing-price-data-04042019'!$A$1:$CC$1,0))</f>
        <v>137000</v>
      </c>
      <c r="D248" t="str">
        <f t="shared" si="3"/>
        <v>B</v>
      </c>
      <c r="K248" s="5">
        <v>564</v>
      </c>
      <c r="L248" s="6">
        <v>185000</v>
      </c>
      <c r="N248" s="5">
        <v>435</v>
      </c>
      <c r="O248" s="6">
        <v>81000</v>
      </c>
      <c r="U248" s="1">
        <v>223</v>
      </c>
      <c r="V248" s="1">
        <v>182933.33004272217</v>
      </c>
      <c r="W248" s="1">
        <v>-3033.3300427221693</v>
      </c>
    </row>
    <row r="249" spans="1:23" x14ac:dyDescent="0.25">
      <c r="A249">
        <v>248</v>
      </c>
      <c r="B249">
        <f>VLOOKUP(A249,'housing-price-data-04042019'!$A$1:$E$1461, 5,FALSE)</f>
        <v>11310</v>
      </c>
      <c r="C249">
        <f>INDEX('housing-price-data-04042019'!$A$1:$CC$1461, MATCH('Lot area'!A249,'housing-price-data-04042019'!$A$1:$A$1461,0),MATCH('Lot area'!$C$1,'housing-price-data-04042019'!$A$1:$CC$1,0))</f>
        <v>140000</v>
      </c>
      <c r="D249" t="str">
        <f t="shared" si="3"/>
        <v>A</v>
      </c>
      <c r="K249" s="5">
        <v>565</v>
      </c>
      <c r="L249" s="6">
        <v>268000</v>
      </c>
      <c r="N249" s="5">
        <v>437</v>
      </c>
      <c r="O249" s="6">
        <v>116000</v>
      </c>
      <c r="U249" s="1">
        <v>224</v>
      </c>
      <c r="V249" s="1">
        <v>180885.85738980718</v>
      </c>
      <c r="W249" s="1">
        <v>-83885.857389807177</v>
      </c>
    </row>
    <row r="250" spans="1:23" x14ac:dyDescent="0.25">
      <c r="A250">
        <v>249</v>
      </c>
      <c r="B250">
        <f>VLOOKUP(A250,'housing-price-data-04042019'!$A$1:$E$1461, 5,FALSE)</f>
        <v>11317</v>
      </c>
      <c r="C250">
        <f>INDEX('housing-price-data-04042019'!$A$1:$CC$1461, MATCH('Lot area'!A250,'housing-price-data-04042019'!$A$1:$A$1461,0),MATCH('Lot area'!$C$1,'housing-price-data-04042019'!$A$1:$CC$1,0))</f>
        <v>180000</v>
      </c>
      <c r="D250" t="str">
        <f t="shared" si="3"/>
        <v>A</v>
      </c>
      <c r="K250" s="5">
        <v>567</v>
      </c>
      <c r="L250" s="6">
        <v>325000</v>
      </c>
      <c r="N250" s="5">
        <v>438</v>
      </c>
      <c r="O250" s="6">
        <v>119000</v>
      </c>
      <c r="U250" s="1">
        <v>225</v>
      </c>
      <c r="V250" s="1">
        <v>187126.97403028238</v>
      </c>
      <c r="W250" s="1">
        <v>199123.02596971762</v>
      </c>
    </row>
    <row r="251" spans="1:23" x14ac:dyDescent="0.25">
      <c r="A251">
        <v>250</v>
      </c>
      <c r="B251">
        <f>VLOOKUP(A251,'housing-price-data-04042019'!$A$1:$E$1461, 5,FALSE)</f>
        <v>159000</v>
      </c>
      <c r="C251">
        <f>INDEX('housing-price-data-04042019'!$A$1:$CC$1461, MATCH('Lot area'!A251,'housing-price-data-04042019'!$A$1:$A$1461,0),MATCH('Lot area'!$C$1,'housing-price-data-04042019'!$A$1:$CC$1,0))</f>
        <v>277000</v>
      </c>
      <c r="D251" t="str">
        <f t="shared" si="3"/>
        <v>A</v>
      </c>
      <c r="K251" s="5">
        <v>568</v>
      </c>
      <c r="L251" s="6">
        <v>214000</v>
      </c>
      <c r="N251" s="5">
        <v>439</v>
      </c>
      <c r="O251" s="6">
        <v>90350</v>
      </c>
      <c r="U251" s="1">
        <v>226</v>
      </c>
      <c r="V251" s="1">
        <v>162364.10477574545</v>
      </c>
      <c r="W251" s="1">
        <v>-50364.104775745451</v>
      </c>
    </row>
    <row r="252" spans="1:23" x14ac:dyDescent="0.25">
      <c r="A252">
        <v>251</v>
      </c>
      <c r="B252">
        <f>VLOOKUP(A252,'housing-price-data-04042019'!$A$1:$E$1461, 5,FALSE)</f>
        <v>5350</v>
      </c>
      <c r="C252">
        <f>INDEX('housing-price-data-04042019'!$A$1:$CC$1461, MATCH('Lot area'!A252,'housing-price-data-04042019'!$A$1:$A$1461,0),MATCH('Lot area'!$C$1,'housing-price-data-04042019'!$A$1:$CC$1,0))</f>
        <v>76500</v>
      </c>
      <c r="D252" t="str">
        <f t="shared" si="3"/>
        <v>B</v>
      </c>
      <c r="K252" s="5">
        <v>569</v>
      </c>
      <c r="L252" s="6">
        <v>316600</v>
      </c>
      <c r="N252" s="5">
        <v>443</v>
      </c>
      <c r="O252" s="6">
        <v>162900</v>
      </c>
      <c r="U252" s="1">
        <v>227</v>
      </c>
      <c r="V252" s="1">
        <v>179730.87281636795</v>
      </c>
      <c r="W252" s="1">
        <v>110269.12718363205</v>
      </c>
    </row>
    <row r="253" spans="1:23" x14ac:dyDescent="0.25">
      <c r="A253">
        <v>252</v>
      </c>
      <c r="B253">
        <f>VLOOKUP(A253,'housing-price-data-04042019'!$A$1:$E$1461, 5,FALSE)</f>
        <v>4750</v>
      </c>
      <c r="C253">
        <f>INDEX('housing-price-data-04042019'!$A$1:$CC$1461, MATCH('Lot area'!A253,'housing-price-data-04042019'!$A$1:$A$1461,0),MATCH('Lot area'!$C$1,'housing-price-data-04042019'!$A$1:$CC$1,0))</f>
        <v>235000</v>
      </c>
      <c r="D253" t="str">
        <f t="shared" si="3"/>
        <v>B</v>
      </c>
      <c r="K253" s="5">
        <v>571</v>
      </c>
      <c r="L253" s="6">
        <v>142600</v>
      </c>
      <c r="N253" s="5">
        <v>444</v>
      </c>
      <c r="O253" s="6">
        <v>172500</v>
      </c>
      <c r="U253" s="1">
        <v>228</v>
      </c>
      <c r="V253" s="1">
        <v>162760.99947461821</v>
      </c>
      <c r="W253" s="1">
        <v>-56760.999474618206</v>
      </c>
    </row>
    <row r="254" spans="1:23" x14ac:dyDescent="0.25">
      <c r="A254">
        <v>253</v>
      </c>
      <c r="B254">
        <f>VLOOKUP(A254,'housing-price-data-04042019'!$A$1:$E$1461, 5,FALSE)</f>
        <v>8366</v>
      </c>
      <c r="C254">
        <f>INDEX('housing-price-data-04042019'!$A$1:$CC$1461, MATCH('Lot area'!A254,'housing-price-data-04042019'!$A$1:$A$1461,0),MATCH('Lot area'!$C$1,'housing-price-data-04042019'!$A$1:$CC$1,0))</f>
        <v>173000</v>
      </c>
      <c r="D254" t="str">
        <f t="shared" si="3"/>
        <v>B</v>
      </c>
      <c r="K254" s="5">
        <v>573</v>
      </c>
      <c r="L254" s="6">
        <v>224500</v>
      </c>
      <c r="N254" s="5">
        <v>445</v>
      </c>
      <c r="O254" s="6">
        <v>210000</v>
      </c>
      <c r="U254" s="1">
        <v>229</v>
      </c>
      <c r="V254" s="1">
        <v>176730.01289737766</v>
      </c>
      <c r="W254" s="1">
        <v>-51730.012897377659</v>
      </c>
    </row>
    <row r="255" spans="1:23" x14ac:dyDescent="0.25">
      <c r="A255">
        <v>254</v>
      </c>
      <c r="B255">
        <f>VLOOKUP(A255,'housing-price-data-04042019'!$A$1:$E$1461, 5,FALSE)</f>
        <v>9350</v>
      </c>
      <c r="C255">
        <f>INDEX('housing-price-data-04042019'!$A$1:$CC$1461, MATCH('Lot area'!A255,'housing-price-data-04042019'!$A$1:$A$1461,0),MATCH('Lot area'!$C$1,'housing-price-data-04042019'!$A$1:$CC$1,0))</f>
        <v>158000</v>
      </c>
      <c r="D255" t="str">
        <f t="shared" si="3"/>
        <v>B</v>
      </c>
      <c r="K255" s="5">
        <v>575</v>
      </c>
      <c r="L255" s="6">
        <v>139000</v>
      </c>
      <c r="N255" s="5">
        <v>446</v>
      </c>
      <c r="O255" s="6">
        <v>127500</v>
      </c>
      <c r="U255" s="1">
        <v>230</v>
      </c>
      <c r="V255" s="1">
        <v>165518.26264721039</v>
      </c>
      <c r="W255" s="1">
        <v>26981.737352789612</v>
      </c>
    </row>
    <row r="256" spans="1:23" x14ac:dyDescent="0.25">
      <c r="A256">
        <v>255</v>
      </c>
      <c r="B256">
        <f>VLOOKUP(A256,'housing-price-data-04042019'!$A$1:$E$1461, 5,FALSE)</f>
        <v>8400</v>
      </c>
      <c r="C256">
        <f>INDEX('housing-price-data-04042019'!$A$1:$CC$1461, MATCH('Lot area'!A256,'housing-price-data-04042019'!$A$1:$A$1461,0),MATCH('Lot area'!$C$1,'housing-price-data-04042019'!$A$1:$CC$1,0))</f>
        <v>145000</v>
      </c>
      <c r="D256" t="str">
        <f t="shared" si="3"/>
        <v>B</v>
      </c>
      <c r="K256" s="5">
        <v>578</v>
      </c>
      <c r="L256" s="6">
        <v>164500</v>
      </c>
      <c r="N256" s="5">
        <v>449</v>
      </c>
      <c r="O256" s="6">
        <v>119500</v>
      </c>
      <c r="U256" s="1">
        <v>231</v>
      </c>
      <c r="V256" s="1">
        <v>177231.90619383581</v>
      </c>
      <c r="W256" s="1">
        <v>-29231.906193835806</v>
      </c>
    </row>
    <row r="257" spans="1:23" x14ac:dyDescent="0.25">
      <c r="A257">
        <v>256</v>
      </c>
      <c r="B257">
        <f>VLOOKUP(A257,'housing-price-data-04042019'!$A$1:$E$1461, 5,FALSE)</f>
        <v>8738</v>
      </c>
      <c r="C257">
        <f>INDEX('housing-price-data-04042019'!$A$1:$CC$1461, MATCH('Lot area'!A257,'housing-price-data-04042019'!$A$1:$A$1461,0),MATCH('Lot area'!$C$1,'housing-price-data-04042019'!$A$1:$CC$1,0))</f>
        <v>230000</v>
      </c>
      <c r="D257" t="str">
        <f t="shared" si="3"/>
        <v>B</v>
      </c>
      <c r="K257" s="5">
        <v>580</v>
      </c>
      <c r="L257" s="6">
        <v>131500</v>
      </c>
      <c r="N257" s="5">
        <v>450</v>
      </c>
      <c r="O257" s="6">
        <v>120000</v>
      </c>
      <c r="U257" s="1">
        <v>232</v>
      </c>
      <c r="V257" s="1">
        <v>190625.52730182739</v>
      </c>
      <c r="W257" s="1">
        <v>212374.47269817261</v>
      </c>
    </row>
    <row r="258" spans="1:23" x14ac:dyDescent="0.25">
      <c r="A258">
        <v>257</v>
      </c>
      <c r="B258">
        <f>VLOOKUP(A258,'housing-price-data-04042019'!$A$1:$E$1461, 5,FALSE)</f>
        <v>8791</v>
      </c>
      <c r="C258">
        <f>INDEX('housing-price-data-04042019'!$A$1:$CC$1461, MATCH('Lot area'!A258,'housing-price-data-04042019'!$A$1:$A$1461,0),MATCH('Lot area'!$C$1,'housing-price-data-04042019'!$A$1:$CC$1,0))</f>
        <v>207500</v>
      </c>
      <c r="D258" t="str">
        <f t="shared" si="3"/>
        <v>B</v>
      </c>
      <c r="K258" s="5">
        <v>581</v>
      </c>
      <c r="L258" s="6">
        <v>181900</v>
      </c>
      <c r="N258" s="5">
        <v>451</v>
      </c>
      <c r="O258" s="6">
        <v>110000</v>
      </c>
      <c r="U258" s="1">
        <v>233</v>
      </c>
      <c r="V258" s="1">
        <v>162364.10477574545</v>
      </c>
      <c r="W258" s="1">
        <v>-67864.104775745451</v>
      </c>
    </row>
    <row r="259" spans="1:23" x14ac:dyDescent="0.25">
      <c r="A259">
        <v>258</v>
      </c>
      <c r="B259">
        <f>VLOOKUP(A259,'housing-price-data-04042019'!$A$1:$E$1461, 5,FALSE)</f>
        <v>8814</v>
      </c>
      <c r="C259">
        <f>INDEX('housing-price-data-04042019'!$A$1:$CC$1461, MATCH('Lot area'!A259,'housing-price-data-04042019'!$A$1:$A$1461,0),MATCH('Lot area'!$C$1,'housing-price-data-04042019'!$A$1:$CC$1,0))</f>
        <v>220000</v>
      </c>
      <c r="D259" t="str">
        <f t="shared" ref="D259:D322" si="4">IF(B259 &gt; 10000, "A","B")</f>
        <v>B</v>
      </c>
      <c r="K259" s="5">
        <v>582</v>
      </c>
      <c r="L259" s="6">
        <v>253293</v>
      </c>
      <c r="N259" s="5">
        <v>453</v>
      </c>
      <c r="O259" s="6">
        <v>204000</v>
      </c>
      <c r="U259" s="1">
        <v>234</v>
      </c>
      <c r="V259" s="1">
        <v>181200.85318256333</v>
      </c>
      <c r="W259" s="1">
        <v>-53000.853182563325</v>
      </c>
    </row>
    <row r="260" spans="1:23" x14ac:dyDescent="0.25">
      <c r="A260">
        <v>259</v>
      </c>
      <c r="B260">
        <f>VLOOKUP(A260,'housing-price-data-04042019'!$A$1:$E$1461, 5,FALSE)</f>
        <v>12435</v>
      </c>
      <c r="C260">
        <f>INDEX('housing-price-data-04042019'!$A$1:$CC$1461, MATCH('Lot area'!A260,'housing-price-data-04042019'!$A$1:$A$1461,0),MATCH('Lot area'!$C$1,'housing-price-data-04042019'!$A$1:$CC$1,0))</f>
        <v>231500</v>
      </c>
      <c r="D260" t="str">
        <f t="shared" si="4"/>
        <v>A</v>
      </c>
      <c r="K260" s="5">
        <v>583</v>
      </c>
      <c r="L260" s="6">
        <v>118500</v>
      </c>
      <c r="N260" s="5">
        <v>454</v>
      </c>
      <c r="O260" s="6">
        <v>210000</v>
      </c>
      <c r="U260" s="1">
        <v>235</v>
      </c>
      <c r="V260" s="1">
        <v>175323.03168973353</v>
      </c>
      <c r="W260" s="1">
        <v>41176.968310266471</v>
      </c>
    </row>
    <row r="261" spans="1:23" x14ac:dyDescent="0.25">
      <c r="A261">
        <v>260</v>
      </c>
      <c r="B261">
        <f>VLOOKUP(A261,'housing-price-data-04042019'!$A$1:$E$1461, 5,FALSE)</f>
        <v>12702</v>
      </c>
      <c r="C261">
        <f>INDEX('housing-price-data-04042019'!$A$1:$CC$1461, MATCH('Lot area'!A261,'housing-price-data-04042019'!$A$1:$A$1461,0),MATCH('Lot area'!$C$1,'housing-price-data-04042019'!$A$1:$CC$1,0))</f>
        <v>97000</v>
      </c>
      <c r="D261" t="str">
        <f t="shared" si="4"/>
        <v>A</v>
      </c>
      <c r="K261" s="5">
        <v>584</v>
      </c>
      <c r="L261" s="6">
        <v>325000</v>
      </c>
      <c r="N261" s="5">
        <v>455</v>
      </c>
      <c r="O261" s="6">
        <v>188000</v>
      </c>
      <c r="U261" s="1">
        <v>236</v>
      </c>
      <c r="V261" s="1">
        <v>162364.10477574545</v>
      </c>
      <c r="W261" s="1">
        <v>-72864.104775745451</v>
      </c>
    </row>
    <row r="262" spans="1:23" x14ac:dyDescent="0.25">
      <c r="A262">
        <v>261</v>
      </c>
      <c r="B262">
        <f>VLOOKUP(A262,'housing-price-data-04042019'!$A$1:$E$1461, 5,FALSE)</f>
        <v>19296</v>
      </c>
      <c r="C262">
        <f>INDEX('housing-price-data-04042019'!$A$1:$CC$1461, MATCH('Lot area'!A262,'housing-price-data-04042019'!$A$1:$A$1461,0),MATCH('Lot area'!$C$1,'housing-price-data-04042019'!$A$1:$CC$1,0))</f>
        <v>176000</v>
      </c>
      <c r="D262" t="str">
        <f t="shared" si="4"/>
        <v>A</v>
      </c>
      <c r="K262" s="5">
        <v>586</v>
      </c>
      <c r="L262" s="6">
        <v>369900</v>
      </c>
      <c r="N262" s="5">
        <v>456</v>
      </c>
      <c r="O262" s="6">
        <v>175500</v>
      </c>
      <c r="U262" s="1">
        <v>237</v>
      </c>
      <c r="V262" s="1">
        <v>177259.20582920802</v>
      </c>
      <c r="W262" s="1">
        <v>8240.7941707919817</v>
      </c>
    </row>
    <row r="263" spans="1:23" x14ac:dyDescent="0.25">
      <c r="A263">
        <v>262</v>
      </c>
      <c r="B263">
        <f>VLOOKUP(A263,'housing-price-data-04042019'!$A$1:$E$1461, 5,FALSE)</f>
        <v>9588</v>
      </c>
      <c r="C263">
        <f>INDEX('housing-price-data-04042019'!$A$1:$CC$1461, MATCH('Lot area'!A263,'housing-price-data-04042019'!$A$1:$A$1461,0),MATCH('Lot area'!$C$1,'housing-price-data-04042019'!$A$1:$CC$1,0))</f>
        <v>276000</v>
      </c>
      <c r="D263" t="str">
        <f t="shared" si="4"/>
        <v>B</v>
      </c>
      <c r="K263" s="5">
        <v>587</v>
      </c>
      <c r="L263" s="6">
        <v>130000</v>
      </c>
      <c r="N263" s="5">
        <v>457</v>
      </c>
      <c r="O263" s="6">
        <v>98000</v>
      </c>
      <c r="U263" s="1">
        <v>238</v>
      </c>
      <c r="V263" s="1">
        <v>178687.18675636922</v>
      </c>
      <c r="W263" s="1">
        <v>15812.813243630779</v>
      </c>
    </row>
    <row r="264" spans="1:23" x14ac:dyDescent="0.25">
      <c r="A264">
        <v>263</v>
      </c>
      <c r="B264">
        <f>VLOOKUP(A264,'housing-price-data-04042019'!$A$1:$E$1461, 5,FALSE)</f>
        <v>8471</v>
      </c>
      <c r="C264">
        <f>INDEX('housing-price-data-04042019'!$A$1:$CC$1461, MATCH('Lot area'!A264,'housing-price-data-04042019'!$A$1:$A$1461,0),MATCH('Lot area'!$C$1,'housing-price-data-04042019'!$A$1:$CC$1,0))</f>
        <v>151000</v>
      </c>
      <c r="D264" t="str">
        <f t="shared" si="4"/>
        <v>B</v>
      </c>
      <c r="K264" s="5">
        <v>589</v>
      </c>
      <c r="L264" s="6">
        <v>143000</v>
      </c>
      <c r="N264" s="5">
        <v>459</v>
      </c>
      <c r="O264" s="6">
        <v>161000</v>
      </c>
      <c r="U264" s="1">
        <v>239</v>
      </c>
      <c r="V264" s="1">
        <v>184098.81447591991</v>
      </c>
      <c r="W264" s="1">
        <v>133901.18552408009</v>
      </c>
    </row>
    <row r="265" spans="1:23" x14ac:dyDescent="0.25">
      <c r="A265">
        <v>264</v>
      </c>
      <c r="B265">
        <f>VLOOKUP(A265,'housing-price-data-04042019'!$A$1:$E$1461, 5,FALSE)</f>
        <v>5500</v>
      </c>
      <c r="C265">
        <f>INDEX('housing-price-data-04042019'!$A$1:$CC$1461, MATCH('Lot area'!A265,'housing-price-data-04042019'!$A$1:$A$1461,0),MATCH('Lot area'!$C$1,'housing-price-data-04042019'!$A$1:$CC$1,0))</f>
        <v>130000</v>
      </c>
      <c r="D265" t="str">
        <f t="shared" si="4"/>
        <v>B</v>
      </c>
      <c r="K265" s="5">
        <v>592</v>
      </c>
      <c r="L265" s="6">
        <v>451950</v>
      </c>
      <c r="N265" s="5">
        <v>460</v>
      </c>
      <c r="O265" s="6">
        <v>110000</v>
      </c>
      <c r="U265" s="1">
        <v>240</v>
      </c>
      <c r="V265" s="1">
        <v>177192.00672675337</v>
      </c>
      <c r="W265" s="1">
        <v>-64192.006726753374</v>
      </c>
    </row>
    <row r="266" spans="1:23" x14ac:dyDescent="0.25">
      <c r="A266">
        <v>265</v>
      </c>
      <c r="B266">
        <f>VLOOKUP(A266,'housing-price-data-04042019'!$A$1:$E$1461, 5,FALSE)</f>
        <v>5232</v>
      </c>
      <c r="C266">
        <f>INDEX('housing-price-data-04042019'!$A$1:$CC$1461, MATCH('Lot area'!A266,'housing-price-data-04042019'!$A$1:$A$1461,0),MATCH('Lot area'!$C$1,'housing-price-data-04042019'!$A$1:$CC$1,0))</f>
        <v>73000</v>
      </c>
      <c r="D266" t="str">
        <f t="shared" si="4"/>
        <v>B</v>
      </c>
      <c r="K266" s="5">
        <v>596</v>
      </c>
      <c r="L266" s="6">
        <v>319000</v>
      </c>
      <c r="N266" s="5">
        <v>461</v>
      </c>
      <c r="O266" s="6">
        <v>263435</v>
      </c>
      <c r="U266" s="1">
        <v>241</v>
      </c>
      <c r="V266" s="1">
        <v>177735.89946224564</v>
      </c>
      <c r="W266" s="1">
        <v>84764.100537754362</v>
      </c>
    </row>
    <row r="267" spans="1:23" x14ac:dyDescent="0.25">
      <c r="A267">
        <v>266</v>
      </c>
      <c r="B267">
        <f>VLOOKUP(A267,'housing-price-data-04042019'!$A$1:$E$1461, 5,FALSE)</f>
        <v>12090</v>
      </c>
      <c r="C267">
        <f>INDEX('housing-price-data-04042019'!$A$1:$CC$1461, MATCH('Lot area'!A267,'housing-price-data-04042019'!$A$1:$A$1461,0),MATCH('Lot area'!$C$1,'housing-price-data-04042019'!$A$1:$CC$1,0))</f>
        <v>175500</v>
      </c>
      <c r="D267" t="str">
        <f t="shared" si="4"/>
        <v>A</v>
      </c>
      <c r="K267" s="5">
        <v>599</v>
      </c>
      <c r="L267" s="6">
        <v>217500</v>
      </c>
      <c r="N267" s="5">
        <v>462</v>
      </c>
      <c r="O267" s="6">
        <v>155000</v>
      </c>
      <c r="U267" s="1">
        <v>242</v>
      </c>
      <c r="V267" s="1">
        <v>166984.04306950234</v>
      </c>
      <c r="W267" s="1">
        <v>-56484.043069502339</v>
      </c>
    </row>
    <row r="268" spans="1:23" x14ac:dyDescent="0.25">
      <c r="A268">
        <v>267</v>
      </c>
      <c r="B268">
        <f>VLOOKUP(A268,'housing-price-data-04042019'!$A$1:$E$1461, 5,FALSE)</f>
        <v>11207</v>
      </c>
      <c r="C268">
        <f>INDEX('housing-price-data-04042019'!$A$1:$CC$1461, MATCH('Lot area'!A268,'housing-price-data-04042019'!$A$1:$A$1461,0),MATCH('Lot area'!$C$1,'housing-price-data-04042019'!$A$1:$CC$1,0))</f>
        <v>185000</v>
      </c>
      <c r="D268" t="str">
        <f t="shared" si="4"/>
        <v>A</v>
      </c>
      <c r="K268" s="5">
        <v>601</v>
      </c>
      <c r="L268" s="6">
        <v>275000</v>
      </c>
      <c r="N268" s="5">
        <v>463</v>
      </c>
      <c r="O268" s="6">
        <v>62383</v>
      </c>
      <c r="U268" s="1">
        <v>243</v>
      </c>
      <c r="V268" s="1">
        <v>169336.01165541494</v>
      </c>
      <c r="W268" s="1">
        <v>-90336.011655414943</v>
      </c>
    </row>
    <row r="269" spans="1:23" x14ac:dyDescent="0.25">
      <c r="A269">
        <v>268</v>
      </c>
      <c r="B269">
        <f>VLOOKUP(A269,'housing-price-data-04042019'!$A$1:$E$1461, 5,FALSE)</f>
        <v>8400</v>
      </c>
      <c r="C269">
        <f>INDEX('housing-price-data-04042019'!$A$1:$CC$1461, MATCH('Lot area'!A269,'housing-price-data-04042019'!$A$1:$A$1461,0),MATCH('Lot area'!$C$1,'housing-price-data-04042019'!$A$1:$CC$1,0))</f>
        <v>179500</v>
      </c>
      <c r="D269" t="str">
        <f t="shared" si="4"/>
        <v>B</v>
      </c>
      <c r="K269" s="5">
        <v>603</v>
      </c>
      <c r="L269" s="6">
        <v>220000</v>
      </c>
      <c r="N269" s="5">
        <v>465</v>
      </c>
      <c r="O269" s="6">
        <v>124000</v>
      </c>
      <c r="U269" s="1">
        <v>244</v>
      </c>
      <c r="V269" s="1">
        <v>181436.05004115458</v>
      </c>
      <c r="W269" s="1">
        <v>-61436.05004115458</v>
      </c>
    </row>
    <row r="270" spans="1:23" x14ac:dyDescent="0.25">
      <c r="A270">
        <v>269</v>
      </c>
      <c r="B270">
        <f>VLOOKUP(A270,'housing-price-data-04042019'!$A$1:$E$1461, 5,FALSE)</f>
        <v>6900</v>
      </c>
      <c r="C270">
        <f>INDEX('housing-price-data-04042019'!$A$1:$CC$1461, MATCH('Lot area'!A270,'housing-price-data-04042019'!$A$1:$A$1461,0),MATCH('Lot area'!$C$1,'housing-price-data-04042019'!$A$1:$CC$1,0))</f>
        <v>120500</v>
      </c>
      <c r="D270" t="str">
        <f t="shared" si="4"/>
        <v>B</v>
      </c>
      <c r="K270" s="5">
        <v>605</v>
      </c>
      <c r="L270" s="6">
        <v>221000</v>
      </c>
      <c r="N270" s="5">
        <v>466</v>
      </c>
      <c r="O270" s="6">
        <v>178740</v>
      </c>
      <c r="U270" s="1">
        <v>245</v>
      </c>
      <c r="V270" s="1">
        <v>177483.90282804074</v>
      </c>
      <c r="W270" s="1">
        <v>27516.097171959264</v>
      </c>
    </row>
    <row r="271" spans="1:23" x14ac:dyDescent="0.25">
      <c r="A271">
        <v>270</v>
      </c>
      <c r="B271">
        <f>VLOOKUP(A271,'housing-price-data-04042019'!$A$1:$E$1461, 5,FALSE)</f>
        <v>7917</v>
      </c>
      <c r="C271">
        <f>INDEX('housing-price-data-04042019'!$A$1:$CC$1461, MATCH('Lot area'!A271,'housing-price-data-04042019'!$A$1:$A$1461,0),MATCH('Lot area'!$C$1,'housing-price-data-04042019'!$A$1:$CC$1,0))</f>
        <v>148000</v>
      </c>
      <c r="D271" t="str">
        <f t="shared" si="4"/>
        <v>B</v>
      </c>
      <c r="K271" s="5">
        <v>606</v>
      </c>
      <c r="L271" s="6">
        <v>205000</v>
      </c>
      <c r="N271" s="5">
        <v>468</v>
      </c>
      <c r="O271" s="6">
        <v>146500</v>
      </c>
      <c r="U271" s="1">
        <v>246</v>
      </c>
      <c r="V271" s="1">
        <v>180675.86019463639</v>
      </c>
      <c r="W271" s="1">
        <v>60824.139805363608</v>
      </c>
    </row>
    <row r="272" spans="1:23" x14ac:dyDescent="0.25">
      <c r="A272">
        <v>271</v>
      </c>
      <c r="B272">
        <f>VLOOKUP(A272,'housing-price-data-04042019'!$A$1:$E$1461, 5,FALSE)</f>
        <v>10728</v>
      </c>
      <c r="C272">
        <f>INDEX('housing-price-data-04042019'!$A$1:$CC$1461, MATCH('Lot area'!A272,'housing-price-data-04042019'!$A$1:$A$1461,0),MATCH('Lot area'!$C$1,'housing-price-data-04042019'!$A$1:$CC$1,0))</f>
        <v>266000</v>
      </c>
      <c r="D272" t="str">
        <f t="shared" si="4"/>
        <v>A</v>
      </c>
      <c r="K272" s="5">
        <v>607</v>
      </c>
      <c r="L272" s="6">
        <v>152000</v>
      </c>
      <c r="N272" s="5">
        <v>470</v>
      </c>
      <c r="O272" s="6">
        <v>187000</v>
      </c>
      <c r="U272" s="1">
        <v>247</v>
      </c>
      <c r="V272" s="1">
        <v>178034.09547938814</v>
      </c>
      <c r="W272" s="1">
        <v>-41034.095479388139</v>
      </c>
    </row>
    <row r="273" spans="1:23" x14ac:dyDescent="0.25">
      <c r="A273">
        <v>272</v>
      </c>
      <c r="B273">
        <f>VLOOKUP(A273,'housing-price-data-04042019'!$A$1:$E$1461, 5,FALSE)</f>
        <v>39104</v>
      </c>
      <c r="C273">
        <f>INDEX('housing-price-data-04042019'!$A$1:$CC$1461, MATCH('Lot area'!A273,'housing-price-data-04042019'!$A$1:$A$1461,0),MATCH('Lot area'!$C$1,'housing-price-data-04042019'!$A$1:$CC$1,0))</f>
        <v>241500</v>
      </c>
      <c r="D273" t="str">
        <f t="shared" si="4"/>
        <v>A</v>
      </c>
      <c r="K273" s="5">
        <v>609</v>
      </c>
      <c r="L273" s="6">
        <v>359100</v>
      </c>
      <c r="N273" s="5">
        <v>471</v>
      </c>
      <c r="O273" s="6">
        <v>212000</v>
      </c>
      <c r="U273" s="1">
        <v>248</v>
      </c>
      <c r="V273" s="1">
        <v>182586.83467069038</v>
      </c>
      <c r="W273" s="1">
        <v>-42586.834670690383</v>
      </c>
    </row>
    <row r="274" spans="1:23" x14ac:dyDescent="0.25">
      <c r="A274">
        <v>273</v>
      </c>
      <c r="B274">
        <f>VLOOKUP(A274,'housing-price-data-04042019'!$A$1:$E$1461, 5,FALSE)</f>
        <v>11764</v>
      </c>
      <c r="C274">
        <f>INDEX('housing-price-data-04042019'!$A$1:$CC$1461, MATCH('Lot area'!A274,'housing-price-data-04042019'!$A$1:$A$1461,0),MATCH('Lot area'!$C$1,'housing-price-data-04042019'!$A$1:$CC$1,0))</f>
        <v>290000</v>
      </c>
      <c r="D274" t="str">
        <f t="shared" si="4"/>
        <v>A</v>
      </c>
      <c r="K274" s="5">
        <v>611</v>
      </c>
      <c r="L274" s="6">
        <v>313000</v>
      </c>
      <c r="N274" s="5">
        <v>473</v>
      </c>
      <c r="O274" s="6">
        <v>148000</v>
      </c>
      <c r="U274" s="1">
        <v>249</v>
      </c>
      <c r="V274" s="1">
        <v>182601.53447435235</v>
      </c>
      <c r="W274" s="1">
        <v>-2601.5344743523456</v>
      </c>
    </row>
    <row r="275" spans="1:23" x14ac:dyDescent="0.25">
      <c r="A275">
        <v>274</v>
      </c>
      <c r="B275">
        <f>VLOOKUP(A275,'housing-price-data-04042019'!$A$1:$E$1461, 5,FALSE)</f>
        <v>9600</v>
      </c>
      <c r="C275">
        <f>INDEX('housing-price-data-04042019'!$A$1:$CC$1461, MATCH('Lot area'!A275,'housing-price-data-04042019'!$A$1:$A$1461,0),MATCH('Lot area'!$C$1,'housing-price-data-04042019'!$A$1:$CC$1,0))</f>
        <v>139000</v>
      </c>
      <c r="D275" t="str">
        <f t="shared" si="4"/>
        <v>B</v>
      </c>
      <c r="K275" s="5">
        <v>612</v>
      </c>
      <c r="L275" s="6">
        <v>148000</v>
      </c>
      <c r="N275" s="5">
        <v>475</v>
      </c>
      <c r="O275" s="6">
        <v>251000</v>
      </c>
      <c r="U275" s="1">
        <v>250</v>
      </c>
      <c r="V275" s="1">
        <v>492731.69221839739</v>
      </c>
      <c r="W275" s="1">
        <v>-215731.69221839739</v>
      </c>
    </row>
    <row r="276" spans="1:23" x14ac:dyDescent="0.25">
      <c r="A276">
        <v>275</v>
      </c>
      <c r="B276">
        <f>VLOOKUP(A276,'housing-price-data-04042019'!$A$1:$E$1461, 5,FALSE)</f>
        <v>8314</v>
      </c>
      <c r="C276">
        <f>INDEX('housing-price-data-04042019'!$A$1:$CC$1461, MATCH('Lot area'!A276,'housing-price-data-04042019'!$A$1:$A$1461,0),MATCH('Lot area'!$C$1,'housing-price-data-04042019'!$A$1:$CC$1,0))</f>
        <v>124500</v>
      </c>
      <c r="D276" t="str">
        <f t="shared" si="4"/>
        <v>B</v>
      </c>
      <c r="K276" s="5">
        <v>613</v>
      </c>
      <c r="L276" s="6">
        <v>261500</v>
      </c>
      <c r="N276" s="5">
        <v>476</v>
      </c>
      <c r="O276" s="6">
        <v>132500</v>
      </c>
      <c r="U276" s="1">
        <v>251</v>
      </c>
      <c r="V276" s="1">
        <v>170071.00183851263</v>
      </c>
      <c r="W276" s="1">
        <v>-93571.001838512631</v>
      </c>
    </row>
    <row r="277" spans="1:23" x14ac:dyDescent="0.25">
      <c r="A277">
        <v>276</v>
      </c>
      <c r="B277">
        <f>VLOOKUP(A277,'housing-price-data-04042019'!$A$1:$E$1461, 5,FALSE)</f>
        <v>7264</v>
      </c>
      <c r="C277">
        <f>INDEX('housing-price-data-04042019'!$A$1:$CC$1461, MATCH('Lot area'!A277,'housing-price-data-04042019'!$A$1:$A$1461,0),MATCH('Lot area'!$C$1,'housing-price-data-04042019'!$A$1:$CC$1,0))</f>
        <v>205000</v>
      </c>
      <c r="D277" t="str">
        <f t="shared" si="4"/>
        <v>B</v>
      </c>
      <c r="K277" s="5">
        <v>619</v>
      </c>
      <c r="L277" s="6">
        <v>314813</v>
      </c>
      <c r="N277" s="5">
        <v>480</v>
      </c>
      <c r="O277" s="6">
        <v>89471</v>
      </c>
      <c r="U277" s="1">
        <v>252</v>
      </c>
      <c r="V277" s="1">
        <v>168811.01866748801</v>
      </c>
      <c r="W277" s="1">
        <v>66188.98133251199</v>
      </c>
    </row>
    <row r="278" spans="1:23" x14ac:dyDescent="0.25">
      <c r="A278">
        <v>277</v>
      </c>
      <c r="B278">
        <f>VLOOKUP(A278,'housing-price-data-04042019'!$A$1:$E$1461, 5,FALSE)</f>
        <v>9196</v>
      </c>
      <c r="C278">
        <f>INDEX('housing-price-data-04042019'!$A$1:$CC$1461, MATCH('Lot area'!A278,'housing-price-data-04042019'!$A$1:$A$1461,0),MATCH('Lot area'!$C$1,'housing-price-data-04042019'!$A$1:$CC$1,0))</f>
        <v>201000</v>
      </c>
      <c r="D278" t="str">
        <f t="shared" si="4"/>
        <v>B</v>
      </c>
      <c r="K278" s="5">
        <v>620</v>
      </c>
      <c r="L278" s="6">
        <v>305000</v>
      </c>
      <c r="N278" s="5">
        <v>483</v>
      </c>
      <c r="O278" s="6">
        <v>155000</v>
      </c>
      <c r="U278" s="1">
        <v>253</v>
      </c>
      <c r="V278" s="1">
        <v>176404.51724486297</v>
      </c>
      <c r="W278" s="1">
        <v>-3404.5172448629746</v>
      </c>
    </row>
    <row r="279" spans="1:23" x14ac:dyDescent="0.25">
      <c r="A279">
        <v>278</v>
      </c>
      <c r="B279">
        <f>VLOOKUP(A279,'housing-price-data-04042019'!$A$1:$E$1461, 5,FALSE)</f>
        <v>19138</v>
      </c>
      <c r="C279">
        <f>INDEX('housing-price-data-04042019'!$A$1:$CC$1461, MATCH('Lot area'!A279,'housing-price-data-04042019'!$A$1:$A$1461,0),MATCH('Lot area'!$C$1,'housing-price-data-04042019'!$A$1:$CC$1,0))</f>
        <v>141000</v>
      </c>
      <c r="D279" t="str">
        <f t="shared" si="4"/>
        <v>A</v>
      </c>
      <c r="K279" s="5">
        <v>622</v>
      </c>
      <c r="L279" s="6">
        <v>240000</v>
      </c>
      <c r="N279" s="5">
        <v>484</v>
      </c>
      <c r="O279" s="6">
        <v>164000</v>
      </c>
      <c r="U279" s="1">
        <v>254</v>
      </c>
      <c r="V279" s="1">
        <v>178470.88964534333</v>
      </c>
      <c r="W279" s="1">
        <v>-20470.889645343326</v>
      </c>
    </row>
    <row r="280" spans="1:23" x14ac:dyDescent="0.25">
      <c r="A280">
        <v>279</v>
      </c>
      <c r="B280">
        <f>VLOOKUP(A280,'housing-price-data-04042019'!$A$1:$E$1461, 5,FALSE)</f>
        <v>14450</v>
      </c>
      <c r="C280">
        <f>INDEX('housing-price-data-04042019'!$A$1:$CC$1461, MATCH('Lot area'!A280,'housing-price-data-04042019'!$A$1:$A$1461,0),MATCH('Lot area'!$C$1,'housing-price-data-04042019'!$A$1:$CC$1,0))</f>
        <v>415298</v>
      </c>
      <c r="D280" t="str">
        <f t="shared" si="4"/>
        <v>A</v>
      </c>
      <c r="K280" s="5">
        <v>625</v>
      </c>
      <c r="L280" s="6">
        <v>165150</v>
      </c>
      <c r="N280" s="5">
        <v>485</v>
      </c>
      <c r="O280" s="6">
        <v>132500</v>
      </c>
      <c r="U280" s="1">
        <v>255</v>
      </c>
      <c r="V280" s="1">
        <v>176475.91629122104</v>
      </c>
      <c r="W280" s="1">
        <v>-31475.916291221045</v>
      </c>
    </row>
    <row r="281" spans="1:23" x14ac:dyDescent="0.25">
      <c r="A281">
        <v>280</v>
      </c>
      <c r="B281">
        <f>VLOOKUP(A281,'housing-price-data-04042019'!$A$1:$E$1461, 5,FALSE)</f>
        <v>10005</v>
      </c>
      <c r="C281">
        <f>INDEX('housing-price-data-04042019'!$A$1:$CC$1461, MATCH('Lot area'!A281,'housing-price-data-04042019'!$A$1:$A$1461,0),MATCH('Lot area'!$C$1,'housing-price-data-04042019'!$A$1:$CC$1,0))</f>
        <v>192000</v>
      </c>
      <c r="D281" t="str">
        <f t="shared" si="4"/>
        <v>A</v>
      </c>
      <c r="K281" s="5">
        <v>627</v>
      </c>
      <c r="L281" s="6">
        <v>139900</v>
      </c>
      <c r="N281" s="5">
        <v>486</v>
      </c>
      <c r="O281" s="6">
        <v>147000</v>
      </c>
      <c r="U281" s="1">
        <v>256</v>
      </c>
      <c r="V281" s="1">
        <v>177185.70681089823</v>
      </c>
      <c r="W281" s="1">
        <v>52814.293189101765</v>
      </c>
    </row>
    <row r="282" spans="1:23" x14ac:dyDescent="0.25">
      <c r="A282">
        <v>281</v>
      </c>
      <c r="B282">
        <f>VLOOKUP(A282,'housing-price-data-04042019'!$A$1:$E$1461, 5,FALSE)</f>
        <v>11287</v>
      </c>
      <c r="C282">
        <f>INDEX('housing-price-data-04042019'!$A$1:$CC$1461, MATCH('Lot area'!A282,'housing-price-data-04042019'!$A$1:$A$1461,0),MATCH('Lot area'!$C$1,'housing-price-data-04042019'!$A$1:$CC$1,0))</f>
        <v>228500</v>
      </c>
      <c r="D282" t="str">
        <f t="shared" si="4"/>
        <v>A</v>
      </c>
      <c r="K282" s="5">
        <v>629</v>
      </c>
      <c r="L282" s="6">
        <v>135000</v>
      </c>
      <c r="N282" s="5">
        <v>490</v>
      </c>
      <c r="O282" s="6">
        <v>86000</v>
      </c>
      <c r="U282" s="1">
        <v>257</v>
      </c>
      <c r="V282" s="1">
        <v>177297.00532433874</v>
      </c>
      <c r="W282" s="1">
        <v>30202.994675661263</v>
      </c>
    </row>
    <row r="283" spans="1:23" x14ac:dyDescent="0.25">
      <c r="A283">
        <v>282</v>
      </c>
      <c r="B283">
        <f>VLOOKUP(A283,'housing-price-data-04042019'!$A$1:$E$1461, 5,FALSE)</f>
        <v>7200</v>
      </c>
      <c r="C283">
        <f>INDEX('housing-price-data-04042019'!$A$1:$CC$1461, MATCH('Lot area'!A283,'housing-price-data-04042019'!$A$1:$A$1461,0),MATCH('Lot area'!$C$1,'housing-price-data-04042019'!$A$1:$CC$1,0))</f>
        <v>185000</v>
      </c>
      <c r="D283" t="str">
        <f t="shared" si="4"/>
        <v>B</v>
      </c>
      <c r="K283" s="5">
        <v>633</v>
      </c>
      <c r="L283" s="6">
        <v>82500</v>
      </c>
      <c r="N283" s="5">
        <v>491</v>
      </c>
      <c r="O283" s="6">
        <v>115000</v>
      </c>
      <c r="U283" s="1">
        <v>258</v>
      </c>
      <c r="V283" s="1">
        <v>177345.30467922802</v>
      </c>
      <c r="W283" s="1">
        <v>42654.695320771978</v>
      </c>
    </row>
    <row r="284" spans="1:23" x14ac:dyDescent="0.25">
      <c r="A284">
        <v>283</v>
      </c>
      <c r="B284">
        <f>VLOOKUP(A284,'housing-price-data-04042019'!$A$1:$E$1461, 5,FALSE)</f>
        <v>5063</v>
      </c>
      <c r="C284">
        <f>INDEX('housing-price-data-04042019'!$A$1:$CC$1461, MATCH('Lot area'!A284,'housing-price-data-04042019'!$A$1:$A$1461,0),MATCH('Lot area'!$C$1,'housing-price-data-04042019'!$A$1:$CC$1,0))</f>
        <v>207500</v>
      </c>
      <c r="D284" t="str">
        <f t="shared" si="4"/>
        <v>B</v>
      </c>
      <c r="K284" s="5">
        <v>636</v>
      </c>
      <c r="L284" s="6">
        <v>200000</v>
      </c>
      <c r="N284" s="5">
        <v>492</v>
      </c>
      <c r="O284" s="6">
        <v>133000</v>
      </c>
      <c r="U284" s="1">
        <v>259</v>
      </c>
      <c r="V284" s="1">
        <v>184949.30311636152</v>
      </c>
      <c r="W284" s="1">
        <v>46550.696883638477</v>
      </c>
    </row>
    <row r="285" spans="1:23" x14ac:dyDescent="0.25">
      <c r="A285">
        <v>284</v>
      </c>
      <c r="B285">
        <f>VLOOKUP(A285,'housing-price-data-04042019'!$A$1:$E$1461, 5,FALSE)</f>
        <v>9612</v>
      </c>
      <c r="C285">
        <f>INDEX('housing-price-data-04042019'!$A$1:$CC$1461, MATCH('Lot area'!A285,'housing-price-data-04042019'!$A$1:$A$1461,0),MATCH('Lot area'!$C$1,'housing-price-data-04042019'!$A$1:$CC$1,0))</f>
        <v>244600</v>
      </c>
      <c r="D285" t="str">
        <f t="shared" si="4"/>
        <v>B</v>
      </c>
      <c r="K285" s="5">
        <v>641</v>
      </c>
      <c r="L285" s="6">
        <v>274000</v>
      </c>
      <c r="N285" s="5">
        <v>494</v>
      </c>
      <c r="O285" s="6">
        <v>155000</v>
      </c>
      <c r="U285" s="1">
        <v>260</v>
      </c>
      <c r="V285" s="1">
        <v>185509.99562746746</v>
      </c>
      <c r="W285" s="1">
        <v>-88509.995627467462</v>
      </c>
    </row>
    <row r="286" spans="1:23" x14ac:dyDescent="0.25">
      <c r="A286">
        <v>285</v>
      </c>
      <c r="B286">
        <f>VLOOKUP(A286,'housing-price-data-04042019'!$A$1:$E$1461, 5,FALSE)</f>
        <v>8012</v>
      </c>
      <c r="C286">
        <f>INDEX('housing-price-data-04042019'!$A$1:$CC$1461, MATCH('Lot area'!A286,'housing-price-data-04042019'!$A$1:$A$1461,0),MATCH('Lot area'!$C$1,'housing-price-data-04042019'!$A$1:$CC$1,0))</f>
        <v>179200</v>
      </c>
      <c r="D286" t="str">
        <f t="shared" si="4"/>
        <v>B</v>
      </c>
      <c r="K286" s="5">
        <v>643</v>
      </c>
      <c r="L286" s="6">
        <v>345000</v>
      </c>
      <c r="N286" s="5">
        <v>495</v>
      </c>
      <c r="O286" s="6">
        <v>91300</v>
      </c>
      <c r="U286" s="1">
        <v>261</v>
      </c>
      <c r="V286" s="1">
        <v>199357.21067702791</v>
      </c>
      <c r="W286" s="1">
        <v>-23357.210677027906</v>
      </c>
    </row>
    <row r="287" spans="1:23" x14ac:dyDescent="0.25">
      <c r="A287">
        <v>286</v>
      </c>
      <c r="B287">
        <f>VLOOKUP(A287,'housing-price-data-04042019'!$A$1:$E$1461, 5,FALSE)</f>
        <v>4251</v>
      </c>
      <c r="C287">
        <f>INDEX('housing-price-data-04042019'!$A$1:$CC$1461, MATCH('Lot area'!A287,'housing-price-data-04042019'!$A$1:$A$1461,0),MATCH('Lot area'!$C$1,'housing-price-data-04042019'!$A$1:$CC$1,0))</f>
        <v>164700</v>
      </c>
      <c r="D287" t="str">
        <f t="shared" si="4"/>
        <v>B</v>
      </c>
      <c r="K287" s="5">
        <v>644</v>
      </c>
      <c r="L287" s="6">
        <v>152000</v>
      </c>
      <c r="N287" s="5">
        <v>496</v>
      </c>
      <c r="O287" s="6">
        <v>34900</v>
      </c>
      <c r="U287" s="1">
        <v>262</v>
      </c>
      <c r="V287" s="1">
        <v>178970.68296984976</v>
      </c>
      <c r="W287" s="1">
        <v>97029.31703015024</v>
      </c>
    </row>
    <row r="288" spans="1:23" x14ac:dyDescent="0.25">
      <c r="A288">
        <v>287</v>
      </c>
      <c r="B288">
        <f>VLOOKUP(A288,'housing-price-data-04042019'!$A$1:$E$1461, 5,FALSE)</f>
        <v>9786</v>
      </c>
      <c r="C288">
        <f>INDEX('housing-price-data-04042019'!$A$1:$CC$1461, MATCH('Lot area'!A288,'housing-price-data-04042019'!$A$1:$A$1461,0),MATCH('Lot area'!$C$1,'housing-price-data-04042019'!$A$1:$CC$1,0))</f>
        <v>159000</v>
      </c>
      <c r="D288" t="str">
        <f t="shared" si="4"/>
        <v>B</v>
      </c>
      <c r="K288" s="5">
        <v>646</v>
      </c>
      <c r="L288" s="6">
        <v>143250</v>
      </c>
      <c r="N288" s="5">
        <v>498</v>
      </c>
      <c r="O288" s="6">
        <v>184000</v>
      </c>
      <c r="U288" s="1">
        <v>263</v>
      </c>
      <c r="V288" s="1">
        <v>176625.0142997923</v>
      </c>
      <c r="W288" s="1">
        <v>-25625.014299792296</v>
      </c>
    </row>
    <row r="289" spans="1:23" x14ac:dyDescent="0.25">
      <c r="A289">
        <v>288</v>
      </c>
      <c r="B289">
        <f>VLOOKUP(A289,'housing-price-data-04042019'!$A$1:$E$1461, 5,FALSE)</f>
        <v>8125</v>
      </c>
      <c r="C289">
        <f>INDEX('housing-price-data-04042019'!$A$1:$CC$1461, MATCH('Lot area'!A289,'housing-price-data-04042019'!$A$1:$A$1461,0),MATCH('Lot area'!$C$1,'housing-price-data-04042019'!$A$1:$CC$1,0))</f>
        <v>88000</v>
      </c>
      <c r="D289" t="str">
        <f t="shared" si="4"/>
        <v>B</v>
      </c>
      <c r="K289" s="5">
        <v>648</v>
      </c>
      <c r="L289" s="6">
        <v>155000</v>
      </c>
      <c r="N289" s="5">
        <v>499</v>
      </c>
      <c r="O289" s="6">
        <v>130000</v>
      </c>
      <c r="U289" s="1">
        <v>264</v>
      </c>
      <c r="V289" s="1">
        <v>170385.99763126878</v>
      </c>
      <c r="W289" s="1">
        <v>-40385.99763126878</v>
      </c>
    </row>
    <row r="290" spans="1:23" x14ac:dyDescent="0.25">
      <c r="A290">
        <v>289</v>
      </c>
      <c r="B290">
        <f>VLOOKUP(A290,'housing-price-data-04042019'!$A$1:$E$1461, 5,FALSE)</f>
        <v>9819</v>
      </c>
      <c r="C290">
        <f>INDEX('housing-price-data-04042019'!$A$1:$CC$1461, MATCH('Lot area'!A290,'housing-price-data-04042019'!$A$1:$A$1461,0),MATCH('Lot area'!$C$1,'housing-price-data-04042019'!$A$1:$CC$1,0))</f>
        <v>122000</v>
      </c>
      <c r="D290" t="str">
        <f t="shared" si="4"/>
        <v>B</v>
      </c>
      <c r="K290" s="5">
        <v>654</v>
      </c>
      <c r="L290" s="6">
        <v>135000</v>
      </c>
      <c r="N290" s="5">
        <v>500</v>
      </c>
      <c r="O290" s="6">
        <v>120000</v>
      </c>
      <c r="U290" s="1">
        <v>265</v>
      </c>
      <c r="V290" s="1">
        <v>169823.20514821113</v>
      </c>
      <c r="W290" s="1">
        <v>-96823.205148211127</v>
      </c>
    </row>
    <row r="291" spans="1:23" x14ac:dyDescent="0.25">
      <c r="A291">
        <v>290</v>
      </c>
      <c r="B291">
        <f>VLOOKUP(A291,'housing-price-data-04042019'!$A$1:$E$1461, 5,FALSE)</f>
        <v>8730</v>
      </c>
      <c r="C291">
        <f>INDEX('housing-price-data-04042019'!$A$1:$CC$1461, MATCH('Lot area'!A291,'housing-price-data-04042019'!$A$1:$A$1461,0),MATCH('Lot area'!$C$1,'housing-price-data-04042019'!$A$1:$CC$1,0))</f>
        <v>153575</v>
      </c>
      <c r="D291" t="str">
        <f t="shared" si="4"/>
        <v>B</v>
      </c>
      <c r="K291" s="5">
        <v>655</v>
      </c>
      <c r="L291" s="6">
        <v>350000</v>
      </c>
      <c r="N291" s="5">
        <v>501</v>
      </c>
      <c r="O291" s="6">
        <v>113000</v>
      </c>
      <c r="U291" s="1">
        <v>266</v>
      </c>
      <c r="V291" s="1">
        <v>184224.81279302237</v>
      </c>
      <c r="W291" s="1">
        <v>-8724.8127930223709</v>
      </c>
    </row>
    <row r="292" spans="1:23" x14ac:dyDescent="0.25">
      <c r="A292">
        <v>291</v>
      </c>
      <c r="B292">
        <f>VLOOKUP(A292,'housing-price-data-04042019'!$A$1:$E$1461, 5,FALSE)</f>
        <v>15611</v>
      </c>
      <c r="C292">
        <f>INDEX('housing-price-data-04042019'!$A$1:$CC$1461, MATCH('Lot area'!A292,'housing-price-data-04042019'!$A$1:$A$1461,0),MATCH('Lot area'!$C$1,'housing-price-data-04042019'!$A$1:$CC$1,0))</f>
        <v>233230</v>
      </c>
      <c r="D292" t="str">
        <f t="shared" si="4"/>
        <v>A</v>
      </c>
      <c r="K292" s="5">
        <v>657</v>
      </c>
      <c r="L292" s="6">
        <v>145500</v>
      </c>
      <c r="N292" s="5">
        <v>502</v>
      </c>
      <c r="O292" s="6">
        <v>226700</v>
      </c>
      <c r="U292" s="1">
        <v>267</v>
      </c>
      <c r="V292" s="1">
        <v>182370.53755966449</v>
      </c>
      <c r="W292" s="1">
        <v>2629.4624403355119</v>
      </c>
    </row>
    <row r="293" spans="1:23" x14ac:dyDescent="0.25">
      <c r="A293">
        <v>292</v>
      </c>
      <c r="B293">
        <f>VLOOKUP(A293,'housing-price-data-04042019'!$A$1:$E$1461, 5,FALSE)</f>
        <v>5687</v>
      </c>
      <c r="C293">
        <f>INDEX('housing-price-data-04042019'!$A$1:$CC$1461, MATCH('Lot area'!A293,'housing-price-data-04042019'!$A$1:$A$1461,0),MATCH('Lot area'!$C$1,'housing-price-data-04042019'!$A$1:$CC$1,0))</f>
        <v>135900</v>
      </c>
      <c r="D293" t="str">
        <f t="shared" si="4"/>
        <v>B</v>
      </c>
      <c r="K293" s="5">
        <v>659</v>
      </c>
      <c r="L293" s="6">
        <v>97500</v>
      </c>
      <c r="N293" s="5">
        <v>503</v>
      </c>
      <c r="O293" s="6">
        <v>140000</v>
      </c>
      <c r="U293" s="1">
        <v>268</v>
      </c>
      <c r="V293" s="1">
        <v>176475.91629122104</v>
      </c>
      <c r="W293" s="1">
        <v>3024.083708778955</v>
      </c>
    </row>
    <row r="294" spans="1:23" x14ac:dyDescent="0.25">
      <c r="A294">
        <v>293</v>
      </c>
      <c r="B294">
        <f>VLOOKUP(A294,'housing-price-data-04042019'!$A$1:$E$1461, 5,FALSE)</f>
        <v>11409</v>
      </c>
      <c r="C294">
        <f>INDEX('housing-price-data-04042019'!$A$1:$CC$1461, MATCH('Lot area'!A294,'housing-price-data-04042019'!$A$1:$A$1461,0),MATCH('Lot area'!$C$1,'housing-price-data-04042019'!$A$1:$CC$1,0))</f>
        <v>131000</v>
      </c>
      <c r="D294" t="str">
        <f t="shared" si="4"/>
        <v>A</v>
      </c>
      <c r="K294" s="5">
        <v>661</v>
      </c>
      <c r="L294" s="6">
        <v>197900</v>
      </c>
      <c r="N294" s="5">
        <v>505</v>
      </c>
      <c r="O294" s="6">
        <v>147000</v>
      </c>
      <c r="U294" s="1">
        <v>269</v>
      </c>
      <c r="V294" s="1">
        <v>173325.95836365953</v>
      </c>
      <c r="W294" s="1">
        <v>-52825.958363659534</v>
      </c>
    </row>
    <row r="295" spans="1:23" x14ac:dyDescent="0.25">
      <c r="A295">
        <v>294</v>
      </c>
      <c r="B295">
        <f>VLOOKUP(A295,'housing-price-data-04042019'!$A$1:$E$1461, 5,FALSE)</f>
        <v>16659</v>
      </c>
      <c r="C295">
        <f>INDEX('housing-price-data-04042019'!$A$1:$CC$1461, MATCH('Lot area'!A295,'housing-price-data-04042019'!$A$1:$A$1461,0),MATCH('Lot area'!$C$1,'housing-price-data-04042019'!$A$1:$CC$1,0))</f>
        <v>235000</v>
      </c>
      <c r="D295" t="str">
        <f t="shared" si="4"/>
        <v>A</v>
      </c>
      <c r="K295" s="5">
        <v>662</v>
      </c>
      <c r="L295" s="6">
        <v>402000</v>
      </c>
      <c r="N295" s="5">
        <v>506</v>
      </c>
      <c r="O295" s="6">
        <v>124500</v>
      </c>
      <c r="U295" s="1">
        <v>270</v>
      </c>
      <c r="V295" s="1">
        <v>175461.62983854624</v>
      </c>
      <c r="W295" s="1">
        <v>-27461.629838546243</v>
      </c>
    </row>
    <row r="296" spans="1:23" x14ac:dyDescent="0.25">
      <c r="A296">
        <v>295</v>
      </c>
      <c r="B296">
        <f>VLOOKUP(A296,'housing-price-data-04042019'!$A$1:$E$1461, 5,FALSE)</f>
        <v>9600</v>
      </c>
      <c r="C296">
        <f>INDEX('housing-price-data-04042019'!$A$1:$CC$1461, MATCH('Lot area'!A296,'housing-price-data-04042019'!$A$1:$A$1461,0),MATCH('Lot area'!$C$1,'housing-price-data-04042019'!$A$1:$CC$1,0))</f>
        <v>167000</v>
      </c>
      <c r="D296" t="str">
        <f t="shared" si="4"/>
        <v>B</v>
      </c>
      <c r="K296" s="5">
        <v>663</v>
      </c>
      <c r="L296" s="6">
        <v>110000</v>
      </c>
      <c r="N296" s="5">
        <v>507</v>
      </c>
      <c r="O296" s="6">
        <v>215000</v>
      </c>
      <c r="U296" s="1">
        <v>271</v>
      </c>
      <c r="V296" s="1">
        <v>181364.65099479651</v>
      </c>
      <c r="W296" s="1">
        <v>84635.34900520349</v>
      </c>
    </row>
    <row r="297" spans="1:23" x14ac:dyDescent="0.25">
      <c r="A297">
        <v>296</v>
      </c>
      <c r="B297">
        <f>VLOOKUP(A297,'housing-price-data-04042019'!$A$1:$E$1461, 5,FALSE)</f>
        <v>7937</v>
      </c>
      <c r="C297">
        <f>INDEX('housing-price-data-04042019'!$A$1:$CC$1461, MATCH('Lot area'!A297,'housing-price-data-04042019'!$A$1:$A$1461,0),MATCH('Lot area'!$C$1,'housing-price-data-04042019'!$A$1:$CC$1,0))</f>
        <v>142500</v>
      </c>
      <c r="D297" t="str">
        <f t="shared" si="4"/>
        <v>B</v>
      </c>
      <c r="K297" s="5">
        <v>664</v>
      </c>
      <c r="L297" s="6">
        <v>137500</v>
      </c>
      <c r="N297" s="5">
        <v>508</v>
      </c>
      <c r="O297" s="6">
        <v>208300</v>
      </c>
      <c r="U297" s="1">
        <v>272</v>
      </c>
      <c r="V297" s="1">
        <v>240953.4550964536</v>
      </c>
      <c r="W297" s="1">
        <v>546.54490354639711</v>
      </c>
    </row>
    <row r="298" spans="1:23" x14ac:dyDescent="0.25">
      <c r="A298">
        <v>297</v>
      </c>
      <c r="B298">
        <f>VLOOKUP(A298,'housing-price-data-04042019'!$A$1:$E$1461, 5,FALSE)</f>
        <v>13710</v>
      </c>
      <c r="C298">
        <f>INDEX('housing-price-data-04042019'!$A$1:$CC$1461, MATCH('Lot area'!A298,'housing-price-data-04042019'!$A$1:$A$1461,0),MATCH('Lot area'!$C$1,'housing-price-data-04042019'!$A$1:$CC$1,0))</f>
        <v>152000</v>
      </c>
      <c r="D298" t="str">
        <f t="shared" si="4"/>
        <v>A</v>
      </c>
      <c r="K298" s="5">
        <v>665</v>
      </c>
      <c r="L298" s="6">
        <v>423000</v>
      </c>
      <c r="N298" s="5">
        <v>509</v>
      </c>
      <c r="O298" s="6">
        <v>161000</v>
      </c>
      <c r="U298" s="1">
        <v>273</v>
      </c>
      <c r="V298" s="1">
        <v>183540.22193676568</v>
      </c>
      <c r="W298" s="1">
        <v>106459.77806323432</v>
      </c>
    </row>
    <row r="299" spans="1:23" x14ac:dyDescent="0.25">
      <c r="A299">
        <v>298</v>
      </c>
      <c r="B299">
        <f>VLOOKUP(A299,'housing-price-data-04042019'!$A$1:$E$1461, 5,FALSE)</f>
        <v>7399</v>
      </c>
      <c r="C299">
        <f>INDEX('housing-price-data-04042019'!$A$1:$CC$1461, MATCH('Lot area'!A299,'housing-price-data-04042019'!$A$1:$A$1461,0),MATCH('Lot area'!$C$1,'housing-price-data-04042019'!$A$1:$CC$1,0))</f>
        <v>239000</v>
      </c>
      <c r="D299" t="str">
        <f t="shared" si="4"/>
        <v>B</v>
      </c>
      <c r="K299" s="5">
        <v>666</v>
      </c>
      <c r="L299" s="6">
        <v>230500</v>
      </c>
      <c r="N299" s="5">
        <v>510</v>
      </c>
      <c r="O299" s="6">
        <v>124500</v>
      </c>
      <c r="U299" s="1">
        <v>274</v>
      </c>
      <c r="V299" s="1">
        <v>178995.88263327026</v>
      </c>
      <c r="W299" s="1">
        <v>-39995.882633270259</v>
      </c>
    </row>
    <row r="300" spans="1:23" x14ac:dyDescent="0.25">
      <c r="A300">
        <v>299</v>
      </c>
      <c r="B300">
        <f>VLOOKUP(A300,'housing-price-data-04042019'!$A$1:$E$1461, 5,FALSE)</f>
        <v>11700</v>
      </c>
      <c r="C300">
        <f>INDEX('housing-price-data-04042019'!$A$1:$CC$1461, MATCH('Lot area'!A300,'housing-price-data-04042019'!$A$1:$A$1461,0),MATCH('Lot area'!$C$1,'housing-price-data-04042019'!$A$1:$CC$1,0))</f>
        <v>175000</v>
      </c>
      <c r="D300" t="str">
        <f t="shared" si="4"/>
        <v>A</v>
      </c>
      <c r="K300" s="5">
        <v>667</v>
      </c>
      <c r="L300" s="6">
        <v>129000</v>
      </c>
      <c r="N300" s="5">
        <v>512</v>
      </c>
      <c r="O300" s="6">
        <v>202665</v>
      </c>
      <c r="U300" s="1">
        <v>275</v>
      </c>
      <c r="V300" s="1">
        <v>176295.31870337419</v>
      </c>
      <c r="W300" s="1">
        <v>-51795.318703374185</v>
      </c>
    </row>
    <row r="301" spans="1:23" x14ac:dyDescent="0.25">
      <c r="A301">
        <v>300</v>
      </c>
      <c r="B301">
        <f>VLOOKUP(A301,'housing-price-data-04042019'!$A$1:$E$1461, 5,FALSE)</f>
        <v>14000</v>
      </c>
      <c r="C301">
        <f>INDEX('housing-price-data-04042019'!$A$1:$CC$1461, MATCH('Lot area'!A301,'housing-price-data-04042019'!$A$1:$A$1461,0),MATCH('Lot area'!$C$1,'housing-price-data-04042019'!$A$1:$CC$1,0))</f>
        <v>158500</v>
      </c>
      <c r="D301" t="str">
        <f t="shared" si="4"/>
        <v>A</v>
      </c>
      <c r="K301" s="5">
        <v>669</v>
      </c>
      <c r="L301" s="6">
        <v>168000</v>
      </c>
      <c r="N301" s="5">
        <v>513</v>
      </c>
      <c r="O301" s="6">
        <v>129900</v>
      </c>
      <c r="U301" s="1">
        <v>276</v>
      </c>
      <c r="V301" s="1">
        <v>174090.34815408112</v>
      </c>
      <c r="W301" s="1">
        <v>30909.651845918881</v>
      </c>
    </row>
    <row r="302" spans="1:23" x14ac:dyDescent="0.25">
      <c r="A302">
        <v>301</v>
      </c>
      <c r="B302">
        <f>VLOOKUP(A302,'housing-price-data-04042019'!$A$1:$E$1461, 5,FALSE)</f>
        <v>15750</v>
      </c>
      <c r="C302">
        <f>INDEX('housing-price-data-04042019'!$A$1:$CC$1461, MATCH('Lot area'!A302,'housing-price-data-04042019'!$A$1:$A$1461,0),MATCH('Lot area'!$C$1,'housing-price-data-04042019'!$A$1:$CC$1,0))</f>
        <v>157000</v>
      </c>
      <c r="D302" t="str">
        <f t="shared" si="4"/>
        <v>A</v>
      </c>
      <c r="K302" s="5">
        <v>670</v>
      </c>
      <c r="L302" s="6">
        <v>137500</v>
      </c>
      <c r="N302" s="5">
        <v>514</v>
      </c>
      <c r="O302" s="6">
        <v>134000</v>
      </c>
      <c r="U302" s="1">
        <v>277</v>
      </c>
      <c r="V302" s="1">
        <v>178147.49396478035</v>
      </c>
      <c r="W302" s="1">
        <v>22852.506035219645</v>
      </c>
    </row>
    <row r="303" spans="1:23" x14ac:dyDescent="0.25">
      <c r="A303">
        <v>302</v>
      </c>
      <c r="B303">
        <f>VLOOKUP(A303,'housing-price-data-04042019'!$A$1:$E$1461, 5,FALSE)</f>
        <v>16226</v>
      </c>
      <c r="C303">
        <f>INDEX('housing-price-data-04042019'!$A$1:$CC$1461, MATCH('Lot area'!A303,'housing-price-data-04042019'!$A$1:$A$1461,0),MATCH('Lot area'!$C$1,'housing-price-data-04042019'!$A$1:$CC$1,0))</f>
        <v>267000</v>
      </c>
      <c r="D303" t="str">
        <f t="shared" si="4"/>
        <v>A</v>
      </c>
      <c r="K303" s="5">
        <v>673</v>
      </c>
      <c r="L303" s="6">
        <v>165000</v>
      </c>
      <c r="N303" s="5">
        <v>519</v>
      </c>
      <c r="O303" s="6">
        <v>211000</v>
      </c>
      <c r="U303" s="1">
        <v>278</v>
      </c>
      <c r="V303" s="1">
        <v>199025.41510865808</v>
      </c>
      <c r="W303" s="1">
        <v>-58025.415108658082</v>
      </c>
    </row>
    <row r="304" spans="1:23" x14ac:dyDescent="0.25">
      <c r="A304">
        <v>303</v>
      </c>
      <c r="B304">
        <f>VLOOKUP(A304,'housing-price-data-04042019'!$A$1:$E$1461, 5,FALSE)</f>
        <v>13704</v>
      </c>
      <c r="C304">
        <f>INDEX('housing-price-data-04042019'!$A$1:$CC$1461, MATCH('Lot area'!A304,'housing-price-data-04042019'!$A$1:$A$1461,0),MATCH('Lot area'!$C$1,'housing-price-data-04042019'!$A$1:$CC$1,0))</f>
        <v>205000</v>
      </c>
      <c r="D304" t="str">
        <f t="shared" si="4"/>
        <v>A</v>
      </c>
      <c r="K304" s="5">
        <v>674</v>
      </c>
      <c r="L304" s="6">
        <v>257500</v>
      </c>
      <c r="N304" s="5">
        <v>523</v>
      </c>
      <c r="O304" s="6">
        <v>159000</v>
      </c>
      <c r="U304" s="1">
        <v>279</v>
      </c>
      <c r="V304" s="1">
        <v>189180.74659905251</v>
      </c>
      <c r="W304" s="1">
        <v>226117.25340094749</v>
      </c>
    </row>
    <row r="305" spans="1:23" x14ac:dyDescent="0.25">
      <c r="A305">
        <v>304</v>
      </c>
      <c r="B305">
        <f>VLOOKUP(A305,'housing-price-data-04042019'!$A$1:$E$1461, 5,FALSE)</f>
        <v>9800</v>
      </c>
      <c r="C305">
        <f>INDEX('housing-price-data-04042019'!$A$1:$CC$1461, MATCH('Lot area'!A305,'housing-price-data-04042019'!$A$1:$A$1461,0),MATCH('Lot area'!$C$1,'housing-price-data-04042019'!$A$1:$CC$1,0))</f>
        <v>149900</v>
      </c>
      <c r="D305" t="str">
        <f t="shared" si="4"/>
        <v>B</v>
      </c>
      <c r="K305" s="5">
        <v>679</v>
      </c>
      <c r="L305" s="6">
        <v>372500</v>
      </c>
      <c r="N305" s="5">
        <v>526</v>
      </c>
      <c r="O305" s="6">
        <v>176000</v>
      </c>
      <c r="U305" s="1">
        <v>280</v>
      </c>
      <c r="V305" s="1">
        <v>179846.37127371188</v>
      </c>
      <c r="W305" s="1">
        <v>12153.628726288123</v>
      </c>
    </row>
    <row r="306" spans="1:23" x14ac:dyDescent="0.25">
      <c r="A306">
        <v>305</v>
      </c>
      <c r="B306">
        <f>VLOOKUP(A306,'housing-price-data-04042019'!$A$1:$E$1461, 5,FALSE)</f>
        <v>18386</v>
      </c>
      <c r="C306">
        <f>INDEX('housing-price-data-04042019'!$A$1:$CC$1461, MATCH('Lot area'!A306,'housing-price-data-04042019'!$A$1:$A$1461,0),MATCH('Lot area'!$C$1,'housing-price-data-04042019'!$A$1:$CC$1,0))</f>
        <v>295000</v>
      </c>
      <c r="D306" t="str">
        <f t="shared" si="4"/>
        <v>A</v>
      </c>
      <c r="K306" s="5">
        <v>684</v>
      </c>
      <c r="L306" s="6">
        <v>285000</v>
      </c>
      <c r="N306" s="5">
        <v>529</v>
      </c>
      <c r="O306" s="6">
        <v>86000</v>
      </c>
      <c r="U306" s="1">
        <v>281</v>
      </c>
      <c r="V306" s="1">
        <v>182538.5353158011</v>
      </c>
      <c r="W306" s="1">
        <v>45961.464684198902</v>
      </c>
    </row>
    <row r="307" spans="1:23" x14ac:dyDescent="0.25">
      <c r="A307">
        <v>306</v>
      </c>
      <c r="B307">
        <f>VLOOKUP(A307,'housing-price-data-04042019'!$A$1:$E$1461, 5,FALSE)</f>
        <v>10386</v>
      </c>
      <c r="C307">
        <f>INDEX('housing-price-data-04042019'!$A$1:$CC$1461, MATCH('Lot area'!A307,'housing-price-data-04042019'!$A$1:$A$1461,0),MATCH('Lot area'!$C$1,'housing-price-data-04042019'!$A$1:$CC$1,0))</f>
        <v>305900</v>
      </c>
      <c r="D307" t="str">
        <f t="shared" si="4"/>
        <v>A</v>
      </c>
      <c r="K307" s="5">
        <v>685</v>
      </c>
      <c r="L307" s="6">
        <v>221000</v>
      </c>
      <c r="N307" s="5">
        <v>532</v>
      </c>
      <c r="O307" s="6">
        <v>128000</v>
      </c>
      <c r="U307" s="1">
        <v>282</v>
      </c>
      <c r="V307" s="1">
        <v>173955.94994917183</v>
      </c>
      <c r="W307" s="1">
        <v>11044.050050828169</v>
      </c>
    </row>
    <row r="308" spans="1:23" x14ac:dyDescent="0.25">
      <c r="A308">
        <v>307</v>
      </c>
      <c r="B308">
        <f>VLOOKUP(A308,'housing-price-data-04042019'!$A$1:$E$1461, 5,FALSE)</f>
        <v>13474</v>
      </c>
      <c r="C308">
        <f>INDEX('housing-price-data-04042019'!$A$1:$CC$1461, MATCH('Lot area'!A308,'housing-price-data-04042019'!$A$1:$A$1461,0),MATCH('Lot area'!$C$1,'housing-price-data-04042019'!$A$1:$CC$1,0))</f>
        <v>225000</v>
      </c>
      <c r="D308" t="str">
        <f t="shared" si="4"/>
        <v>A</v>
      </c>
      <c r="K308" s="5">
        <v>687</v>
      </c>
      <c r="L308" s="6">
        <v>227875</v>
      </c>
      <c r="N308" s="5">
        <v>533</v>
      </c>
      <c r="O308" s="6">
        <v>107500</v>
      </c>
      <c r="U308" s="1">
        <v>283</v>
      </c>
      <c r="V308" s="1">
        <v>169468.30988837252</v>
      </c>
      <c r="W308" s="1">
        <v>38031.690111627482</v>
      </c>
    </row>
    <row r="309" spans="1:23" x14ac:dyDescent="0.25">
      <c r="A309">
        <v>308</v>
      </c>
      <c r="B309">
        <f>VLOOKUP(A309,'housing-price-data-04042019'!$A$1:$E$1461, 5,FALSE)</f>
        <v>7920</v>
      </c>
      <c r="C309">
        <f>INDEX('housing-price-data-04042019'!$A$1:$CC$1461, MATCH('Lot area'!A309,'housing-price-data-04042019'!$A$1:$A$1461,0),MATCH('Lot area'!$C$1,'housing-price-data-04042019'!$A$1:$CC$1,0))</f>
        <v>89500</v>
      </c>
      <c r="D309" t="str">
        <f t="shared" si="4"/>
        <v>B</v>
      </c>
      <c r="K309" s="5">
        <v>692</v>
      </c>
      <c r="L309" s="6">
        <v>755000</v>
      </c>
      <c r="N309" s="5">
        <v>534</v>
      </c>
      <c r="O309" s="6">
        <v>39300</v>
      </c>
      <c r="U309" s="1">
        <v>284</v>
      </c>
      <c r="V309" s="1">
        <v>179021.08229669076</v>
      </c>
      <c r="W309" s="1">
        <v>65578.917703309242</v>
      </c>
    </row>
    <row r="310" spans="1:23" x14ac:dyDescent="0.25">
      <c r="A310">
        <v>309</v>
      </c>
      <c r="B310">
        <f>VLOOKUP(A310,'housing-price-data-04042019'!$A$1:$E$1461, 5,FALSE)</f>
        <v>12342</v>
      </c>
      <c r="C310">
        <f>INDEX('housing-price-data-04042019'!$A$1:$CC$1461, MATCH('Lot area'!A310,'housing-price-data-04042019'!$A$1:$A$1461,0),MATCH('Lot area'!$C$1,'housing-price-data-04042019'!$A$1:$CC$1,0))</f>
        <v>82500</v>
      </c>
      <c r="D310" t="str">
        <f t="shared" si="4"/>
        <v>A</v>
      </c>
      <c r="K310" s="5">
        <v>693</v>
      </c>
      <c r="L310" s="6">
        <v>335000</v>
      </c>
      <c r="N310" s="5">
        <v>535</v>
      </c>
      <c r="O310" s="6">
        <v>178000</v>
      </c>
      <c r="U310" s="1">
        <v>285</v>
      </c>
      <c r="V310" s="1">
        <v>175661.12717395846</v>
      </c>
      <c r="W310" s="1">
        <v>3538.8728260415373</v>
      </c>
    </row>
    <row r="311" spans="1:23" x14ac:dyDescent="0.25">
      <c r="A311">
        <v>310</v>
      </c>
      <c r="B311">
        <f>VLOOKUP(A311,'housing-price-data-04042019'!$A$1:$E$1461, 5,FALSE)</f>
        <v>12378</v>
      </c>
      <c r="C311">
        <f>INDEX('housing-price-data-04042019'!$A$1:$CC$1461, MATCH('Lot area'!A311,'housing-price-data-04042019'!$A$1:$A$1461,0),MATCH('Lot area'!$C$1,'housing-price-data-04042019'!$A$1:$CC$1,0))</f>
        <v>360000</v>
      </c>
      <c r="D311" t="str">
        <f t="shared" si="4"/>
        <v>A</v>
      </c>
      <c r="K311" s="5">
        <v>696</v>
      </c>
      <c r="L311" s="6">
        <v>176000</v>
      </c>
      <c r="N311" s="5">
        <v>536</v>
      </c>
      <c r="O311" s="6">
        <v>107500</v>
      </c>
      <c r="U311" s="1">
        <v>286</v>
      </c>
      <c r="V311" s="1">
        <v>167763.13266358589</v>
      </c>
      <c r="W311" s="1">
        <v>-3063.1326635858859</v>
      </c>
    </row>
    <row r="312" spans="1:23" x14ac:dyDescent="0.25">
      <c r="A312">
        <v>311</v>
      </c>
      <c r="B312">
        <f>VLOOKUP(A312,'housing-price-data-04042019'!$A$1:$E$1461, 5,FALSE)</f>
        <v>7685</v>
      </c>
      <c r="C312">
        <f>INDEX('housing-price-data-04042019'!$A$1:$CC$1461, MATCH('Lot area'!A312,'housing-price-data-04042019'!$A$1:$A$1461,0),MATCH('Lot area'!$C$1,'housing-price-data-04042019'!$A$1:$CC$1,0))</f>
        <v>165600</v>
      </c>
      <c r="D312" t="str">
        <f t="shared" si="4"/>
        <v>B</v>
      </c>
      <c r="K312" s="5">
        <v>701</v>
      </c>
      <c r="L312" s="6">
        <v>312500</v>
      </c>
      <c r="N312" s="5">
        <v>537</v>
      </c>
      <c r="O312" s="6">
        <v>188000</v>
      </c>
      <c r="U312" s="1">
        <v>287</v>
      </c>
      <c r="V312" s="1">
        <v>179386.47741628787</v>
      </c>
      <c r="W312" s="1">
        <v>-20386.477416287875</v>
      </c>
    </row>
    <row r="313" spans="1:23" x14ac:dyDescent="0.25">
      <c r="A313">
        <v>312</v>
      </c>
      <c r="B313">
        <f>VLOOKUP(A313,'housing-price-data-04042019'!$A$1:$E$1461, 5,FALSE)</f>
        <v>8000</v>
      </c>
      <c r="C313">
        <f>INDEX('housing-price-data-04042019'!$A$1:$CC$1461, MATCH('Lot area'!A313,'housing-price-data-04042019'!$A$1:$A$1461,0),MATCH('Lot area'!$C$1,'housing-price-data-04042019'!$A$1:$CC$1,0))</f>
        <v>132000</v>
      </c>
      <c r="D313" t="str">
        <f t="shared" si="4"/>
        <v>B</v>
      </c>
      <c r="K313" s="5">
        <v>703</v>
      </c>
      <c r="L313" s="6">
        <v>361919</v>
      </c>
      <c r="N313" s="5">
        <v>544</v>
      </c>
      <c r="O313" s="6">
        <v>133000</v>
      </c>
      <c r="U313" s="1">
        <v>288</v>
      </c>
      <c r="V313" s="1">
        <v>175898.42400450143</v>
      </c>
      <c r="W313" s="1">
        <v>-87898.42400450143</v>
      </c>
    </row>
    <row r="314" spans="1:23" x14ac:dyDescent="0.25">
      <c r="A314">
        <v>313</v>
      </c>
      <c r="B314">
        <f>VLOOKUP(A314,'housing-price-data-04042019'!$A$1:$E$1461, 5,FALSE)</f>
        <v>7800</v>
      </c>
      <c r="C314">
        <f>INDEX('housing-price-data-04042019'!$A$1:$CC$1461, MATCH('Lot area'!A314,'housing-price-data-04042019'!$A$1:$A$1461,0),MATCH('Lot area'!$C$1,'housing-price-data-04042019'!$A$1:$CC$1,0))</f>
        <v>119900</v>
      </c>
      <c r="D314" t="str">
        <f t="shared" si="4"/>
        <v>B</v>
      </c>
      <c r="K314" s="5">
        <v>707</v>
      </c>
      <c r="L314" s="6">
        <v>302000</v>
      </c>
      <c r="N314" s="5">
        <v>547</v>
      </c>
      <c r="O314" s="6">
        <v>210000</v>
      </c>
      <c r="U314" s="1">
        <v>289</v>
      </c>
      <c r="V314" s="1">
        <v>179455.77649069423</v>
      </c>
      <c r="W314" s="1">
        <v>-57455.776490694232</v>
      </c>
    </row>
    <row r="315" spans="1:23" x14ac:dyDescent="0.25">
      <c r="A315">
        <v>314</v>
      </c>
      <c r="B315">
        <f>VLOOKUP(A315,'housing-price-data-04042019'!$A$1:$E$1461, 5,FALSE)</f>
        <v>215245</v>
      </c>
      <c r="C315">
        <f>INDEX('housing-price-data-04042019'!$A$1:$CC$1461, MATCH('Lot area'!A315,'housing-price-data-04042019'!$A$1:$A$1461,0),MATCH('Lot area'!$C$1,'housing-price-data-04042019'!$A$1:$CC$1,0))</f>
        <v>375000</v>
      </c>
      <c r="D315" t="str">
        <f t="shared" si="4"/>
        <v>A</v>
      </c>
      <c r="K315" s="5">
        <v>715</v>
      </c>
      <c r="L315" s="6">
        <v>130500</v>
      </c>
      <c r="N315" s="5">
        <v>548</v>
      </c>
      <c r="O315" s="6">
        <v>129500</v>
      </c>
      <c r="U315" s="1">
        <v>290</v>
      </c>
      <c r="V315" s="1">
        <v>177168.90703528459</v>
      </c>
      <c r="W315" s="1">
        <v>-23593.907035284588</v>
      </c>
    </row>
    <row r="316" spans="1:23" x14ac:dyDescent="0.25">
      <c r="A316">
        <v>315</v>
      </c>
      <c r="B316">
        <f>VLOOKUP(A316,'housing-price-data-04042019'!$A$1:$E$1461, 5,FALSE)</f>
        <v>9600</v>
      </c>
      <c r="C316">
        <f>INDEX('housing-price-data-04042019'!$A$1:$CC$1461, MATCH('Lot area'!A316,'housing-price-data-04042019'!$A$1:$A$1461,0),MATCH('Lot area'!$C$1,'housing-price-data-04042019'!$A$1:$CC$1,0))</f>
        <v>178000</v>
      </c>
      <c r="D316" t="str">
        <f t="shared" si="4"/>
        <v>B</v>
      </c>
      <c r="K316" s="5">
        <v>716</v>
      </c>
      <c r="L316" s="6">
        <v>165000</v>
      </c>
      <c r="N316" s="5">
        <v>549</v>
      </c>
      <c r="O316" s="6">
        <v>125000</v>
      </c>
      <c r="U316" s="1">
        <v>291</v>
      </c>
      <c r="V316" s="1">
        <v>191618.81403498512</v>
      </c>
      <c r="W316" s="1">
        <v>41611.185965014884</v>
      </c>
    </row>
    <row r="317" spans="1:23" x14ac:dyDescent="0.25">
      <c r="A317">
        <v>316</v>
      </c>
      <c r="B317">
        <f>VLOOKUP(A317,'housing-price-data-04042019'!$A$1:$E$1461, 5,FALSE)</f>
        <v>7795</v>
      </c>
      <c r="C317">
        <f>INDEX('housing-price-data-04042019'!$A$1:$CC$1461, MATCH('Lot area'!A317,'housing-price-data-04042019'!$A$1:$A$1461,0),MATCH('Lot area'!$C$1,'housing-price-data-04042019'!$A$1:$CC$1,0))</f>
        <v>188500</v>
      </c>
      <c r="D317" t="str">
        <f t="shared" si="4"/>
        <v>B</v>
      </c>
      <c r="K317" s="5">
        <v>717</v>
      </c>
      <c r="L317" s="6">
        <v>159500</v>
      </c>
      <c r="N317" s="5">
        <v>550</v>
      </c>
      <c r="O317" s="6">
        <v>263000</v>
      </c>
      <c r="U317" s="1">
        <v>292</v>
      </c>
      <c r="V317" s="1">
        <v>170778.69238623811</v>
      </c>
      <c r="W317" s="1">
        <v>-34878.692386238108</v>
      </c>
    </row>
    <row r="318" spans="1:23" x14ac:dyDescent="0.25">
      <c r="A318">
        <v>317</v>
      </c>
      <c r="B318">
        <f>VLOOKUP(A318,'housing-price-data-04042019'!$A$1:$E$1461, 5,FALSE)</f>
        <v>13005</v>
      </c>
      <c r="C318">
        <f>INDEX('housing-price-data-04042019'!$A$1:$CC$1461, MATCH('Lot area'!A318,'housing-price-data-04042019'!$A$1:$A$1461,0),MATCH('Lot area'!$C$1,'housing-price-data-04042019'!$A$1:$CC$1,0))</f>
        <v>260000</v>
      </c>
      <c r="D318" t="str">
        <f t="shared" si="4"/>
        <v>A</v>
      </c>
      <c r="K318" s="5">
        <v>719</v>
      </c>
      <c r="L318" s="6">
        <v>341000</v>
      </c>
      <c r="N318" s="5">
        <v>551</v>
      </c>
      <c r="O318" s="6">
        <v>140000</v>
      </c>
      <c r="U318" s="1">
        <v>293</v>
      </c>
      <c r="V318" s="1">
        <v>182794.73189390945</v>
      </c>
      <c r="W318" s="1">
        <v>-51794.731893909455</v>
      </c>
    </row>
    <row r="319" spans="1:23" x14ac:dyDescent="0.25">
      <c r="A319">
        <v>318</v>
      </c>
      <c r="B319">
        <f>VLOOKUP(A319,'housing-price-data-04042019'!$A$1:$E$1461, 5,FALSE)</f>
        <v>9000</v>
      </c>
      <c r="C319">
        <f>INDEX('housing-price-data-04042019'!$A$1:$CC$1461, MATCH('Lot area'!A319,'housing-price-data-04042019'!$A$1:$A$1461,0),MATCH('Lot area'!$C$1,'housing-price-data-04042019'!$A$1:$CC$1,0))</f>
        <v>270000</v>
      </c>
      <c r="D319" t="str">
        <f t="shared" si="4"/>
        <v>B</v>
      </c>
      <c r="K319" s="5">
        <v>725</v>
      </c>
      <c r="L319" s="6">
        <v>320000</v>
      </c>
      <c r="N319" s="5">
        <v>552</v>
      </c>
      <c r="O319" s="6">
        <v>112500</v>
      </c>
      <c r="U319" s="1">
        <v>294</v>
      </c>
      <c r="V319" s="1">
        <v>193819.58464037476</v>
      </c>
      <c r="W319" s="1">
        <v>41180.415359625244</v>
      </c>
    </row>
    <row r="320" spans="1:23" x14ac:dyDescent="0.25">
      <c r="A320">
        <v>319</v>
      </c>
      <c r="B320">
        <f>VLOOKUP(A320,'housing-price-data-04042019'!$A$1:$E$1461, 5,FALSE)</f>
        <v>9900</v>
      </c>
      <c r="C320">
        <f>INDEX('housing-price-data-04042019'!$A$1:$CC$1461, MATCH('Lot area'!A320,'housing-price-data-04042019'!$A$1:$A$1461,0),MATCH('Lot area'!$C$1,'housing-price-data-04042019'!$A$1:$CC$1,0))</f>
        <v>260000</v>
      </c>
      <c r="D320" t="str">
        <f t="shared" si="4"/>
        <v>B</v>
      </c>
      <c r="K320" s="5">
        <v>727</v>
      </c>
      <c r="L320" s="6">
        <v>222000</v>
      </c>
      <c r="N320" s="5">
        <v>554</v>
      </c>
      <c r="O320" s="6">
        <v>108000</v>
      </c>
      <c r="U320" s="1">
        <v>295</v>
      </c>
      <c r="V320" s="1">
        <v>178995.88263327026</v>
      </c>
      <c r="W320" s="1">
        <v>-11995.882633270259</v>
      </c>
    </row>
    <row r="321" spans="1:23" x14ac:dyDescent="0.25">
      <c r="A321">
        <v>320</v>
      </c>
      <c r="B321">
        <f>VLOOKUP(A321,'housing-price-data-04042019'!$A$1:$E$1461, 5,FALSE)</f>
        <v>14115</v>
      </c>
      <c r="C321">
        <f>INDEX('housing-price-data-04042019'!$A$1:$CC$1461, MATCH('Lot area'!A321,'housing-price-data-04042019'!$A$1:$A$1461,0),MATCH('Lot area'!$C$1,'housing-price-data-04042019'!$A$1:$CC$1,0))</f>
        <v>187500</v>
      </c>
      <c r="D321" t="str">
        <f t="shared" si="4"/>
        <v>A</v>
      </c>
      <c r="K321" s="5">
        <v>729</v>
      </c>
      <c r="L321" s="6">
        <v>110000</v>
      </c>
      <c r="N321" s="5">
        <v>556</v>
      </c>
      <c r="O321" s="6">
        <v>113000</v>
      </c>
      <c r="U321" s="1">
        <v>296</v>
      </c>
      <c r="V321" s="1">
        <v>175503.62927758039</v>
      </c>
      <c r="W321" s="1">
        <v>-33003.629277580389</v>
      </c>
    </row>
    <row r="322" spans="1:23" x14ac:dyDescent="0.25">
      <c r="A322">
        <v>321</v>
      </c>
      <c r="B322">
        <f>VLOOKUP(A322,'housing-price-data-04042019'!$A$1:$E$1461, 5,FALSE)</f>
        <v>16259</v>
      </c>
      <c r="C322">
        <f>INDEX('housing-price-data-04042019'!$A$1:$CC$1461, MATCH('Lot area'!A322,'housing-price-data-04042019'!$A$1:$A$1461,0),MATCH('Lot area'!$C$1,'housing-price-data-04042019'!$A$1:$CC$1,0))</f>
        <v>342643</v>
      </c>
      <c r="D322" t="str">
        <f t="shared" si="4"/>
        <v>A</v>
      </c>
      <c r="K322" s="5">
        <v>733</v>
      </c>
      <c r="L322" s="6">
        <v>222500</v>
      </c>
      <c r="N322" s="5">
        <v>560</v>
      </c>
      <c r="O322" s="6">
        <v>234000</v>
      </c>
      <c r="U322" s="1">
        <v>297</v>
      </c>
      <c r="V322" s="1">
        <v>187626.76735478881</v>
      </c>
      <c r="W322" s="1">
        <v>-35626.767354788812</v>
      </c>
    </row>
    <row r="323" spans="1:23" x14ac:dyDescent="0.25">
      <c r="A323">
        <v>322</v>
      </c>
      <c r="B323">
        <f>VLOOKUP(A323,'housing-price-data-04042019'!$A$1:$E$1461, 5,FALSE)</f>
        <v>12099</v>
      </c>
      <c r="C323">
        <f>INDEX('housing-price-data-04042019'!$A$1:$CC$1461, MATCH('Lot area'!A323,'housing-price-data-04042019'!$A$1:$A$1461,0),MATCH('Lot area'!$C$1,'housing-price-data-04042019'!$A$1:$CC$1,0))</f>
        <v>354000</v>
      </c>
      <c r="D323" t="str">
        <f t="shared" ref="D323:D386" si="5">IF(B323 &gt; 10000, "A","B")</f>
        <v>A</v>
      </c>
      <c r="K323" s="5">
        <v>736</v>
      </c>
      <c r="L323" s="6">
        <v>163000</v>
      </c>
      <c r="N323" s="5">
        <v>566</v>
      </c>
      <c r="O323" s="6">
        <v>128000</v>
      </c>
      <c r="U323" s="1">
        <v>298</v>
      </c>
      <c r="V323" s="1">
        <v>174373.84436756166</v>
      </c>
      <c r="W323" s="1">
        <v>64626.155632438342</v>
      </c>
    </row>
    <row r="324" spans="1:23" x14ac:dyDescent="0.25">
      <c r="A324">
        <v>323</v>
      </c>
      <c r="B324">
        <f>VLOOKUP(A324,'housing-price-data-04042019'!$A$1:$E$1461, 5,FALSE)</f>
        <v>10380</v>
      </c>
      <c r="C324">
        <f>INDEX('housing-price-data-04042019'!$A$1:$CC$1461, MATCH('Lot area'!A324,'housing-price-data-04042019'!$A$1:$A$1461,0),MATCH('Lot area'!$C$1,'housing-price-data-04042019'!$A$1:$CC$1,0))</f>
        <v>301000</v>
      </c>
      <c r="D324" t="str">
        <f t="shared" si="5"/>
        <v>A</v>
      </c>
      <c r="K324" s="5">
        <v>738</v>
      </c>
      <c r="L324" s="6">
        <v>239900</v>
      </c>
      <c r="N324" s="5">
        <v>570</v>
      </c>
      <c r="O324" s="6">
        <v>135960</v>
      </c>
      <c r="U324" s="1">
        <v>299</v>
      </c>
      <c r="V324" s="1">
        <v>183405.82373185639</v>
      </c>
      <c r="W324" s="1">
        <v>-8405.8237318563915</v>
      </c>
    </row>
    <row r="325" spans="1:23" x14ac:dyDescent="0.25">
      <c r="A325">
        <v>324</v>
      </c>
      <c r="B325">
        <f>VLOOKUP(A325,'housing-price-data-04042019'!$A$1:$E$1461, 5,FALSE)</f>
        <v>5820</v>
      </c>
      <c r="C325">
        <f>INDEX('housing-price-data-04042019'!$A$1:$CC$1461, MATCH('Lot area'!A325,'housing-price-data-04042019'!$A$1:$A$1461,0),MATCH('Lot area'!$C$1,'housing-price-data-04042019'!$A$1:$CC$1,0))</f>
        <v>126175</v>
      </c>
      <c r="D325" t="str">
        <f t="shared" si="5"/>
        <v>B</v>
      </c>
      <c r="K325" s="5">
        <v>739</v>
      </c>
      <c r="L325" s="6">
        <v>179000</v>
      </c>
      <c r="N325" s="5">
        <v>572</v>
      </c>
      <c r="O325" s="6">
        <v>120000</v>
      </c>
      <c r="U325" s="1">
        <v>300</v>
      </c>
      <c r="V325" s="1">
        <v>188235.75922078404</v>
      </c>
      <c r="W325" s="1">
        <v>-29735.759220784035</v>
      </c>
    </row>
    <row r="326" spans="1:23" x14ac:dyDescent="0.25">
      <c r="A326">
        <v>325</v>
      </c>
      <c r="B326">
        <f>VLOOKUP(A326,'housing-price-data-04042019'!$A$1:$E$1461, 5,FALSE)</f>
        <v>11275</v>
      </c>
      <c r="C326">
        <f>INDEX('housing-price-data-04042019'!$A$1:$CC$1461, MATCH('Lot area'!A326,'housing-price-data-04042019'!$A$1:$A$1461,0),MATCH('Lot area'!$C$1,'housing-price-data-04042019'!$A$1:$CC$1,0))</f>
        <v>242000</v>
      </c>
      <c r="D326" t="str">
        <f t="shared" si="5"/>
        <v>A</v>
      </c>
      <c r="K326" s="5">
        <v>744</v>
      </c>
      <c r="L326" s="6">
        <v>175000</v>
      </c>
      <c r="N326" s="5">
        <v>574</v>
      </c>
      <c r="O326" s="6">
        <v>170000</v>
      </c>
      <c r="U326" s="1">
        <v>301</v>
      </c>
      <c r="V326" s="1">
        <v>191910.71013627248</v>
      </c>
      <c r="W326" s="1">
        <v>-34910.710136272479</v>
      </c>
    </row>
    <row r="327" spans="1:23" x14ac:dyDescent="0.25">
      <c r="A327">
        <v>326</v>
      </c>
      <c r="B327">
        <f>VLOOKUP(A327,'housing-price-data-04042019'!$A$1:$E$1461, 5,FALSE)</f>
        <v>5000</v>
      </c>
      <c r="C327">
        <f>INDEX('housing-price-data-04042019'!$A$1:$CC$1461, MATCH('Lot area'!A327,'housing-price-data-04042019'!$A$1:$A$1461,0),MATCH('Lot area'!$C$1,'housing-price-data-04042019'!$A$1:$CC$1,0))</f>
        <v>87000</v>
      </c>
      <c r="D327" t="str">
        <f t="shared" si="5"/>
        <v>B</v>
      </c>
      <c r="K327" s="5">
        <v>748</v>
      </c>
      <c r="L327" s="6">
        <v>265979</v>
      </c>
      <c r="N327" s="5">
        <v>576</v>
      </c>
      <c r="O327" s="6">
        <v>118500</v>
      </c>
      <c r="U327" s="1">
        <v>302</v>
      </c>
      <c r="V327" s="1">
        <v>192910.29678528535</v>
      </c>
      <c r="W327" s="1">
        <v>74089.703214714653</v>
      </c>
    </row>
    <row r="328" spans="1:23" x14ac:dyDescent="0.25">
      <c r="A328">
        <v>327</v>
      </c>
      <c r="B328">
        <f>VLOOKUP(A328,'housing-price-data-04042019'!$A$1:$E$1461, 5,FALSE)</f>
        <v>10846</v>
      </c>
      <c r="C328">
        <f>INDEX('housing-price-data-04042019'!$A$1:$CC$1461, MATCH('Lot area'!A328,'housing-price-data-04042019'!$A$1:$A$1461,0),MATCH('Lot area'!$C$1,'housing-price-data-04042019'!$A$1:$CC$1,0))</f>
        <v>324000</v>
      </c>
      <c r="D328" t="str">
        <f t="shared" si="5"/>
        <v>A</v>
      </c>
      <c r="K328" s="5">
        <v>749</v>
      </c>
      <c r="L328" s="6">
        <v>260400</v>
      </c>
      <c r="N328" s="5">
        <v>577</v>
      </c>
      <c r="O328" s="6">
        <v>145000</v>
      </c>
      <c r="U328" s="1">
        <v>303</v>
      </c>
      <c r="V328" s="1">
        <v>187614.16752307856</v>
      </c>
      <c r="W328" s="1">
        <v>17385.832476921438</v>
      </c>
    </row>
    <row r="329" spans="1:23" x14ac:dyDescent="0.25">
      <c r="A329">
        <v>328</v>
      </c>
      <c r="B329">
        <f>VLOOKUP(A329,'housing-price-data-04042019'!$A$1:$E$1461, 5,FALSE)</f>
        <v>11600</v>
      </c>
      <c r="C329">
        <f>INDEX('housing-price-data-04042019'!$A$1:$CC$1461, MATCH('Lot area'!A329,'housing-price-data-04042019'!$A$1:$A$1461,0),MATCH('Lot area'!$C$1,'housing-price-data-04042019'!$A$1:$CC$1,0))</f>
        <v>145250</v>
      </c>
      <c r="D329" t="str">
        <f t="shared" si="5"/>
        <v>A</v>
      </c>
      <c r="K329" s="5">
        <v>754</v>
      </c>
      <c r="L329" s="6">
        <v>275500</v>
      </c>
      <c r="N329" s="5">
        <v>579</v>
      </c>
      <c r="O329" s="6">
        <v>146000</v>
      </c>
      <c r="U329" s="1">
        <v>304</v>
      </c>
      <c r="V329" s="1">
        <v>179415.8770236118</v>
      </c>
      <c r="W329" s="1">
        <v>-29515.8770236118</v>
      </c>
    </row>
    <row r="330" spans="1:23" x14ac:dyDescent="0.25">
      <c r="A330">
        <v>329</v>
      </c>
      <c r="B330">
        <f>VLOOKUP(A330,'housing-price-data-04042019'!$A$1:$E$1461, 5,FALSE)</f>
        <v>11888</v>
      </c>
      <c r="C330">
        <f>INDEX('housing-price-data-04042019'!$A$1:$CC$1461, MATCH('Lot area'!A330,'housing-price-data-04042019'!$A$1:$A$1461,0),MATCH('Lot area'!$C$1,'housing-price-data-04042019'!$A$1:$CC$1,0))</f>
        <v>214500</v>
      </c>
      <c r="D330" t="str">
        <f t="shared" si="5"/>
        <v>A</v>
      </c>
      <c r="K330" s="5">
        <v>757</v>
      </c>
      <c r="L330" s="6">
        <v>212000</v>
      </c>
      <c r="N330" s="5">
        <v>585</v>
      </c>
      <c r="O330" s="6">
        <v>133000</v>
      </c>
      <c r="U330" s="1">
        <v>305</v>
      </c>
      <c r="V330" s="1">
        <v>197446.23620097392</v>
      </c>
      <c r="W330" s="1">
        <v>97553.763799026085</v>
      </c>
    </row>
    <row r="331" spans="1:23" x14ac:dyDescent="0.25">
      <c r="A331">
        <v>330</v>
      </c>
      <c r="B331">
        <f>VLOOKUP(A331,'housing-price-data-04042019'!$A$1:$E$1461, 5,FALSE)</f>
        <v>6402</v>
      </c>
      <c r="C331">
        <f>INDEX('housing-price-data-04042019'!$A$1:$CC$1461, MATCH('Lot area'!A331,'housing-price-data-04042019'!$A$1:$A$1461,0),MATCH('Lot area'!$C$1,'housing-price-data-04042019'!$A$1:$CC$1,0))</f>
        <v>78000</v>
      </c>
      <c r="D331" t="str">
        <f t="shared" si="5"/>
        <v>B</v>
      </c>
      <c r="K331" s="5">
        <v>758</v>
      </c>
      <c r="L331" s="6">
        <v>158900</v>
      </c>
      <c r="N331" s="5">
        <v>588</v>
      </c>
      <c r="O331" s="6">
        <v>137000</v>
      </c>
      <c r="U331" s="1">
        <v>306</v>
      </c>
      <c r="V331" s="1">
        <v>180646.4605873125</v>
      </c>
      <c r="W331" s="1">
        <v>125253.5394126875</v>
      </c>
    </row>
    <row r="332" spans="1:23" x14ac:dyDescent="0.25">
      <c r="A332">
        <v>331</v>
      </c>
      <c r="B332">
        <f>VLOOKUP(A332,'housing-price-data-04042019'!$A$1:$E$1461, 5,FALSE)</f>
        <v>10624</v>
      </c>
      <c r="C332">
        <f>INDEX('housing-price-data-04042019'!$A$1:$CC$1461, MATCH('Lot area'!A332,'housing-price-data-04042019'!$A$1:$A$1461,0),MATCH('Lot area'!$C$1,'housing-price-data-04042019'!$A$1:$CC$1,0))</f>
        <v>119000</v>
      </c>
      <c r="D332" t="str">
        <f t="shared" si="5"/>
        <v>A</v>
      </c>
      <c r="K332" s="5">
        <v>760</v>
      </c>
      <c r="L332" s="6">
        <v>290000</v>
      </c>
      <c r="N332" s="5">
        <v>590</v>
      </c>
      <c r="O332" s="6">
        <v>79500</v>
      </c>
      <c r="U332" s="1">
        <v>307</v>
      </c>
      <c r="V332" s="1">
        <v>187131.1739741858</v>
      </c>
      <c r="W332" s="1">
        <v>37868.826025814196</v>
      </c>
    </row>
    <row r="333" spans="1:23" x14ac:dyDescent="0.25">
      <c r="A333">
        <v>332</v>
      </c>
      <c r="B333">
        <f>VLOOKUP(A333,'housing-price-data-04042019'!$A$1:$E$1461, 5,FALSE)</f>
        <v>8176</v>
      </c>
      <c r="C333">
        <f>INDEX('housing-price-data-04042019'!$A$1:$CC$1461, MATCH('Lot area'!A333,'housing-price-data-04042019'!$A$1:$A$1461,0),MATCH('Lot area'!$C$1,'housing-price-data-04042019'!$A$1:$CC$1,0))</f>
        <v>139000</v>
      </c>
      <c r="D333" t="str">
        <f t="shared" si="5"/>
        <v>B</v>
      </c>
      <c r="K333" s="5">
        <v>766</v>
      </c>
      <c r="L333" s="6">
        <v>264132</v>
      </c>
      <c r="N333" s="5">
        <v>591</v>
      </c>
      <c r="O333" s="6">
        <v>185900</v>
      </c>
      <c r="U333" s="1">
        <v>308</v>
      </c>
      <c r="V333" s="1">
        <v>175467.92975440135</v>
      </c>
      <c r="W333" s="1">
        <v>-85967.929754401353</v>
      </c>
    </row>
    <row r="334" spans="1:23" x14ac:dyDescent="0.25">
      <c r="A334">
        <v>333</v>
      </c>
      <c r="B334">
        <f>VLOOKUP(A334,'housing-price-data-04042019'!$A$1:$E$1461, 5,FALSE)</f>
        <v>10655</v>
      </c>
      <c r="C334">
        <f>INDEX('housing-price-data-04042019'!$A$1:$CC$1461, MATCH('Lot area'!A334,'housing-price-data-04042019'!$A$1:$A$1461,0),MATCH('Lot area'!$C$1,'housing-price-data-04042019'!$A$1:$CC$1,0))</f>
        <v>284000</v>
      </c>
      <c r="D334" t="str">
        <f t="shared" si="5"/>
        <v>A</v>
      </c>
      <c r="K334" s="5">
        <v>767</v>
      </c>
      <c r="L334" s="6">
        <v>196500</v>
      </c>
      <c r="N334" s="5">
        <v>593</v>
      </c>
      <c r="O334" s="6">
        <v>138000</v>
      </c>
      <c r="U334" s="1">
        <v>309</v>
      </c>
      <c r="V334" s="1">
        <v>184754.0057248527</v>
      </c>
      <c r="W334" s="1">
        <v>-102254.0057248527</v>
      </c>
    </row>
    <row r="335" spans="1:23" x14ac:dyDescent="0.25">
      <c r="A335">
        <v>334</v>
      </c>
      <c r="B335">
        <f>VLOOKUP(A335,'housing-price-data-04042019'!$A$1:$E$1461, 5,FALSE)</f>
        <v>8198</v>
      </c>
      <c r="C335">
        <f>INDEX('housing-price-data-04042019'!$A$1:$CC$1461, MATCH('Lot area'!A335,'housing-price-data-04042019'!$A$1:$A$1461,0),MATCH('Lot area'!$C$1,'housing-price-data-04042019'!$A$1:$CC$1,0))</f>
        <v>207000</v>
      </c>
      <c r="D335" t="str">
        <f t="shared" si="5"/>
        <v>B</v>
      </c>
      <c r="K335" s="5">
        <v>768</v>
      </c>
      <c r="L335" s="6">
        <v>160000</v>
      </c>
      <c r="N335" s="5">
        <v>594</v>
      </c>
      <c r="O335" s="6">
        <v>140000</v>
      </c>
      <c r="U335" s="1">
        <v>310</v>
      </c>
      <c r="V335" s="1">
        <v>184829.6047151142</v>
      </c>
      <c r="W335" s="1">
        <v>175170.3952848858</v>
      </c>
    </row>
    <row r="336" spans="1:23" x14ac:dyDescent="0.25">
      <c r="A336">
        <v>335</v>
      </c>
      <c r="B336">
        <f>VLOOKUP(A336,'housing-price-data-04042019'!$A$1:$E$1461, 5,FALSE)</f>
        <v>9042</v>
      </c>
      <c r="C336">
        <f>INDEX('housing-price-data-04042019'!$A$1:$CC$1461, MATCH('Lot area'!A336,'housing-price-data-04042019'!$A$1:$A$1461,0),MATCH('Lot area'!$C$1,'housing-price-data-04042019'!$A$1:$CC$1,0))</f>
        <v>192000</v>
      </c>
      <c r="D336" t="str">
        <f t="shared" si="5"/>
        <v>B</v>
      </c>
      <c r="K336" s="5">
        <v>770</v>
      </c>
      <c r="L336" s="6">
        <v>538000</v>
      </c>
      <c r="N336" s="5">
        <v>595</v>
      </c>
      <c r="O336" s="6">
        <v>110000</v>
      </c>
      <c r="U336" s="1">
        <v>311</v>
      </c>
      <c r="V336" s="1">
        <v>174974.43634575006</v>
      </c>
      <c r="W336" s="1">
        <v>-9374.4363457500585</v>
      </c>
    </row>
    <row r="337" spans="1:23" x14ac:dyDescent="0.25">
      <c r="A337">
        <v>336</v>
      </c>
      <c r="B337">
        <f>VLOOKUP(A337,'housing-price-data-04042019'!$A$1:$E$1461, 5,FALSE)</f>
        <v>164660</v>
      </c>
      <c r="C337">
        <f>INDEX('housing-price-data-04042019'!$A$1:$CC$1461, MATCH('Lot area'!A337,'housing-price-data-04042019'!$A$1:$A$1461,0),MATCH('Lot area'!$C$1,'housing-price-data-04042019'!$A$1:$CC$1,0))</f>
        <v>228950</v>
      </c>
      <c r="D337" t="str">
        <f t="shared" si="5"/>
        <v>A</v>
      </c>
      <c r="K337" s="5">
        <v>774</v>
      </c>
      <c r="L337" s="6">
        <v>114500</v>
      </c>
      <c r="N337" s="5">
        <v>597</v>
      </c>
      <c r="O337" s="6">
        <v>114504</v>
      </c>
      <c r="U337" s="1">
        <v>312</v>
      </c>
      <c r="V337" s="1">
        <v>175635.92751053796</v>
      </c>
      <c r="W337" s="1">
        <v>-43635.927510537964</v>
      </c>
    </row>
    <row r="338" spans="1:23" x14ac:dyDescent="0.25">
      <c r="A338">
        <v>337</v>
      </c>
      <c r="B338">
        <f>VLOOKUP(A338,'housing-price-data-04042019'!$A$1:$E$1461, 5,FALSE)</f>
        <v>14157</v>
      </c>
      <c r="C338">
        <f>INDEX('housing-price-data-04042019'!$A$1:$CC$1461, MATCH('Lot area'!A338,'housing-price-data-04042019'!$A$1:$A$1461,0),MATCH('Lot area'!$C$1,'housing-price-data-04042019'!$A$1:$CC$1,0))</f>
        <v>377426</v>
      </c>
      <c r="D338" t="str">
        <f t="shared" si="5"/>
        <v>A</v>
      </c>
      <c r="K338" s="5">
        <v>775</v>
      </c>
      <c r="L338" s="6">
        <v>395000</v>
      </c>
      <c r="N338" s="5">
        <v>598</v>
      </c>
      <c r="O338" s="6">
        <v>194201</v>
      </c>
      <c r="U338" s="1">
        <v>313</v>
      </c>
      <c r="V338" s="1">
        <v>175215.93312019645</v>
      </c>
      <c r="W338" s="1">
        <v>-55315.933120196452</v>
      </c>
    </row>
    <row r="339" spans="1:23" x14ac:dyDescent="0.25">
      <c r="A339">
        <v>338</v>
      </c>
      <c r="B339">
        <f>VLOOKUP(A339,'housing-price-data-04042019'!$A$1:$E$1461, 5,FALSE)</f>
        <v>9135</v>
      </c>
      <c r="C339">
        <f>INDEX('housing-price-data-04042019'!$A$1:$CC$1461, MATCH('Lot area'!A339,'housing-price-data-04042019'!$A$1:$A$1461,0),MATCH('Lot area'!$C$1,'housing-price-data-04042019'!$A$1:$CC$1,0))</f>
        <v>214000</v>
      </c>
      <c r="D339" t="str">
        <f t="shared" si="5"/>
        <v>B</v>
      </c>
      <c r="K339" s="5">
        <v>777</v>
      </c>
      <c r="L339" s="6">
        <v>221500</v>
      </c>
      <c r="N339" s="5">
        <v>600</v>
      </c>
      <c r="O339" s="6">
        <v>151000</v>
      </c>
      <c r="U339" s="1">
        <v>314</v>
      </c>
      <c r="V339" s="1">
        <v>610844.61464219575</v>
      </c>
      <c r="W339" s="1">
        <v>-235844.61464219575</v>
      </c>
    </row>
    <row r="340" spans="1:23" x14ac:dyDescent="0.25">
      <c r="A340">
        <v>339</v>
      </c>
      <c r="B340">
        <f>VLOOKUP(A340,'housing-price-data-04042019'!$A$1:$E$1461, 5,FALSE)</f>
        <v>14145</v>
      </c>
      <c r="C340">
        <f>INDEX('housing-price-data-04042019'!$A$1:$CC$1461, MATCH('Lot area'!A340,'housing-price-data-04042019'!$A$1:$A$1461,0),MATCH('Lot area'!$C$1,'housing-price-data-04042019'!$A$1:$CC$1,0))</f>
        <v>202500</v>
      </c>
      <c r="D340" t="str">
        <f t="shared" si="5"/>
        <v>A</v>
      </c>
      <c r="K340" s="5">
        <v>778</v>
      </c>
      <c r="L340" s="6">
        <v>142500</v>
      </c>
      <c r="N340" s="5">
        <v>602</v>
      </c>
      <c r="O340" s="6">
        <v>141000</v>
      </c>
      <c r="U340" s="1">
        <v>315</v>
      </c>
      <c r="V340" s="1">
        <v>178995.88263327026</v>
      </c>
      <c r="W340" s="1">
        <v>-995.88263327025925</v>
      </c>
    </row>
    <row r="341" spans="1:23" x14ac:dyDescent="0.25">
      <c r="A341">
        <v>340</v>
      </c>
      <c r="B341">
        <f>VLOOKUP(A341,'housing-price-data-04042019'!$A$1:$E$1461, 5,FALSE)</f>
        <v>12400</v>
      </c>
      <c r="C341">
        <f>INDEX('housing-price-data-04042019'!$A$1:$CC$1461, MATCH('Lot area'!A341,'housing-price-data-04042019'!$A$1:$A$1461,0),MATCH('Lot area'!$C$1,'housing-price-data-04042019'!$A$1:$CC$1,0))</f>
        <v>155000</v>
      </c>
      <c r="D341" t="str">
        <f t="shared" si="5"/>
        <v>A</v>
      </c>
      <c r="K341" s="5">
        <v>780</v>
      </c>
      <c r="L341" s="6">
        <v>135000</v>
      </c>
      <c r="N341" s="5">
        <v>604</v>
      </c>
      <c r="O341" s="6">
        <v>151000</v>
      </c>
      <c r="U341" s="1">
        <v>316</v>
      </c>
      <c r="V341" s="1">
        <v>175205.43326043789</v>
      </c>
      <c r="W341" s="1">
        <v>13294.566739562113</v>
      </c>
    </row>
    <row r="342" spans="1:23" x14ac:dyDescent="0.25">
      <c r="A342">
        <v>341</v>
      </c>
      <c r="B342">
        <f>VLOOKUP(A342,'housing-price-data-04042019'!$A$1:$E$1461, 5,FALSE)</f>
        <v>14191</v>
      </c>
      <c r="C342">
        <f>INDEX('housing-price-data-04042019'!$A$1:$CC$1461, MATCH('Lot area'!A342,'housing-price-data-04042019'!$A$1:$A$1461,0),MATCH('Lot area'!$C$1,'housing-price-data-04042019'!$A$1:$CC$1,0))</f>
        <v>202900</v>
      </c>
      <c r="D342" t="str">
        <f t="shared" si="5"/>
        <v>A</v>
      </c>
      <c r="K342" s="5">
        <v>783</v>
      </c>
      <c r="L342" s="6">
        <v>187100</v>
      </c>
      <c r="N342" s="5">
        <v>608</v>
      </c>
      <c r="O342" s="6">
        <v>225000</v>
      </c>
      <c r="U342" s="1">
        <v>317</v>
      </c>
      <c r="V342" s="1">
        <v>186146.2871288349</v>
      </c>
      <c r="W342" s="1">
        <v>73853.712871165102</v>
      </c>
    </row>
    <row r="343" spans="1:23" x14ac:dyDescent="0.25">
      <c r="A343">
        <v>342</v>
      </c>
      <c r="B343">
        <f>VLOOKUP(A343,'housing-price-data-04042019'!$A$1:$E$1461, 5,FALSE)</f>
        <v>8400</v>
      </c>
      <c r="C343">
        <f>INDEX('housing-price-data-04042019'!$A$1:$CC$1461, MATCH('Lot area'!A343,'housing-price-data-04042019'!$A$1:$A$1461,0),MATCH('Lot area'!$C$1,'housing-price-data-04042019'!$A$1:$CC$1,0))</f>
        <v>82000</v>
      </c>
      <c r="D343" t="str">
        <f t="shared" si="5"/>
        <v>B</v>
      </c>
      <c r="K343" s="5">
        <v>787</v>
      </c>
      <c r="L343" s="6">
        <v>139000</v>
      </c>
      <c r="N343" s="5">
        <v>610</v>
      </c>
      <c r="O343" s="6">
        <v>118500</v>
      </c>
      <c r="U343" s="1">
        <v>318</v>
      </c>
      <c r="V343" s="1">
        <v>177735.89946224564</v>
      </c>
      <c r="W343" s="1">
        <v>92264.100537754362</v>
      </c>
    </row>
    <row r="344" spans="1:23" x14ac:dyDescent="0.25">
      <c r="A344">
        <v>343</v>
      </c>
      <c r="B344">
        <f>VLOOKUP(A344,'housing-price-data-04042019'!$A$1:$E$1461, 5,FALSE)</f>
        <v>8544</v>
      </c>
      <c r="C344">
        <f>INDEX('housing-price-data-04042019'!$A$1:$CC$1461, MATCH('Lot area'!A344,'housing-price-data-04042019'!$A$1:$A$1461,0),MATCH('Lot area'!$C$1,'housing-price-data-04042019'!$A$1:$CC$1,0))</f>
        <v>87500</v>
      </c>
      <c r="D344" t="str">
        <f t="shared" si="5"/>
        <v>B</v>
      </c>
      <c r="K344" s="5">
        <v>788</v>
      </c>
      <c r="L344" s="6">
        <v>233000</v>
      </c>
      <c r="N344" s="5">
        <v>614</v>
      </c>
      <c r="O344" s="6">
        <v>147000</v>
      </c>
      <c r="U344" s="1">
        <v>319</v>
      </c>
      <c r="V344" s="1">
        <v>179625.87421878256</v>
      </c>
      <c r="W344" s="1">
        <v>80374.125781217444</v>
      </c>
    </row>
    <row r="345" spans="1:23" x14ac:dyDescent="0.25">
      <c r="A345">
        <v>344</v>
      </c>
      <c r="B345">
        <f>VLOOKUP(A345,'housing-price-data-04042019'!$A$1:$E$1461, 5,FALSE)</f>
        <v>8849</v>
      </c>
      <c r="C345">
        <f>INDEX('housing-price-data-04042019'!$A$1:$CC$1461, MATCH('Lot area'!A345,'housing-price-data-04042019'!$A$1:$A$1461,0),MATCH('Lot area'!$C$1,'housing-price-data-04042019'!$A$1:$CC$1,0))</f>
        <v>266000</v>
      </c>
      <c r="D345" t="str">
        <f t="shared" si="5"/>
        <v>B</v>
      </c>
      <c r="K345" s="5">
        <v>790</v>
      </c>
      <c r="L345" s="6">
        <v>187500</v>
      </c>
      <c r="N345" s="5">
        <v>615</v>
      </c>
      <c r="O345" s="6">
        <v>75500</v>
      </c>
      <c r="U345" s="1">
        <v>320</v>
      </c>
      <c r="V345" s="1">
        <v>188477.25599523043</v>
      </c>
      <c r="W345" s="1">
        <v>-977.25599523042911</v>
      </c>
    </row>
    <row r="346" spans="1:23" x14ac:dyDescent="0.25">
      <c r="A346">
        <v>345</v>
      </c>
      <c r="B346">
        <f>VLOOKUP(A346,'housing-price-data-04042019'!$A$1:$E$1461, 5,FALSE)</f>
        <v>2592</v>
      </c>
      <c r="C346">
        <f>INDEX('housing-price-data-04042019'!$A$1:$CC$1461, MATCH('Lot area'!A346,'housing-price-data-04042019'!$A$1:$A$1461,0),MATCH('Lot area'!$C$1,'housing-price-data-04042019'!$A$1:$CC$1,0))</f>
        <v>85000</v>
      </c>
      <c r="D346" t="str">
        <f t="shared" si="5"/>
        <v>B</v>
      </c>
      <c r="K346" s="5">
        <v>792</v>
      </c>
      <c r="L346" s="6">
        <v>146800</v>
      </c>
      <c r="N346" s="5">
        <v>616</v>
      </c>
      <c r="O346" s="6">
        <v>137500</v>
      </c>
      <c r="U346" s="1">
        <v>321</v>
      </c>
      <c r="V346" s="1">
        <v>192979.59585969168</v>
      </c>
      <c r="W346" s="1">
        <v>149663.40414030832</v>
      </c>
    </row>
    <row r="347" spans="1:23" x14ac:dyDescent="0.25">
      <c r="A347">
        <v>346</v>
      </c>
      <c r="B347">
        <f>VLOOKUP(A347,'housing-price-data-04042019'!$A$1:$E$1461, 5,FALSE)</f>
        <v>6435</v>
      </c>
      <c r="C347">
        <f>INDEX('housing-price-data-04042019'!$A$1:$CC$1461, MATCH('Lot area'!A347,'housing-price-data-04042019'!$A$1:$A$1461,0),MATCH('Lot area'!$C$1,'housing-price-data-04042019'!$A$1:$CC$1,0))</f>
        <v>140200</v>
      </c>
      <c r="D347" t="str">
        <f t="shared" si="5"/>
        <v>B</v>
      </c>
      <c r="K347" s="5">
        <v>795</v>
      </c>
      <c r="L347" s="6">
        <v>194500</v>
      </c>
      <c r="N347" s="5">
        <v>617</v>
      </c>
      <c r="O347" s="6">
        <v>183200</v>
      </c>
      <c r="U347" s="1">
        <v>322</v>
      </c>
      <c r="V347" s="1">
        <v>184243.71254058776</v>
      </c>
      <c r="W347" s="1">
        <v>169756.28745941224</v>
      </c>
    </row>
    <row r="348" spans="1:23" x14ac:dyDescent="0.25">
      <c r="A348">
        <v>347</v>
      </c>
      <c r="B348">
        <f>VLOOKUP(A348,'housing-price-data-04042019'!$A$1:$E$1461, 5,FALSE)</f>
        <v>12772</v>
      </c>
      <c r="C348">
        <f>INDEX('housing-price-data-04042019'!$A$1:$CC$1461, MATCH('Lot area'!A348,'housing-price-data-04042019'!$A$1:$A$1461,0),MATCH('Lot area'!$C$1,'housing-price-data-04042019'!$A$1:$CC$1,0))</f>
        <v>151500</v>
      </c>
      <c r="D348" t="str">
        <f t="shared" si="5"/>
        <v>A</v>
      </c>
      <c r="K348" s="5">
        <v>799</v>
      </c>
      <c r="L348" s="6">
        <v>485000</v>
      </c>
      <c r="N348" s="5">
        <v>618</v>
      </c>
      <c r="O348" s="6">
        <v>105500</v>
      </c>
      <c r="U348" s="1">
        <v>323</v>
      </c>
      <c r="V348" s="1">
        <v>180633.86075560225</v>
      </c>
      <c r="W348" s="1">
        <v>120366.13924439775</v>
      </c>
    </row>
    <row r="349" spans="1:23" x14ac:dyDescent="0.25">
      <c r="A349">
        <v>348</v>
      </c>
      <c r="B349">
        <f>VLOOKUP(A349,'housing-price-data-04042019'!$A$1:$E$1461, 5,FALSE)</f>
        <v>17600</v>
      </c>
      <c r="C349">
        <f>INDEX('housing-price-data-04042019'!$A$1:$CC$1461, MATCH('Lot area'!A349,'housing-price-data-04042019'!$A$1:$A$1461,0),MATCH('Lot area'!$C$1,'housing-price-data-04042019'!$A$1:$CC$1,0))</f>
        <v>157500</v>
      </c>
      <c r="D349" t="str">
        <f t="shared" si="5"/>
        <v>A</v>
      </c>
      <c r="K349" s="5">
        <v>801</v>
      </c>
      <c r="L349" s="6">
        <v>200000</v>
      </c>
      <c r="N349" s="5">
        <v>621</v>
      </c>
      <c r="O349" s="6">
        <v>67000</v>
      </c>
      <c r="U349" s="1">
        <v>324</v>
      </c>
      <c r="V349" s="1">
        <v>171057.98865581522</v>
      </c>
      <c r="W349" s="1">
        <v>-44882.988655815221</v>
      </c>
    </row>
    <row r="350" spans="1:23" x14ac:dyDescent="0.25">
      <c r="A350">
        <v>349</v>
      </c>
      <c r="B350">
        <f>VLOOKUP(A350,'housing-price-data-04042019'!$A$1:$E$1461, 5,FALSE)</f>
        <v>2448</v>
      </c>
      <c r="C350">
        <f>INDEX('housing-price-data-04042019'!$A$1:$CC$1461, MATCH('Lot area'!A350,'housing-price-data-04042019'!$A$1:$A$1461,0),MATCH('Lot area'!$C$1,'housing-price-data-04042019'!$A$1:$CC$1,0))</f>
        <v>154000</v>
      </c>
      <c r="D350" t="str">
        <f t="shared" si="5"/>
        <v>B</v>
      </c>
      <c r="K350" s="5">
        <v>804</v>
      </c>
      <c r="L350" s="6">
        <v>582933</v>
      </c>
      <c r="N350" s="5">
        <v>623</v>
      </c>
      <c r="O350" s="6">
        <v>135000</v>
      </c>
      <c r="U350" s="1">
        <v>325</v>
      </c>
      <c r="V350" s="1">
        <v>182513.33565238063</v>
      </c>
      <c r="W350" s="1">
        <v>59486.664347619371</v>
      </c>
    </row>
    <row r="351" spans="1:23" x14ac:dyDescent="0.25">
      <c r="A351">
        <v>350</v>
      </c>
      <c r="B351">
        <f>VLOOKUP(A351,'housing-price-data-04042019'!$A$1:$E$1461, 5,FALSE)</f>
        <v>20431</v>
      </c>
      <c r="C351">
        <f>INDEX('housing-price-data-04042019'!$A$1:$CC$1461, MATCH('Lot area'!A351,'housing-price-data-04042019'!$A$1:$A$1461,0),MATCH('Lot area'!$C$1,'housing-price-data-04042019'!$A$1:$CC$1,0))</f>
        <v>437154</v>
      </c>
      <c r="D351" t="str">
        <f t="shared" si="5"/>
        <v>A</v>
      </c>
      <c r="K351" s="5">
        <v>806</v>
      </c>
      <c r="L351" s="6">
        <v>227680</v>
      </c>
      <c r="N351" s="5">
        <v>624</v>
      </c>
      <c r="O351" s="6">
        <v>168500</v>
      </c>
      <c r="U351" s="1">
        <v>326</v>
      </c>
      <c r="V351" s="1">
        <v>169336.01165541494</v>
      </c>
      <c r="W351" s="1">
        <v>-82336.011655414943</v>
      </c>
    </row>
    <row r="352" spans="1:23" x14ac:dyDescent="0.25">
      <c r="A352">
        <v>351</v>
      </c>
      <c r="B352">
        <f>VLOOKUP(A352,'housing-price-data-04042019'!$A$1:$E$1461, 5,FALSE)</f>
        <v>7820</v>
      </c>
      <c r="C352">
        <f>INDEX('housing-price-data-04042019'!$A$1:$CC$1461, MATCH('Lot area'!A352,'housing-price-data-04042019'!$A$1:$A$1461,0),MATCH('Lot area'!$C$1,'housing-price-data-04042019'!$A$1:$CC$1,0))</f>
        <v>318061</v>
      </c>
      <c r="D352" t="str">
        <f t="shared" si="5"/>
        <v>B</v>
      </c>
      <c r="K352" s="5">
        <v>808</v>
      </c>
      <c r="L352" s="6">
        <v>223500</v>
      </c>
      <c r="N352" s="5">
        <v>626</v>
      </c>
      <c r="O352" s="6">
        <v>160000</v>
      </c>
      <c r="U352" s="1">
        <v>327</v>
      </c>
      <c r="V352" s="1">
        <v>181612.44768509801</v>
      </c>
      <c r="W352" s="1">
        <v>142387.55231490199</v>
      </c>
    </row>
    <row r="353" spans="1:23" x14ac:dyDescent="0.25">
      <c r="A353">
        <v>352</v>
      </c>
      <c r="B353">
        <f>VLOOKUP(A353,'housing-price-data-04042019'!$A$1:$E$1461, 5,FALSE)</f>
        <v>5271</v>
      </c>
      <c r="C353">
        <f>INDEX('housing-price-data-04042019'!$A$1:$CC$1461, MATCH('Lot area'!A353,'housing-price-data-04042019'!$A$1:$A$1461,0),MATCH('Lot area'!$C$1,'housing-price-data-04042019'!$A$1:$CC$1,0))</f>
        <v>190000</v>
      </c>
      <c r="D353" t="str">
        <f t="shared" si="5"/>
        <v>B</v>
      </c>
      <c r="K353" s="5">
        <v>809</v>
      </c>
      <c r="L353" s="6">
        <v>159950</v>
      </c>
      <c r="N353" s="5">
        <v>628</v>
      </c>
      <c r="O353" s="6">
        <v>153000</v>
      </c>
      <c r="U353" s="1">
        <v>328</v>
      </c>
      <c r="V353" s="1">
        <v>183195.82653668561</v>
      </c>
      <c r="W353" s="1">
        <v>-37945.826536685607</v>
      </c>
    </row>
    <row r="354" spans="1:23" x14ac:dyDescent="0.25">
      <c r="A354">
        <v>353</v>
      </c>
      <c r="B354">
        <f>VLOOKUP(A354,'housing-price-data-04042019'!$A$1:$E$1461, 5,FALSE)</f>
        <v>9084</v>
      </c>
      <c r="C354">
        <f>INDEX('housing-price-data-04042019'!$A$1:$CC$1461, MATCH('Lot area'!A354,'housing-price-data-04042019'!$A$1:$A$1461,0),MATCH('Lot area'!$C$1,'housing-price-data-04042019'!$A$1:$CC$1,0))</f>
        <v>95000</v>
      </c>
      <c r="D354" t="str">
        <f t="shared" si="5"/>
        <v>B</v>
      </c>
      <c r="K354" s="5">
        <v>811</v>
      </c>
      <c r="L354" s="6">
        <v>181000</v>
      </c>
      <c r="N354" s="5">
        <v>630</v>
      </c>
      <c r="O354" s="6">
        <v>168500</v>
      </c>
      <c r="U354" s="1">
        <v>329</v>
      </c>
      <c r="V354" s="1">
        <v>183800.61845877743</v>
      </c>
      <c r="W354" s="1">
        <v>30699.381541222567</v>
      </c>
    </row>
    <row r="355" spans="1:23" x14ac:dyDescent="0.25">
      <c r="A355">
        <v>354</v>
      </c>
      <c r="B355">
        <f>VLOOKUP(A355,'housing-price-data-04042019'!$A$1:$E$1461, 5,FALSE)</f>
        <v>8520</v>
      </c>
      <c r="C355">
        <f>INDEX('housing-price-data-04042019'!$A$1:$CC$1461, MATCH('Lot area'!A355,'housing-price-data-04042019'!$A$1:$A$1461,0),MATCH('Lot area'!$C$1,'housing-price-data-04042019'!$A$1:$CC$1,0))</f>
        <v>105900</v>
      </c>
      <c r="D355" t="str">
        <f t="shared" si="5"/>
        <v>B</v>
      </c>
      <c r="K355" s="5">
        <v>816</v>
      </c>
      <c r="L355" s="6">
        <v>224900</v>
      </c>
      <c r="N355" s="5">
        <v>631</v>
      </c>
      <c r="O355" s="6">
        <v>124000</v>
      </c>
      <c r="U355" s="1">
        <v>330</v>
      </c>
      <c r="V355" s="1">
        <v>172280.17233170909</v>
      </c>
      <c r="W355" s="1">
        <v>-94280.172331709095</v>
      </c>
    </row>
    <row r="356" spans="1:23" x14ac:dyDescent="0.25">
      <c r="A356">
        <v>355</v>
      </c>
      <c r="B356">
        <f>VLOOKUP(A356,'housing-price-data-04042019'!$A$1:$E$1461, 5,FALSE)</f>
        <v>8400</v>
      </c>
      <c r="C356">
        <f>INDEX('housing-price-data-04042019'!$A$1:$CC$1461, MATCH('Lot area'!A356,'housing-price-data-04042019'!$A$1:$A$1461,0),MATCH('Lot area'!$C$1,'housing-price-data-04042019'!$A$1:$CC$1,0))</f>
        <v>140000</v>
      </c>
      <c r="D356" t="str">
        <f t="shared" si="5"/>
        <v>B</v>
      </c>
      <c r="K356" s="5">
        <v>817</v>
      </c>
      <c r="L356" s="6">
        <v>137000</v>
      </c>
      <c r="N356" s="5">
        <v>632</v>
      </c>
      <c r="O356" s="6">
        <v>209500</v>
      </c>
      <c r="U356" s="1">
        <v>331</v>
      </c>
      <c r="V356" s="1">
        <v>181146.25391181893</v>
      </c>
      <c r="W356" s="1">
        <v>-62146.253911818931</v>
      </c>
    </row>
    <row r="357" spans="1:23" x14ac:dyDescent="0.25">
      <c r="A357">
        <v>356</v>
      </c>
      <c r="B357">
        <f>VLOOKUP(A357,'housing-price-data-04042019'!$A$1:$E$1461, 5,FALSE)</f>
        <v>11249</v>
      </c>
      <c r="C357">
        <f>INDEX('housing-price-data-04042019'!$A$1:$CC$1461, MATCH('Lot area'!A357,'housing-price-data-04042019'!$A$1:$A$1461,0),MATCH('Lot area'!$C$1,'housing-price-data-04042019'!$A$1:$CC$1,0))</f>
        <v>177500</v>
      </c>
      <c r="D357" t="str">
        <f t="shared" si="5"/>
        <v>A</v>
      </c>
      <c r="K357" s="5">
        <v>818</v>
      </c>
      <c r="L357" s="6">
        <v>271000</v>
      </c>
      <c r="N357" s="5">
        <v>634</v>
      </c>
      <c r="O357" s="6">
        <v>139400</v>
      </c>
      <c r="U357" s="1">
        <v>332</v>
      </c>
      <c r="V357" s="1">
        <v>176005.52257403854</v>
      </c>
      <c r="W357" s="1">
        <v>-37005.522574038536</v>
      </c>
    </row>
    <row r="358" spans="1:23" x14ac:dyDescent="0.25">
      <c r="A358">
        <v>357</v>
      </c>
      <c r="B358">
        <f>VLOOKUP(A358,'housing-price-data-04042019'!$A$1:$E$1461, 5,FALSE)</f>
        <v>9248</v>
      </c>
      <c r="C358">
        <f>INDEX('housing-price-data-04042019'!$A$1:$CC$1461, MATCH('Lot area'!A358,'housing-price-data-04042019'!$A$1:$A$1461,0),MATCH('Lot area'!$C$1,'housing-price-data-04042019'!$A$1:$CC$1,0))</f>
        <v>173000</v>
      </c>
      <c r="D358" t="str">
        <f t="shared" si="5"/>
        <v>B</v>
      </c>
      <c r="K358" s="5">
        <v>823</v>
      </c>
      <c r="L358" s="6">
        <v>225000</v>
      </c>
      <c r="N358" s="5">
        <v>635</v>
      </c>
      <c r="O358" s="6">
        <v>144000</v>
      </c>
      <c r="U358" s="1">
        <v>333</v>
      </c>
      <c r="V358" s="1">
        <v>181211.35304232186</v>
      </c>
      <c r="W358" s="1">
        <v>102788.64695767814</v>
      </c>
    </row>
    <row r="359" spans="1:23" x14ac:dyDescent="0.25">
      <c r="A359">
        <v>358</v>
      </c>
      <c r="B359">
        <f>VLOOKUP(A359,'housing-price-data-04042019'!$A$1:$E$1461, 5,FALSE)</f>
        <v>4224</v>
      </c>
      <c r="C359">
        <f>INDEX('housing-price-data-04042019'!$A$1:$CC$1461, MATCH('Lot area'!A359,'housing-price-data-04042019'!$A$1:$A$1461,0),MATCH('Lot area'!$C$1,'housing-price-data-04042019'!$A$1:$CC$1,0))</f>
        <v>134000</v>
      </c>
      <c r="D359" t="str">
        <f t="shared" si="5"/>
        <v>B</v>
      </c>
      <c r="K359" s="5">
        <v>825</v>
      </c>
      <c r="L359" s="6">
        <v>232600</v>
      </c>
      <c r="N359" s="5">
        <v>637</v>
      </c>
      <c r="O359" s="6">
        <v>60000</v>
      </c>
      <c r="U359" s="1">
        <v>334</v>
      </c>
      <c r="V359" s="1">
        <v>176051.72195697611</v>
      </c>
      <c r="W359" s="1">
        <v>30948.278043023893</v>
      </c>
    </row>
    <row r="360" spans="1:23" x14ac:dyDescent="0.25">
      <c r="A360">
        <v>359</v>
      </c>
      <c r="B360">
        <f>VLOOKUP(A360,'housing-price-data-04042019'!$A$1:$E$1461, 5,FALSE)</f>
        <v>6930</v>
      </c>
      <c r="C360">
        <f>INDEX('housing-price-data-04042019'!$A$1:$CC$1461, MATCH('Lot area'!A360,'housing-price-data-04042019'!$A$1:$A$1461,0),MATCH('Lot area'!$C$1,'housing-price-data-04042019'!$A$1:$CC$1,0))</f>
        <v>130000</v>
      </c>
      <c r="D360" t="str">
        <f t="shared" si="5"/>
        <v>B</v>
      </c>
      <c r="K360" s="5">
        <v>826</v>
      </c>
      <c r="L360" s="6">
        <v>385000</v>
      </c>
      <c r="N360" s="5">
        <v>638</v>
      </c>
      <c r="O360" s="6">
        <v>93000</v>
      </c>
      <c r="U360" s="1">
        <v>335</v>
      </c>
      <c r="V360" s="1">
        <v>177824.09828421738</v>
      </c>
      <c r="W360" s="1">
        <v>14175.901715782617</v>
      </c>
    </row>
    <row r="361" spans="1:23" x14ac:dyDescent="0.25">
      <c r="A361">
        <v>360</v>
      </c>
      <c r="B361">
        <f>VLOOKUP(A361,'housing-price-data-04042019'!$A$1:$E$1461, 5,FALSE)</f>
        <v>12011</v>
      </c>
      <c r="C361">
        <f>INDEX('housing-price-data-04042019'!$A$1:$CC$1461, MATCH('Lot area'!A361,'housing-price-data-04042019'!$A$1:$A$1461,0),MATCH('Lot area'!$C$1,'housing-price-data-04042019'!$A$1:$CC$1,0))</f>
        <v>280000</v>
      </c>
      <c r="D361" t="str">
        <f t="shared" si="5"/>
        <v>A</v>
      </c>
      <c r="K361" s="5">
        <v>829</v>
      </c>
      <c r="L361" s="6">
        <v>185000</v>
      </c>
      <c r="N361" s="5">
        <v>639</v>
      </c>
      <c r="O361" s="6">
        <v>85000</v>
      </c>
      <c r="U361" s="1">
        <v>336</v>
      </c>
      <c r="V361" s="1">
        <v>504617.53346506285</v>
      </c>
      <c r="W361" s="1">
        <v>-275667.53346506285</v>
      </c>
    </row>
    <row r="362" spans="1:23" x14ac:dyDescent="0.25">
      <c r="A362">
        <v>361</v>
      </c>
      <c r="B362">
        <f>VLOOKUP(A362,'housing-price-data-04042019'!$A$1:$E$1461, 5,FALSE)</f>
        <v>7540</v>
      </c>
      <c r="C362">
        <f>INDEX('housing-price-data-04042019'!$A$1:$CC$1461, MATCH('Lot area'!A362,'housing-price-data-04042019'!$A$1:$A$1461,0),MATCH('Lot area'!$C$1,'housing-price-data-04042019'!$A$1:$CC$1,0))</f>
        <v>156000</v>
      </c>
      <c r="D362" t="str">
        <f t="shared" si="5"/>
        <v>B</v>
      </c>
      <c r="K362" s="5">
        <v>831</v>
      </c>
      <c r="L362" s="6">
        <v>166000</v>
      </c>
      <c r="N362" s="5">
        <v>640</v>
      </c>
      <c r="O362" s="6">
        <v>264561</v>
      </c>
      <c r="U362" s="1">
        <v>337</v>
      </c>
      <c r="V362" s="1">
        <v>188565.45481720215</v>
      </c>
      <c r="W362" s="1">
        <v>188860.54518279785</v>
      </c>
    </row>
    <row r="363" spans="1:23" x14ac:dyDescent="0.25">
      <c r="A363">
        <v>362</v>
      </c>
      <c r="B363">
        <f>VLOOKUP(A363,'housing-price-data-04042019'!$A$1:$E$1461, 5,FALSE)</f>
        <v>9144</v>
      </c>
      <c r="C363">
        <f>INDEX('housing-price-data-04042019'!$A$1:$CC$1461, MATCH('Lot area'!A363,'housing-price-data-04042019'!$A$1:$A$1461,0),MATCH('Lot area'!$C$1,'housing-price-data-04042019'!$A$1:$CC$1,0))</f>
        <v>145000</v>
      </c>
      <c r="D363" t="str">
        <f t="shared" si="5"/>
        <v>B</v>
      </c>
      <c r="K363" s="5">
        <v>834</v>
      </c>
      <c r="L363" s="6">
        <v>167000</v>
      </c>
      <c r="N363" s="5">
        <v>642</v>
      </c>
      <c r="O363" s="6">
        <v>226000</v>
      </c>
      <c r="U363" s="1">
        <v>338</v>
      </c>
      <c r="V363" s="1">
        <v>178019.39567572618</v>
      </c>
      <c r="W363" s="1">
        <v>35980.604324273823</v>
      </c>
    </row>
    <row r="364" spans="1:23" x14ac:dyDescent="0.25">
      <c r="A364">
        <v>363</v>
      </c>
      <c r="B364">
        <f>VLOOKUP(A364,'housing-price-data-04042019'!$A$1:$E$1461, 5,FALSE)</f>
        <v>7301</v>
      </c>
      <c r="C364">
        <f>INDEX('housing-price-data-04042019'!$A$1:$CC$1461, MATCH('Lot area'!A364,'housing-price-data-04042019'!$A$1:$A$1461,0),MATCH('Lot area'!$C$1,'housing-price-data-04042019'!$A$1:$CC$1,0))</f>
        <v>198500</v>
      </c>
      <c r="D364" t="str">
        <f t="shared" si="5"/>
        <v>B</v>
      </c>
      <c r="K364" s="5">
        <v>840</v>
      </c>
      <c r="L364" s="6">
        <v>130500</v>
      </c>
      <c r="N364" s="5">
        <v>645</v>
      </c>
      <c r="O364" s="6">
        <v>370878</v>
      </c>
      <c r="U364" s="1">
        <v>339</v>
      </c>
      <c r="V364" s="1">
        <v>188540.25515378165</v>
      </c>
      <c r="W364" s="1">
        <v>13959.744846218353</v>
      </c>
    </row>
    <row r="365" spans="1:23" x14ac:dyDescent="0.25">
      <c r="A365">
        <v>364</v>
      </c>
      <c r="B365">
        <f>VLOOKUP(A365,'housing-price-data-04042019'!$A$1:$E$1461, 5,FALSE)</f>
        <v>1680</v>
      </c>
      <c r="C365">
        <f>INDEX('housing-price-data-04042019'!$A$1:$CC$1461, MATCH('Lot area'!A365,'housing-price-data-04042019'!$A$1:$A$1461,0),MATCH('Lot area'!$C$1,'housing-price-data-04042019'!$A$1:$CC$1,0))</f>
        <v>118000</v>
      </c>
      <c r="D365" t="str">
        <f t="shared" si="5"/>
        <v>B</v>
      </c>
      <c r="K365" s="5">
        <v>841</v>
      </c>
      <c r="L365" s="6">
        <v>140000</v>
      </c>
      <c r="N365" s="5">
        <v>647</v>
      </c>
      <c r="O365" s="6">
        <v>98300</v>
      </c>
      <c r="U365" s="1">
        <v>340</v>
      </c>
      <c r="V365" s="1">
        <v>184875.80409805177</v>
      </c>
      <c r="W365" s="1">
        <v>-29875.804098051769</v>
      </c>
    </row>
    <row r="366" spans="1:23" x14ac:dyDescent="0.25">
      <c r="A366">
        <v>365</v>
      </c>
      <c r="B366">
        <f>VLOOKUP(A366,'housing-price-data-04042019'!$A$1:$E$1461, 5,FALSE)</f>
        <v>18800</v>
      </c>
      <c r="C366">
        <f>INDEX('housing-price-data-04042019'!$A$1:$CC$1461, MATCH('Lot area'!A366,'housing-price-data-04042019'!$A$1:$A$1461,0),MATCH('Lot area'!$C$1,'housing-price-data-04042019'!$A$1:$CC$1,0))</f>
        <v>190000</v>
      </c>
      <c r="D366" t="str">
        <f t="shared" si="5"/>
        <v>A</v>
      </c>
      <c r="K366" s="5">
        <v>842</v>
      </c>
      <c r="L366" s="6">
        <v>157500</v>
      </c>
      <c r="N366" s="5">
        <v>649</v>
      </c>
      <c r="O366" s="6">
        <v>155000</v>
      </c>
      <c r="U366" s="1">
        <v>341</v>
      </c>
      <c r="V366" s="1">
        <v>188636.85386356022</v>
      </c>
      <c r="W366" s="1">
        <v>14263.146136439784</v>
      </c>
    </row>
    <row r="367" spans="1:23" x14ac:dyDescent="0.25">
      <c r="A367">
        <v>366</v>
      </c>
      <c r="B367">
        <f>VLOOKUP(A367,'housing-price-data-04042019'!$A$1:$E$1461, 5,FALSE)</f>
        <v>10690</v>
      </c>
      <c r="C367">
        <f>INDEX('housing-price-data-04042019'!$A$1:$CC$1461, MATCH('Lot area'!A367,'housing-price-data-04042019'!$A$1:$A$1461,0),MATCH('Lot area'!$C$1,'housing-price-data-04042019'!$A$1:$CC$1,0))</f>
        <v>147000</v>
      </c>
      <c r="D367" t="str">
        <f t="shared" si="5"/>
        <v>A</v>
      </c>
      <c r="K367" s="5">
        <v>845</v>
      </c>
      <c r="L367" s="6">
        <v>153900</v>
      </c>
      <c r="N367" s="5">
        <v>650</v>
      </c>
      <c r="O367" s="6">
        <v>84500</v>
      </c>
      <c r="U367" s="1">
        <v>342</v>
      </c>
      <c r="V367" s="1">
        <v>176475.91629122104</v>
      </c>
      <c r="W367" s="1">
        <v>-94475.916291221045</v>
      </c>
    </row>
    <row r="368" spans="1:23" x14ac:dyDescent="0.25">
      <c r="A368">
        <v>367</v>
      </c>
      <c r="B368">
        <f>VLOOKUP(A368,'housing-price-data-04042019'!$A$1:$E$1461, 5,FALSE)</f>
        <v>9500</v>
      </c>
      <c r="C368">
        <f>INDEX('housing-price-data-04042019'!$A$1:$CC$1461, MATCH('Lot area'!A368,'housing-price-data-04042019'!$A$1:$A$1461,0),MATCH('Lot area'!$C$1,'housing-price-data-04042019'!$A$1:$CC$1,0))</f>
        <v>159000</v>
      </c>
      <c r="D368" t="str">
        <f t="shared" si="5"/>
        <v>B</v>
      </c>
      <c r="K368" s="5">
        <v>846</v>
      </c>
      <c r="L368" s="6">
        <v>171000</v>
      </c>
      <c r="N368" s="5">
        <v>651</v>
      </c>
      <c r="O368" s="6">
        <v>205950</v>
      </c>
      <c r="U368" s="1">
        <v>343</v>
      </c>
      <c r="V368" s="1">
        <v>176778.31225226694</v>
      </c>
      <c r="W368" s="1">
        <v>-89278.312252266944</v>
      </c>
    </row>
    <row r="369" spans="1:23" x14ac:dyDescent="0.25">
      <c r="A369">
        <v>368</v>
      </c>
      <c r="B369">
        <f>VLOOKUP(A369,'housing-price-data-04042019'!$A$1:$E$1461, 5,FALSE)</f>
        <v>9150</v>
      </c>
      <c r="C369">
        <f>INDEX('housing-price-data-04042019'!$A$1:$CC$1461, MATCH('Lot area'!A369,'housing-price-data-04042019'!$A$1:$A$1461,0),MATCH('Lot area'!$C$1,'housing-price-data-04042019'!$A$1:$CC$1,0))</f>
        <v>165000</v>
      </c>
      <c r="D369" t="str">
        <f t="shared" si="5"/>
        <v>B</v>
      </c>
      <c r="K369" s="5">
        <v>848</v>
      </c>
      <c r="L369" s="6">
        <v>133500</v>
      </c>
      <c r="N369" s="5">
        <v>652</v>
      </c>
      <c r="O369" s="6">
        <v>108000</v>
      </c>
      <c r="U369" s="1">
        <v>344</v>
      </c>
      <c r="V369" s="1">
        <v>177418.80369753781</v>
      </c>
      <c r="W369" s="1">
        <v>88581.196302462195</v>
      </c>
    </row>
    <row r="370" spans="1:23" x14ac:dyDescent="0.25">
      <c r="A370">
        <v>369</v>
      </c>
      <c r="B370">
        <f>VLOOKUP(A370,'housing-price-data-04042019'!$A$1:$E$1461, 5,FALSE)</f>
        <v>7800</v>
      </c>
      <c r="C370">
        <f>INDEX('housing-price-data-04042019'!$A$1:$CC$1461, MATCH('Lot area'!A370,'housing-price-data-04042019'!$A$1:$A$1461,0),MATCH('Lot area'!$C$1,'housing-price-data-04042019'!$A$1:$CC$1,0))</f>
        <v>132000</v>
      </c>
      <c r="D370" t="str">
        <f t="shared" si="5"/>
        <v>B</v>
      </c>
      <c r="K370" s="5">
        <v>849</v>
      </c>
      <c r="L370" s="6">
        <v>240000</v>
      </c>
      <c r="N370" s="5">
        <v>653</v>
      </c>
      <c r="O370" s="6">
        <v>191000</v>
      </c>
      <c r="U370" s="1">
        <v>345</v>
      </c>
      <c r="V370" s="1">
        <v>164279.27919570284</v>
      </c>
      <c r="W370" s="1">
        <v>-79279.279195702838</v>
      </c>
    </row>
    <row r="371" spans="1:23" x14ac:dyDescent="0.25">
      <c r="A371">
        <v>370</v>
      </c>
      <c r="B371">
        <f>VLOOKUP(A371,'housing-price-data-04042019'!$A$1:$E$1461, 5,FALSE)</f>
        <v>9830</v>
      </c>
      <c r="C371">
        <f>INDEX('housing-price-data-04042019'!$A$1:$CC$1461, MATCH('Lot area'!A371,'housing-price-data-04042019'!$A$1:$A$1461,0),MATCH('Lot area'!$C$1,'housing-price-data-04042019'!$A$1:$CC$1,0))</f>
        <v>162000</v>
      </c>
      <c r="D371" t="str">
        <f t="shared" si="5"/>
        <v>B</v>
      </c>
      <c r="K371" s="5">
        <v>854</v>
      </c>
      <c r="L371" s="6">
        <v>158000</v>
      </c>
      <c r="N371" s="5">
        <v>656</v>
      </c>
      <c r="O371" s="6">
        <v>88000</v>
      </c>
      <c r="U371" s="1">
        <v>346</v>
      </c>
      <c r="V371" s="1">
        <v>172349.47140611545</v>
      </c>
      <c r="W371" s="1">
        <v>-32149.471406115452</v>
      </c>
    </row>
    <row r="372" spans="1:23" x14ac:dyDescent="0.25">
      <c r="A372">
        <v>371</v>
      </c>
      <c r="B372">
        <f>VLOOKUP(A372,'housing-price-data-04042019'!$A$1:$E$1461, 5,FALSE)</f>
        <v>8121</v>
      </c>
      <c r="C372">
        <f>INDEX('housing-price-data-04042019'!$A$1:$CC$1461, MATCH('Lot area'!A372,'housing-price-data-04042019'!$A$1:$A$1461,0),MATCH('Lot area'!$C$1,'housing-price-data-04042019'!$A$1:$CC$1,0))</f>
        <v>172400</v>
      </c>
      <c r="D372" t="str">
        <f t="shared" si="5"/>
        <v>B</v>
      </c>
      <c r="K372" s="5">
        <v>855</v>
      </c>
      <c r="L372" s="6">
        <v>170000</v>
      </c>
      <c r="N372" s="5">
        <v>658</v>
      </c>
      <c r="O372" s="6">
        <v>149000</v>
      </c>
      <c r="U372" s="1">
        <v>347</v>
      </c>
      <c r="V372" s="1">
        <v>185656.99366408703</v>
      </c>
      <c r="W372" s="1">
        <v>-34156.993664087029</v>
      </c>
    </row>
    <row r="373" spans="1:23" x14ac:dyDescent="0.25">
      <c r="A373">
        <v>372</v>
      </c>
      <c r="B373">
        <f>VLOOKUP(A373,'housing-price-data-04042019'!$A$1:$E$1461, 5,FALSE)</f>
        <v>17120</v>
      </c>
      <c r="C373">
        <f>INDEX('housing-price-data-04042019'!$A$1:$CC$1461, MATCH('Lot area'!A373,'housing-price-data-04042019'!$A$1:$A$1461,0),MATCH('Lot area'!$C$1,'housing-price-data-04042019'!$A$1:$CC$1,0))</f>
        <v>134432</v>
      </c>
      <c r="D373" t="str">
        <f t="shared" si="5"/>
        <v>A</v>
      </c>
      <c r="K373" s="5">
        <v>857</v>
      </c>
      <c r="L373" s="6">
        <v>147000</v>
      </c>
      <c r="N373" s="5">
        <v>660</v>
      </c>
      <c r="O373" s="6">
        <v>167000</v>
      </c>
      <c r="U373" s="1">
        <v>348</v>
      </c>
      <c r="V373" s="1">
        <v>195795.65824693168</v>
      </c>
      <c r="W373" s="1">
        <v>-38295.658246931678</v>
      </c>
    </row>
    <row r="374" spans="1:23" x14ac:dyDescent="0.25">
      <c r="A374">
        <v>373</v>
      </c>
      <c r="B374">
        <f>VLOOKUP(A374,'housing-price-data-04042019'!$A$1:$E$1461, 5,FALSE)</f>
        <v>7175</v>
      </c>
      <c r="C374">
        <f>INDEX('housing-price-data-04042019'!$A$1:$CC$1461, MATCH('Lot area'!A374,'housing-price-data-04042019'!$A$1:$A$1461,0),MATCH('Lot area'!$C$1,'housing-price-data-04042019'!$A$1:$CC$1,0))</f>
        <v>125000</v>
      </c>
      <c r="D374" t="str">
        <f t="shared" si="5"/>
        <v>B</v>
      </c>
      <c r="K374" s="5">
        <v>859</v>
      </c>
      <c r="L374" s="6">
        <v>152000</v>
      </c>
      <c r="N374" s="5">
        <v>668</v>
      </c>
      <c r="O374" s="6">
        <v>193500</v>
      </c>
      <c r="U374" s="1">
        <v>349</v>
      </c>
      <c r="V374" s="1">
        <v>163976.88323465694</v>
      </c>
      <c r="W374" s="1">
        <v>-9976.8832346569397</v>
      </c>
    </row>
    <row r="375" spans="1:23" x14ac:dyDescent="0.25">
      <c r="A375">
        <v>374</v>
      </c>
      <c r="B375">
        <f>VLOOKUP(A375,'housing-price-data-04042019'!$A$1:$E$1461, 5,FALSE)</f>
        <v>10634</v>
      </c>
      <c r="C375">
        <f>INDEX('housing-price-data-04042019'!$A$1:$CC$1461, MATCH('Lot area'!A375,'housing-price-data-04042019'!$A$1:$A$1461,0),MATCH('Lot area'!$C$1,'housing-price-data-04042019'!$A$1:$CC$1,0))</f>
        <v>123000</v>
      </c>
      <c r="D375" t="str">
        <f t="shared" si="5"/>
        <v>A</v>
      </c>
      <c r="K375" s="5">
        <v>860</v>
      </c>
      <c r="L375" s="6">
        <v>250000</v>
      </c>
      <c r="N375" s="5">
        <v>671</v>
      </c>
      <c r="O375" s="6">
        <v>173500</v>
      </c>
      <c r="U375" s="1">
        <v>350</v>
      </c>
      <c r="V375" s="1">
        <v>201740.67884221612</v>
      </c>
      <c r="W375" s="1">
        <v>235413.32115778388</v>
      </c>
    </row>
    <row r="376" spans="1:23" x14ac:dyDescent="0.25">
      <c r="A376">
        <v>375</v>
      </c>
      <c r="B376">
        <f>VLOOKUP(A376,'housing-price-data-04042019'!$A$1:$E$1461, 5,FALSE)</f>
        <v>8200</v>
      </c>
      <c r="C376">
        <f>INDEX('housing-price-data-04042019'!$A$1:$CC$1461, MATCH('Lot area'!A376,'housing-price-data-04042019'!$A$1:$A$1461,0),MATCH('Lot area'!$C$1,'housing-price-data-04042019'!$A$1:$CC$1,0))</f>
        <v>219500</v>
      </c>
      <c r="D376" t="str">
        <f t="shared" si="5"/>
        <v>B</v>
      </c>
      <c r="K376" s="5">
        <v>862</v>
      </c>
      <c r="L376" s="6">
        <v>131500</v>
      </c>
      <c r="N376" s="5">
        <v>672</v>
      </c>
      <c r="O376" s="6">
        <v>103600</v>
      </c>
      <c r="U376" s="1">
        <v>351</v>
      </c>
      <c r="V376" s="1">
        <v>175257.9325592306</v>
      </c>
      <c r="W376" s="1">
        <v>142803.0674407694</v>
      </c>
    </row>
    <row r="377" spans="1:23" x14ac:dyDescent="0.25">
      <c r="A377">
        <v>376</v>
      </c>
      <c r="B377">
        <f>VLOOKUP(A377,'housing-price-data-04042019'!$A$1:$E$1461, 5,FALSE)</f>
        <v>10020</v>
      </c>
      <c r="C377">
        <f>INDEX('housing-price-data-04042019'!$A$1:$CC$1461, MATCH('Lot area'!A377,'housing-price-data-04042019'!$A$1:$A$1461,0),MATCH('Lot area'!$C$1,'housing-price-data-04042019'!$A$1:$CC$1,0))</f>
        <v>61000</v>
      </c>
      <c r="D377" t="str">
        <f t="shared" si="5"/>
        <v>A</v>
      </c>
      <c r="K377" s="5">
        <v>867</v>
      </c>
      <c r="L377" s="6">
        <v>248900</v>
      </c>
      <c r="N377" s="5">
        <v>675</v>
      </c>
      <c r="O377" s="6">
        <v>140000</v>
      </c>
      <c r="U377" s="1">
        <v>352</v>
      </c>
      <c r="V377" s="1">
        <v>169905.1040543277</v>
      </c>
      <c r="W377" s="1">
        <v>20094.895945672295</v>
      </c>
    </row>
    <row r="378" spans="1:23" x14ac:dyDescent="0.25">
      <c r="A378">
        <v>377</v>
      </c>
      <c r="B378">
        <f>VLOOKUP(A378,'housing-price-data-04042019'!$A$1:$E$1461, 5,FALSE)</f>
        <v>8846</v>
      </c>
      <c r="C378">
        <f>INDEX('housing-price-data-04042019'!$A$1:$CC$1461, MATCH('Lot area'!A378,'housing-price-data-04042019'!$A$1:$A$1461,0),MATCH('Lot area'!$C$1,'housing-price-data-04042019'!$A$1:$CC$1,0))</f>
        <v>148000</v>
      </c>
      <c r="D378" t="str">
        <f t="shared" si="5"/>
        <v>B</v>
      </c>
      <c r="K378" s="5">
        <v>869</v>
      </c>
      <c r="L378" s="6">
        <v>169000</v>
      </c>
      <c r="N378" s="5">
        <v>676</v>
      </c>
      <c r="O378" s="6">
        <v>148500</v>
      </c>
      <c r="U378" s="1">
        <v>353</v>
      </c>
      <c r="V378" s="1">
        <v>177912.2971061891</v>
      </c>
      <c r="W378" s="1">
        <v>-82912.2971061891</v>
      </c>
    </row>
    <row r="379" spans="1:23" x14ac:dyDescent="0.25">
      <c r="A379">
        <v>378</v>
      </c>
      <c r="B379">
        <f>VLOOKUP(A379,'housing-price-data-04042019'!$A$1:$E$1461, 5,FALSE)</f>
        <v>11143</v>
      </c>
      <c r="C379">
        <f>INDEX('housing-price-data-04042019'!$A$1:$CC$1461, MATCH('Lot area'!A379,'housing-price-data-04042019'!$A$1:$A$1461,0),MATCH('Lot area'!$C$1,'housing-price-data-04042019'!$A$1:$CC$1,0))</f>
        <v>340000</v>
      </c>
      <c r="D379" t="str">
        <f t="shared" si="5"/>
        <v>A</v>
      </c>
      <c r="K379" s="5">
        <v>874</v>
      </c>
      <c r="L379" s="6">
        <v>133000</v>
      </c>
      <c r="N379" s="5">
        <v>677</v>
      </c>
      <c r="O379" s="6">
        <v>87000</v>
      </c>
      <c r="U379" s="1">
        <v>354</v>
      </c>
      <c r="V379" s="1">
        <v>176727.91292542598</v>
      </c>
      <c r="W379" s="1">
        <v>-70827.912925425975</v>
      </c>
    </row>
    <row r="380" spans="1:23" x14ac:dyDescent="0.25">
      <c r="A380">
        <v>379</v>
      </c>
      <c r="B380">
        <f>VLOOKUP(A380,'housing-price-data-04042019'!$A$1:$E$1461, 5,FALSE)</f>
        <v>11394</v>
      </c>
      <c r="C380">
        <f>INDEX('housing-price-data-04042019'!$A$1:$CC$1461, MATCH('Lot area'!A380,'housing-price-data-04042019'!$A$1:$A$1461,0),MATCH('Lot area'!$C$1,'housing-price-data-04042019'!$A$1:$CC$1,0))</f>
        <v>394432</v>
      </c>
      <c r="D380" t="str">
        <f t="shared" si="5"/>
        <v>A</v>
      </c>
      <c r="K380" s="5">
        <v>877</v>
      </c>
      <c r="L380" s="6">
        <v>132250</v>
      </c>
      <c r="N380" s="5">
        <v>678</v>
      </c>
      <c r="O380" s="6">
        <v>109500</v>
      </c>
      <c r="U380" s="1">
        <v>355</v>
      </c>
      <c r="V380" s="1">
        <v>176475.91629122104</v>
      </c>
      <c r="W380" s="1">
        <v>-36475.916291221045</v>
      </c>
    </row>
    <row r="381" spans="1:23" x14ac:dyDescent="0.25">
      <c r="A381">
        <v>380</v>
      </c>
      <c r="B381">
        <f>VLOOKUP(A381,'housing-price-data-04042019'!$A$1:$E$1461, 5,FALSE)</f>
        <v>8123</v>
      </c>
      <c r="C381">
        <f>INDEX('housing-price-data-04042019'!$A$1:$CC$1461, MATCH('Lot area'!A381,'housing-price-data-04042019'!$A$1:$A$1461,0),MATCH('Lot area'!$C$1,'housing-price-data-04042019'!$A$1:$CC$1,0))</f>
        <v>179000</v>
      </c>
      <c r="D381" t="str">
        <f t="shared" si="5"/>
        <v>B</v>
      </c>
      <c r="K381" s="5">
        <v>879</v>
      </c>
      <c r="L381" s="6">
        <v>148000</v>
      </c>
      <c r="N381" s="5">
        <v>680</v>
      </c>
      <c r="O381" s="6">
        <v>128500</v>
      </c>
      <c r="U381" s="1">
        <v>356</v>
      </c>
      <c r="V381" s="1">
        <v>182458.73638163623</v>
      </c>
      <c r="W381" s="1">
        <v>-4958.736381636234</v>
      </c>
    </row>
    <row r="382" spans="1:23" x14ac:dyDescent="0.25">
      <c r="A382">
        <v>381</v>
      </c>
      <c r="B382">
        <f>VLOOKUP(A382,'housing-price-data-04042019'!$A$1:$E$1461, 5,FALSE)</f>
        <v>5000</v>
      </c>
      <c r="C382">
        <f>INDEX('housing-price-data-04042019'!$A$1:$CC$1461, MATCH('Lot area'!A382,'housing-price-data-04042019'!$A$1:$A$1461,0),MATCH('Lot area'!$C$1,'housing-price-data-04042019'!$A$1:$CC$1,0))</f>
        <v>127000</v>
      </c>
      <c r="D382" t="str">
        <f t="shared" si="5"/>
        <v>B</v>
      </c>
      <c r="K382" s="5">
        <v>882</v>
      </c>
      <c r="L382" s="6">
        <v>187500</v>
      </c>
      <c r="N382" s="5">
        <v>681</v>
      </c>
      <c r="O382" s="6">
        <v>143000</v>
      </c>
      <c r="U382" s="1">
        <v>357</v>
      </c>
      <c r="V382" s="1">
        <v>178256.69250626914</v>
      </c>
      <c r="W382" s="1">
        <v>-5256.6925062691444</v>
      </c>
    </row>
    <row r="383" spans="1:23" x14ac:dyDescent="0.25">
      <c r="A383">
        <v>382</v>
      </c>
      <c r="B383">
        <f>VLOOKUP(A383,'housing-price-data-04042019'!$A$1:$E$1461, 5,FALSE)</f>
        <v>7200</v>
      </c>
      <c r="C383">
        <f>INDEX('housing-price-data-04042019'!$A$1:$CC$1461, MATCH('Lot area'!A383,'housing-price-data-04042019'!$A$1:$A$1461,0),MATCH('Lot area'!$C$1,'housing-price-data-04042019'!$A$1:$CC$1,0))</f>
        <v>187750</v>
      </c>
      <c r="D383" t="str">
        <f t="shared" si="5"/>
        <v>B</v>
      </c>
      <c r="K383" s="5">
        <v>888</v>
      </c>
      <c r="L383" s="6">
        <v>135500</v>
      </c>
      <c r="N383" s="5">
        <v>682</v>
      </c>
      <c r="O383" s="6">
        <v>159434</v>
      </c>
      <c r="U383" s="1">
        <v>358</v>
      </c>
      <c r="V383" s="1">
        <v>167706.43342088978</v>
      </c>
      <c r="W383" s="1">
        <v>-33706.433420889778</v>
      </c>
    </row>
    <row r="384" spans="1:23" x14ac:dyDescent="0.25">
      <c r="A384">
        <v>383</v>
      </c>
      <c r="B384">
        <f>VLOOKUP(A384,'housing-price-data-04042019'!$A$1:$E$1461, 5,FALSE)</f>
        <v>9245</v>
      </c>
      <c r="C384">
        <f>INDEX('housing-price-data-04042019'!$A$1:$CC$1461, MATCH('Lot area'!A384,'housing-price-data-04042019'!$A$1:$A$1461,0),MATCH('Lot area'!$C$1,'housing-price-data-04042019'!$A$1:$CC$1,0))</f>
        <v>213500</v>
      </c>
      <c r="D384" t="str">
        <f t="shared" si="5"/>
        <v>B</v>
      </c>
      <c r="K384" s="5">
        <v>889</v>
      </c>
      <c r="L384" s="6">
        <v>268000</v>
      </c>
      <c r="N384" s="5">
        <v>683</v>
      </c>
      <c r="O384" s="6">
        <v>173000</v>
      </c>
      <c r="U384" s="1">
        <v>359</v>
      </c>
      <c r="V384" s="1">
        <v>173388.95752221075</v>
      </c>
      <c r="W384" s="1">
        <v>-43388.957522210752</v>
      </c>
    </row>
    <row r="385" spans="1:23" x14ac:dyDescent="0.25">
      <c r="A385">
        <v>384</v>
      </c>
      <c r="B385">
        <f>VLOOKUP(A385,'housing-price-data-04042019'!$A$1:$E$1461, 5,FALSE)</f>
        <v>9000</v>
      </c>
      <c r="C385">
        <f>INDEX('housing-price-data-04042019'!$A$1:$CC$1461, MATCH('Lot area'!A385,'housing-price-data-04042019'!$A$1:$A$1461,0),MATCH('Lot area'!$C$1,'housing-price-data-04042019'!$A$1:$CC$1,0))</f>
        <v>76000</v>
      </c>
      <c r="D385" t="str">
        <f t="shared" si="5"/>
        <v>B</v>
      </c>
      <c r="K385" s="5">
        <v>890</v>
      </c>
      <c r="L385" s="6">
        <v>149500</v>
      </c>
      <c r="N385" s="5">
        <v>686</v>
      </c>
      <c r="O385" s="6">
        <v>207500</v>
      </c>
      <c r="U385" s="1">
        <v>360</v>
      </c>
      <c r="V385" s="1">
        <v>184058.91500883747</v>
      </c>
      <c r="W385" s="1">
        <v>95941.084991162526</v>
      </c>
    </row>
    <row r="386" spans="1:23" x14ac:dyDescent="0.25">
      <c r="A386">
        <v>385</v>
      </c>
      <c r="B386">
        <f>VLOOKUP(A386,'housing-price-data-04042019'!$A$1:$E$1461, 5,FALSE)</f>
        <v>53107</v>
      </c>
      <c r="C386">
        <f>INDEX('housing-price-data-04042019'!$A$1:$CC$1461, MATCH('Lot area'!A386,'housing-price-data-04042019'!$A$1:$A$1461,0),MATCH('Lot area'!$C$1,'housing-price-data-04042019'!$A$1:$CC$1,0))</f>
        <v>240000</v>
      </c>
      <c r="D386" t="str">
        <f t="shared" si="5"/>
        <v>A</v>
      </c>
      <c r="K386" s="5">
        <v>892</v>
      </c>
      <c r="L386" s="6">
        <v>172500</v>
      </c>
      <c r="N386" s="5">
        <v>688</v>
      </c>
      <c r="O386" s="6">
        <v>148800</v>
      </c>
      <c r="U386" s="1">
        <v>361</v>
      </c>
      <c r="V386" s="1">
        <v>174669.94041275245</v>
      </c>
      <c r="W386" s="1">
        <v>-18669.940412752447</v>
      </c>
    </row>
    <row r="387" spans="1:23" x14ac:dyDescent="0.25">
      <c r="A387">
        <v>386</v>
      </c>
      <c r="B387">
        <f>VLOOKUP(A387,'housing-price-data-04042019'!$A$1:$E$1461, 5,FALSE)</f>
        <v>3182</v>
      </c>
      <c r="C387">
        <f>INDEX('housing-price-data-04042019'!$A$1:$CC$1461, MATCH('Lot area'!A387,'housing-price-data-04042019'!$A$1:$A$1461,0),MATCH('Lot area'!$C$1,'housing-price-data-04042019'!$A$1:$CC$1,0))</f>
        <v>192000</v>
      </c>
      <c r="D387" t="str">
        <f t="shared" ref="D387:D450" si="6">IF(B387 &gt; 10000, "A","B")</f>
        <v>B</v>
      </c>
      <c r="K387" s="5">
        <v>894</v>
      </c>
      <c r="L387" s="6">
        <v>165000</v>
      </c>
      <c r="N387" s="5">
        <v>689</v>
      </c>
      <c r="O387" s="6">
        <v>392000</v>
      </c>
      <c r="U387" s="1">
        <v>362</v>
      </c>
      <c r="V387" s="1">
        <v>178038.29542329157</v>
      </c>
      <c r="W387" s="1">
        <v>-33038.295423291565</v>
      </c>
    </row>
    <row r="388" spans="1:23" x14ac:dyDescent="0.25">
      <c r="A388">
        <v>387</v>
      </c>
      <c r="B388">
        <f>VLOOKUP(A388,'housing-price-data-04042019'!$A$1:$E$1461, 5,FALSE)</f>
        <v>8410</v>
      </c>
      <c r="C388">
        <f>INDEX('housing-price-data-04042019'!$A$1:$CC$1461, MATCH('Lot area'!A388,'housing-price-data-04042019'!$A$1:$A$1461,0),MATCH('Lot area'!$C$1,'housing-price-data-04042019'!$A$1:$CC$1,0))</f>
        <v>81000</v>
      </c>
      <c r="D388" t="str">
        <f t="shared" si="6"/>
        <v>B</v>
      </c>
      <c r="K388" s="5">
        <v>899</v>
      </c>
      <c r="L388" s="6">
        <v>611657</v>
      </c>
      <c r="N388" s="5">
        <v>690</v>
      </c>
      <c r="O388" s="6">
        <v>194700</v>
      </c>
      <c r="U388" s="1">
        <v>363</v>
      </c>
      <c r="V388" s="1">
        <v>174168.0471162943</v>
      </c>
      <c r="W388" s="1">
        <v>24331.952883705701</v>
      </c>
    </row>
    <row r="389" spans="1:23" x14ac:dyDescent="0.25">
      <c r="A389">
        <v>388</v>
      </c>
      <c r="B389">
        <f>VLOOKUP(A389,'housing-price-data-04042019'!$A$1:$E$1461, 5,FALSE)</f>
        <v>7200</v>
      </c>
      <c r="C389">
        <f>INDEX('housing-price-data-04042019'!$A$1:$CC$1461, MATCH('Lot area'!A389,'housing-price-data-04042019'!$A$1:$A$1461,0),MATCH('Lot area'!$C$1,'housing-price-data-04042019'!$A$1:$CC$1,0))</f>
        <v>125000</v>
      </c>
      <c r="D389" t="str">
        <f t="shared" si="6"/>
        <v>B</v>
      </c>
      <c r="K389" s="5">
        <v>904</v>
      </c>
      <c r="L389" s="6">
        <v>240000</v>
      </c>
      <c r="N389" s="5">
        <v>691</v>
      </c>
      <c r="O389" s="6">
        <v>141000</v>
      </c>
      <c r="U389" s="1">
        <v>364</v>
      </c>
      <c r="V389" s="1">
        <v>162364.10477574545</v>
      </c>
      <c r="W389" s="1">
        <v>-44364.104775745451</v>
      </c>
    </row>
    <row r="390" spans="1:23" x14ac:dyDescent="0.25">
      <c r="A390">
        <v>389</v>
      </c>
      <c r="B390">
        <f>VLOOKUP(A390,'housing-price-data-04042019'!$A$1:$E$1461, 5,FALSE)</f>
        <v>9382</v>
      </c>
      <c r="C390">
        <f>INDEX('housing-price-data-04042019'!$A$1:$CC$1461, MATCH('Lot area'!A390,'housing-price-data-04042019'!$A$1:$A$1461,0),MATCH('Lot area'!$C$1,'housing-price-data-04042019'!$A$1:$CC$1,0))</f>
        <v>191000</v>
      </c>
      <c r="D390" t="str">
        <f t="shared" si="6"/>
        <v>B</v>
      </c>
      <c r="K390" s="5">
        <v>907</v>
      </c>
      <c r="L390" s="6">
        <v>255000</v>
      </c>
      <c r="N390" s="5">
        <v>694</v>
      </c>
      <c r="O390" s="6">
        <v>108480</v>
      </c>
      <c r="U390" s="1">
        <v>365</v>
      </c>
      <c r="V390" s="1">
        <v>198315.62458898089</v>
      </c>
      <c r="W390" s="1">
        <v>-8315.6245889808924</v>
      </c>
    </row>
    <row r="391" spans="1:23" x14ac:dyDescent="0.25">
      <c r="A391">
        <v>390</v>
      </c>
      <c r="B391">
        <f>VLOOKUP(A391,'housing-price-data-04042019'!$A$1:$E$1461, 5,FALSE)</f>
        <v>12474</v>
      </c>
      <c r="C391">
        <f>INDEX('housing-price-data-04042019'!$A$1:$CC$1461, MATCH('Lot area'!A391,'housing-price-data-04042019'!$A$1:$A$1461,0),MATCH('Lot area'!$C$1,'housing-price-data-04042019'!$A$1:$CC$1,0))</f>
        <v>426000</v>
      </c>
      <c r="D391" t="str">
        <f t="shared" si="6"/>
        <v>A</v>
      </c>
      <c r="K391" s="5">
        <v>908</v>
      </c>
      <c r="L391" s="6">
        <v>250000</v>
      </c>
      <c r="N391" s="5">
        <v>695</v>
      </c>
      <c r="O391" s="6">
        <v>141500</v>
      </c>
      <c r="U391" s="1">
        <v>366</v>
      </c>
      <c r="V391" s="1">
        <v>181284.85206063162</v>
      </c>
      <c r="W391" s="1">
        <v>-34284.852060631616</v>
      </c>
    </row>
    <row r="392" spans="1:23" x14ac:dyDescent="0.25">
      <c r="A392">
        <v>391</v>
      </c>
      <c r="B392">
        <f>VLOOKUP(A392,'housing-price-data-04042019'!$A$1:$E$1461, 5,FALSE)</f>
        <v>8405</v>
      </c>
      <c r="C392">
        <f>INDEX('housing-price-data-04042019'!$A$1:$CC$1461, MATCH('Lot area'!A392,'housing-price-data-04042019'!$A$1:$A$1461,0),MATCH('Lot area'!$C$1,'housing-price-data-04042019'!$A$1:$CC$1,0))</f>
        <v>119000</v>
      </c>
      <c r="D392" t="str">
        <f t="shared" si="6"/>
        <v>B</v>
      </c>
      <c r="K392" s="5">
        <v>910</v>
      </c>
      <c r="L392" s="6">
        <v>174000</v>
      </c>
      <c r="N392" s="5">
        <v>697</v>
      </c>
      <c r="O392" s="6">
        <v>89000</v>
      </c>
      <c r="U392" s="1">
        <v>367</v>
      </c>
      <c r="V392" s="1">
        <v>178785.8854380995</v>
      </c>
      <c r="W392" s="1">
        <v>-19785.885438099504</v>
      </c>
    </row>
    <row r="393" spans="1:23" x14ac:dyDescent="0.25">
      <c r="A393">
        <v>392</v>
      </c>
      <c r="B393">
        <f>VLOOKUP(A393,'housing-price-data-04042019'!$A$1:$E$1461, 5,FALSE)</f>
        <v>12209</v>
      </c>
      <c r="C393">
        <f>INDEX('housing-price-data-04042019'!$A$1:$CC$1461, MATCH('Lot area'!A393,'housing-price-data-04042019'!$A$1:$A$1461,0),MATCH('Lot area'!$C$1,'housing-price-data-04042019'!$A$1:$CC$1,0))</f>
        <v>215000</v>
      </c>
      <c r="D393" t="str">
        <f t="shared" si="6"/>
        <v>A</v>
      </c>
      <c r="K393" s="5">
        <v>911</v>
      </c>
      <c r="L393" s="6">
        <v>154300</v>
      </c>
      <c r="N393" s="5">
        <v>698</v>
      </c>
      <c r="O393" s="6">
        <v>123500</v>
      </c>
      <c r="U393" s="1">
        <v>368</v>
      </c>
      <c r="V393" s="1">
        <v>178050.89525500181</v>
      </c>
      <c r="W393" s="1">
        <v>-13050.895255001815</v>
      </c>
    </row>
    <row r="394" spans="1:23" x14ac:dyDescent="0.25">
      <c r="A394">
        <v>393</v>
      </c>
      <c r="B394">
        <f>VLOOKUP(A394,'housing-price-data-04042019'!$A$1:$E$1461, 5,FALSE)</f>
        <v>8339</v>
      </c>
      <c r="C394">
        <f>INDEX('housing-price-data-04042019'!$A$1:$CC$1461, MATCH('Lot area'!A394,'housing-price-data-04042019'!$A$1:$A$1461,0),MATCH('Lot area'!$C$1,'housing-price-data-04042019'!$A$1:$CC$1,0))</f>
        <v>106500</v>
      </c>
      <c r="D394" t="str">
        <f t="shared" si="6"/>
        <v>B</v>
      </c>
      <c r="K394" s="5">
        <v>918</v>
      </c>
      <c r="L394" s="6">
        <v>135000</v>
      </c>
      <c r="N394" s="5">
        <v>699</v>
      </c>
      <c r="O394" s="6">
        <v>138500</v>
      </c>
      <c r="U394" s="1">
        <v>369</v>
      </c>
      <c r="V394" s="1">
        <v>175215.93312019645</v>
      </c>
      <c r="W394" s="1">
        <v>-43215.933120196452</v>
      </c>
    </row>
    <row r="395" spans="1:23" x14ac:dyDescent="0.25">
      <c r="A395">
        <v>394</v>
      </c>
      <c r="B395">
        <f>VLOOKUP(A395,'housing-price-data-04042019'!$A$1:$E$1461, 5,FALSE)</f>
        <v>7446</v>
      </c>
      <c r="C395">
        <f>INDEX('housing-price-data-04042019'!$A$1:$CC$1461, MATCH('Lot area'!A395,'housing-price-data-04042019'!$A$1:$A$1461,0),MATCH('Lot area'!$C$1,'housing-price-data-04042019'!$A$1:$CC$1,0))</f>
        <v>100000</v>
      </c>
      <c r="D395" t="str">
        <f t="shared" si="6"/>
        <v>B</v>
      </c>
      <c r="K395" s="5">
        <v>919</v>
      </c>
      <c r="L395" s="6">
        <v>238000</v>
      </c>
      <c r="N395" s="5">
        <v>700</v>
      </c>
      <c r="O395" s="6">
        <v>196000</v>
      </c>
      <c r="U395" s="1">
        <v>370</v>
      </c>
      <c r="V395" s="1">
        <v>179478.87618216302</v>
      </c>
      <c r="W395" s="1">
        <v>-17478.876182163018</v>
      </c>
    </row>
    <row r="396" spans="1:23" x14ac:dyDescent="0.25">
      <c r="A396">
        <v>395</v>
      </c>
      <c r="B396">
        <f>VLOOKUP(A396,'housing-price-data-04042019'!$A$1:$E$1461, 5,FALSE)</f>
        <v>10134</v>
      </c>
      <c r="C396">
        <f>INDEX('housing-price-data-04042019'!$A$1:$CC$1461, MATCH('Lot area'!A396,'housing-price-data-04042019'!$A$1:$A$1461,0),MATCH('Lot area'!$C$1,'housing-price-data-04042019'!$A$1:$CC$1,0))</f>
        <v>109000</v>
      </c>
      <c r="D396" t="str">
        <f t="shared" si="6"/>
        <v>A</v>
      </c>
      <c r="K396" s="5">
        <v>920</v>
      </c>
      <c r="L396" s="6">
        <v>176500</v>
      </c>
      <c r="N396" s="5">
        <v>702</v>
      </c>
      <c r="O396" s="6">
        <v>140000</v>
      </c>
      <c r="U396" s="1">
        <v>371</v>
      </c>
      <c r="V396" s="1">
        <v>175890.02411669461</v>
      </c>
      <c r="W396" s="1">
        <v>-3490.0241166946071</v>
      </c>
    </row>
    <row r="397" spans="1:23" x14ac:dyDescent="0.25">
      <c r="A397">
        <v>396</v>
      </c>
      <c r="B397">
        <f>VLOOKUP(A397,'housing-price-data-04042019'!$A$1:$E$1461, 5,FALSE)</f>
        <v>9571</v>
      </c>
      <c r="C397">
        <f>INDEX('housing-price-data-04042019'!$A$1:$CC$1461, MATCH('Lot area'!A397,'housing-price-data-04042019'!$A$1:$A$1461,0),MATCH('Lot area'!$C$1,'housing-price-data-04042019'!$A$1:$CC$1,0))</f>
        <v>129000</v>
      </c>
      <c r="D397" t="str">
        <f t="shared" si="6"/>
        <v>B</v>
      </c>
      <c r="K397" s="5">
        <v>923</v>
      </c>
      <c r="L397" s="6">
        <v>169990</v>
      </c>
      <c r="N397" s="5">
        <v>704</v>
      </c>
      <c r="O397" s="6">
        <v>140000</v>
      </c>
      <c r="U397" s="1">
        <v>372</v>
      </c>
      <c r="V397" s="1">
        <v>194787.67171011202</v>
      </c>
      <c r="W397" s="1">
        <v>-60355.671710112016</v>
      </c>
    </row>
    <row r="398" spans="1:23" x14ac:dyDescent="0.25">
      <c r="A398">
        <v>397</v>
      </c>
      <c r="B398">
        <f>VLOOKUP(A398,'housing-price-data-04042019'!$A$1:$E$1461, 5,FALSE)</f>
        <v>7200</v>
      </c>
      <c r="C398">
        <f>INDEX('housing-price-data-04042019'!$A$1:$CC$1461, MATCH('Lot area'!A398,'housing-price-data-04042019'!$A$1:$A$1461,0),MATCH('Lot area'!$C$1,'housing-price-data-04042019'!$A$1:$CC$1,0))</f>
        <v>123000</v>
      </c>
      <c r="D398" t="str">
        <f t="shared" si="6"/>
        <v>B</v>
      </c>
      <c r="K398" s="5">
        <v>925</v>
      </c>
      <c r="L398" s="6">
        <v>207500</v>
      </c>
      <c r="N398" s="5">
        <v>705</v>
      </c>
      <c r="O398" s="6">
        <v>213000</v>
      </c>
      <c r="U398" s="1">
        <v>373</v>
      </c>
      <c r="V398" s="1">
        <v>173903.45065037915</v>
      </c>
      <c r="W398" s="1">
        <v>-48903.450650379149</v>
      </c>
    </row>
    <row r="399" spans="1:23" x14ac:dyDescent="0.25">
      <c r="A399">
        <v>398</v>
      </c>
      <c r="B399">
        <f>VLOOKUP(A399,'housing-price-data-04042019'!$A$1:$E$1461, 5,FALSE)</f>
        <v>7590</v>
      </c>
      <c r="C399">
        <f>INDEX('housing-price-data-04042019'!$A$1:$CC$1461, MATCH('Lot area'!A399,'housing-price-data-04042019'!$A$1:$A$1461,0),MATCH('Lot area'!$C$1,'housing-price-data-04042019'!$A$1:$CC$1,0))</f>
        <v>169500</v>
      </c>
      <c r="D399" t="str">
        <f t="shared" si="6"/>
        <v>B</v>
      </c>
      <c r="K399" s="5">
        <v>926</v>
      </c>
      <c r="L399" s="6">
        <v>175000</v>
      </c>
      <c r="N399" s="5">
        <v>706</v>
      </c>
      <c r="O399" s="6">
        <v>55000</v>
      </c>
      <c r="U399" s="1">
        <v>374</v>
      </c>
      <c r="V399" s="1">
        <v>181167.253631336</v>
      </c>
      <c r="W399" s="1">
        <v>-58167.253631336003</v>
      </c>
    </row>
    <row r="400" spans="1:23" x14ac:dyDescent="0.25">
      <c r="A400">
        <v>399</v>
      </c>
      <c r="B400">
        <f>VLOOKUP(A400,'housing-price-data-04042019'!$A$1:$E$1461, 5,FALSE)</f>
        <v>8967</v>
      </c>
      <c r="C400">
        <f>INDEX('housing-price-data-04042019'!$A$1:$CC$1461, MATCH('Lot area'!A400,'housing-price-data-04042019'!$A$1:$A$1461,0),MATCH('Lot area'!$C$1,'housing-price-data-04042019'!$A$1:$CC$1,0))</f>
        <v>67000</v>
      </c>
      <c r="D400" t="str">
        <f t="shared" si="6"/>
        <v>B</v>
      </c>
      <c r="K400" s="5">
        <v>927</v>
      </c>
      <c r="L400" s="6">
        <v>285000</v>
      </c>
      <c r="N400" s="5">
        <v>708</v>
      </c>
      <c r="O400" s="6">
        <v>254000</v>
      </c>
      <c r="U400" s="1">
        <v>375</v>
      </c>
      <c r="V400" s="1">
        <v>176055.9219008795</v>
      </c>
      <c r="W400" s="1">
        <v>43444.078099120496</v>
      </c>
    </row>
    <row r="401" spans="1:23" x14ac:dyDescent="0.25">
      <c r="A401">
        <v>400</v>
      </c>
      <c r="B401">
        <f>VLOOKUP(A401,'housing-price-data-04042019'!$A$1:$E$1461, 5,FALSE)</f>
        <v>8125</v>
      </c>
      <c r="C401">
        <f>INDEX('housing-price-data-04042019'!$A$1:$CC$1461, MATCH('Lot area'!A401,'housing-price-data-04042019'!$A$1:$A$1461,0),MATCH('Lot area'!$C$1,'housing-price-data-04042019'!$A$1:$CC$1,0))</f>
        <v>241000</v>
      </c>
      <c r="D401" t="str">
        <f t="shared" si="6"/>
        <v>B</v>
      </c>
      <c r="K401" s="5">
        <v>929</v>
      </c>
      <c r="L401" s="6">
        <v>236500</v>
      </c>
      <c r="N401" s="5">
        <v>709</v>
      </c>
      <c r="O401" s="6">
        <v>179540</v>
      </c>
      <c r="U401" s="1">
        <v>376</v>
      </c>
      <c r="V401" s="1">
        <v>179877.87085298749</v>
      </c>
      <c r="W401" s="1">
        <v>-118877.87085298749</v>
      </c>
    </row>
    <row r="402" spans="1:23" x14ac:dyDescent="0.25">
      <c r="A402">
        <v>401</v>
      </c>
      <c r="B402">
        <f>VLOOKUP(A402,'housing-price-data-04042019'!$A$1:$E$1461, 5,FALSE)</f>
        <v>14963</v>
      </c>
      <c r="C402">
        <f>INDEX('housing-price-data-04042019'!$A$1:$CC$1461, MATCH('Lot area'!A402,'housing-price-data-04042019'!$A$1:$A$1461,0),MATCH('Lot area'!$C$1,'housing-price-data-04042019'!$A$1:$CC$1,0))</f>
        <v>245500</v>
      </c>
      <c r="D402" t="str">
        <f t="shared" si="6"/>
        <v>A</v>
      </c>
      <c r="K402" s="5">
        <v>930</v>
      </c>
      <c r="L402" s="6">
        <v>222000</v>
      </c>
      <c r="N402" s="5">
        <v>710</v>
      </c>
      <c r="O402" s="6">
        <v>109900</v>
      </c>
      <c r="U402" s="1">
        <v>377</v>
      </c>
      <c r="V402" s="1">
        <v>177412.50378168267</v>
      </c>
      <c r="W402" s="1">
        <v>-29412.503781682666</v>
      </c>
    </row>
    <row r="403" spans="1:23" x14ac:dyDescent="0.25">
      <c r="A403">
        <v>402</v>
      </c>
      <c r="B403">
        <f>VLOOKUP(A403,'housing-price-data-04042019'!$A$1:$E$1461, 5,FALSE)</f>
        <v>8767</v>
      </c>
      <c r="C403">
        <f>INDEX('housing-price-data-04042019'!$A$1:$CC$1461, MATCH('Lot area'!A403,'housing-price-data-04042019'!$A$1:$A$1461,0),MATCH('Lot area'!$C$1,'housing-price-data-04042019'!$A$1:$CC$1,0))</f>
        <v>164990</v>
      </c>
      <c r="D403" t="str">
        <f t="shared" si="6"/>
        <v>B</v>
      </c>
      <c r="K403" s="5">
        <v>933</v>
      </c>
      <c r="L403" s="6">
        <v>320000</v>
      </c>
      <c r="N403" s="5">
        <v>711</v>
      </c>
      <c r="O403" s="6">
        <v>52000</v>
      </c>
      <c r="U403" s="1">
        <v>378</v>
      </c>
      <c r="V403" s="1">
        <v>182236.1393547552</v>
      </c>
      <c r="W403" s="1">
        <v>157763.8606452448</v>
      </c>
    </row>
    <row r="404" spans="1:23" x14ac:dyDescent="0.25">
      <c r="A404">
        <v>403</v>
      </c>
      <c r="B404">
        <f>VLOOKUP(A404,'housing-price-data-04042019'!$A$1:$E$1461, 5,FALSE)</f>
        <v>10200</v>
      </c>
      <c r="C404">
        <f>INDEX('housing-price-data-04042019'!$A$1:$CC$1461, MATCH('Lot area'!A404,'housing-price-data-04042019'!$A$1:$A$1461,0),MATCH('Lot area'!$C$1,'housing-price-data-04042019'!$A$1:$CC$1,0))</f>
        <v>108000</v>
      </c>
      <c r="D404" t="str">
        <f t="shared" si="6"/>
        <v>A</v>
      </c>
      <c r="K404" s="5">
        <v>935</v>
      </c>
      <c r="L404" s="6">
        <v>242000</v>
      </c>
      <c r="N404" s="5">
        <v>712</v>
      </c>
      <c r="O404" s="6">
        <v>102776</v>
      </c>
      <c r="U404" s="1">
        <v>379</v>
      </c>
      <c r="V404" s="1">
        <v>182763.23231463385</v>
      </c>
      <c r="W404" s="1">
        <v>211668.76768536615</v>
      </c>
    </row>
    <row r="405" spans="1:23" x14ac:dyDescent="0.25">
      <c r="A405">
        <v>404</v>
      </c>
      <c r="B405">
        <f>VLOOKUP(A405,'housing-price-data-04042019'!$A$1:$E$1461, 5,FALSE)</f>
        <v>12090</v>
      </c>
      <c r="C405">
        <f>INDEX('housing-price-data-04042019'!$A$1:$CC$1461, MATCH('Lot area'!A405,'housing-price-data-04042019'!$A$1:$A$1461,0),MATCH('Lot area'!$C$1,'housing-price-data-04042019'!$A$1:$CC$1,0))</f>
        <v>258000</v>
      </c>
      <c r="D405" t="str">
        <f t="shared" si="6"/>
        <v>A</v>
      </c>
      <c r="K405" s="5">
        <v>937</v>
      </c>
      <c r="L405" s="6">
        <v>184900</v>
      </c>
      <c r="N405" s="5">
        <v>713</v>
      </c>
      <c r="O405" s="6">
        <v>189000</v>
      </c>
      <c r="U405" s="1">
        <v>380</v>
      </c>
      <c r="V405" s="1">
        <v>175894.224060598</v>
      </c>
      <c r="W405" s="1">
        <v>3105.7759394019959</v>
      </c>
    </row>
    <row r="406" spans="1:23" x14ac:dyDescent="0.25">
      <c r="A406">
        <v>405</v>
      </c>
      <c r="B406">
        <f>VLOOKUP(A406,'housing-price-data-04042019'!$A$1:$E$1461, 5,FALSE)</f>
        <v>10364</v>
      </c>
      <c r="C406">
        <f>INDEX('housing-price-data-04042019'!$A$1:$CC$1461, MATCH('Lot area'!A406,'housing-price-data-04042019'!$A$1:$A$1461,0),MATCH('Lot area'!$C$1,'housing-price-data-04042019'!$A$1:$CC$1,0))</f>
        <v>168000</v>
      </c>
      <c r="D406" t="str">
        <f t="shared" si="6"/>
        <v>A</v>
      </c>
      <c r="K406" s="5">
        <v>940</v>
      </c>
      <c r="L406" s="6">
        <v>244400</v>
      </c>
      <c r="N406" s="5">
        <v>714</v>
      </c>
      <c r="O406" s="6">
        <v>129000</v>
      </c>
      <c r="U406" s="1">
        <v>381</v>
      </c>
      <c r="V406" s="1">
        <v>169336.01165541494</v>
      </c>
      <c r="W406" s="1">
        <v>-42336.011655414943</v>
      </c>
    </row>
    <row r="407" spans="1:23" x14ac:dyDescent="0.25">
      <c r="A407">
        <v>406</v>
      </c>
      <c r="B407">
        <f>VLOOKUP(A407,'housing-price-data-04042019'!$A$1:$E$1461, 5,FALSE)</f>
        <v>9991</v>
      </c>
      <c r="C407">
        <f>INDEX('housing-price-data-04042019'!$A$1:$CC$1461, MATCH('Lot area'!A407,'housing-price-data-04042019'!$A$1:$A$1461,0),MATCH('Lot area'!$C$1,'housing-price-data-04042019'!$A$1:$CC$1,0))</f>
        <v>150000</v>
      </c>
      <c r="D407" t="str">
        <f t="shared" si="6"/>
        <v>B</v>
      </c>
      <c r="K407" s="5">
        <v>941</v>
      </c>
      <c r="L407" s="6">
        <v>150900</v>
      </c>
      <c r="N407" s="5">
        <v>718</v>
      </c>
      <c r="O407" s="6">
        <v>157000</v>
      </c>
      <c r="U407" s="1">
        <v>382</v>
      </c>
      <c r="V407" s="1">
        <v>173955.94994917183</v>
      </c>
      <c r="W407" s="1">
        <v>13794.050050828169</v>
      </c>
    </row>
    <row r="408" spans="1:23" x14ac:dyDescent="0.25">
      <c r="A408">
        <v>407</v>
      </c>
      <c r="B408">
        <f>VLOOKUP(A408,'housing-price-data-04042019'!$A$1:$E$1461, 5,FALSE)</f>
        <v>10480</v>
      </c>
      <c r="C408">
        <f>INDEX('housing-price-data-04042019'!$A$1:$CC$1461, MATCH('Lot area'!A408,'housing-price-data-04042019'!$A$1:$A$1461,0),MATCH('Lot area'!$C$1,'housing-price-data-04042019'!$A$1:$CC$1,0))</f>
        <v>115000</v>
      </c>
      <c r="D408" t="str">
        <f t="shared" si="6"/>
        <v>A</v>
      </c>
      <c r="K408" s="5">
        <v>944</v>
      </c>
      <c r="L408" s="6">
        <v>143000</v>
      </c>
      <c r="N408" s="5">
        <v>720</v>
      </c>
      <c r="O408" s="6">
        <v>128500</v>
      </c>
      <c r="U408" s="1">
        <v>383</v>
      </c>
      <c r="V408" s="1">
        <v>178250.39259041403</v>
      </c>
      <c r="W408" s="1">
        <v>35249.607409585966</v>
      </c>
    </row>
    <row r="409" spans="1:23" x14ac:dyDescent="0.25">
      <c r="A409">
        <v>408</v>
      </c>
      <c r="B409">
        <f>VLOOKUP(A409,'housing-price-data-04042019'!$A$1:$E$1461, 5,FALSE)</f>
        <v>15576</v>
      </c>
      <c r="C409">
        <f>INDEX('housing-price-data-04042019'!$A$1:$CC$1461, MATCH('Lot area'!A409,'housing-price-data-04042019'!$A$1:$A$1461,0),MATCH('Lot area'!$C$1,'housing-price-data-04042019'!$A$1:$CC$1,0))</f>
        <v>177000</v>
      </c>
      <c r="D409" t="str">
        <f t="shared" si="6"/>
        <v>A</v>
      </c>
      <c r="K409" s="5">
        <v>945</v>
      </c>
      <c r="L409" s="6">
        <v>137500</v>
      </c>
      <c r="N409" s="5">
        <v>721</v>
      </c>
      <c r="O409" s="6">
        <v>275000</v>
      </c>
      <c r="U409" s="1">
        <v>384</v>
      </c>
      <c r="V409" s="1">
        <v>177735.89946224564</v>
      </c>
      <c r="W409" s="1">
        <v>-101735.89946224564</v>
      </c>
    </row>
    <row r="410" spans="1:23" x14ac:dyDescent="0.25">
      <c r="A410">
        <v>409</v>
      </c>
      <c r="B410">
        <f>VLOOKUP(A410,'housing-price-data-04042019'!$A$1:$E$1461, 5,FALSE)</f>
        <v>14154</v>
      </c>
      <c r="C410">
        <f>INDEX('housing-price-data-04042019'!$A$1:$CC$1461, MATCH('Lot area'!A410,'housing-price-data-04042019'!$A$1:$A$1461,0),MATCH('Lot area'!$C$1,'housing-price-data-04042019'!$A$1:$CC$1,0))</f>
        <v>280000</v>
      </c>
      <c r="D410" t="str">
        <f t="shared" si="6"/>
        <v>A</v>
      </c>
      <c r="K410" s="5">
        <v>948</v>
      </c>
      <c r="L410" s="6">
        <v>270000</v>
      </c>
      <c r="N410" s="5">
        <v>722</v>
      </c>
      <c r="O410" s="6">
        <v>143000</v>
      </c>
      <c r="U410" s="1">
        <v>385</v>
      </c>
      <c r="V410" s="1">
        <v>270359.36233621626</v>
      </c>
      <c r="W410" s="1">
        <v>-30359.362336216262</v>
      </c>
    </row>
    <row r="411" spans="1:23" x14ac:dyDescent="0.25">
      <c r="A411">
        <v>410</v>
      </c>
      <c r="B411">
        <f>VLOOKUP(A411,'housing-price-data-04042019'!$A$1:$E$1461, 5,FALSE)</f>
        <v>10800</v>
      </c>
      <c r="C411">
        <f>INDEX('housing-price-data-04042019'!$A$1:$CC$1461, MATCH('Lot area'!A411,'housing-price-data-04042019'!$A$1:$A$1461,0),MATCH('Lot area'!$C$1,'housing-price-data-04042019'!$A$1:$CC$1,0))</f>
        <v>339750</v>
      </c>
      <c r="D411" t="str">
        <f t="shared" si="6"/>
        <v>A</v>
      </c>
      <c r="K411" s="5">
        <v>949</v>
      </c>
      <c r="L411" s="6">
        <v>192500</v>
      </c>
      <c r="N411" s="5">
        <v>723</v>
      </c>
      <c r="O411" s="6">
        <v>124500</v>
      </c>
      <c r="U411" s="1">
        <v>386</v>
      </c>
      <c r="V411" s="1">
        <v>165518.26264721039</v>
      </c>
      <c r="W411" s="1">
        <v>26481.737352789612</v>
      </c>
    </row>
    <row r="412" spans="1:23" x14ac:dyDescent="0.25">
      <c r="A412">
        <v>411</v>
      </c>
      <c r="B412">
        <f>VLOOKUP(A412,'housing-price-data-04042019'!$A$1:$E$1461, 5,FALSE)</f>
        <v>9571</v>
      </c>
      <c r="C412">
        <f>INDEX('housing-price-data-04042019'!$A$1:$CC$1461, MATCH('Lot area'!A412,'housing-price-data-04042019'!$A$1:$A$1461,0),MATCH('Lot area'!$C$1,'housing-price-data-04042019'!$A$1:$CC$1,0))</f>
        <v>60000</v>
      </c>
      <c r="D412" t="str">
        <f t="shared" si="6"/>
        <v>B</v>
      </c>
      <c r="K412" s="5">
        <v>954</v>
      </c>
      <c r="L412" s="6">
        <v>172000</v>
      </c>
      <c r="N412" s="5">
        <v>724</v>
      </c>
      <c r="O412" s="6">
        <v>135000</v>
      </c>
      <c r="U412" s="1">
        <v>387</v>
      </c>
      <c r="V412" s="1">
        <v>176496.91601073812</v>
      </c>
      <c r="W412" s="1">
        <v>-95496.916010738118</v>
      </c>
    </row>
    <row r="413" spans="1:23" x14ac:dyDescent="0.25">
      <c r="A413">
        <v>412</v>
      </c>
      <c r="B413">
        <f>VLOOKUP(A413,'housing-price-data-04042019'!$A$1:$E$1461, 5,FALSE)</f>
        <v>34650</v>
      </c>
      <c r="C413">
        <f>INDEX('housing-price-data-04042019'!$A$1:$CC$1461, MATCH('Lot area'!A413,'housing-price-data-04042019'!$A$1:$A$1461,0),MATCH('Lot area'!$C$1,'housing-price-data-04042019'!$A$1:$CC$1,0))</f>
        <v>145000</v>
      </c>
      <c r="D413" t="str">
        <f t="shared" si="6"/>
        <v>A</v>
      </c>
      <c r="K413" s="5">
        <v>962</v>
      </c>
      <c r="L413" s="6">
        <v>272000</v>
      </c>
      <c r="N413" s="5">
        <v>726</v>
      </c>
      <c r="O413" s="6">
        <v>120500</v>
      </c>
      <c r="U413" s="1">
        <v>388</v>
      </c>
      <c r="V413" s="1">
        <v>173955.94994917183</v>
      </c>
      <c r="W413" s="1">
        <v>-48955.949949171831</v>
      </c>
    </row>
    <row r="414" spans="1:23" x14ac:dyDescent="0.25">
      <c r="A414">
        <v>413</v>
      </c>
      <c r="B414">
        <f>VLOOKUP(A414,'housing-price-data-04042019'!$A$1:$E$1461, 5,FALSE)</f>
        <v>4403</v>
      </c>
      <c r="C414">
        <f>INDEX('housing-price-data-04042019'!$A$1:$CC$1461, MATCH('Lot area'!A414,'housing-price-data-04042019'!$A$1:$A$1461,0),MATCH('Lot area'!$C$1,'housing-price-data-04042019'!$A$1:$CC$1,0))</f>
        <v>222000</v>
      </c>
      <c r="D414" t="str">
        <f t="shared" si="6"/>
        <v>B</v>
      </c>
      <c r="K414" s="5">
        <v>964</v>
      </c>
      <c r="L414" s="6">
        <v>239000</v>
      </c>
      <c r="N414" s="5">
        <v>728</v>
      </c>
      <c r="O414" s="6">
        <v>194500</v>
      </c>
      <c r="U414" s="1">
        <v>389</v>
      </c>
      <c r="V414" s="1">
        <v>178538.088747798</v>
      </c>
      <c r="W414" s="1">
        <v>12461.911252202</v>
      </c>
    </row>
    <row r="415" spans="1:23" x14ac:dyDescent="0.25">
      <c r="A415">
        <v>414</v>
      </c>
      <c r="B415">
        <f>VLOOKUP(A415,'housing-price-data-04042019'!$A$1:$E$1461, 5,FALSE)</f>
        <v>8960</v>
      </c>
      <c r="C415">
        <f>INDEX('housing-price-data-04042019'!$A$1:$CC$1461, MATCH('Lot area'!A415,'housing-price-data-04042019'!$A$1:$A$1461,0),MATCH('Lot area'!$C$1,'housing-price-data-04042019'!$A$1:$CC$1,0))</f>
        <v>115000</v>
      </c>
      <c r="D415" t="str">
        <f t="shared" si="6"/>
        <v>B</v>
      </c>
      <c r="K415" s="5">
        <v>965</v>
      </c>
      <c r="L415" s="6">
        <v>214900</v>
      </c>
      <c r="N415" s="5">
        <v>730</v>
      </c>
      <c r="O415" s="6">
        <v>103000</v>
      </c>
      <c r="U415" s="1">
        <v>390</v>
      </c>
      <c r="V415" s="1">
        <v>185031.20202247813</v>
      </c>
      <c r="W415" s="1">
        <v>240968.79797752187</v>
      </c>
    </row>
    <row r="416" spans="1:23" x14ac:dyDescent="0.25">
      <c r="A416">
        <v>415</v>
      </c>
      <c r="B416">
        <f>VLOOKUP(A416,'housing-price-data-04042019'!$A$1:$E$1461, 5,FALSE)</f>
        <v>11228</v>
      </c>
      <c r="C416">
        <f>INDEX('housing-price-data-04042019'!$A$1:$CC$1461, MATCH('Lot area'!A416,'housing-price-data-04042019'!$A$1:$A$1461,0),MATCH('Lot area'!$C$1,'housing-price-data-04042019'!$A$1:$CC$1,0))</f>
        <v>228000</v>
      </c>
      <c r="D416" t="str">
        <f t="shared" si="6"/>
        <v>A</v>
      </c>
      <c r="K416" s="5">
        <v>966</v>
      </c>
      <c r="L416" s="6">
        <v>178900</v>
      </c>
      <c r="N416" s="5">
        <v>731</v>
      </c>
      <c r="O416" s="6">
        <v>236500</v>
      </c>
      <c r="U416" s="1">
        <v>391</v>
      </c>
      <c r="V416" s="1">
        <v>176486.41615097958</v>
      </c>
      <c r="W416" s="1">
        <v>-57486.416150979581</v>
      </c>
    </row>
    <row r="417" spans="1:23" x14ac:dyDescent="0.25">
      <c r="A417">
        <v>416</v>
      </c>
      <c r="B417">
        <f>VLOOKUP(A417,'housing-price-data-04042019'!$A$1:$E$1461, 5,FALSE)</f>
        <v>8899</v>
      </c>
      <c r="C417">
        <f>INDEX('housing-price-data-04042019'!$A$1:$CC$1461, MATCH('Lot area'!A417,'housing-price-data-04042019'!$A$1:$A$1461,0),MATCH('Lot area'!$C$1,'housing-price-data-04042019'!$A$1:$CC$1,0))</f>
        <v>181134</v>
      </c>
      <c r="D417" t="str">
        <f t="shared" si="6"/>
        <v>B</v>
      </c>
      <c r="K417" s="5">
        <v>970</v>
      </c>
      <c r="L417" s="6">
        <v>140000</v>
      </c>
      <c r="N417" s="5">
        <v>732</v>
      </c>
      <c r="O417" s="6">
        <v>187500</v>
      </c>
      <c r="U417" s="1">
        <v>392</v>
      </c>
      <c r="V417" s="1">
        <v>184474.70945527559</v>
      </c>
      <c r="W417" s="1">
        <v>30525.290544724412</v>
      </c>
    </row>
    <row r="418" spans="1:23" x14ac:dyDescent="0.25">
      <c r="A418">
        <v>417</v>
      </c>
      <c r="B418">
        <f>VLOOKUP(A418,'housing-price-data-04042019'!$A$1:$E$1461, 5,FALSE)</f>
        <v>7844</v>
      </c>
      <c r="C418">
        <f>INDEX('housing-price-data-04042019'!$A$1:$CC$1461, MATCH('Lot area'!A418,'housing-price-data-04042019'!$A$1:$A$1461,0),MATCH('Lot area'!$C$1,'housing-price-data-04042019'!$A$1:$CC$1,0))</f>
        <v>149500</v>
      </c>
      <c r="D418" t="str">
        <f t="shared" si="6"/>
        <v>B</v>
      </c>
      <c r="K418" s="5">
        <v>971</v>
      </c>
      <c r="L418" s="6">
        <v>135000</v>
      </c>
      <c r="N418" s="5">
        <v>734</v>
      </c>
      <c r="O418" s="6">
        <v>131400</v>
      </c>
      <c r="U418" s="1">
        <v>393</v>
      </c>
      <c r="V418" s="1">
        <v>176347.81800216687</v>
      </c>
      <c r="W418" s="1">
        <v>-69847.818002166867</v>
      </c>
    </row>
    <row r="419" spans="1:23" x14ac:dyDescent="0.25">
      <c r="A419">
        <v>418</v>
      </c>
      <c r="B419">
        <f>VLOOKUP(A419,'housing-price-data-04042019'!$A$1:$E$1461, 5,FALSE)</f>
        <v>22420</v>
      </c>
      <c r="C419">
        <f>INDEX('housing-price-data-04042019'!$A$1:$CC$1461, MATCH('Lot area'!A419,'housing-price-data-04042019'!$A$1:$A$1461,0),MATCH('Lot area'!$C$1,'housing-price-data-04042019'!$A$1:$CC$1,0))</f>
        <v>239000</v>
      </c>
      <c r="D419" t="str">
        <f t="shared" si="6"/>
        <v>A</v>
      </c>
      <c r="K419" s="5">
        <v>974</v>
      </c>
      <c r="L419" s="6">
        <v>182000</v>
      </c>
      <c r="N419" s="5">
        <v>735</v>
      </c>
      <c r="O419" s="6">
        <v>108000</v>
      </c>
      <c r="U419" s="1">
        <v>394</v>
      </c>
      <c r="V419" s="1">
        <v>174472.54304929191</v>
      </c>
      <c r="W419" s="1">
        <v>-74472.543049291911</v>
      </c>
    </row>
    <row r="420" spans="1:23" x14ac:dyDescent="0.25">
      <c r="A420">
        <v>419</v>
      </c>
      <c r="B420">
        <f>VLOOKUP(A420,'housing-price-data-04042019'!$A$1:$E$1461, 5,FALSE)</f>
        <v>8160</v>
      </c>
      <c r="C420">
        <f>INDEX('housing-price-data-04042019'!$A$1:$CC$1461, MATCH('Lot area'!A420,'housing-price-data-04042019'!$A$1:$A$1461,0),MATCH('Lot area'!$C$1,'housing-price-data-04042019'!$A$1:$CC$1,0))</f>
        <v>126000</v>
      </c>
      <c r="D420" t="str">
        <f t="shared" si="6"/>
        <v>B</v>
      </c>
      <c r="K420" s="5">
        <v>975</v>
      </c>
      <c r="L420" s="6">
        <v>167500</v>
      </c>
      <c r="N420" s="5">
        <v>737</v>
      </c>
      <c r="O420" s="6">
        <v>93500</v>
      </c>
      <c r="U420" s="1">
        <v>395</v>
      </c>
      <c r="V420" s="1">
        <v>180117.26765548217</v>
      </c>
      <c r="W420" s="1">
        <v>-71117.267655482166</v>
      </c>
    </row>
    <row r="421" spans="1:23" x14ac:dyDescent="0.25">
      <c r="A421">
        <v>420</v>
      </c>
      <c r="B421">
        <f>VLOOKUP(A421,'housing-price-data-04042019'!$A$1:$E$1461, 5,FALSE)</f>
        <v>8450</v>
      </c>
      <c r="C421">
        <f>INDEX('housing-price-data-04042019'!$A$1:$CC$1461, MATCH('Lot area'!A421,'housing-price-data-04042019'!$A$1:$A$1461,0),MATCH('Lot area'!$C$1,'housing-price-data-04042019'!$A$1:$CC$1,0))</f>
        <v>142000</v>
      </c>
      <c r="D421" t="str">
        <f t="shared" si="6"/>
        <v>B</v>
      </c>
      <c r="K421" s="5">
        <v>981</v>
      </c>
      <c r="L421" s="6">
        <v>178400</v>
      </c>
      <c r="N421" s="5">
        <v>740</v>
      </c>
      <c r="O421" s="6">
        <v>190000</v>
      </c>
      <c r="U421" s="1">
        <v>396</v>
      </c>
      <c r="V421" s="1">
        <v>178934.98344667073</v>
      </c>
      <c r="W421" s="1">
        <v>-49934.983446670725</v>
      </c>
    </row>
    <row r="422" spans="1:23" x14ac:dyDescent="0.25">
      <c r="A422">
        <v>421</v>
      </c>
      <c r="B422">
        <f>VLOOKUP(A422,'housing-price-data-04042019'!$A$1:$E$1461, 5,FALSE)</f>
        <v>7060</v>
      </c>
      <c r="C422">
        <f>INDEX('housing-price-data-04042019'!$A$1:$CC$1461, MATCH('Lot area'!A422,'housing-price-data-04042019'!$A$1:$A$1461,0),MATCH('Lot area'!$C$1,'housing-price-data-04042019'!$A$1:$CC$1,0))</f>
        <v>206300</v>
      </c>
      <c r="D422" t="str">
        <f t="shared" si="6"/>
        <v>B</v>
      </c>
      <c r="K422" s="5">
        <v>982</v>
      </c>
      <c r="L422" s="6">
        <v>336000</v>
      </c>
      <c r="N422" s="5">
        <v>741</v>
      </c>
      <c r="O422" s="6">
        <v>132000</v>
      </c>
      <c r="U422" s="1">
        <v>397</v>
      </c>
      <c r="V422" s="1">
        <v>173955.94994917183</v>
      </c>
      <c r="W422" s="1">
        <v>-50955.949949171831</v>
      </c>
    </row>
    <row r="423" spans="1:23" x14ac:dyDescent="0.25">
      <c r="A423">
        <v>422</v>
      </c>
      <c r="B423">
        <f>VLOOKUP(A423,'housing-price-data-04042019'!$A$1:$E$1461, 5,FALSE)</f>
        <v>16635</v>
      </c>
      <c r="C423">
        <f>INDEX('housing-price-data-04042019'!$A$1:$CC$1461, MATCH('Lot area'!A423,'housing-price-data-04042019'!$A$1:$A$1461,0),MATCH('Lot area'!$C$1,'housing-price-data-04042019'!$A$1:$CC$1,0))</f>
        <v>215000</v>
      </c>
      <c r="D423" t="str">
        <f t="shared" si="6"/>
        <v>A</v>
      </c>
      <c r="K423" s="5">
        <v>984</v>
      </c>
      <c r="L423" s="6">
        <v>255900</v>
      </c>
      <c r="N423" s="5">
        <v>742</v>
      </c>
      <c r="O423" s="6">
        <v>142000</v>
      </c>
      <c r="U423" s="1">
        <v>398</v>
      </c>
      <c r="V423" s="1">
        <v>174774.93901033781</v>
      </c>
      <c r="W423" s="1">
        <v>-5274.93901033781</v>
      </c>
    </row>
    <row r="424" spans="1:23" x14ac:dyDescent="0.25">
      <c r="A424">
        <v>423</v>
      </c>
      <c r="B424">
        <f>VLOOKUP(A424,'housing-price-data-04042019'!$A$1:$E$1461, 5,FALSE)</f>
        <v>21750</v>
      </c>
      <c r="C424">
        <f>INDEX('housing-price-data-04042019'!$A$1:$CC$1461, MATCH('Lot area'!A424,'housing-price-data-04042019'!$A$1:$A$1461,0),MATCH('Lot area'!$C$1,'housing-price-data-04042019'!$A$1:$CC$1,0))</f>
        <v>113000</v>
      </c>
      <c r="D424" t="str">
        <f t="shared" si="6"/>
        <v>A</v>
      </c>
      <c r="K424" s="5">
        <v>985</v>
      </c>
      <c r="L424" s="6">
        <v>126000</v>
      </c>
      <c r="N424" s="5">
        <v>743</v>
      </c>
      <c r="O424" s="6">
        <v>179000</v>
      </c>
      <c r="U424" s="1">
        <v>399</v>
      </c>
      <c r="V424" s="1">
        <v>177666.60038783931</v>
      </c>
      <c r="W424" s="1">
        <v>-110666.60038783931</v>
      </c>
    </row>
    <row r="425" spans="1:23" x14ac:dyDescent="0.25">
      <c r="A425">
        <v>424</v>
      </c>
      <c r="B425">
        <f>VLOOKUP(A425,'housing-price-data-04042019'!$A$1:$E$1461, 5,FALSE)</f>
        <v>9200</v>
      </c>
      <c r="C425">
        <f>INDEX('housing-price-data-04042019'!$A$1:$CC$1461, MATCH('Lot area'!A425,'housing-price-data-04042019'!$A$1:$A$1461,0),MATCH('Lot area'!$C$1,'housing-price-data-04042019'!$A$1:$CC$1,0))</f>
        <v>315000</v>
      </c>
      <c r="D425" t="str">
        <f t="shared" si="6"/>
        <v>B</v>
      </c>
      <c r="K425" s="5">
        <v>986</v>
      </c>
      <c r="L425" s="6">
        <v>125000</v>
      </c>
      <c r="N425" s="5">
        <v>745</v>
      </c>
      <c r="O425" s="6">
        <v>180000</v>
      </c>
      <c r="U425" s="1">
        <v>400</v>
      </c>
      <c r="V425" s="1">
        <v>175898.42400450143</v>
      </c>
      <c r="W425" s="1">
        <v>65101.57599549857</v>
      </c>
    </row>
    <row r="426" spans="1:23" x14ac:dyDescent="0.25">
      <c r="A426">
        <v>425</v>
      </c>
      <c r="B426">
        <f>VLOOKUP(A426,'housing-price-data-04042019'!$A$1:$E$1461, 5,FALSE)</f>
        <v>9000</v>
      </c>
      <c r="C426">
        <f>INDEX('housing-price-data-04042019'!$A$1:$CC$1461, MATCH('Lot area'!A426,'housing-price-data-04042019'!$A$1:$A$1461,0),MATCH('Lot area'!$C$1,'housing-price-data-04042019'!$A$1:$CC$1,0))</f>
        <v>139000</v>
      </c>
      <c r="D426" t="str">
        <f t="shared" si="6"/>
        <v>B</v>
      </c>
      <c r="K426" s="5">
        <v>988</v>
      </c>
      <c r="L426" s="6">
        <v>395192</v>
      </c>
      <c r="N426" s="5">
        <v>746</v>
      </c>
      <c r="O426" s="6">
        <v>299800</v>
      </c>
      <c r="U426" s="1">
        <v>401</v>
      </c>
      <c r="V426" s="1">
        <v>190258.03221027853</v>
      </c>
      <c r="W426" s="1">
        <v>55241.967789721471</v>
      </c>
    </row>
    <row r="427" spans="1:23" x14ac:dyDescent="0.25">
      <c r="A427">
        <v>426</v>
      </c>
      <c r="B427">
        <f>VLOOKUP(A427,'housing-price-data-04042019'!$A$1:$E$1461, 5,FALSE)</f>
        <v>3378</v>
      </c>
      <c r="C427">
        <f>INDEX('housing-price-data-04042019'!$A$1:$CC$1461, MATCH('Lot area'!A427,'housing-price-data-04042019'!$A$1:$A$1461,0),MATCH('Lot area'!$C$1,'housing-price-data-04042019'!$A$1:$CC$1,0))</f>
        <v>135000</v>
      </c>
      <c r="D427" t="str">
        <f t="shared" si="6"/>
        <v>B</v>
      </c>
      <c r="K427" s="5">
        <v>989</v>
      </c>
      <c r="L427" s="6">
        <v>195000</v>
      </c>
      <c r="N427" s="5">
        <v>747</v>
      </c>
      <c r="O427" s="6">
        <v>236000</v>
      </c>
      <c r="U427" s="1">
        <v>402</v>
      </c>
      <c r="V427" s="1">
        <v>177246.60599749777</v>
      </c>
      <c r="W427" s="1">
        <v>-12256.605997497769</v>
      </c>
    </row>
    <row r="428" spans="1:23" x14ac:dyDescent="0.25">
      <c r="A428">
        <v>427</v>
      </c>
      <c r="B428">
        <f>VLOOKUP(A428,'housing-price-data-04042019'!$A$1:$E$1461, 5,FALSE)</f>
        <v>12800</v>
      </c>
      <c r="C428">
        <f>INDEX('housing-price-data-04042019'!$A$1:$CC$1461, MATCH('Lot area'!A428,'housing-price-data-04042019'!$A$1:$A$1461,0),MATCH('Lot area'!$C$1,'housing-price-data-04042019'!$A$1:$CC$1,0))</f>
        <v>275000</v>
      </c>
      <c r="D428" t="str">
        <f t="shared" si="6"/>
        <v>A</v>
      </c>
      <c r="K428" s="5">
        <v>992</v>
      </c>
      <c r="L428" s="6">
        <v>168000</v>
      </c>
      <c r="N428" s="5">
        <v>750</v>
      </c>
      <c r="O428" s="6">
        <v>98000</v>
      </c>
      <c r="U428" s="1">
        <v>403</v>
      </c>
      <c r="V428" s="1">
        <v>180255.86580429488</v>
      </c>
      <c r="W428" s="1">
        <v>-72255.865804294881</v>
      </c>
    </row>
    <row r="429" spans="1:23" x14ac:dyDescent="0.25">
      <c r="A429">
        <v>428</v>
      </c>
      <c r="B429">
        <f>VLOOKUP(A429,'housing-price-data-04042019'!$A$1:$E$1461, 5,FALSE)</f>
        <v>8593</v>
      </c>
      <c r="C429">
        <f>INDEX('housing-price-data-04042019'!$A$1:$CC$1461, MATCH('Lot area'!A429,'housing-price-data-04042019'!$A$1:$A$1461,0),MATCH('Lot area'!$C$1,'housing-price-data-04042019'!$A$1:$CC$1,0))</f>
        <v>109008</v>
      </c>
      <c r="D429" t="str">
        <f t="shared" si="6"/>
        <v>B</v>
      </c>
      <c r="K429" s="5">
        <v>995</v>
      </c>
      <c r="L429" s="6">
        <v>337500</v>
      </c>
      <c r="N429" s="5">
        <v>751</v>
      </c>
      <c r="O429" s="6">
        <v>96500</v>
      </c>
      <c r="U429" s="1">
        <v>404</v>
      </c>
      <c r="V429" s="1">
        <v>184224.81279302237</v>
      </c>
      <c r="W429" s="1">
        <v>73775.187206977629</v>
      </c>
    </row>
    <row r="430" spans="1:23" x14ac:dyDescent="0.25">
      <c r="A430">
        <v>429</v>
      </c>
      <c r="B430">
        <f>VLOOKUP(A430,'housing-price-data-04042019'!$A$1:$E$1461, 5,FALSE)</f>
        <v>6762</v>
      </c>
      <c r="C430">
        <f>INDEX('housing-price-data-04042019'!$A$1:$CC$1461, MATCH('Lot area'!A430,'housing-price-data-04042019'!$A$1:$A$1461,0),MATCH('Lot area'!$C$1,'housing-price-data-04042019'!$A$1:$CC$1,0))</f>
        <v>195400</v>
      </c>
      <c r="D430" t="str">
        <f t="shared" si="6"/>
        <v>B</v>
      </c>
      <c r="K430" s="5">
        <v>997</v>
      </c>
      <c r="L430" s="6">
        <v>136500</v>
      </c>
      <c r="N430" s="5">
        <v>752</v>
      </c>
      <c r="O430" s="6">
        <v>162000</v>
      </c>
      <c r="U430" s="1">
        <v>405</v>
      </c>
      <c r="V430" s="1">
        <v>180600.26120437493</v>
      </c>
      <c r="W430" s="1">
        <v>-12600.261204374925</v>
      </c>
    </row>
    <row r="431" spans="1:23" x14ac:dyDescent="0.25">
      <c r="A431">
        <v>430</v>
      </c>
      <c r="B431">
        <f>VLOOKUP(A431,'housing-price-data-04042019'!$A$1:$E$1461, 5,FALSE)</f>
        <v>11457</v>
      </c>
      <c r="C431">
        <f>INDEX('housing-price-data-04042019'!$A$1:$CC$1461, MATCH('Lot area'!A431,'housing-price-data-04042019'!$A$1:$A$1461,0),MATCH('Lot area'!$C$1,'housing-price-data-04042019'!$A$1:$CC$1,0))</f>
        <v>175000</v>
      </c>
      <c r="D431" t="str">
        <f t="shared" si="6"/>
        <v>A</v>
      </c>
      <c r="K431" s="5">
        <v>998</v>
      </c>
      <c r="L431" s="6">
        <v>185000</v>
      </c>
      <c r="N431" s="5">
        <v>753</v>
      </c>
      <c r="O431" s="6">
        <v>217000</v>
      </c>
      <c r="U431" s="1">
        <v>406</v>
      </c>
      <c r="V431" s="1">
        <v>179816.97166638795</v>
      </c>
      <c r="W431" s="1">
        <v>-29816.971666387952</v>
      </c>
    </row>
    <row r="432" spans="1:23" x14ac:dyDescent="0.25">
      <c r="A432">
        <v>431</v>
      </c>
      <c r="B432">
        <f>VLOOKUP(A432,'housing-price-data-04042019'!$A$1:$E$1461, 5,FALSE)</f>
        <v>1680</v>
      </c>
      <c r="C432">
        <f>INDEX('housing-price-data-04042019'!$A$1:$CC$1461, MATCH('Lot area'!A432,'housing-price-data-04042019'!$A$1:$A$1461,0),MATCH('Lot area'!$C$1,'housing-price-data-04042019'!$A$1:$CC$1,0))</f>
        <v>85400</v>
      </c>
      <c r="D432" t="str">
        <f t="shared" si="6"/>
        <v>B</v>
      </c>
      <c r="K432" s="5">
        <v>1001</v>
      </c>
      <c r="L432" s="6">
        <v>82000</v>
      </c>
      <c r="N432" s="5">
        <v>755</v>
      </c>
      <c r="O432" s="6">
        <v>156000</v>
      </c>
      <c r="U432" s="1">
        <v>407</v>
      </c>
      <c r="V432" s="1">
        <v>180843.857950773</v>
      </c>
      <c r="W432" s="1">
        <v>-65843.857950773003</v>
      </c>
    </row>
    <row r="433" spans="1:23" x14ac:dyDescent="0.25">
      <c r="A433">
        <v>432</v>
      </c>
      <c r="B433">
        <f>VLOOKUP(A433,'housing-price-data-04042019'!$A$1:$E$1461, 5,FALSE)</f>
        <v>5586</v>
      </c>
      <c r="C433">
        <f>INDEX('housing-price-data-04042019'!$A$1:$CC$1461, MATCH('Lot area'!A433,'housing-price-data-04042019'!$A$1:$A$1461,0),MATCH('Lot area'!$C$1,'housing-price-data-04042019'!$A$1:$CC$1,0))</f>
        <v>79900</v>
      </c>
      <c r="D433" t="str">
        <f t="shared" si="6"/>
        <v>B</v>
      </c>
      <c r="K433" s="5">
        <v>1003</v>
      </c>
      <c r="L433" s="6">
        <v>232000</v>
      </c>
      <c r="N433" s="5">
        <v>756</v>
      </c>
      <c r="O433" s="6">
        <v>172500</v>
      </c>
      <c r="U433" s="1">
        <v>408</v>
      </c>
      <c r="V433" s="1">
        <v>191545.31501667533</v>
      </c>
      <c r="W433" s="1">
        <v>-14545.315016675333</v>
      </c>
    </row>
    <row r="434" spans="1:23" x14ac:dyDescent="0.25">
      <c r="A434">
        <v>433</v>
      </c>
      <c r="B434">
        <f>VLOOKUP(A434,'housing-price-data-04042019'!$A$1:$E$1461, 5,FALSE)</f>
        <v>1920</v>
      </c>
      <c r="C434">
        <f>INDEX('housing-price-data-04042019'!$A$1:$CC$1461, MATCH('Lot area'!A434,'housing-price-data-04042019'!$A$1:$A$1461,0),MATCH('Lot area'!$C$1,'housing-price-data-04042019'!$A$1:$CC$1,0))</f>
        <v>122500</v>
      </c>
      <c r="D434" t="str">
        <f t="shared" si="6"/>
        <v>B</v>
      </c>
      <c r="K434" s="5">
        <v>1004</v>
      </c>
      <c r="L434" s="6">
        <v>136905</v>
      </c>
      <c r="N434" s="5">
        <v>759</v>
      </c>
      <c r="O434" s="6">
        <v>179400</v>
      </c>
      <c r="U434" s="1">
        <v>409</v>
      </c>
      <c r="V434" s="1">
        <v>188559.15490134704</v>
      </c>
      <c r="W434" s="1">
        <v>91440.845098652964</v>
      </c>
    </row>
    <row r="435" spans="1:23" x14ac:dyDescent="0.25">
      <c r="A435">
        <v>434</v>
      </c>
      <c r="B435">
        <f>VLOOKUP(A435,'housing-price-data-04042019'!$A$1:$E$1461, 5,FALSE)</f>
        <v>10839</v>
      </c>
      <c r="C435">
        <f>INDEX('housing-price-data-04042019'!$A$1:$CC$1461, MATCH('Lot area'!A435,'housing-price-data-04042019'!$A$1:$A$1461,0),MATCH('Lot area'!$C$1,'housing-price-data-04042019'!$A$1:$CC$1,0))</f>
        <v>181000</v>
      </c>
      <c r="D435" t="str">
        <f t="shared" si="6"/>
        <v>A</v>
      </c>
      <c r="K435" s="5">
        <v>1007</v>
      </c>
      <c r="L435" s="6">
        <v>163500</v>
      </c>
      <c r="N435" s="5">
        <v>761</v>
      </c>
      <c r="O435" s="6">
        <v>127500</v>
      </c>
      <c r="U435" s="1">
        <v>410</v>
      </c>
      <c r="V435" s="1">
        <v>181515.84897531947</v>
      </c>
      <c r="W435" s="1">
        <v>158234.15102468053</v>
      </c>
    </row>
    <row r="436" spans="1:23" x14ac:dyDescent="0.25">
      <c r="A436">
        <v>435</v>
      </c>
      <c r="B436">
        <f>VLOOKUP(A436,'housing-price-data-04042019'!$A$1:$E$1461, 5,FALSE)</f>
        <v>1890</v>
      </c>
      <c r="C436">
        <f>INDEX('housing-price-data-04042019'!$A$1:$CC$1461, MATCH('Lot area'!A436,'housing-price-data-04042019'!$A$1:$A$1461,0),MATCH('Lot area'!$C$1,'housing-price-data-04042019'!$A$1:$CC$1,0))</f>
        <v>81000</v>
      </c>
      <c r="D436" t="str">
        <f t="shared" si="6"/>
        <v>B</v>
      </c>
      <c r="K436" s="5">
        <v>1009</v>
      </c>
      <c r="L436" s="6">
        <v>240000</v>
      </c>
      <c r="N436" s="5">
        <v>762</v>
      </c>
      <c r="O436" s="6">
        <v>100000</v>
      </c>
      <c r="U436" s="1">
        <v>411</v>
      </c>
      <c r="V436" s="1">
        <v>178934.98344667073</v>
      </c>
      <c r="W436" s="1">
        <v>-118934.98344667073</v>
      </c>
    </row>
    <row r="437" spans="1:23" x14ac:dyDescent="0.25">
      <c r="A437">
        <v>436</v>
      </c>
      <c r="B437">
        <f>VLOOKUP(A437,'housing-price-data-04042019'!$A$1:$E$1461, 5,FALSE)</f>
        <v>10667</v>
      </c>
      <c r="C437">
        <f>INDEX('housing-price-data-04042019'!$A$1:$CC$1461, MATCH('Lot area'!A437,'housing-price-data-04042019'!$A$1:$A$1461,0),MATCH('Lot area'!$C$1,'housing-price-data-04042019'!$A$1:$CC$1,0))</f>
        <v>212000</v>
      </c>
      <c r="D437" t="str">
        <f t="shared" si="6"/>
        <v>A</v>
      </c>
      <c r="K437" s="5">
        <v>1011</v>
      </c>
      <c r="L437" s="6">
        <v>135000</v>
      </c>
      <c r="N437" s="5">
        <v>763</v>
      </c>
      <c r="O437" s="6">
        <v>215200</v>
      </c>
      <c r="U437" s="1">
        <v>412</v>
      </c>
      <c r="V437" s="1">
        <v>231600.18002354761</v>
      </c>
      <c r="W437" s="1">
        <v>-86600.180023547611</v>
      </c>
    </row>
    <row r="438" spans="1:23" x14ac:dyDescent="0.25">
      <c r="A438">
        <v>437</v>
      </c>
      <c r="B438">
        <f>VLOOKUP(A438,'housing-price-data-04042019'!$A$1:$E$1461, 5,FALSE)</f>
        <v>4400</v>
      </c>
      <c r="C438">
        <f>INDEX('housing-price-data-04042019'!$A$1:$CC$1461, MATCH('Lot area'!A438,'housing-price-data-04042019'!$A$1:$A$1461,0),MATCH('Lot area'!$C$1,'housing-price-data-04042019'!$A$1:$CC$1,0))</f>
        <v>116000</v>
      </c>
      <c r="D438" t="str">
        <f t="shared" si="6"/>
        <v>B</v>
      </c>
      <c r="K438" s="5">
        <v>1013</v>
      </c>
      <c r="L438" s="6">
        <v>165000</v>
      </c>
      <c r="N438" s="5">
        <v>764</v>
      </c>
      <c r="O438" s="6">
        <v>337000</v>
      </c>
      <c r="U438" s="1">
        <v>413</v>
      </c>
      <c r="V438" s="1">
        <v>168082.32840024546</v>
      </c>
      <c r="W438" s="1">
        <v>53917.67159975454</v>
      </c>
    </row>
    <row r="439" spans="1:23" x14ac:dyDescent="0.25">
      <c r="A439">
        <v>438</v>
      </c>
      <c r="B439">
        <f>VLOOKUP(A439,'housing-price-data-04042019'!$A$1:$E$1461, 5,FALSE)</f>
        <v>6000</v>
      </c>
      <c r="C439">
        <f>INDEX('housing-price-data-04042019'!$A$1:$CC$1461, MATCH('Lot area'!A439,'housing-price-data-04042019'!$A$1:$A$1461,0),MATCH('Lot area'!$C$1,'housing-price-data-04042019'!$A$1:$CC$1,0))</f>
        <v>119000</v>
      </c>
      <c r="D439" t="str">
        <f t="shared" si="6"/>
        <v>B</v>
      </c>
      <c r="K439" s="5">
        <v>1015</v>
      </c>
      <c r="L439" s="6">
        <v>119200</v>
      </c>
      <c r="N439" s="5">
        <v>765</v>
      </c>
      <c r="O439" s="6">
        <v>270000</v>
      </c>
      <c r="U439" s="1">
        <v>414</v>
      </c>
      <c r="V439" s="1">
        <v>177651.90058417735</v>
      </c>
      <c r="W439" s="1">
        <v>-62651.900584177347</v>
      </c>
    </row>
    <row r="440" spans="1:23" x14ac:dyDescent="0.25">
      <c r="A440">
        <v>439</v>
      </c>
      <c r="B440">
        <f>VLOOKUP(A440,'housing-price-data-04042019'!$A$1:$E$1461, 5,FALSE)</f>
        <v>4280</v>
      </c>
      <c r="C440">
        <f>INDEX('housing-price-data-04042019'!$A$1:$CC$1461, MATCH('Lot area'!A440,'housing-price-data-04042019'!$A$1:$A$1461,0),MATCH('Lot area'!$C$1,'housing-price-data-04042019'!$A$1:$CC$1,0))</f>
        <v>90350</v>
      </c>
      <c r="D440" t="str">
        <f t="shared" si="6"/>
        <v>B</v>
      </c>
      <c r="K440" s="5">
        <v>1017</v>
      </c>
      <c r="L440" s="6">
        <v>203000</v>
      </c>
      <c r="N440" s="5">
        <v>769</v>
      </c>
      <c r="O440" s="6">
        <v>216837</v>
      </c>
      <c r="U440" s="1">
        <v>415</v>
      </c>
      <c r="V440" s="1">
        <v>182414.63697065035</v>
      </c>
      <c r="W440" s="1">
        <v>45585.363029349654</v>
      </c>
    </row>
    <row r="441" spans="1:23" x14ac:dyDescent="0.25">
      <c r="A441">
        <v>440</v>
      </c>
      <c r="B441">
        <f>VLOOKUP(A441,'housing-price-data-04042019'!$A$1:$E$1461, 5,FALSE)</f>
        <v>12354</v>
      </c>
      <c r="C441">
        <f>INDEX('housing-price-data-04042019'!$A$1:$CC$1461, MATCH('Lot area'!A441,'housing-price-data-04042019'!$A$1:$A$1461,0),MATCH('Lot area'!$C$1,'housing-price-data-04042019'!$A$1:$CC$1,0))</f>
        <v>110000</v>
      </c>
      <c r="D441" t="str">
        <f t="shared" si="6"/>
        <v>A</v>
      </c>
      <c r="K441" s="5">
        <v>1019</v>
      </c>
      <c r="L441" s="6">
        <v>160000</v>
      </c>
      <c r="N441" s="5">
        <v>771</v>
      </c>
      <c r="O441" s="6">
        <v>134900</v>
      </c>
      <c r="U441" s="1">
        <v>416</v>
      </c>
      <c r="V441" s="1">
        <v>177523.80229512317</v>
      </c>
      <c r="W441" s="1">
        <v>3610.1977048768313</v>
      </c>
    </row>
    <row r="442" spans="1:23" x14ac:dyDescent="0.25">
      <c r="A442">
        <v>441</v>
      </c>
      <c r="B442">
        <f>VLOOKUP(A442,'housing-price-data-04042019'!$A$1:$E$1461, 5,FALSE)</f>
        <v>15431</v>
      </c>
      <c r="C442">
        <f>INDEX('housing-price-data-04042019'!$A$1:$CC$1461, MATCH('Lot area'!A442,'housing-price-data-04042019'!$A$1:$A$1461,0),MATCH('Lot area'!$C$1,'housing-price-data-04042019'!$A$1:$CC$1,0))</f>
        <v>555000</v>
      </c>
      <c r="D442" t="str">
        <f t="shared" si="6"/>
        <v>A</v>
      </c>
      <c r="K442" s="5">
        <v>1025</v>
      </c>
      <c r="L442" s="6">
        <v>287000</v>
      </c>
      <c r="N442" s="5">
        <v>772</v>
      </c>
      <c r="O442" s="6">
        <v>102000</v>
      </c>
      <c r="U442" s="1">
        <v>417</v>
      </c>
      <c r="V442" s="1">
        <v>175308.33188607157</v>
      </c>
      <c r="W442" s="1">
        <v>-25808.331886071566</v>
      </c>
    </row>
    <row r="443" spans="1:23" x14ac:dyDescent="0.25">
      <c r="A443">
        <v>442</v>
      </c>
      <c r="B443">
        <f>VLOOKUP(A443,'housing-price-data-04042019'!$A$1:$E$1461, 5,FALSE)</f>
        <v>12108</v>
      </c>
      <c r="C443">
        <f>INDEX('housing-price-data-04042019'!$A$1:$CC$1461, MATCH('Lot area'!A443,'housing-price-data-04042019'!$A$1:$A$1461,0),MATCH('Lot area'!$C$1,'housing-price-data-04042019'!$A$1:$CC$1,0))</f>
        <v>118000</v>
      </c>
      <c r="D443" t="str">
        <f t="shared" si="6"/>
        <v>A</v>
      </c>
      <c r="K443" s="5">
        <v>1032</v>
      </c>
      <c r="L443" s="6">
        <v>197000</v>
      </c>
      <c r="N443" s="5">
        <v>773</v>
      </c>
      <c r="O443" s="6">
        <v>107000</v>
      </c>
      <c r="U443" s="1">
        <v>418</v>
      </c>
      <c r="V443" s="1">
        <v>205917.52305416268</v>
      </c>
      <c r="W443" s="1">
        <v>33082.476945837319</v>
      </c>
    </row>
    <row r="444" spans="1:23" x14ac:dyDescent="0.25">
      <c r="A444">
        <v>443</v>
      </c>
      <c r="B444">
        <f>VLOOKUP(A444,'housing-price-data-04042019'!$A$1:$E$1461, 5,FALSE)</f>
        <v>6240</v>
      </c>
      <c r="C444">
        <f>INDEX('housing-price-data-04042019'!$A$1:$CC$1461, MATCH('Lot area'!A444,'housing-price-data-04042019'!$A$1:$A$1461,0),MATCH('Lot area'!$C$1,'housing-price-data-04042019'!$A$1:$CC$1,0))</f>
        <v>162900</v>
      </c>
      <c r="D444" t="str">
        <f t="shared" si="6"/>
        <v>B</v>
      </c>
      <c r="K444" s="5">
        <v>1033</v>
      </c>
      <c r="L444" s="6">
        <v>310000</v>
      </c>
      <c r="N444" s="5">
        <v>776</v>
      </c>
      <c r="O444" s="6">
        <v>162000</v>
      </c>
      <c r="U444" s="1">
        <v>419</v>
      </c>
      <c r="V444" s="1">
        <v>175971.92302281121</v>
      </c>
      <c r="W444" s="1">
        <v>-49971.923022811214</v>
      </c>
    </row>
    <row r="445" spans="1:23" x14ac:dyDescent="0.25">
      <c r="A445">
        <v>444</v>
      </c>
      <c r="B445">
        <f>VLOOKUP(A445,'housing-price-data-04042019'!$A$1:$E$1461, 5,FALSE)</f>
        <v>3922</v>
      </c>
      <c r="C445">
        <f>INDEX('housing-price-data-04042019'!$A$1:$CC$1461, MATCH('Lot area'!A445,'housing-price-data-04042019'!$A$1:$A$1461,0),MATCH('Lot area'!$C$1,'housing-price-data-04042019'!$A$1:$CC$1,0))</f>
        <v>172500</v>
      </c>
      <c r="D445" t="str">
        <f t="shared" si="6"/>
        <v>B</v>
      </c>
      <c r="K445" s="5">
        <v>1036</v>
      </c>
      <c r="L445" s="6">
        <v>84000</v>
      </c>
      <c r="N445" s="5">
        <v>779</v>
      </c>
      <c r="O445" s="6">
        <v>144000</v>
      </c>
      <c r="U445" s="1">
        <v>420</v>
      </c>
      <c r="V445" s="1">
        <v>176580.91488880644</v>
      </c>
      <c r="W445" s="1">
        <v>-34580.914888806437</v>
      </c>
    </row>
    <row r="446" spans="1:23" x14ac:dyDescent="0.25">
      <c r="A446">
        <v>445</v>
      </c>
      <c r="B446">
        <f>VLOOKUP(A446,'housing-price-data-04042019'!$A$1:$E$1461, 5,FALSE)</f>
        <v>8750</v>
      </c>
      <c r="C446">
        <f>INDEX('housing-price-data-04042019'!$A$1:$CC$1461, MATCH('Lot area'!A446,'housing-price-data-04042019'!$A$1:$A$1461,0),MATCH('Lot area'!$C$1,'housing-price-data-04042019'!$A$1:$CC$1,0))</f>
        <v>210000</v>
      </c>
      <c r="D446" t="str">
        <f t="shared" si="6"/>
        <v>B</v>
      </c>
      <c r="K446" s="5">
        <v>1037</v>
      </c>
      <c r="L446" s="6">
        <v>315500</v>
      </c>
      <c r="N446" s="5">
        <v>781</v>
      </c>
      <c r="O446" s="6">
        <v>176000</v>
      </c>
      <c r="U446" s="1">
        <v>421</v>
      </c>
      <c r="V446" s="1">
        <v>173661.95387593276</v>
      </c>
      <c r="W446" s="1">
        <v>32638.046124067245</v>
      </c>
    </row>
    <row r="447" spans="1:23" x14ac:dyDescent="0.25">
      <c r="A447">
        <v>446</v>
      </c>
      <c r="B447">
        <f>VLOOKUP(A447,'housing-price-data-04042019'!$A$1:$E$1461, 5,FALSE)</f>
        <v>9855</v>
      </c>
      <c r="C447">
        <f>INDEX('housing-price-data-04042019'!$A$1:$CC$1461, MATCH('Lot area'!A447,'housing-price-data-04042019'!$A$1:$A$1461,0),MATCH('Lot area'!$C$1,'housing-price-data-04042019'!$A$1:$CC$1,0))</f>
        <v>127500</v>
      </c>
      <c r="D447" t="str">
        <f t="shared" si="6"/>
        <v>B</v>
      </c>
      <c r="K447" s="5">
        <v>1041</v>
      </c>
      <c r="L447" s="6">
        <v>155000</v>
      </c>
      <c r="N447" s="5">
        <v>782</v>
      </c>
      <c r="O447" s="6">
        <v>175900</v>
      </c>
      <c r="U447" s="1">
        <v>422</v>
      </c>
      <c r="V447" s="1">
        <v>193769.18531353376</v>
      </c>
      <c r="W447" s="1">
        <v>21230.814686466241</v>
      </c>
    </row>
    <row r="448" spans="1:23" x14ac:dyDescent="0.25">
      <c r="A448">
        <v>447</v>
      </c>
      <c r="B448">
        <f>VLOOKUP(A448,'housing-price-data-04042019'!$A$1:$E$1461, 5,FALSE)</f>
        <v>16492</v>
      </c>
      <c r="C448">
        <f>INDEX('housing-price-data-04042019'!$A$1:$CC$1461, MATCH('Lot area'!A448,'housing-price-data-04042019'!$A$1:$A$1461,0),MATCH('Lot area'!$C$1,'housing-price-data-04042019'!$A$1:$CC$1,0))</f>
        <v>190000</v>
      </c>
      <c r="D448" t="str">
        <f t="shared" si="6"/>
        <v>A</v>
      </c>
      <c r="K448" s="5">
        <v>1044</v>
      </c>
      <c r="L448" s="6">
        <v>262280</v>
      </c>
      <c r="N448" s="5">
        <v>784</v>
      </c>
      <c r="O448" s="6">
        <v>165500</v>
      </c>
      <c r="U448" s="1">
        <v>423</v>
      </c>
      <c r="V448" s="1">
        <v>204510.54184651855</v>
      </c>
      <c r="W448" s="1">
        <v>-91510.54184651855</v>
      </c>
    </row>
    <row r="449" spans="1:23" x14ac:dyDescent="0.25">
      <c r="A449">
        <v>448</v>
      </c>
      <c r="B449">
        <f>VLOOKUP(A449,'housing-price-data-04042019'!$A$1:$E$1461, 5,FALSE)</f>
        <v>11214</v>
      </c>
      <c r="C449">
        <f>INDEX('housing-price-data-04042019'!$A$1:$CC$1461, MATCH('Lot area'!A449,'housing-price-data-04042019'!$A$1:$A$1461,0),MATCH('Lot area'!$C$1,'housing-price-data-04042019'!$A$1:$CC$1,0))</f>
        <v>199900</v>
      </c>
      <c r="D449" t="str">
        <f t="shared" si="6"/>
        <v>A</v>
      </c>
      <c r="K449" s="5">
        <v>1046</v>
      </c>
      <c r="L449" s="6">
        <v>139600</v>
      </c>
      <c r="N449" s="5">
        <v>785</v>
      </c>
      <c r="O449" s="6">
        <v>128000</v>
      </c>
      <c r="U449" s="1">
        <v>424</v>
      </c>
      <c r="V449" s="1">
        <v>178155.89385258718</v>
      </c>
      <c r="W449" s="1">
        <v>136844.10614741282</v>
      </c>
    </row>
    <row r="450" spans="1:23" x14ac:dyDescent="0.25">
      <c r="A450">
        <v>449</v>
      </c>
      <c r="B450">
        <f>VLOOKUP(A450,'housing-price-data-04042019'!$A$1:$E$1461, 5,FALSE)</f>
        <v>8600</v>
      </c>
      <c r="C450">
        <f>INDEX('housing-price-data-04042019'!$A$1:$CC$1461, MATCH('Lot area'!A450,'housing-price-data-04042019'!$A$1:$A$1461,0),MATCH('Lot area'!$C$1,'housing-price-data-04042019'!$A$1:$CC$1,0))</f>
        <v>119500</v>
      </c>
      <c r="D450" t="str">
        <f t="shared" si="6"/>
        <v>B</v>
      </c>
      <c r="K450" s="5">
        <v>1047</v>
      </c>
      <c r="L450" s="6">
        <v>556581</v>
      </c>
      <c r="N450" s="5">
        <v>786</v>
      </c>
      <c r="O450" s="6">
        <v>161500</v>
      </c>
      <c r="U450" s="1">
        <v>425</v>
      </c>
      <c r="V450" s="1">
        <v>177735.89946224564</v>
      </c>
      <c r="W450" s="1">
        <v>-38735.899462245638</v>
      </c>
    </row>
    <row r="451" spans="1:23" x14ac:dyDescent="0.25">
      <c r="A451">
        <v>450</v>
      </c>
      <c r="B451">
        <f>VLOOKUP(A451,'housing-price-data-04042019'!$A$1:$E$1461, 5,FALSE)</f>
        <v>6000</v>
      </c>
      <c r="C451">
        <f>INDEX('housing-price-data-04042019'!$A$1:$CC$1461, MATCH('Lot area'!A451,'housing-price-data-04042019'!$A$1:$A$1461,0),MATCH('Lot area'!$C$1,'housing-price-data-04042019'!$A$1:$CC$1,0))</f>
        <v>120000</v>
      </c>
      <c r="D451" t="str">
        <f t="shared" ref="D451:D514" si="7">IF(B451 &gt; 10000, "A","B")</f>
        <v>B</v>
      </c>
      <c r="K451" s="5">
        <v>1049</v>
      </c>
      <c r="L451" s="6">
        <v>115000</v>
      </c>
      <c r="N451" s="5">
        <v>789</v>
      </c>
      <c r="O451" s="6">
        <v>107900</v>
      </c>
      <c r="U451" s="1">
        <v>426</v>
      </c>
      <c r="V451" s="1">
        <v>165929.85714974508</v>
      </c>
      <c r="W451" s="1">
        <v>-30929.857149745076</v>
      </c>
    </row>
    <row r="452" spans="1:23" x14ac:dyDescent="0.25">
      <c r="A452">
        <v>451</v>
      </c>
      <c r="B452">
        <f>VLOOKUP(A452,'housing-price-data-04042019'!$A$1:$E$1461, 5,FALSE)</f>
        <v>5684</v>
      </c>
      <c r="C452">
        <f>INDEX('housing-price-data-04042019'!$A$1:$CC$1461, MATCH('Lot area'!A452,'housing-price-data-04042019'!$A$1:$A$1461,0),MATCH('Lot area'!$C$1,'housing-price-data-04042019'!$A$1:$CC$1,0))</f>
        <v>110000</v>
      </c>
      <c r="D452" t="str">
        <f t="shared" si="7"/>
        <v>B</v>
      </c>
      <c r="K452" s="5">
        <v>1050</v>
      </c>
      <c r="L452" s="6">
        <v>84900</v>
      </c>
      <c r="N452" s="5">
        <v>791</v>
      </c>
      <c r="O452" s="6">
        <v>160200</v>
      </c>
      <c r="U452" s="1">
        <v>427</v>
      </c>
      <c r="V452" s="1">
        <v>185715.79287873482</v>
      </c>
      <c r="W452" s="1">
        <v>89284.207121265179</v>
      </c>
    </row>
    <row r="453" spans="1:23" x14ac:dyDescent="0.25">
      <c r="A453">
        <v>452</v>
      </c>
      <c r="B453">
        <f>VLOOKUP(A453,'housing-price-data-04042019'!$A$1:$E$1461, 5,FALSE)</f>
        <v>70761</v>
      </c>
      <c r="C453">
        <f>INDEX('housing-price-data-04042019'!$A$1:$CC$1461, MATCH('Lot area'!A453,'housing-price-data-04042019'!$A$1:$A$1461,0),MATCH('Lot area'!$C$1,'housing-price-data-04042019'!$A$1:$CC$1,0))</f>
        <v>280000</v>
      </c>
      <c r="D453" t="str">
        <f t="shared" si="7"/>
        <v>A</v>
      </c>
      <c r="K453" s="5">
        <v>1052</v>
      </c>
      <c r="L453" s="6">
        <v>200141</v>
      </c>
      <c r="N453" s="5">
        <v>793</v>
      </c>
      <c r="O453" s="6">
        <v>269790</v>
      </c>
      <c r="U453" s="1">
        <v>428</v>
      </c>
      <c r="V453" s="1">
        <v>176881.21087790062</v>
      </c>
      <c r="W453" s="1">
        <v>-67873.210877900623</v>
      </c>
    </row>
    <row r="454" spans="1:23" x14ac:dyDescent="0.25">
      <c r="A454">
        <v>453</v>
      </c>
      <c r="B454">
        <f>VLOOKUP(A454,'housing-price-data-04042019'!$A$1:$E$1461, 5,FALSE)</f>
        <v>9303</v>
      </c>
      <c r="C454">
        <f>INDEX('housing-price-data-04042019'!$A$1:$CC$1461, MATCH('Lot area'!A454,'housing-price-data-04042019'!$A$1:$A$1461,0),MATCH('Lot area'!$C$1,'housing-price-data-04042019'!$A$1:$CC$1,0))</f>
        <v>204000</v>
      </c>
      <c r="D454" t="str">
        <f t="shared" si="7"/>
        <v>B</v>
      </c>
      <c r="K454" s="5">
        <v>1055</v>
      </c>
      <c r="L454" s="6">
        <v>255000</v>
      </c>
      <c r="N454" s="5">
        <v>794</v>
      </c>
      <c r="O454" s="6">
        <v>225000</v>
      </c>
      <c r="U454" s="1">
        <v>429</v>
      </c>
      <c r="V454" s="1">
        <v>173036.16223432386</v>
      </c>
      <c r="W454" s="1">
        <v>22363.837765676144</v>
      </c>
    </row>
    <row r="455" spans="1:23" x14ac:dyDescent="0.25">
      <c r="A455">
        <v>454</v>
      </c>
      <c r="B455">
        <f>VLOOKUP(A455,'housing-price-data-04042019'!$A$1:$E$1461, 5,FALSE)</f>
        <v>9000</v>
      </c>
      <c r="C455">
        <f>INDEX('housing-price-data-04042019'!$A$1:$CC$1461, MATCH('Lot area'!A455,'housing-price-data-04042019'!$A$1:$A$1461,0),MATCH('Lot area'!$C$1,'housing-price-data-04042019'!$A$1:$CC$1,0))</f>
        <v>210000</v>
      </c>
      <c r="D455" t="str">
        <f t="shared" si="7"/>
        <v>B</v>
      </c>
      <c r="K455" s="5">
        <v>1056</v>
      </c>
      <c r="L455" s="6">
        <v>180000</v>
      </c>
      <c r="N455" s="5">
        <v>796</v>
      </c>
      <c r="O455" s="6">
        <v>171000</v>
      </c>
      <c r="U455" s="1">
        <v>430</v>
      </c>
      <c r="V455" s="1">
        <v>182895.53054759142</v>
      </c>
      <c r="W455" s="1">
        <v>-7895.5305475914211</v>
      </c>
    </row>
    <row r="456" spans="1:23" x14ac:dyDescent="0.25">
      <c r="A456">
        <v>455</v>
      </c>
      <c r="B456">
        <f>VLOOKUP(A456,'housing-price-data-04042019'!$A$1:$E$1461, 5,FALSE)</f>
        <v>9297</v>
      </c>
      <c r="C456">
        <f>INDEX('housing-price-data-04042019'!$A$1:$CC$1461, MATCH('Lot area'!A456,'housing-price-data-04042019'!$A$1:$A$1461,0),MATCH('Lot area'!$C$1,'housing-price-data-04042019'!$A$1:$CC$1,0))</f>
        <v>188000</v>
      </c>
      <c r="D456" t="str">
        <f t="shared" si="7"/>
        <v>B</v>
      </c>
      <c r="K456" s="5">
        <v>1058</v>
      </c>
      <c r="L456" s="6">
        <v>248000</v>
      </c>
      <c r="N456" s="5">
        <v>797</v>
      </c>
      <c r="O456" s="6">
        <v>143500</v>
      </c>
      <c r="U456" s="1">
        <v>431</v>
      </c>
      <c r="V456" s="1">
        <v>162364.10477574545</v>
      </c>
      <c r="W456" s="1">
        <v>-76964.104775745451</v>
      </c>
    </row>
    <row r="457" spans="1:23" x14ac:dyDescent="0.25">
      <c r="A457">
        <v>456</v>
      </c>
      <c r="B457">
        <f>VLOOKUP(A457,'housing-price-data-04042019'!$A$1:$E$1461, 5,FALSE)</f>
        <v>9600</v>
      </c>
      <c r="C457">
        <f>INDEX('housing-price-data-04042019'!$A$1:$CC$1461, MATCH('Lot area'!A457,'housing-price-data-04042019'!$A$1:$A$1461,0),MATCH('Lot area'!$C$1,'housing-price-data-04042019'!$A$1:$CC$1,0))</f>
        <v>175500</v>
      </c>
      <c r="D457" t="str">
        <f t="shared" si="7"/>
        <v>B</v>
      </c>
      <c r="K457" s="5">
        <v>1059</v>
      </c>
      <c r="L457" s="6">
        <v>335000</v>
      </c>
      <c r="N457" s="5">
        <v>798</v>
      </c>
      <c r="O457" s="6">
        <v>110000</v>
      </c>
      <c r="U457" s="1">
        <v>432</v>
      </c>
      <c r="V457" s="1">
        <v>170566.59521911564</v>
      </c>
      <c r="W457" s="1">
        <v>-90666.595219115639</v>
      </c>
    </row>
    <row r="458" spans="1:23" x14ac:dyDescent="0.25">
      <c r="A458">
        <v>457</v>
      </c>
      <c r="B458">
        <f>VLOOKUP(A458,'housing-price-data-04042019'!$A$1:$E$1461, 5,FALSE)</f>
        <v>4571</v>
      </c>
      <c r="C458">
        <f>INDEX('housing-price-data-04042019'!$A$1:$CC$1461, MATCH('Lot area'!A458,'housing-price-data-04042019'!$A$1:$A$1461,0),MATCH('Lot area'!$C$1,'housing-price-data-04042019'!$A$1:$CC$1,0))</f>
        <v>98000</v>
      </c>
      <c r="D458" t="str">
        <f t="shared" si="7"/>
        <v>B</v>
      </c>
      <c r="K458" s="5">
        <v>1060</v>
      </c>
      <c r="L458" s="6">
        <v>220000</v>
      </c>
      <c r="N458" s="5">
        <v>800</v>
      </c>
      <c r="O458" s="6">
        <v>175000</v>
      </c>
      <c r="U458" s="1">
        <v>433</v>
      </c>
      <c r="V458" s="1">
        <v>162868.09804415528</v>
      </c>
      <c r="W458" s="1">
        <v>-40368.098044155282</v>
      </c>
    </row>
    <row r="459" spans="1:23" x14ac:dyDescent="0.25">
      <c r="A459">
        <v>458</v>
      </c>
      <c r="B459">
        <f>VLOOKUP(A459,'housing-price-data-04042019'!$A$1:$E$1461, 5,FALSE)</f>
        <v>53227</v>
      </c>
      <c r="C459">
        <f>INDEX('housing-price-data-04042019'!$A$1:$CC$1461, MATCH('Lot area'!A459,'housing-price-data-04042019'!$A$1:$A$1461,0),MATCH('Lot area'!$C$1,'housing-price-data-04042019'!$A$1:$CC$1,0))</f>
        <v>256000</v>
      </c>
      <c r="D459" t="str">
        <f t="shared" si="7"/>
        <v>A</v>
      </c>
      <c r="K459" s="5">
        <v>1062</v>
      </c>
      <c r="L459" s="6">
        <v>81000</v>
      </c>
      <c r="N459" s="5">
        <v>802</v>
      </c>
      <c r="O459" s="6">
        <v>109900</v>
      </c>
      <c r="U459" s="1">
        <v>434</v>
      </c>
      <c r="V459" s="1">
        <v>181597.74788143608</v>
      </c>
      <c r="W459" s="1">
        <v>-597.74788143608021</v>
      </c>
    </row>
    <row r="460" spans="1:23" x14ac:dyDescent="0.25">
      <c r="A460">
        <v>459</v>
      </c>
      <c r="B460">
        <f>VLOOKUP(A460,'housing-price-data-04042019'!$A$1:$E$1461, 5,FALSE)</f>
        <v>5100</v>
      </c>
      <c r="C460">
        <f>INDEX('housing-price-data-04042019'!$A$1:$CC$1461, MATCH('Lot area'!A460,'housing-price-data-04042019'!$A$1:$A$1461,0),MATCH('Lot area'!$C$1,'housing-price-data-04042019'!$A$1:$CC$1,0))</f>
        <v>161000</v>
      </c>
      <c r="D460" t="str">
        <f t="shared" si="7"/>
        <v>B</v>
      </c>
      <c r="K460" s="5">
        <v>1063</v>
      </c>
      <c r="L460" s="6">
        <v>90000</v>
      </c>
      <c r="N460" s="5">
        <v>803</v>
      </c>
      <c r="O460" s="6">
        <v>189000</v>
      </c>
      <c r="U460" s="1">
        <v>435</v>
      </c>
      <c r="V460" s="1">
        <v>162805.09888560406</v>
      </c>
      <c r="W460" s="1">
        <v>-81805.098885604064</v>
      </c>
    </row>
    <row r="461" spans="1:23" x14ac:dyDescent="0.25">
      <c r="A461">
        <v>460</v>
      </c>
      <c r="B461">
        <f>VLOOKUP(A461,'housing-price-data-04042019'!$A$1:$E$1461, 5,FALSE)</f>
        <v>7015</v>
      </c>
      <c r="C461">
        <f>INDEX('housing-price-data-04042019'!$A$1:$CC$1461, MATCH('Lot area'!A461,'housing-price-data-04042019'!$A$1:$A$1461,0),MATCH('Lot area'!$C$1,'housing-price-data-04042019'!$A$1:$CC$1,0))</f>
        <v>110000</v>
      </c>
      <c r="D461" t="str">
        <f t="shared" si="7"/>
        <v>B</v>
      </c>
      <c r="K461" s="5">
        <v>1065</v>
      </c>
      <c r="L461" s="6">
        <v>154000</v>
      </c>
      <c r="N461" s="5">
        <v>805</v>
      </c>
      <c r="O461" s="6">
        <v>118000</v>
      </c>
      <c r="U461" s="1">
        <v>436</v>
      </c>
      <c r="V461" s="1">
        <v>181236.55270574236</v>
      </c>
      <c r="W461" s="1">
        <v>30763.447294257639</v>
      </c>
    </row>
    <row r="462" spans="1:23" x14ac:dyDescent="0.25">
      <c r="A462">
        <v>461</v>
      </c>
      <c r="B462">
        <f>VLOOKUP(A462,'housing-price-data-04042019'!$A$1:$E$1461, 5,FALSE)</f>
        <v>8004</v>
      </c>
      <c r="C462">
        <f>INDEX('housing-price-data-04042019'!$A$1:$CC$1461, MATCH('Lot area'!A462,'housing-price-data-04042019'!$A$1:$A$1461,0),MATCH('Lot area'!$C$1,'housing-price-data-04042019'!$A$1:$CC$1,0))</f>
        <v>263435</v>
      </c>
      <c r="D462" t="str">
        <f t="shared" si="7"/>
        <v>B</v>
      </c>
      <c r="K462" s="5">
        <v>1066</v>
      </c>
      <c r="L462" s="6">
        <v>328000</v>
      </c>
      <c r="N462" s="5">
        <v>807</v>
      </c>
      <c r="O462" s="6">
        <v>135500</v>
      </c>
      <c r="U462" s="1">
        <v>437</v>
      </c>
      <c r="V462" s="1">
        <v>168076.02848439032</v>
      </c>
      <c r="W462" s="1">
        <v>-52076.028484390321</v>
      </c>
    </row>
    <row r="463" spans="1:23" x14ac:dyDescent="0.25">
      <c r="A463">
        <v>462</v>
      </c>
      <c r="B463">
        <f>VLOOKUP(A463,'housing-price-data-04042019'!$A$1:$E$1461, 5,FALSE)</f>
        <v>7200</v>
      </c>
      <c r="C463">
        <f>INDEX('housing-price-data-04042019'!$A$1:$CC$1461, MATCH('Lot area'!A463,'housing-price-data-04042019'!$A$1:$A$1461,0),MATCH('Lot area'!$C$1,'housing-price-data-04042019'!$A$1:$CC$1,0))</f>
        <v>155000</v>
      </c>
      <c r="D463" t="str">
        <f t="shared" si="7"/>
        <v>B</v>
      </c>
      <c r="K463" s="5">
        <v>1071</v>
      </c>
      <c r="L463" s="6">
        <v>135000</v>
      </c>
      <c r="N463" s="5">
        <v>810</v>
      </c>
      <c r="O463" s="6">
        <v>106000</v>
      </c>
      <c r="U463" s="1">
        <v>438</v>
      </c>
      <c r="V463" s="1">
        <v>171435.98360712262</v>
      </c>
      <c r="W463" s="1">
        <v>-52435.983607122616</v>
      </c>
    </row>
    <row r="464" spans="1:23" x14ac:dyDescent="0.25">
      <c r="A464">
        <v>463</v>
      </c>
      <c r="B464">
        <f>VLOOKUP(A464,'housing-price-data-04042019'!$A$1:$E$1461, 5,FALSE)</f>
        <v>8281</v>
      </c>
      <c r="C464">
        <f>INDEX('housing-price-data-04042019'!$A$1:$CC$1461, MATCH('Lot area'!A464,'housing-price-data-04042019'!$A$1:$A$1461,0),MATCH('Lot area'!$C$1,'housing-price-data-04042019'!$A$1:$CC$1,0))</f>
        <v>62383</v>
      </c>
      <c r="D464" t="str">
        <f t="shared" si="7"/>
        <v>B</v>
      </c>
      <c r="K464" s="5">
        <v>1072</v>
      </c>
      <c r="L464" s="6">
        <v>154000</v>
      </c>
      <c r="N464" s="5">
        <v>812</v>
      </c>
      <c r="O464" s="6">
        <v>144500</v>
      </c>
      <c r="U464" s="1">
        <v>439</v>
      </c>
      <c r="V464" s="1">
        <v>167824.03185018542</v>
      </c>
      <c r="W464" s="1">
        <v>-77474.03185018542</v>
      </c>
    </row>
    <row r="465" spans="1:23" x14ac:dyDescent="0.25">
      <c r="A465">
        <v>464</v>
      </c>
      <c r="B465">
        <f>VLOOKUP(A465,'housing-price-data-04042019'!$A$1:$E$1461, 5,FALSE)</f>
        <v>11988</v>
      </c>
      <c r="C465">
        <f>INDEX('housing-price-data-04042019'!$A$1:$CC$1461, MATCH('Lot area'!A465,'housing-price-data-04042019'!$A$1:$A$1461,0),MATCH('Lot area'!$C$1,'housing-price-data-04042019'!$A$1:$CC$1,0))</f>
        <v>188700</v>
      </c>
      <c r="D465" t="str">
        <f t="shared" si="7"/>
        <v>A</v>
      </c>
      <c r="K465" s="5">
        <v>1076</v>
      </c>
      <c r="L465" s="6">
        <v>219500</v>
      </c>
      <c r="N465" s="5">
        <v>813</v>
      </c>
      <c r="O465" s="6">
        <v>55993</v>
      </c>
      <c r="U465" s="1">
        <v>440</v>
      </c>
      <c r="V465" s="1">
        <v>184779.2053882732</v>
      </c>
      <c r="W465" s="1">
        <v>-74779.2053882732</v>
      </c>
    </row>
    <row r="466" spans="1:23" x14ac:dyDescent="0.25">
      <c r="A466">
        <v>465</v>
      </c>
      <c r="B466">
        <f>VLOOKUP(A466,'housing-price-data-04042019'!$A$1:$E$1461, 5,FALSE)</f>
        <v>8430</v>
      </c>
      <c r="C466">
        <f>INDEX('housing-price-data-04042019'!$A$1:$CC$1461, MATCH('Lot area'!A466,'housing-price-data-04042019'!$A$1:$A$1461,0),MATCH('Lot area'!$C$1,'housing-price-data-04042019'!$A$1:$CC$1,0))</f>
        <v>124000</v>
      </c>
      <c r="D466" t="str">
        <f t="shared" si="7"/>
        <v>B</v>
      </c>
      <c r="K466" s="5">
        <v>1077</v>
      </c>
      <c r="L466" s="6">
        <v>170000</v>
      </c>
      <c r="N466" s="5">
        <v>814</v>
      </c>
      <c r="O466" s="6">
        <v>157900</v>
      </c>
      <c r="U466" s="1">
        <v>441</v>
      </c>
      <c r="V466" s="1">
        <v>191240.81908367772</v>
      </c>
      <c r="W466" s="1">
        <v>363759.18091632228</v>
      </c>
    </row>
    <row r="467" spans="1:23" x14ac:dyDescent="0.25">
      <c r="A467">
        <v>466</v>
      </c>
      <c r="B467">
        <f>VLOOKUP(A467,'housing-price-data-04042019'!$A$1:$E$1461, 5,FALSE)</f>
        <v>3072</v>
      </c>
      <c r="C467">
        <f>INDEX('housing-price-data-04042019'!$A$1:$CC$1461, MATCH('Lot area'!A467,'housing-price-data-04042019'!$A$1:$A$1461,0),MATCH('Lot area'!$C$1,'housing-price-data-04042019'!$A$1:$CC$1,0))</f>
        <v>178740</v>
      </c>
      <c r="D467" t="str">
        <f t="shared" si="7"/>
        <v>B</v>
      </c>
      <c r="K467" s="5">
        <v>1078</v>
      </c>
      <c r="L467" s="6">
        <v>138800</v>
      </c>
      <c r="N467" s="5">
        <v>815</v>
      </c>
      <c r="O467" s="6">
        <v>116000</v>
      </c>
      <c r="U467" s="1">
        <v>442</v>
      </c>
      <c r="V467" s="1">
        <v>184262.61228815312</v>
      </c>
      <c r="W467" s="1">
        <v>-66262.612288153119</v>
      </c>
    </row>
    <row r="468" spans="1:23" x14ac:dyDescent="0.25">
      <c r="A468">
        <v>467</v>
      </c>
      <c r="B468">
        <f>VLOOKUP(A468,'housing-price-data-04042019'!$A$1:$E$1461, 5,FALSE)</f>
        <v>10628</v>
      </c>
      <c r="C468">
        <f>INDEX('housing-price-data-04042019'!$A$1:$CC$1461, MATCH('Lot area'!A468,'housing-price-data-04042019'!$A$1:$A$1461,0),MATCH('Lot area'!$C$1,'housing-price-data-04042019'!$A$1:$CC$1,0))</f>
        <v>167000</v>
      </c>
      <c r="D468" t="str">
        <f t="shared" si="7"/>
        <v>A</v>
      </c>
      <c r="K468" s="5">
        <v>1081</v>
      </c>
      <c r="L468" s="6">
        <v>145000</v>
      </c>
      <c r="N468" s="5">
        <v>819</v>
      </c>
      <c r="O468" s="6">
        <v>155000</v>
      </c>
      <c r="U468" s="1">
        <v>443</v>
      </c>
      <c r="V468" s="1">
        <v>171939.97687553245</v>
      </c>
      <c r="W468" s="1">
        <v>-9039.9768755324476</v>
      </c>
    </row>
    <row r="469" spans="1:23" x14ac:dyDescent="0.25">
      <c r="A469">
        <v>468</v>
      </c>
      <c r="B469">
        <f>VLOOKUP(A469,'housing-price-data-04042019'!$A$1:$E$1461, 5,FALSE)</f>
        <v>9480</v>
      </c>
      <c r="C469">
        <f>INDEX('housing-price-data-04042019'!$A$1:$CC$1461, MATCH('Lot area'!A469,'housing-price-data-04042019'!$A$1:$A$1461,0),MATCH('Lot area'!$C$1,'housing-price-data-04042019'!$A$1:$CC$1,0))</f>
        <v>146500</v>
      </c>
      <c r="D469" t="str">
        <f t="shared" si="7"/>
        <v>B</v>
      </c>
      <c r="K469" s="5">
        <v>1085</v>
      </c>
      <c r="L469" s="6">
        <v>187500</v>
      </c>
      <c r="N469" s="5">
        <v>820</v>
      </c>
      <c r="O469" s="6">
        <v>224000</v>
      </c>
      <c r="U469" s="1">
        <v>444</v>
      </c>
      <c r="V469" s="1">
        <v>167072.24189147406</v>
      </c>
      <c r="W469" s="1">
        <v>5427.7581085259444</v>
      </c>
    </row>
    <row r="470" spans="1:23" x14ac:dyDescent="0.25">
      <c r="A470">
        <v>469</v>
      </c>
      <c r="B470">
        <f>VLOOKUP(A470,'housing-price-data-04042019'!$A$1:$E$1461, 5,FALSE)</f>
        <v>11428</v>
      </c>
      <c r="C470">
        <f>INDEX('housing-price-data-04042019'!$A$1:$CC$1461, MATCH('Lot area'!A470,'housing-price-data-04042019'!$A$1:$A$1461,0),MATCH('Lot area'!$C$1,'housing-price-data-04042019'!$A$1:$CC$1,0))</f>
        <v>250000</v>
      </c>
      <c r="D470" t="str">
        <f t="shared" si="7"/>
        <v>A</v>
      </c>
      <c r="K470" s="5">
        <v>1088</v>
      </c>
      <c r="L470" s="6">
        <v>252000</v>
      </c>
      <c r="N470" s="5">
        <v>821</v>
      </c>
      <c r="O470" s="6">
        <v>183000</v>
      </c>
      <c r="U470" s="1">
        <v>445</v>
      </c>
      <c r="V470" s="1">
        <v>177210.90647431873</v>
      </c>
      <c r="W470" s="1">
        <v>32789.093525681266</v>
      </c>
    </row>
    <row r="471" spans="1:23" x14ac:dyDescent="0.25">
      <c r="A471">
        <v>470</v>
      </c>
      <c r="B471">
        <f>VLOOKUP(A471,'housing-price-data-04042019'!$A$1:$E$1461, 5,FALSE)</f>
        <v>9291</v>
      </c>
      <c r="C471">
        <f>INDEX('housing-price-data-04042019'!$A$1:$CC$1461, MATCH('Lot area'!A471,'housing-price-data-04042019'!$A$1:$A$1461,0),MATCH('Lot area'!$C$1,'housing-price-data-04042019'!$A$1:$CC$1,0))</f>
        <v>187000</v>
      </c>
      <c r="D471" t="str">
        <f t="shared" si="7"/>
        <v>B</v>
      </c>
      <c r="K471" s="5">
        <v>1100</v>
      </c>
      <c r="L471" s="6">
        <v>157000</v>
      </c>
      <c r="N471" s="5">
        <v>822</v>
      </c>
      <c r="O471" s="6">
        <v>93000</v>
      </c>
      <c r="U471" s="1">
        <v>446</v>
      </c>
      <c r="V471" s="1">
        <v>179531.37548095573</v>
      </c>
      <c r="W471" s="1">
        <v>-52031.375480955729</v>
      </c>
    </row>
    <row r="472" spans="1:23" x14ac:dyDescent="0.25">
      <c r="A472">
        <v>471</v>
      </c>
      <c r="B472">
        <f>VLOOKUP(A472,'housing-price-data-04042019'!$A$1:$E$1461, 5,FALSE)</f>
        <v>6820</v>
      </c>
      <c r="C472">
        <f>INDEX('housing-price-data-04042019'!$A$1:$CC$1461, MATCH('Lot area'!A472,'housing-price-data-04042019'!$A$1:$A$1461,0),MATCH('Lot area'!$C$1,'housing-price-data-04042019'!$A$1:$CC$1,0))</f>
        <v>212000</v>
      </c>
      <c r="D472" t="str">
        <f t="shared" si="7"/>
        <v>B</v>
      </c>
      <c r="K472" s="5">
        <v>1106</v>
      </c>
      <c r="L472" s="6">
        <v>325000</v>
      </c>
      <c r="N472" s="5">
        <v>824</v>
      </c>
      <c r="O472" s="6">
        <v>139500</v>
      </c>
      <c r="U472" s="1">
        <v>447</v>
      </c>
      <c r="V472" s="1">
        <v>193468.88932443957</v>
      </c>
      <c r="W472" s="1">
        <v>-3468.8893244395731</v>
      </c>
    </row>
    <row r="473" spans="1:23" x14ac:dyDescent="0.25">
      <c r="A473">
        <v>472</v>
      </c>
      <c r="B473">
        <f>VLOOKUP(A473,'housing-price-data-04042019'!$A$1:$E$1461, 5,FALSE)</f>
        <v>11952</v>
      </c>
      <c r="C473">
        <f>INDEX('housing-price-data-04042019'!$A$1:$CC$1461, MATCH('Lot area'!A473,'housing-price-data-04042019'!$A$1:$A$1461,0),MATCH('Lot area'!$C$1,'housing-price-data-04042019'!$A$1:$CC$1,0))</f>
        <v>190000</v>
      </c>
      <c r="D473" t="str">
        <f t="shared" si="7"/>
        <v>A</v>
      </c>
      <c r="K473" s="5">
        <v>1107</v>
      </c>
      <c r="L473" s="6">
        <v>179900</v>
      </c>
      <c r="N473" s="5">
        <v>827</v>
      </c>
      <c r="O473" s="6">
        <v>109500</v>
      </c>
      <c r="U473" s="1">
        <v>448</v>
      </c>
      <c r="V473" s="1">
        <v>182385.23736332645</v>
      </c>
      <c r="W473" s="1">
        <v>17514.762636673549</v>
      </c>
    </row>
    <row r="474" spans="1:23" x14ac:dyDescent="0.25">
      <c r="A474">
        <v>473</v>
      </c>
      <c r="B474">
        <f>VLOOKUP(A474,'housing-price-data-04042019'!$A$1:$E$1461, 5,FALSE)</f>
        <v>3675</v>
      </c>
      <c r="C474">
        <f>INDEX('housing-price-data-04042019'!$A$1:$CC$1461, MATCH('Lot area'!A474,'housing-price-data-04042019'!$A$1:$A$1461,0),MATCH('Lot area'!$C$1,'housing-price-data-04042019'!$A$1:$CC$1,0))</f>
        <v>148000</v>
      </c>
      <c r="D474" t="str">
        <f t="shared" si="7"/>
        <v>B</v>
      </c>
      <c r="K474" s="5">
        <v>1108</v>
      </c>
      <c r="L474" s="6">
        <v>274725</v>
      </c>
      <c r="N474" s="5">
        <v>828</v>
      </c>
      <c r="O474" s="6">
        <v>189000</v>
      </c>
      <c r="U474" s="1">
        <v>449</v>
      </c>
      <c r="V474" s="1">
        <v>176895.91068156259</v>
      </c>
      <c r="W474" s="1">
        <v>-57395.910681562586</v>
      </c>
    </row>
    <row r="475" spans="1:23" x14ac:dyDescent="0.25">
      <c r="A475">
        <v>474</v>
      </c>
      <c r="B475">
        <f>VLOOKUP(A475,'housing-price-data-04042019'!$A$1:$E$1461, 5,FALSE)</f>
        <v>14977</v>
      </c>
      <c r="C475">
        <f>INDEX('housing-price-data-04042019'!$A$1:$CC$1461, MATCH('Lot area'!A475,'housing-price-data-04042019'!$A$1:$A$1461,0),MATCH('Lot area'!$C$1,'housing-price-data-04042019'!$A$1:$CC$1,0))</f>
        <v>440000</v>
      </c>
      <c r="D475" t="str">
        <f t="shared" si="7"/>
        <v>A</v>
      </c>
      <c r="K475" s="5">
        <v>1110</v>
      </c>
      <c r="L475" s="6">
        <v>280000</v>
      </c>
      <c r="N475" s="5">
        <v>830</v>
      </c>
      <c r="O475" s="6">
        <v>147400</v>
      </c>
      <c r="U475" s="1">
        <v>450</v>
      </c>
      <c r="V475" s="1">
        <v>171435.98360712262</v>
      </c>
      <c r="W475" s="1">
        <v>-51435.983607122616</v>
      </c>
    </row>
    <row r="476" spans="1:23" x14ac:dyDescent="0.25">
      <c r="A476">
        <v>475</v>
      </c>
      <c r="B476">
        <f>VLOOKUP(A476,'housing-price-data-04042019'!$A$1:$E$1461, 5,FALSE)</f>
        <v>5330</v>
      </c>
      <c r="C476">
        <f>INDEX('housing-price-data-04042019'!$A$1:$CC$1461, MATCH('Lot area'!A476,'housing-price-data-04042019'!$A$1:$A$1461,0),MATCH('Lot area'!$C$1,'housing-price-data-04042019'!$A$1:$CC$1,0))</f>
        <v>251000</v>
      </c>
      <c r="D476" t="str">
        <f t="shared" si="7"/>
        <v>B</v>
      </c>
      <c r="K476" s="5">
        <v>1112</v>
      </c>
      <c r="L476" s="6">
        <v>205000</v>
      </c>
      <c r="N476" s="5">
        <v>832</v>
      </c>
      <c r="O476" s="6">
        <v>151000</v>
      </c>
      <c r="U476" s="1">
        <v>451</v>
      </c>
      <c r="V476" s="1">
        <v>170772.392470383</v>
      </c>
      <c r="W476" s="1">
        <v>-60772.392470382998</v>
      </c>
    </row>
    <row r="477" spans="1:23" x14ac:dyDescent="0.25">
      <c r="A477">
        <v>476</v>
      </c>
      <c r="B477">
        <f>VLOOKUP(A477,'housing-price-data-04042019'!$A$1:$E$1461, 5,FALSE)</f>
        <v>8480</v>
      </c>
      <c r="C477">
        <f>INDEX('housing-price-data-04042019'!$A$1:$CC$1461, MATCH('Lot area'!A477,'housing-price-data-04042019'!$A$1:$A$1461,0),MATCH('Lot area'!$C$1,'housing-price-data-04042019'!$A$1:$CC$1,0))</f>
        <v>132500</v>
      </c>
      <c r="D477" t="str">
        <f t="shared" si="7"/>
        <v>B</v>
      </c>
      <c r="K477" s="5">
        <v>1116</v>
      </c>
      <c r="L477" s="6">
        <v>318000</v>
      </c>
      <c r="N477" s="5">
        <v>833</v>
      </c>
      <c r="O477" s="6">
        <v>237000</v>
      </c>
      <c r="U477" s="1">
        <v>452</v>
      </c>
      <c r="V477" s="1">
        <v>307432.26717166358</v>
      </c>
      <c r="W477" s="1">
        <v>-27432.267171663581</v>
      </c>
    </row>
    <row r="478" spans="1:23" x14ac:dyDescent="0.25">
      <c r="A478">
        <v>477</v>
      </c>
      <c r="B478">
        <f>VLOOKUP(A478,'housing-price-data-04042019'!$A$1:$E$1461, 5,FALSE)</f>
        <v>13125</v>
      </c>
      <c r="C478">
        <f>INDEX('housing-price-data-04042019'!$A$1:$CC$1461, MATCH('Lot area'!A478,'housing-price-data-04042019'!$A$1:$A$1461,0),MATCH('Lot area'!$C$1,'housing-price-data-04042019'!$A$1:$CC$1,0))</f>
        <v>208900</v>
      </c>
      <c r="D478" t="str">
        <f t="shared" si="7"/>
        <v>A</v>
      </c>
      <c r="K478" s="5">
        <v>1119</v>
      </c>
      <c r="L478" s="6">
        <v>140000</v>
      </c>
      <c r="N478" s="5">
        <v>835</v>
      </c>
      <c r="O478" s="6">
        <v>139950</v>
      </c>
      <c r="U478" s="1">
        <v>453</v>
      </c>
      <c r="V478" s="1">
        <v>178372.19096361307</v>
      </c>
      <c r="W478" s="1">
        <v>25627.809036386927</v>
      </c>
    </row>
    <row r="479" spans="1:23" x14ac:dyDescent="0.25">
      <c r="A479">
        <v>478</v>
      </c>
      <c r="B479">
        <f>VLOOKUP(A479,'housing-price-data-04042019'!$A$1:$E$1461, 5,FALSE)</f>
        <v>13693</v>
      </c>
      <c r="C479">
        <f>INDEX('housing-price-data-04042019'!$A$1:$CC$1461, MATCH('Lot area'!A479,'housing-price-data-04042019'!$A$1:$A$1461,0),MATCH('Lot area'!$C$1,'housing-price-data-04042019'!$A$1:$CC$1,0))</f>
        <v>380000</v>
      </c>
      <c r="D479" t="str">
        <f t="shared" si="7"/>
        <v>A</v>
      </c>
      <c r="K479" s="5">
        <v>1122</v>
      </c>
      <c r="L479" s="6">
        <v>212900</v>
      </c>
      <c r="N479" s="5">
        <v>836</v>
      </c>
      <c r="O479" s="6">
        <v>128000</v>
      </c>
      <c r="U479" s="1">
        <v>454</v>
      </c>
      <c r="V479" s="1">
        <v>177735.89946224564</v>
      </c>
      <c r="W479" s="1">
        <v>32264.100537754362</v>
      </c>
    </row>
    <row r="480" spans="1:23" x14ac:dyDescent="0.25">
      <c r="A480">
        <v>479</v>
      </c>
      <c r="B480">
        <f>VLOOKUP(A480,'housing-price-data-04042019'!$A$1:$E$1461, 5,FALSE)</f>
        <v>10637</v>
      </c>
      <c r="C480">
        <f>INDEX('housing-price-data-04042019'!$A$1:$CC$1461, MATCH('Lot area'!A480,'housing-price-data-04042019'!$A$1:$A$1461,0),MATCH('Lot area'!$C$1,'housing-price-data-04042019'!$A$1:$CC$1,0))</f>
        <v>297000</v>
      </c>
      <c r="D480" t="str">
        <f t="shared" si="7"/>
        <v>A</v>
      </c>
      <c r="K480" s="5">
        <v>1126</v>
      </c>
      <c r="L480" s="6">
        <v>115000</v>
      </c>
      <c r="N480" s="5">
        <v>837</v>
      </c>
      <c r="O480" s="6">
        <v>153500</v>
      </c>
      <c r="U480" s="1">
        <v>455</v>
      </c>
      <c r="V480" s="1">
        <v>178359.59113190282</v>
      </c>
      <c r="W480" s="1">
        <v>9640.4088680971763</v>
      </c>
    </row>
    <row r="481" spans="1:23" x14ac:dyDescent="0.25">
      <c r="A481">
        <v>480</v>
      </c>
      <c r="B481">
        <f>VLOOKUP(A481,'housing-price-data-04042019'!$A$1:$E$1461, 5,FALSE)</f>
        <v>5925</v>
      </c>
      <c r="C481">
        <f>INDEX('housing-price-data-04042019'!$A$1:$CC$1461, MATCH('Lot area'!A481,'housing-price-data-04042019'!$A$1:$A$1461,0),MATCH('Lot area'!$C$1,'housing-price-data-04042019'!$A$1:$CC$1,0))</f>
        <v>89471</v>
      </c>
      <c r="D481" t="str">
        <f t="shared" si="7"/>
        <v>B</v>
      </c>
      <c r="K481" s="5">
        <v>1128</v>
      </c>
      <c r="L481" s="6">
        <v>259000</v>
      </c>
      <c r="N481" s="5">
        <v>838</v>
      </c>
      <c r="O481" s="6">
        <v>100000</v>
      </c>
      <c r="U481" s="1">
        <v>456</v>
      </c>
      <c r="V481" s="1">
        <v>178995.88263327026</v>
      </c>
      <c r="W481" s="1">
        <v>-3495.8826332702592</v>
      </c>
    </row>
    <row r="482" spans="1:23" x14ac:dyDescent="0.25">
      <c r="A482">
        <v>481</v>
      </c>
      <c r="B482">
        <f>VLOOKUP(A482,'housing-price-data-04042019'!$A$1:$E$1461, 5,FALSE)</f>
        <v>16033</v>
      </c>
      <c r="C482">
        <f>INDEX('housing-price-data-04042019'!$A$1:$CC$1461, MATCH('Lot area'!A482,'housing-price-data-04042019'!$A$1:$A$1461,0),MATCH('Lot area'!$C$1,'housing-price-data-04042019'!$A$1:$CC$1,0))</f>
        <v>326000</v>
      </c>
      <c r="D482" t="str">
        <f t="shared" si="7"/>
        <v>A</v>
      </c>
      <c r="K482" s="5">
        <v>1129</v>
      </c>
      <c r="L482" s="6">
        <v>215000</v>
      </c>
      <c r="N482" s="5">
        <v>839</v>
      </c>
      <c r="O482" s="6">
        <v>144000</v>
      </c>
      <c r="U482" s="1">
        <v>457</v>
      </c>
      <c r="V482" s="1">
        <v>168435.12368813236</v>
      </c>
      <c r="W482" s="1">
        <v>-70435.123688132357</v>
      </c>
    </row>
    <row r="483" spans="1:23" x14ac:dyDescent="0.25">
      <c r="A483">
        <v>482</v>
      </c>
      <c r="B483">
        <f>VLOOKUP(A483,'housing-price-data-04042019'!$A$1:$E$1461, 5,FALSE)</f>
        <v>11846</v>
      </c>
      <c r="C483">
        <f>INDEX('housing-price-data-04042019'!$A$1:$CC$1461, MATCH('Lot area'!A483,'housing-price-data-04042019'!$A$1:$A$1461,0),MATCH('Lot area'!$C$1,'housing-price-data-04042019'!$A$1:$CC$1,0))</f>
        <v>374000</v>
      </c>
      <c r="D483" t="str">
        <f t="shared" si="7"/>
        <v>A</v>
      </c>
      <c r="K483" s="5">
        <v>1132</v>
      </c>
      <c r="L483" s="6">
        <v>93500</v>
      </c>
      <c r="N483" s="5">
        <v>843</v>
      </c>
      <c r="O483" s="6">
        <v>174900</v>
      </c>
      <c r="U483" s="1">
        <v>458</v>
      </c>
      <c r="V483" s="1">
        <v>270611.35897042113</v>
      </c>
      <c r="W483" s="1">
        <v>-14611.358970421134</v>
      </c>
    </row>
    <row r="484" spans="1:23" x14ac:dyDescent="0.25">
      <c r="A484">
        <v>483</v>
      </c>
      <c r="B484">
        <f>VLOOKUP(A484,'housing-price-data-04042019'!$A$1:$E$1461, 5,FALSE)</f>
        <v>2500</v>
      </c>
      <c r="C484">
        <f>INDEX('housing-price-data-04042019'!$A$1:$CC$1461, MATCH('Lot area'!A484,'housing-price-data-04042019'!$A$1:$A$1461,0),MATCH('Lot area'!$C$1,'housing-price-data-04042019'!$A$1:$CC$1,0))</f>
        <v>155000</v>
      </c>
      <c r="D484" t="str">
        <f t="shared" si="7"/>
        <v>B</v>
      </c>
      <c r="K484" s="5">
        <v>1142</v>
      </c>
      <c r="L484" s="6">
        <v>197500</v>
      </c>
      <c r="N484" s="5">
        <v>844</v>
      </c>
      <c r="O484" s="6">
        <v>141000</v>
      </c>
      <c r="U484" s="1">
        <v>459</v>
      </c>
      <c r="V484" s="1">
        <v>169546.0088505857</v>
      </c>
      <c r="W484" s="1">
        <v>-8546.0088505856984</v>
      </c>
    </row>
    <row r="485" spans="1:23" x14ac:dyDescent="0.25">
      <c r="A485">
        <v>484</v>
      </c>
      <c r="B485">
        <f>VLOOKUP(A485,'housing-price-data-04042019'!$A$1:$E$1461, 5,FALSE)</f>
        <v>4500</v>
      </c>
      <c r="C485">
        <f>INDEX('housing-price-data-04042019'!$A$1:$CC$1461, MATCH('Lot area'!A485,'housing-price-data-04042019'!$A$1:$A$1461,0),MATCH('Lot area'!$C$1,'housing-price-data-04042019'!$A$1:$CC$1,0))</f>
        <v>164000</v>
      </c>
      <c r="D485" t="str">
        <f t="shared" si="7"/>
        <v>B</v>
      </c>
      <c r="K485" s="5">
        <v>1145</v>
      </c>
      <c r="L485" s="6">
        <v>80000</v>
      </c>
      <c r="N485" s="5">
        <v>847</v>
      </c>
      <c r="O485" s="6">
        <v>213000</v>
      </c>
      <c r="U485" s="1">
        <v>460</v>
      </c>
      <c r="V485" s="1">
        <v>173567.4551381059</v>
      </c>
      <c r="W485" s="1">
        <v>-63567.455138105899</v>
      </c>
    </row>
    <row r="486" spans="1:23" x14ac:dyDescent="0.25">
      <c r="A486">
        <v>485</v>
      </c>
      <c r="B486">
        <f>VLOOKUP(A486,'housing-price-data-04042019'!$A$1:$E$1461, 5,FALSE)</f>
        <v>7758</v>
      </c>
      <c r="C486">
        <f>INDEX('housing-price-data-04042019'!$A$1:$CC$1461, MATCH('Lot area'!A486,'housing-price-data-04042019'!$A$1:$A$1461,0),MATCH('Lot area'!$C$1,'housing-price-data-04042019'!$A$1:$CC$1,0))</f>
        <v>132500</v>
      </c>
      <c r="D486" t="str">
        <f t="shared" si="7"/>
        <v>B</v>
      </c>
      <c r="K486" s="5">
        <v>1147</v>
      </c>
      <c r="L486" s="6">
        <v>180000</v>
      </c>
      <c r="N486" s="5">
        <v>850</v>
      </c>
      <c r="O486" s="6">
        <v>187000</v>
      </c>
      <c r="U486" s="1">
        <v>461</v>
      </c>
      <c r="V486" s="1">
        <v>175644.32739834482</v>
      </c>
      <c r="W486" s="1">
        <v>87790.672601655184</v>
      </c>
    </row>
    <row r="487" spans="1:23" x14ac:dyDescent="0.25">
      <c r="A487">
        <v>486</v>
      </c>
      <c r="B487">
        <f>VLOOKUP(A487,'housing-price-data-04042019'!$A$1:$E$1461, 5,FALSE)</f>
        <v>9600</v>
      </c>
      <c r="C487">
        <f>INDEX('housing-price-data-04042019'!$A$1:$CC$1461, MATCH('Lot area'!A487,'housing-price-data-04042019'!$A$1:$A$1461,0),MATCH('Lot area'!$C$1,'housing-price-data-04042019'!$A$1:$CC$1,0))</f>
        <v>147000</v>
      </c>
      <c r="D487" t="str">
        <f t="shared" si="7"/>
        <v>B</v>
      </c>
      <c r="K487" s="5">
        <v>1148</v>
      </c>
      <c r="L487" s="6">
        <v>174500</v>
      </c>
      <c r="N487" s="5">
        <v>851</v>
      </c>
      <c r="O487" s="6">
        <v>131500</v>
      </c>
      <c r="U487" s="1">
        <v>462</v>
      </c>
      <c r="V487" s="1">
        <v>173955.94994917183</v>
      </c>
      <c r="W487" s="1">
        <v>-18955.949949171831</v>
      </c>
    </row>
    <row r="488" spans="1:23" x14ac:dyDescent="0.25">
      <c r="A488">
        <v>487</v>
      </c>
      <c r="B488">
        <f>VLOOKUP(A488,'housing-price-data-04042019'!$A$1:$E$1461, 5,FALSE)</f>
        <v>10289</v>
      </c>
      <c r="C488">
        <f>INDEX('housing-price-data-04042019'!$A$1:$CC$1461, MATCH('Lot area'!A488,'housing-price-data-04042019'!$A$1:$A$1461,0),MATCH('Lot area'!$C$1,'housing-price-data-04042019'!$A$1:$CC$1,0))</f>
        <v>156000</v>
      </c>
      <c r="D488" t="str">
        <f t="shared" si="7"/>
        <v>A</v>
      </c>
      <c r="K488" s="5">
        <v>1152</v>
      </c>
      <c r="L488" s="6">
        <v>149900</v>
      </c>
      <c r="N488" s="5">
        <v>852</v>
      </c>
      <c r="O488" s="6">
        <v>215000</v>
      </c>
      <c r="U488" s="1">
        <v>463</v>
      </c>
      <c r="V488" s="1">
        <v>176226.01962896783</v>
      </c>
      <c r="W488" s="1">
        <v>-113843.01962896783</v>
      </c>
    </row>
    <row r="489" spans="1:23" x14ac:dyDescent="0.25">
      <c r="A489">
        <v>488</v>
      </c>
      <c r="B489">
        <f>VLOOKUP(A489,'housing-price-data-04042019'!$A$1:$E$1461, 5,FALSE)</f>
        <v>12243</v>
      </c>
      <c r="C489">
        <f>INDEX('housing-price-data-04042019'!$A$1:$CC$1461, MATCH('Lot area'!A489,'housing-price-data-04042019'!$A$1:$A$1461,0),MATCH('Lot area'!$C$1,'housing-price-data-04042019'!$A$1:$CC$1,0))</f>
        <v>175000</v>
      </c>
      <c r="D489" t="str">
        <f t="shared" si="7"/>
        <v>A</v>
      </c>
      <c r="K489" s="5">
        <v>1153</v>
      </c>
      <c r="L489" s="6">
        <v>230000</v>
      </c>
      <c r="N489" s="5">
        <v>853</v>
      </c>
      <c r="O489" s="6">
        <v>164000</v>
      </c>
      <c r="U489" s="1">
        <v>464</v>
      </c>
      <c r="V489" s="1">
        <v>184010.61565394819</v>
      </c>
      <c r="W489" s="1">
        <v>4689.384346051811</v>
      </c>
    </row>
    <row r="490" spans="1:23" x14ac:dyDescent="0.25">
      <c r="A490">
        <v>489</v>
      </c>
      <c r="B490">
        <f>VLOOKUP(A490,'housing-price-data-04042019'!$A$1:$E$1461, 5,FALSE)</f>
        <v>10800</v>
      </c>
      <c r="C490">
        <f>INDEX('housing-price-data-04042019'!$A$1:$CC$1461, MATCH('Lot area'!A490,'housing-price-data-04042019'!$A$1:$A$1461,0),MATCH('Lot area'!$C$1,'housing-price-data-04042019'!$A$1:$CC$1,0))</f>
        <v>160000</v>
      </c>
      <c r="D490" t="str">
        <f t="shared" si="7"/>
        <v>A</v>
      </c>
      <c r="K490" s="5">
        <v>1155</v>
      </c>
      <c r="L490" s="6">
        <v>201800</v>
      </c>
      <c r="N490" s="5">
        <v>856</v>
      </c>
      <c r="O490" s="6">
        <v>127000</v>
      </c>
      <c r="U490" s="1">
        <v>465</v>
      </c>
      <c r="V490" s="1">
        <v>176538.91544977226</v>
      </c>
      <c r="W490" s="1">
        <v>-52538.915449772263</v>
      </c>
    </row>
    <row r="491" spans="1:23" x14ac:dyDescent="0.25">
      <c r="A491">
        <v>490</v>
      </c>
      <c r="B491">
        <f>VLOOKUP(A491,'housing-price-data-04042019'!$A$1:$E$1461, 5,FALSE)</f>
        <v>1526</v>
      </c>
      <c r="C491">
        <f>INDEX('housing-price-data-04042019'!$A$1:$CC$1461, MATCH('Lot area'!A491,'housing-price-data-04042019'!$A$1:$A$1461,0),MATCH('Lot area'!$C$1,'housing-price-data-04042019'!$A$1:$CC$1,0))</f>
        <v>86000</v>
      </c>
      <c r="D491" t="str">
        <f t="shared" si="7"/>
        <v>B</v>
      </c>
      <c r="K491" s="5">
        <v>1156</v>
      </c>
      <c r="L491" s="6">
        <v>218000</v>
      </c>
      <c r="N491" s="5">
        <v>858</v>
      </c>
      <c r="O491" s="6">
        <v>174000</v>
      </c>
      <c r="U491" s="1">
        <v>466</v>
      </c>
      <c r="V491" s="1">
        <v>165287.26573252253</v>
      </c>
      <c r="W491" s="1">
        <v>13452.73426747747</v>
      </c>
    </row>
    <row r="492" spans="1:23" x14ac:dyDescent="0.25">
      <c r="A492">
        <v>491</v>
      </c>
      <c r="B492">
        <f>VLOOKUP(A492,'housing-price-data-04042019'!$A$1:$E$1461, 5,FALSE)</f>
        <v>2665</v>
      </c>
      <c r="C492">
        <f>INDEX('housing-price-data-04042019'!$A$1:$CC$1461, MATCH('Lot area'!A492,'housing-price-data-04042019'!$A$1:$A$1461,0),MATCH('Lot area'!$C$1,'housing-price-data-04042019'!$A$1:$CC$1,0))</f>
        <v>115000</v>
      </c>
      <c r="D492" t="str">
        <f t="shared" si="7"/>
        <v>B</v>
      </c>
      <c r="K492" s="5">
        <v>1159</v>
      </c>
      <c r="L492" s="6">
        <v>235128</v>
      </c>
      <c r="N492" s="5">
        <v>861</v>
      </c>
      <c r="O492" s="6">
        <v>189950</v>
      </c>
      <c r="U492" s="1">
        <v>467</v>
      </c>
      <c r="V492" s="1">
        <v>181154.65379962575</v>
      </c>
      <c r="W492" s="1">
        <v>-14154.653799625754</v>
      </c>
    </row>
    <row r="493" spans="1:23" x14ac:dyDescent="0.25">
      <c r="A493">
        <v>492</v>
      </c>
      <c r="B493">
        <f>VLOOKUP(A493,'housing-price-data-04042019'!$A$1:$E$1461, 5,FALSE)</f>
        <v>9490</v>
      </c>
      <c r="C493">
        <f>INDEX('housing-price-data-04042019'!$A$1:$CC$1461, MATCH('Lot area'!A493,'housing-price-data-04042019'!$A$1:$A$1461,0),MATCH('Lot area'!$C$1,'housing-price-data-04042019'!$A$1:$CC$1,0))</f>
        <v>133000</v>
      </c>
      <c r="D493" t="str">
        <f t="shared" si="7"/>
        <v>B</v>
      </c>
      <c r="K493" s="5">
        <v>1162</v>
      </c>
      <c r="L493" s="6">
        <v>224000</v>
      </c>
      <c r="N493" s="5">
        <v>863</v>
      </c>
      <c r="O493" s="6">
        <v>152000</v>
      </c>
      <c r="U493" s="1">
        <v>468</v>
      </c>
      <c r="V493" s="1">
        <v>178743.88599906533</v>
      </c>
      <c r="W493" s="1">
        <v>-32243.885999065329</v>
      </c>
    </row>
    <row r="494" spans="1:23" x14ac:dyDescent="0.25">
      <c r="A494">
        <v>493</v>
      </c>
      <c r="B494">
        <f>VLOOKUP(A494,'housing-price-data-04042019'!$A$1:$E$1461, 5,FALSE)</f>
        <v>15578</v>
      </c>
      <c r="C494">
        <f>INDEX('housing-price-data-04042019'!$A$1:$CC$1461, MATCH('Lot area'!A494,'housing-price-data-04042019'!$A$1:$A$1461,0),MATCH('Lot area'!$C$1,'housing-price-data-04042019'!$A$1:$CC$1,0))</f>
        <v>172785</v>
      </c>
      <c r="D494" t="str">
        <f t="shared" si="7"/>
        <v>A</v>
      </c>
      <c r="K494" s="5">
        <v>1164</v>
      </c>
      <c r="L494" s="6">
        <v>108959</v>
      </c>
      <c r="N494" s="5">
        <v>864</v>
      </c>
      <c r="O494" s="6">
        <v>132500</v>
      </c>
      <c r="U494" s="1">
        <v>469</v>
      </c>
      <c r="V494" s="1">
        <v>182834.63136099189</v>
      </c>
      <c r="W494" s="1">
        <v>67165.368639008113</v>
      </c>
    </row>
    <row r="495" spans="1:23" x14ac:dyDescent="0.25">
      <c r="A495">
        <v>494</v>
      </c>
      <c r="B495">
        <f>VLOOKUP(A495,'housing-price-data-04042019'!$A$1:$E$1461, 5,FALSE)</f>
        <v>7931</v>
      </c>
      <c r="C495">
        <f>INDEX('housing-price-data-04042019'!$A$1:$CC$1461, MATCH('Lot area'!A495,'housing-price-data-04042019'!$A$1:$A$1461,0),MATCH('Lot area'!$C$1,'housing-price-data-04042019'!$A$1:$CC$1,0))</f>
        <v>155000</v>
      </c>
      <c r="D495" t="str">
        <f t="shared" si="7"/>
        <v>B</v>
      </c>
      <c r="K495" s="5">
        <v>1165</v>
      </c>
      <c r="L495" s="6">
        <v>194000</v>
      </c>
      <c r="N495" s="5">
        <v>865</v>
      </c>
      <c r="O495" s="6">
        <v>250580</v>
      </c>
      <c r="U495" s="1">
        <v>470</v>
      </c>
      <c r="V495" s="1">
        <v>178346.99130019257</v>
      </c>
      <c r="W495" s="1">
        <v>8653.0086998074257</v>
      </c>
    </row>
    <row r="496" spans="1:23" x14ac:dyDescent="0.25">
      <c r="A496">
        <v>495</v>
      </c>
      <c r="B496">
        <f>VLOOKUP(A496,'housing-price-data-04042019'!$A$1:$E$1461, 5,FALSE)</f>
        <v>5784</v>
      </c>
      <c r="C496">
        <f>INDEX('housing-price-data-04042019'!$A$1:$CC$1461, MATCH('Lot area'!A496,'housing-price-data-04042019'!$A$1:$A$1461,0),MATCH('Lot area'!$C$1,'housing-price-data-04042019'!$A$1:$CC$1,0))</f>
        <v>91300</v>
      </c>
      <c r="D496" t="str">
        <f t="shared" si="7"/>
        <v>B</v>
      </c>
      <c r="K496" s="5">
        <v>1167</v>
      </c>
      <c r="L496" s="6">
        <v>245350</v>
      </c>
      <c r="N496" s="5">
        <v>866</v>
      </c>
      <c r="O496" s="6">
        <v>148500</v>
      </c>
      <c r="U496" s="1">
        <v>471</v>
      </c>
      <c r="V496" s="1">
        <v>173157.96060752292</v>
      </c>
      <c r="W496" s="1">
        <v>38842.039392477076</v>
      </c>
    </row>
    <row r="497" spans="1:23" x14ac:dyDescent="0.25">
      <c r="A497">
        <v>496</v>
      </c>
      <c r="B497">
        <f>VLOOKUP(A497,'housing-price-data-04042019'!$A$1:$E$1461, 5,FALSE)</f>
        <v>7879</v>
      </c>
      <c r="C497">
        <f>INDEX('housing-price-data-04042019'!$A$1:$CC$1461, MATCH('Lot area'!A497,'housing-price-data-04042019'!$A$1:$A$1461,0),MATCH('Lot area'!$C$1,'housing-price-data-04042019'!$A$1:$CC$1,0))</f>
        <v>34900</v>
      </c>
      <c r="D497" t="str">
        <f t="shared" si="7"/>
        <v>B</v>
      </c>
      <c r="K497" s="5">
        <v>1168</v>
      </c>
      <c r="L497" s="6">
        <v>173000</v>
      </c>
      <c r="N497" s="5">
        <v>868</v>
      </c>
      <c r="O497" s="6">
        <v>129000</v>
      </c>
      <c r="U497" s="1">
        <v>472</v>
      </c>
      <c r="V497" s="1">
        <v>183935.01666368672</v>
      </c>
      <c r="W497" s="1">
        <v>6064.9833363132784</v>
      </c>
    </row>
    <row r="498" spans="1:23" x14ac:dyDescent="0.25">
      <c r="A498">
        <v>497</v>
      </c>
      <c r="B498">
        <f>VLOOKUP(A498,'housing-price-data-04042019'!$A$1:$E$1461, 5,FALSE)</f>
        <v>12692</v>
      </c>
      <c r="C498">
        <f>INDEX('housing-price-data-04042019'!$A$1:$CC$1461, MATCH('Lot area'!A498,'housing-price-data-04042019'!$A$1:$A$1461,0),MATCH('Lot area'!$C$1,'housing-price-data-04042019'!$A$1:$CC$1,0))</f>
        <v>430000</v>
      </c>
      <c r="D498" t="str">
        <f t="shared" si="7"/>
        <v>A</v>
      </c>
      <c r="K498" s="5">
        <v>1169</v>
      </c>
      <c r="L498" s="6">
        <v>235000</v>
      </c>
      <c r="N498" s="5">
        <v>870</v>
      </c>
      <c r="O498" s="6">
        <v>236000</v>
      </c>
      <c r="U498" s="1">
        <v>473</v>
      </c>
      <c r="V498" s="1">
        <v>166553.54881940226</v>
      </c>
      <c r="W498" s="1">
        <v>-18553.548819402262</v>
      </c>
    </row>
    <row r="499" spans="1:23" x14ac:dyDescent="0.25">
      <c r="A499">
        <v>498</v>
      </c>
      <c r="B499">
        <f>VLOOKUP(A499,'housing-price-data-04042019'!$A$1:$E$1461, 5,FALSE)</f>
        <v>9120</v>
      </c>
      <c r="C499">
        <f>INDEX('housing-price-data-04042019'!$A$1:$CC$1461, MATCH('Lot area'!A499,'housing-price-data-04042019'!$A$1:$A$1461,0),MATCH('Lot area'!$C$1,'housing-price-data-04042019'!$A$1:$CC$1,0))</f>
        <v>184000</v>
      </c>
      <c r="D499" t="str">
        <f t="shared" si="7"/>
        <v>B</v>
      </c>
      <c r="K499" s="5">
        <v>1170</v>
      </c>
      <c r="L499" s="6">
        <v>625000</v>
      </c>
      <c r="N499" s="5">
        <v>871</v>
      </c>
      <c r="O499" s="6">
        <v>109500</v>
      </c>
      <c r="U499" s="1">
        <v>474</v>
      </c>
      <c r="V499" s="1">
        <v>190287.43181760245</v>
      </c>
      <c r="W499" s="1">
        <v>249712.56818239755</v>
      </c>
    </row>
    <row r="500" spans="1:23" x14ac:dyDescent="0.25">
      <c r="A500">
        <v>499</v>
      </c>
      <c r="B500">
        <f>VLOOKUP(A500,'housing-price-data-04042019'!$A$1:$E$1461, 5,FALSE)</f>
        <v>7800</v>
      </c>
      <c r="C500">
        <f>INDEX('housing-price-data-04042019'!$A$1:$CC$1461, MATCH('Lot area'!A500,'housing-price-data-04042019'!$A$1:$A$1461,0),MATCH('Lot area'!$C$1,'housing-price-data-04042019'!$A$1:$CC$1,0))</f>
        <v>130000</v>
      </c>
      <c r="D500" t="str">
        <f t="shared" si="7"/>
        <v>B</v>
      </c>
      <c r="K500" s="5">
        <v>1174</v>
      </c>
      <c r="L500" s="6">
        <v>200500</v>
      </c>
      <c r="N500" s="5">
        <v>872</v>
      </c>
      <c r="O500" s="6">
        <v>200500</v>
      </c>
      <c r="U500" s="1">
        <v>475</v>
      </c>
      <c r="V500" s="1">
        <v>170029.00239947846</v>
      </c>
      <c r="W500" s="1">
        <v>80970.997600521543</v>
      </c>
    </row>
    <row r="501" spans="1:23" x14ac:dyDescent="0.25">
      <c r="A501">
        <v>500</v>
      </c>
      <c r="B501">
        <f>VLOOKUP(A501,'housing-price-data-04042019'!$A$1:$E$1461, 5,FALSE)</f>
        <v>7535</v>
      </c>
      <c r="C501">
        <f>INDEX('housing-price-data-04042019'!$A$1:$CC$1461, MATCH('Lot area'!A501,'housing-price-data-04042019'!$A$1:$A$1461,0),MATCH('Lot area'!$C$1,'housing-price-data-04042019'!$A$1:$CC$1,0))</f>
        <v>120000</v>
      </c>
      <c r="D501" t="str">
        <f t="shared" si="7"/>
        <v>B</v>
      </c>
      <c r="K501" s="5">
        <v>1175</v>
      </c>
      <c r="L501" s="6">
        <v>239000</v>
      </c>
      <c r="N501" s="5">
        <v>873</v>
      </c>
      <c r="O501" s="6">
        <v>116000</v>
      </c>
      <c r="U501" s="1">
        <v>476</v>
      </c>
      <c r="V501" s="1">
        <v>176643.91404735766</v>
      </c>
      <c r="W501" s="1">
        <v>-44143.914047357655</v>
      </c>
    </row>
    <row r="502" spans="1:23" x14ac:dyDescent="0.25">
      <c r="A502">
        <v>501</v>
      </c>
      <c r="B502">
        <f>VLOOKUP(A502,'housing-price-data-04042019'!$A$1:$E$1461, 5,FALSE)</f>
        <v>1890</v>
      </c>
      <c r="C502">
        <f>INDEX('housing-price-data-04042019'!$A$1:$CC$1461, MATCH('Lot area'!A502,'housing-price-data-04042019'!$A$1:$A$1461,0),MATCH('Lot area'!$C$1,'housing-price-data-04042019'!$A$1:$CC$1,0))</f>
        <v>113000</v>
      </c>
      <c r="D502" t="str">
        <f t="shared" si="7"/>
        <v>B</v>
      </c>
      <c r="K502" s="5">
        <v>1176</v>
      </c>
      <c r="L502" s="6">
        <v>285000</v>
      </c>
      <c r="N502" s="5">
        <v>875</v>
      </c>
      <c r="O502" s="6">
        <v>66500</v>
      </c>
      <c r="U502" s="1">
        <v>477</v>
      </c>
      <c r="V502" s="1">
        <v>186398.28376303983</v>
      </c>
      <c r="W502" s="1">
        <v>22501.716236960172</v>
      </c>
    </row>
    <row r="503" spans="1:23" x14ac:dyDescent="0.25">
      <c r="A503">
        <v>502</v>
      </c>
      <c r="B503">
        <f>VLOOKUP(A503,'housing-price-data-04042019'!$A$1:$E$1461, 5,FALSE)</f>
        <v>9803</v>
      </c>
      <c r="C503">
        <f>INDEX('housing-price-data-04042019'!$A$1:$CC$1461, MATCH('Lot area'!A503,'housing-price-data-04042019'!$A$1:$A$1461,0),MATCH('Lot area'!$C$1,'housing-price-data-04042019'!$A$1:$CC$1,0))</f>
        <v>226700</v>
      </c>
      <c r="D503" t="str">
        <f t="shared" si="7"/>
        <v>B</v>
      </c>
      <c r="K503" s="5">
        <v>1181</v>
      </c>
      <c r="L503" s="6">
        <v>250000</v>
      </c>
      <c r="N503" s="5">
        <v>876</v>
      </c>
      <c r="O503" s="6">
        <v>303477</v>
      </c>
      <c r="U503" s="1">
        <v>478</v>
      </c>
      <c r="V503" s="1">
        <v>187591.06783160978</v>
      </c>
      <c r="W503" s="1">
        <v>192408.93216839022</v>
      </c>
    </row>
    <row r="504" spans="1:23" x14ac:dyDescent="0.25">
      <c r="A504">
        <v>503</v>
      </c>
      <c r="B504">
        <f>VLOOKUP(A504,'housing-price-data-04042019'!$A$1:$E$1461, 5,FALSE)</f>
        <v>9170</v>
      </c>
      <c r="C504">
        <f>INDEX('housing-price-data-04042019'!$A$1:$CC$1461, MATCH('Lot area'!A504,'housing-price-data-04042019'!$A$1:$A$1461,0),MATCH('Lot area'!$C$1,'housing-price-data-04042019'!$A$1:$CC$1,0))</f>
        <v>140000</v>
      </c>
      <c r="D504" t="str">
        <f t="shared" si="7"/>
        <v>B</v>
      </c>
      <c r="K504" s="5">
        <v>1183</v>
      </c>
      <c r="L504" s="6">
        <v>745000</v>
      </c>
      <c r="N504" s="5">
        <v>878</v>
      </c>
      <c r="O504" s="6">
        <v>350000</v>
      </c>
      <c r="U504" s="1">
        <v>479</v>
      </c>
      <c r="V504" s="1">
        <v>181173.55354719111</v>
      </c>
      <c r="W504" s="1">
        <v>115826.44645280889</v>
      </c>
    </row>
    <row r="505" spans="1:23" x14ac:dyDescent="0.25">
      <c r="A505">
        <v>504</v>
      </c>
      <c r="B505">
        <f>VLOOKUP(A505,'housing-price-data-04042019'!$A$1:$E$1461, 5,FALSE)</f>
        <v>15602</v>
      </c>
      <c r="C505">
        <f>INDEX('housing-price-data-04042019'!$A$1:$CC$1461, MATCH('Lot area'!A505,'housing-price-data-04042019'!$A$1:$A$1461,0),MATCH('Lot area'!$C$1,'housing-price-data-04042019'!$A$1:$CC$1,0))</f>
        <v>289000</v>
      </c>
      <c r="D505" t="str">
        <f t="shared" si="7"/>
        <v>A</v>
      </c>
      <c r="K505" s="5">
        <v>1184</v>
      </c>
      <c r="L505" s="6">
        <v>120000</v>
      </c>
      <c r="N505" s="5">
        <v>880</v>
      </c>
      <c r="O505" s="6">
        <v>136500</v>
      </c>
      <c r="U505" s="1">
        <v>480</v>
      </c>
      <c r="V505" s="1">
        <v>171278.48571074454</v>
      </c>
      <c r="W505" s="1">
        <v>-81807.485710744542</v>
      </c>
    </row>
    <row r="506" spans="1:23" x14ac:dyDescent="0.25">
      <c r="A506">
        <v>505</v>
      </c>
      <c r="B506">
        <f>VLOOKUP(A506,'housing-price-data-04042019'!$A$1:$E$1461, 5,FALSE)</f>
        <v>2308</v>
      </c>
      <c r="C506">
        <f>INDEX('housing-price-data-04042019'!$A$1:$CC$1461, MATCH('Lot area'!A506,'housing-price-data-04042019'!$A$1:$A$1461,0),MATCH('Lot area'!$C$1,'housing-price-data-04042019'!$A$1:$CC$1,0))</f>
        <v>147000</v>
      </c>
      <c r="D506" t="str">
        <f t="shared" si="7"/>
        <v>B</v>
      </c>
      <c r="K506" s="5">
        <v>1185</v>
      </c>
      <c r="L506" s="6">
        <v>186700</v>
      </c>
      <c r="N506" s="5">
        <v>881</v>
      </c>
      <c r="O506" s="6">
        <v>157000</v>
      </c>
      <c r="U506" s="1">
        <v>481</v>
      </c>
      <c r="V506" s="1">
        <v>192505.00219860574</v>
      </c>
      <c r="W506" s="1">
        <v>133494.99780139426</v>
      </c>
    </row>
    <row r="507" spans="1:23" x14ac:dyDescent="0.25">
      <c r="A507">
        <v>506</v>
      </c>
      <c r="B507">
        <f>VLOOKUP(A507,'housing-price-data-04042019'!$A$1:$E$1461, 5,FALSE)</f>
        <v>7596</v>
      </c>
      <c r="C507">
        <f>INDEX('housing-price-data-04042019'!$A$1:$CC$1461, MATCH('Lot area'!A507,'housing-price-data-04042019'!$A$1:$A$1461,0),MATCH('Lot area'!$C$1,'housing-price-data-04042019'!$A$1:$CC$1,0))</f>
        <v>124500</v>
      </c>
      <c r="D507" t="str">
        <f t="shared" si="7"/>
        <v>B</v>
      </c>
      <c r="K507" s="5">
        <v>1187</v>
      </c>
      <c r="L507" s="6">
        <v>95000</v>
      </c>
      <c r="N507" s="5">
        <v>883</v>
      </c>
      <c r="O507" s="6">
        <v>178000</v>
      </c>
      <c r="U507" s="1">
        <v>482</v>
      </c>
      <c r="V507" s="1">
        <v>183712.41963680572</v>
      </c>
      <c r="W507" s="1">
        <v>190287.58036319428</v>
      </c>
    </row>
    <row r="508" spans="1:23" x14ac:dyDescent="0.25">
      <c r="A508">
        <v>507</v>
      </c>
      <c r="B508">
        <f>VLOOKUP(A508,'housing-price-data-04042019'!$A$1:$E$1461, 5,FALSE)</f>
        <v>9554</v>
      </c>
      <c r="C508">
        <f>INDEX('housing-price-data-04042019'!$A$1:$CC$1461, MATCH('Lot area'!A508,'housing-price-data-04042019'!$A$1:$A$1461,0),MATCH('Lot area'!$C$1,'housing-price-data-04042019'!$A$1:$CC$1,0))</f>
        <v>215000</v>
      </c>
      <c r="D508" t="str">
        <f t="shared" si="7"/>
        <v>B</v>
      </c>
      <c r="K508" s="5">
        <v>1188</v>
      </c>
      <c r="L508" s="6">
        <v>262000</v>
      </c>
      <c r="N508" s="5">
        <v>884</v>
      </c>
      <c r="O508" s="6">
        <v>118500</v>
      </c>
      <c r="U508" s="1">
        <v>483</v>
      </c>
      <c r="V508" s="1">
        <v>164086.08177614573</v>
      </c>
      <c r="W508" s="1">
        <v>-9086.0817761457292</v>
      </c>
    </row>
    <row r="509" spans="1:23" x14ac:dyDescent="0.25">
      <c r="A509">
        <v>508</v>
      </c>
      <c r="B509">
        <f>VLOOKUP(A509,'housing-price-data-04042019'!$A$1:$E$1461, 5,FALSE)</f>
        <v>7862</v>
      </c>
      <c r="C509">
        <f>INDEX('housing-price-data-04042019'!$A$1:$CC$1461, MATCH('Lot area'!A509,'housing-price-data-04042019'!$A$1:$A$1461,0),MATCH('Lot area'!$C$1,'housing-price-data-04042019'!$A$1:$CC$1,0))</f>
        <v>208300</v>
      </c>
      <c r="D509" t="str">
        <f t="shared" si="7"/>
        <v>B</v>
      </c>
      <c r="K509" s="5">
        <v>1191</v>
      </c>
      <c r="L509" s="6">
        <v>168000</v>
      </c>
      <c r="N509" s="5">
        <v>885</v>
      </c>
      <c r="O509" s="6">
        <v>100000</v>
      </c>
      <c r="U509" s="1">
        <v>484</v>
      </c>
      <c r="V509" s="1">
        <v>168286.02567956111</v>
      </c>
      <c r="W509" s="1">
        <v>-4286.0256795611058</v>
      </c>
    </row>
    <row r="510" spans="1:23" x14ac:dyDescent="0.25">
      <c r="A510">
        <v>509</v>
      </c>
      <c r="B510">
        <f>VLOOKUP(A510,'housing-price-data-04042019'!$A$1:$E$1461, 5,FALSE)</f>
        <v>9600</v>
      </c>
      <c r="C510">
        <f>INDEX('housing-price-data-04042019'!$A$1:$CC$1461, MATCH('Lot area'!A510,'housing-price-data-04042019'!$A$1:$A$1461,0),MATCH('Lot area'!$C$1,'housing-price-data-04042019'!$A$1:$CC$1,0))</f>
        <v>161000</v>
      </c>
      <c r="D510" t="str">
        <f t="shared" si="7"/>
        <v>B</v>
      </c>
      <c r="K510" s="5">
        <v>1197</v>
      </c>
      <c r="L510" s="6">
        <v>219210</v>
      </c>
      <c r="N510" s="5">
        <v>886</v>
      </c>
      <c r="O510" s="6">
        <v>328900</v>
      </c>
      <c r="U510" s="1">
        <v>485</v>
      </c>
      <c r="V510" s="1">
        <v>175127.73429822471</v>
      </c>
      <c r="W510" s="1">
        <v>-42627.734298224706</v>
      </c>
    </row>
    <row r="511" spans="1:23" x14ac:dyDescent="0.25">
      <c r="A511">
        <v>510</v>
      </c>
      <c r="B511">
        <f>VLOOKUP(A511,'housing-price-data-04042019'!$A$1:$E$1461, 5,FALSE)</f>
        <v>9600</v>
      </c>
      <c r="C511">
        <f>INDEX('housing-price-data-04042019'!$A$1:$CC$1461, MATCH('Lot area'!A511,'housing-price-data-04042019'!$A$1:$A$1461,0),MATCH('Lot area'!$C$1,'housing-price-data-04042019'!$A$1:$CC$1,0))</f>
        <v>124500</v>
      </c>
      <c r="D511" t="str">
        <f t="shared" si="7"/>
        <v>B</v>
      </c>
      <c r="K511" s="5">
        <v>1200</v>
      </c>
      <c r="L511" s="6">
        <v>148000</v>
      </c>
      <c r="N511" s="5">
        <v>887</v>
      </c>
      <c r="O511" s="6">
        <v>145000</v>
      </c>
      <c r="U511" s="1">
        <v>486</v>
      </c>
      <c r="V511" s="1">
        <v>178995.88263327026</v>
      </c>
      <c r="W511" s="1">
        <v>-31995.882633270259</v>
      </c>
    </row>
    <row r="512" spans="1:23" x14ac:dyDescent="0.25">
      <c r="A512">
        <v>511</v>
      </c>
      <c r="B512">
        <f>VLOOKUP(A512,'housing-price-data-04042019'!$A$1:$E$1461, 5,FALSE)</f>
        <v>14559</v>
      </c>
      <c r="C512">
        <f>INDEX('housing-price-data-04042019'!$A$1:$CC$1461, MATCH('Lot area'!A512,'housing-price-data-04042019'!$A$1:$A$1461,0),MATCH('Lot area'!$C$1,'housing-price-data-04042019'!$A$1:$CC$1,0))</f>
        <v>164900</v>
      </c>
      <c r="D512" t="str">
        <f t="shared" si="7"/>
        <v>A</v>
      </c>
      <c r="K512" s="5">
        <v>1202</v>
      </c>
      <c r="L512" s="6">
        <v>197900</v>
      </c>
      <c r="N512" s="5">
        <v>891</v>
      </c>
      <c r="O512" s="6">
        <v>122900</v>
      </c>
      <c r="U512" s="1">
        <v>487</v>
      </c>
      <c r="V512" s="1">
        <v>180442.76330799685</v>
      </c>
      <c r="W512" s="1">
        <v>-24442.763307996851</v>
      </c>
    </row>
    <row r="513" spans="1:23" x14ac:dyDescent="0.25">
      <c r="A513">
        <v>512</v>
      </c>
      <c r="B513">
        <f>VLOOKUP(A513,'housing-price-data-04042019'!$A$1:$E$1461, 5,FALSE)</f>
        <v>6792</v>
      </c>
      <c r="C513">
        <f>INDEX('housing-price-data-04042019'!$A$1:$CC$1461, MATCH('Lot area'!A513,'housing-price-data-04042019'!$A$1:$A$1461,0),MATCH('Lot area'!$C$1,'housing-price-data-04042019'!$A$1:$CC$1,0))</f>
        <v>202665</v>
      </c>
      <c r="D513" t="str">
        <f t="shared" si="7"/>
        <v>B</v>
      </c>
      <c r="K513" s="5">
        <v>1205</v>
      </c>
      <c r="L513" s="6">
        <v>153500</v>
      </c>
      <c r="N513" s="5">
        <v>893</v>
      </c>
      <c r="O513" s="6">
        <v>154500</v>
      </c>
      <c r="U513" s="1">
        <v>488</v>
      </c>
      <c r="V513" s="1">
        <v>184546.10850163366</v>
      </c>
      <c r="W513" s="1">
        <v>-9546.1085016336583</v>
      </c>
    </row>
    <row r="514" spans="1:23" x14ac:dyDescent="0.25">
      <c r="A514">
        <v>513</v>
      </c>
      <c r="B514">
        <f>VLOOKUP(A514,'housing-price-data-04042019'!$A$1:$E$1461, 5,FALSE)</f>
        <v>9100</v>
      </c>
      <c r="C514">
        <f>INDEX('housing-price-data-04042019'!$A$1:$CC$1461, MATCH('Lot area'!A514,'housing-price-data-04042019'!$A$1:$A$1461,0),MATCH('Lot area'!$C$1,'housing-price-data-04042019'!$A$1:$CC$1,0))</f>
        <v>129900</v>
      </c>
      <c r="D514" t="str">
        <f t="shared" si="7"/>
        <v>B</v>
      </c>
      <c r="K514" s="5">
        <v>1206</v>
      </c>
      <c r="L514" s="6">
        <v>271900</v>
      </c>
      <c r="N514" s="5">
        <v>895</v>
      </c>
      <c r="O514" s="6">
        <v>118858</v>
      </c>
      <c r="U514" s="1">
        <v>489</v>
      </c>
      <c r="V514" s="1">
        <v>181515.84897531947</v>
      </c>
      <c r="W514" s="1">
        <v>-21515.848975319474</v>
      </c>
    </row>
    <row r="515" spans="1:23" x14ac:dyDescent="0.25">
      <c r="A515">
        <v>514</v>
      </c>
      <c r="B515">
        <f>VLOOKUP(A515,'housing-price-data-04042019'!$A$1:$E$1461, 5,FALSE)</f>
        <v>9187</v>
      </c>
      <c r="C515">
        <f>INDEX('housing-price-data-04042019'!$A$1:$CC$1461, MATCH('Lot area'!A515,'housing-price-data-04042019'!$A$1:$A$1461,0),MATCH('Lot area'!$C$1,'housing-price-data-04042019'!$A$1:$CC$1,0))</f>
        <v>134000</v>
      </c>
      <c r="D515" t="str">
        <f t="shared" ref="D515:D578" si="8">IF(B515 &gt; 10000, "A","B")</f>
        <v>B</v>
      </c>
      <c r="K515" s="5">
        <v>1210</v>
      </c>
      <c r="L515" s="6">
        <v>290000</v>
      </c>
      <c r="N515" s="5">
        <v>896</v>
      </c>
      <c r="O515" s="6">
        <v>140000</v>
      </c>
      <c r="U515" s="1">
        <v>490</v>
      </c>
      <c r="V515" s="1">
        <v>162040.70909518245</v>
      </c>
      <c r="W515" s="1">
        <v>-76040.70909518245</v>
      </c>
    </row>
    <row r="516" spans="1:23" x14ac:dyDescent="0.25">
      <c r="A516">
        <v>515</v>
      </c>
      <c r="B516">
        <f>VLOOKUP(A516,'housing-price-data-04042019'!$A$1:$E$1461, 5,FALSE)</f>
        <v>10594</v>
      </c>
      <c r="C516">
        <f>INDEX('housing-price-data-04042019'!$A$1:$CC$1461, MATCH('Lot area'!A516,'housing-price-data-04042019'!$A$1:$A$1461,0),MATCH('Lot area'!$C$1,'housing-price-data-04042019'!$A$1:$CC$1,0))</f>
        <v>96500</v>
      </c>
      <c r="D516" t="str">
        <f t="shared" si="8"/>
        <v>A</v>
      </c>
      <c r="K516" s="5">
        <v>1211</v>
      </c>
      <c r="L516" s="6">
        <v>189000</v>
      </c>
      <c r="N516" s="5">
        <v>897</v>
      </c>
      <c r="O516" s="6">
        <v>106500</v>
      </c>
      <c r="U516" s="1">
        <v>491</v>
      </c>
      <c r="V516" s="1">
        <v>164432.57714817752</v>
      </c>
      <c r="W516" s="1">
        <v>-49432.577148177515</v>
      </c>
    </row>
    <row r="517" spans="1:23" x14ac:dyDescent="0.25">
      <c r="A517">
        <v>516</v>
      </c>
      <c r="B517">
        <f>VLOOKUP(A517,'housing-price-data-04042019'!$A$1:$E$1461, 5,FALSE)</f>
        <v>12220</v>
      </c>
      <c r="C517">
        <f>INDEX('housing-price-data-04042019'!$A$1:$CC$1461, MATCH('Lot area'!A517,'housing-price-data-04042019'!$A$1:$A$1461,0),MATCH('Lot area'!$C$1,'housing-price-data-04042019'!$A$1:$CC$1,0))</f>
        <v>402861</v>
      </c>
      <c r="D517" t="str">
        <f t="shared" si="8"/>
        <v>A</v>
      </c>
      <c r="K517" s="5">
        <v>1212</v>
      </c>
      <c r="L517" s="6">
        <v>164000</v>
      </c>
      <c r="N517" s="5">
        <v>898</v>
      </c>
      <c r="O517" s="6">
        <v>142953</v>
      </c>
      <c r="U517" s="1">
        <v>492</v>
      </c>
      <c r="V517" s="1">
        <v>178764.8857185824</v>
      </c>
      <c r="W517" s="1">
        <v>-45764.885718582402</v>
      </c>
    </row>
    <row r="518" spans="1:23" x14ac:dyDescent="0.25">
      <c r="A518">
        <v>517</v>
      </c>
      <c r="B518">
        <f>VLOOKUP(A518,'housing-price-data-04042019'!$A$1:$E$1461, 5,FALSE)</f>
        <v>10448</v>
      </c>
      <c r="C518">
        <f>INDEX('housing-price-data-04042019'!$A$1:$CC$1461, MATCH('Lot area'!A518,'housing-price-data-04042019'!$A$1:$A$1461,0),MATCH('Lot area'!$C$1,'housing-price-data-04042019'!$A$1:$CC$1,0))</f>
        <v>158000</v>
      </c>
      <c r="D518" t="str">
        <f t="shared" si="8"/>
        <v>A</v>
      </c>
      <c r="K518" s="5">
        <v>1214</v>
      </c>
      <c r="L518" s="6">
        <v>145000</v>
      </c>
      <c r="N518" s="5">
        <v>900</v>
      </c>
      <c r="O518" s="6">
        <v>135000</v>
      </c>
      <c r="U518" s="1">
        <v>493</v>
      </c>
      <c r="V518" s="1">
        <v>191549.51496057876</v>
      </c>
      <c r="W518" s="1">
        <v>-18764.514960578759</v>
      </c>
    </row>
    <row r="519" spans="1:23" x14ac:dyDescent="0.25">
      <c r="A519">
        <v>518</v>
      </c>
      <c r="B519">
        <f>VLOOKUP(A519,'housing-price-data-04042019'!$A$1:$E$1461, 5,FALSE)</f>
        <v>10208</v>
      </c>
      <c r="C519">
        <f>INDEX('housing-price-data-04042019'!$A$1:$CC$1461, MATCH('Lot area'!A519,'housing-price-data-04042019'!$A$1:$A$1461,0),MATCH('Lot area'!$C$1,'housing-price-data-04042019'!$A$1:$CC$1,0))</f>
        <v>265000</v>
      </c>
      <c r="D519" t="str">
        <f t="shared" si="8"/>
        <v>A</v>
      </c>
      <c r="K519" s="5">
        <v>1215</v>
      </c>
      <c r="L519" s="6">
        <v>134500</v>
      </c>
      <c r="N519" s="5">
        <v>901</v>
      </c>
      <c r="O519" s="6">
        <v>110000</v>
      </c>
      <c r="U519" s="1">
        <v>494</v>
      </c>
      <c r="V519" s="1">
        <v>175491.02944587014</v>
      </c>
      <c r="W519" s="1">
        <v>-20491.029445870139</v>
      </c>
    </row>
    <row r="520" spans="1:23" x14ac:dyDescent="0.25">
      <c r="A520">
        <v>519</v>
      </c>
      <c r="B520">
        <f>VLOOKUP(A520,'housing-price-data-04042019'!$A$1:$E$1461, 5,FALSE)</f>
        <v>9531</v>
      </c>
      <c r="C520">
        <f>INDEX('housing-price-data-04042019'!$A$1:$CC$1461, MATCH('Lot area'!A520,'housing-price-data-04042019'!$A$1:$A$1461,0),MATCH('Lot area'!$C$1,'housing-price-data-04042019'!$A$1:$CC$1,0))</f>
        <v>211000</v>
      </c>
      <c r="D520" t="str">
        <f t="shared" si="8"/>
        <v>B</v>
      </c>
      <c r="K520" s="5">
        <v>1223</v>
      </c>
      <c r="L520" s="6">
        <v>143000</v>
      </c>
      <c r="N520" s="5">
        <v>902</v>
      </c>
      <c r="O520" s="6">
        <v>153000</v>
      </c>
      <c r="U520" s="1">
        <v>495</v>
      </c>
      <c r="V520" s="1">
        <v>170982.38966555375</v>
      </c>
      <c r="W520" s="1">
        <v>-79682.389665553754</v>
      </c>
    </row>
    <row r="521" spans="1:23" x14ac:dyDescent="0.25">
      <c r="A521">
        <v>520</v>
      </c>
      <c r="B521">
        <f>VLOOKUP(A521,'housing-price-data-04042019'!$A$1:$E$1461, 5,FALSE)</f>
        <v>10918</v>
      </c>
      <c r="C521">
        <f>INDEX('housing-price-data-04042019'!$A$1:$CC$1461, MATCH('Lot area'!A521,'housing-price-data-04042019'!$A$1:$A$1461,0),MATCH('Lot area'!$C$1,'housing-price-data-04042019'!$A$1:$CC$1,0))</f>
        <v>234000</v>
      </c>
      <c r="D521" t="str">
        <f t="shared" si="8"/>
        <v>A</v>
      </c>
      <c r="K521" s="5">
        <v>1224</v>
      </c>
      <c r="L521" s="6">
        <v>137900</v>
      </c>
      <c r="N521" s="5">
        <v>903</v>
      </c>
      <c r="O521" s="6">
        <v>180000</v>
      </c>
      <c r="U521" s="1">
        <v>496</v>
      </c>
      <c r="V521" s="1">
        <v>175381.83090438135</v>
      </c>
      <c r="W521" s="1">
        <v>-140481.83090438135</v>
      </c>
    </row>
    <row r="522" spans="1:23" x14ac:dyDescent="0.25">
      <c r="A522">
        <v>521</v>
      </c>
      <c r="B522">
        <f>VLOOKUP(A522,'housing-price-data-04042019'!$A$1:$E$1461, 5,FALSE)</f>
        <v>10800</v>
      </c>
      <c r="C522">
        <f>INDEX('housing-price-data-04042019'!$A$1:$CC$1461, MATCH('Lot area'!A522,'housing-price-data-04042019'!$A$1:$A$1461,0),MATCH('Lot area'!$C$1,'housing-price-data-04042019'!$A$1:$CC$1,0))</f>
        <v>106250</v>
      </c>
      <c r="D522" t="str">
        <f t="shared" si="8"/>
        <v>A</v>
      </c>
      <c r="K522" s="5">
        <v>1225</v>
      </c>
      <c r="L522" s="6">
        <v>184000</v>
      </c>
      <c r="N522" s="5">
        <v>905</v>
      </c>
      <c r="O522" s="6">
        <v>125500</v>
      </c>
      <c r="U522" s="1">
        <v>497</v>
      </c>
      <c r="V522" s="1">
        <v>185488.99590795039</v>
      </c>
      <c r="W522" s="1">
        <v>244511.00409204961</v>
      </c>
    </row>
    <row r="523" spans="1:23" x14ac:dyDescent="0.25">
      <c r="A523">
        <v>522</v>
      </c>
      <c r="B523">
        <f>VLOOKUP(A523,'housing-price-data-04042019'!$A$1:$E$1461, 5,FALSE)</f>
        <v>11988</v>
      </c>
      <c r="C523">
        <f>INDEX('housing-price-data-04042019'!$A$1:$CC$1461, MATCH('Lot area'!A523,'housing-price-data-04042019'!$A$1:$A$1461,0),MATCH('Lot area'!$C$1,'housing-price-data-04042019'!$A$1:$CC$1,0))</f>
        <v>150000</v>
      </c>
      <c r="D523" t="str">
        <f t="shared" si="8"/>
        <v>A</v>
      </c>
      <c r="K523" s="5">
        <v>1226</v>
      </c>
      <c r="L523" s="6">
        <v>145000</v>
      </c>
      <c r="N523" s="5">
        <v>906</v>
      </c>
      <c r="O523" s="6">
        <v>128000</v>
      </c>
      <c r="U523" s="1">
        <v>498</v>
      </c>
      <c r="V523" s="1">
        <v>177987.89609645057</v>
      </c>
      <c r="W523" s="1">
        <v>6012.1039035494323</v>
      </c>
    </row>
    <row r="524" spans="1:23" x14ac:dyDescent="0.25">
      <c r="A524">
        <v>523</v>
      </c>
      <c r="B524">
        <f>VLOOKUP(A524,'housing-price-data-04042019'!$A$1:$E$1461, 5,FALSE)</f>
        <v>5000</v>
      </c>
      <c r="C524">
        <f>INDEX('housing-price-data-04042019'!$A$1:$CC$1461, MATCH('Lot area'!A524,'housing-price-data-04042019'!$A$1:$A$1461,0),MATCH('Lot area'!$C$1,'housing-price-data-04042019'!$A$1:$CC$1,0))</f>
        <v>159000</v>
      </c>
      <c r="D524" t="str">
        <f t="shared" si="8"/>
        <v>B</v>
      </c>
      <c r="K524" s="5">
        <v>1227</v>
      </c>
      <c r="L524" s="6">
        <v>214000</v>
      </c>
      <c r="N524" s="5">
        <v>909</v>
      </c>
      <c r="O524" s="6">
        <v>131000</v>
      </c>
      <c r="U524" s="1">
        <v>499</v>
      </c>
      <c r="V524" s="1">
        <v>175215.93312019645</v>
      </c>
      <c r="W524" s="1">
        <v>-45215.933120196452</v>
      </c>
    </row>
    <row r="525" spans="1:23" x14ac:dyDescent="0.25">
      <c r="A525">
        <v>524</v>
      </c>
      <c r="B525">
        <f>VLOOKUP(A525,'housing-price-data-04042019'!$A$1:$E$1461, 5,FALSE)</f>
        <v>40094</v>
      </c>
      <c r="C525">
        <f>INDEX('housing-price-data-04042019'!$A$1:$CC$1461, MATCH('Lot area'!A525,'housing-price-data-04042019'!$A$1:$A$1461,0),MATCH('Lot area'!$C$1,'housing-price-data-04042019'!$A$1:$CC$1,0))</f>
        <v>184750</v>
      </c>
      <c r="D525" t="str">
        <f t="shared" si="8"/>
        <v>A</v>
      </c>
      <c r="K525" s="5">
        <v>1231</v>
      </c>
      <c r="L525" s="6">
        <v>190000</v>
      </c>
      <c r="N525" s="5">
        <v>912</v>
      </c>
      <c r="O525" s="6">
        <v>143500</v>
      </c>
      <c r="U525" s="1">
        <v>500</v>
      </c>
      <c r="V525" s="1">
        <v>174659.44055299391</v>
      </c>
      <c r="W525" s="1">
        <v>-54659.44055299391</v>
      </c>
    </row>
    <row r="526" spans="1:23" x14ac:dyDescent="0.25">
      <c r="A526">
        <v>525</v>
      </c>
      <c r="B526">
        <f>VLOOKUP(A526,'housing-price-data-04042019'!$A$1:$E$1461, 5,FALSE)</f>
        <v>11787</v>
      </c>
      <c r="C526">
        <f>INDEX('housing-price-data-04042019'!$A$1:$CC$1461, MATCH('Lot area'!A526,'housing-price-data-04042019'!$A$1:$A$1461,0),MATCH('Lot area'!$C$1,'housing-price-data-04042019'!$A$1:$CC$1,0))</f>
        <v>315750</v>
      </c>
      <c r="D526" t="str">
        <f t="shared" si="8"/>
        <v>A</v>
      </c>
      <c r="K526" s="5">
        <v>1234</v>
      </c>
      <c r="L526" s="6">
        <v>142000</v>
      </c>
      <c r="N526" s="5">
        <v>913</v>
      </c>
      <c r="O526" s="6">
        <v>88000</v>
      </c>
      <c r="U526" s="1">
        <v>501</v>
      </c>
      <c r="V526" s="1">
        <v>162805.09888560406</v>
      </c>
      <c r="W526" s="1">
        <v>-49805.098885604064</v>
      </c>
    </row>
    <row r="527" spans="1:23" x14ac:dyDescent="0.25">
      <c r="A527">
        <v>526</v>
      </c>
      <c r="B527">
        <f>VLOOKUP(A527,'housing-price-data-04042019'!$A$1:$E$1461, 5,FALSE)</f>
        <v>7500</v>
      </c>
      <c r="C527">
        <f>INDEX('housing-price-data-04042019'!$A$1:$CC$1461, MATCH('Lot area'!A527,'housing-price-data-04042019'!$A$1:$A$1461,0),MATCH('Lot area'!$C$1,'housing-price-data-04042019'!$A$1:$CC$1,0))</f>
        <v>176000</v>
      </c>
      <c r="D527" t="str">
        <f t="shared" si="8"/>
        <v>B</v>
      </c>
      <c r="K527" s="5">
        <v>1236</v>
      </c>
      <c r="L527" s="6">
        <v>138887</v>
      </c>
      <c r="N527" s="5">
        <v>914</v>
      </c>
      <c r="O527" s="6">
        <v>145000</v>
      </c>
      <c r="U527" s="1">
        <v>502</v>
      </c>
      <c r="V527" s="1">
        <v>179422.17693946691</v>
      </c>
      <c r="W527" s="1">
        <v>47277.82306053309</v>
      </c>
    </row>
    <row r="528" spans="1:23" x14ac:dyDescent="0.25">
      <c r="A528">
        <v>527</v>
      </c>
      <c r="B528">
        <f>VLOOKUP(A528,'housing-price-data-04042019'!$A$1:$E$1461, 5,FALSE)</f>
        <v>13300</v>
      </c>
      <c r="C528">
        <f>INDEX('housing-price-data-04042019'!$A$1:$CC$1461, MATCH('Lot area'!A528,'housing-price-data-04042019'!$A$1:$A$1461,0),MATCH('Lot area'!$C$1,'housing-price-data-04042019'!$A$1:$CC$1,0))</f>
        <v>132000</v>
      </c>
      <c r="D528" t="str">
        <f t="shared" si="8"/>
        <v>A</v>
      </c>
      <c r="K528" s="5">
        <v>1238</v>
      </c>
      <c r="L528" s="6">
        <v>195000</v>
      </c>
      <c r="N528" s="5">
        <v>915</v>
      </c>
      <c r="O528" s="6">
        <v>173733</v>
      </c>
      <c r="U528" s="1">
        <v>503</v>
      </c>
      <c r="V528" s="1">
        <v>178092.89469403596</v>
      </c>
      <c r="W528" s="1">
        <v>-38092.89469403596</v>
      </c>
    </row>
    <row r="529" spans="1:23" x14ac:dyDescent="0.25">
      <c r="A529">
        <v>528</v>
      </c>
      <c r="B529">
        <f>VLOOKUP(A529,'housing-price-data-04042019'!$A$1:$E$1461, 5,FALSE)</f>
        <v>14948</v>
      </c>
      <c r="C529">
        <f>INDEX('housing-price-data-04042019'!$A$1:$CC$1461, MATCH('Lot area'!A529,'housing-price-data-04042019'!$A$1:$A$1461,0),MATCH('Lot area'!$C$1,'housing-price-data-04042019'!$A$1:$CC$1,0))</f>
        <v>446261</v>
      </c>
      <c r="D529" t="str">
        <f t="shared" si="8"/>
        <v>A</v>
      </c>
      <c r="K529" s="5">
        <v>1239</v>
      </c>
      <c r="L529" s="6">
        <v>142500</v>
      </c>
      <c r="N529" s="5">
        <v>916</v>
      </c>
      <c r="O529" s="6">
        <v>75000</v>
      </c>
      <c r="U529" s="1">
        <v>504</v>
      </c>
      <c r="V529" s="1">
        <v>191599.91428741976</v>
      </c>
      <c r="W529" s="1">
        <v>97400.085712580243</v>
      </c>
    </row>
    <row r="530" spans="1:23" x14ac:dyDescent="0.25">
      <c r="A530">
        <v>529</v>
      </c>
      <c r="B530">
        <f>VLOOKUP(A530,'housing-price-data-04042019'!$A$1:$E$1461, 5,FALSE)</f>
        <v>9098</v>
      </c>
      <c r="C530">
        <f>INDEX('housing-price-data-04042019'!$A$1:$CC$1461, MATCH('Lot area'!A530,'housing-price-data-04042019'!$A$1:$A$1461,0),MATCH('Lot area'!$C$1,'housing-price-data-04042019'!$A$1:$CC$1,0))</f>
        <v>86000</v>
      </c>
      <c r="D530" t="str">
        <f t="shared" si="8"/>
        <v>B</v>
      </c>
      <c r="K530" s="5">
        <v>1243</v>
      </c>
      <c r="L530" s="6">
        <v>170000</v>
      </c>
      <c r="N530" s="5">
        <v>917</v>
      </c>
      <c r="O530" s="6">
        <v>35311</v>
      </c>
      <c r="U530" s="1">
        <v>505</v>
      </c>
      <c r="V530" s="1">
        <v>163682.88716141786</v>
      </c>
      <c r="W530" s="1">
        <v>-16682.887161417864</v>
      </c>
    </row>
    <row r="531" spans="1:23" x14ac:dyDescent="0.25">
      <c r="A531">
        <v>530</v>
      </c>
      <c r="B531">
        <f>VLOOKUP(A531,'housing-price-data-04042019'!$A$1:$E$1461, 5,FALSE)</f>
        <v>32668</v>
      </c>
      <c r="C531">
        <f>INDEX('housing-price-data-04042019'!$A$1:$CC$1461, MATCH('Lot area'!A531,'housing-price-data-04042019'!$A$1:$A$1461,0),MATCH('Lot area'!$C$1,'housing-price-data-04042019'!$A$1:$CC$1,0))</f>
        <v>200624</v>
      </c>
      <c r="D531" t="str">
        <f t="shared" si="8"/>
        <v>A</v>
      </c>
      <c r="K531" s="5">
        <v>1244</v>
      </c>
      <c r="L531" s="6">
        <v>465000</v>
      </c>
      <c r="N531" s="5">
        <v>921</v>
      </c>
      <c r="O531" s="6">
        <v>201000</v>
      </c>
      <c r="U531" s="1">
        <v>506</v>
      </c>
      <c r="V531" s="1">
        <v>174787.53884204806</v>
      </c>
      <c r="W531" s="1">
        <v>-50287.538842048059</v>
      </c>
    </row>
    <row r="532" spans="1:23" x14ac:dyDescent="0.25">
      <c r="A532">
        <v>531</v>
      </c>
      <c r="B532">
        <f>VLOOKUP(A532,'housing-price-data-04042019'!$A$1:$E$1461, 5,FALSE)</f>
        <v>10200</v>
      </c>
      <c r="C532">
        <f>INDEX('housing-price-data-04042019'!$A$1:$CC$1461, MATCH('Lot area'!A532,'housing-price-data-04042019'!$A$1:$A$1461,0),MATCH('Lot area'!$C$1,'housing-price-data-04042019'!$A$1:$CC$1,0))</f>
        <v>175000</v>
      </c>
      <c r="D532" t="str">
        <f t="shared" si="8"/>
        <v>A</v>
      </c>
      <c r="K532" s="5">
        <v>1245</v>
      </c>
      <c r="L532" s="6">
        <v>230000</v>
      </c>
      <c r="N532" s="5">
        <v>922</v>
      </c>
      <c r="O532" s="6">
        <v>145900</v>
      </c>
      <c r="U532" s="1">
        <v>507</v>
      </c>
      <c r="V532" s="1">
        <v>178899.28392349172</v>
      </c>
      <c r="W532" s="1">
        <v>36100.716076508281</v>
      </c>
    </row>
    <row r="533" spans="1:23" x14ac:dyDescent="0.25">
      <c r="A533">
        <v>532</v>
      </c>
      <c r="B533">
        <f>VLOOKUP(A533,'housing-price-data-04042019'!$A$1:$E$1461, 5,FALSE)</f>
        <v>6155</v>
      </c>
      <c r="C533">
        <f>INDEX('housing-price-data-04042019'!$A$1:$CC$1461, MATCH('Lot area'!A533,'housing-price-data-04042019'!$A$1:$A$1461,0),MATCH('Lot area'!$C$1,'housing-price-data-04042019'!$A$1:$CC$1,0))</f>
        <v>128000</v>
      </c>
      <c r="D533" t="str">
        <f t="shared" si="8"/>
        <v>B</v>
      </c>
      <c r="K533" s="5">
        <v>1246</v>
      </c>
      <c r="L533" s="6">
        <v>178000</v>
      </c>
      <c r="N533" s="5">
        <v>924</v>
      </c>
      <c r="O533" s="6">
        <v>193000</v>
      </c>
      <c r="U533" s="1">
        <v>508</v>
      </c>
      <c r="V533" s="1">
        <v>175346.13138120231</v>
      </c>
      <c r="W533" s="1">
        <v>32953.868618797685</v>
      </c>
    </row>
    <row r="534" spans="1:23" x14ac:dyDescent="0.25">
      <c r="A534">
        <v>533</v>
      </c>
      <c r="B534">
        <f>VLOOKUP(A534,'housing-price-data-04042019'!$A$1:$E$1461, 5,FALSE)</f>
        <v>7200</v>
      </c>
      <c r="C534">
        <f>INDEX('housing-price-data-04042019'!$A$1:$CC$1461, MATCH('Lot area'!A534,'housing-price-data-04042019'!$A$1:$A$1461,0),MATCH('Lot area'!$C$1,'housing-price-data-04042019'!$A$1:$CC$1,0))</f>
        <v>107500</v>
      </c>
      <c r="D534" t="str">
        <f t="shared" si="8"/>
        <v>B</v>
      </c>
      <c r="K534" s="5">
        <v>1248</v>
      </c>
      <c r="L534" s="6">
        <v>169900</v>
      </c>
      <c r="N534" s="5">
        <v>928</v>
      </c>
      <c r="O534" s="6">
        <v>176000</v>
      </c>
      <c r="U534" s="1">
        <v>509</v>
      </c>
      <c r="V534" s="1">
        <v>178995.88263327026</v>
      </c>
      <c r="W534" s="1">
        <v>-17995.882633270259</v>
      </c>
    </row>
    <row r="535" spans="1:23" x14ac:dyDescent="0.25">
      <c r="A535">
        <v>534</v>
      </c>
      <c r="B535">
        <f>VLOOKUP(A535,'housing-price-data-04042019'!$A$1:$E$1461, 5,FALSE)</f>
        <v>5000</v>
      </c>
      <c r="C535">
        <f>INDEX('housing-price-data-04042019'!$A$1:$CC$1461, MATCH('Lot area'!A535,'housing-price-data-04042019'!$A$1:$A$1461,0),MATCH('Lot area'!$C$1,'housing-price-data-04042019'!$A$1:$CC$1,0))</f>
        <v>39300</v>
      </c>
      <c r="D535" t="str">
        <f t="shared" si="8"/>
        <v>B</v>
      </c>
      <c r="K535" s="5">
        <v>1251</v>
      </c>
      <c r="L535" s="6">
        <v>244000</v>
      </c>
      <c r="N535" s="5">
        <v>931</v>
      </c>
      <c r="O535" s="6">
        <v>201000</v>
      </c>
      <c r="U535" s="1">
        <v>510</v>
      </c>
      <c r="V535" s="1">
        <v>178995.88263327026</v>
      </c>
      <c r="W535" s="1">
        <v>-54495.882633270259</v>
      </c>
    </row>
    <row r="536" spans="1:23" x14ac:dyDescent="0.25">
      <c r="A536">
        <v>535</v>
      </c>
      <c r="B536">
        <f>VLOOKUP(A536,'housing-price-data-04042019'!$A$1:$E$1461, 5,FALSE)</f>
        <v>9056</v>
      </c>
      <c r="C536">
        <f>INDEX('housing-price-data-04042019'!$A$1:$CC$1461, MATCH('Lot area'!A536,'housing-price-data-04042019'!$A$1:$A$1461,0),MATCH('Lot area'!$C$1,'housing-price-data-04042019'!$A$1:$CC$1,0))</f>
        <v>178000</v>
      </c>
      <c r="D536" t="str">
        <f t="shared" si="8"/>
        <v>B</v>
      </c>
      <c r="K536" s="5">
        <v>1254</v>
      </c>
      <c r="L536" s="6">
        <v>294000</v>
      </c>
      <c r="N536" s="5">
        <v>932</v>
      </c>
      <c r="O536" s="6">
        <v>117500</v>
      </c>
      <c r="U536" s="1">
        <v>511</v>
      </c>
      <c r="V536" s="1">
        <v>189409.64354178862</v>
      </c>
      <c r="W536" s="1">
        <v>-24509.643541788624</v>
      </c>
    </row>
    <row r="537" spans="1:23" x14ac:dyDescent="0.25">
      <c r="A537">
        <v>536</v>
      </c>
      <c r="B537">
        <f>VLOOKUP(A537,'housing-price-data-04042019'!$A$1:$E$1461, 5,FALSE)</f>
        <v>7000</v>
      </c>
      <c r="C537">
        <f>INDEX('housing-price-data-04042019'!$A$1:$CC$1461, MATCH('Lot area'!A537,'housing-price-data-04042019'!$A$1:$A$1461,0),MATCH('Lot area'!$C$1,'housing-price-data-04042019'!$A$1:$CC$1,0))</f>
        <v>107500</v>
      </c>
      <c r="D537" t="str">
        <f t="shared" si="8"/>
        <v>B</v>
      </c>
      <c r="K537" s="5">
        <v>1257</v>
      </c>
      <c r="L537" s="6">
        <v>301500</v>
      </c>
      <c r="N537" s="5">
        <v>934</v>
      </c>
      <c r="O537" s="6">
        <v>190000</v>
      </c>
      <c r="U537" s="1">
        <v>512</v>
      </c>
      <c r="V537" s="1">
        <v>173099.1613928751</v>
      </c>
      <c r="W537" s="1">
        <v>29565.838607124897</v>
      </c>
    </row>
    <row r="538" spans="1:23" x14ac:dyDescent="0.25">
      <c r="A538">
        <v>537</v>
      </c>
      <c r="B538">
        <f>VLOOKUP(A538,'housing-price-data-04042019'!$A$1:$E$1461, 5,FALSE)</f>
        <v>8924</v>
      </c>
      <c r="C538">
        <f>INDEX('housing-price-data-04042019'!$A$1:$CC$1461, MATCH('Lot area'!A538,'housing-price-data-04042019'!$A$1:$A$1461,0),MATCH('Lot area'!$C$1,'housing-price-data-04042019'!$A$1:$CC$1,0))</f>
        <v>188000</v>
      </c>
      <c r="D538" t="str">
        <f t="shared" si="8"/>
        <v>B</v>
      </c>
      <c r="K538" s="5">
        <v>1261</v>
      </c>
      <c r="L538" s="6">
        <v>181000</v>
      </c>
      <c r="N538" s="5">
        <v>936</v>
      </c>
      <c r="O538" s="6">
        <v>79900</v>
      </c>
      <c r="U538" s="1">
        <v>513</v>
      </c>
      <c r="V538" s="1">
        <v>177945.89665741642</v>
      </c>
      <c r="W538" s="1">
        <v>-48045.896657416422</v>
      </c>
    </row>
    <row r="539" spans="1:23" x14ac:dyDescent="0.25">
      <c r="A539">
        <v>538</v>
      </c>
      <c r="B539">
        <f>VLOOKUP(A539,'housing-price-data-04042019'!$A$1:$E$1461, 5,FALSE)</f>
        <v>12735</v>
      </c>
      <c r="C539">
        <f>INDEX('housing-price-data-04042019'!$A$1:$CC$1461, MATCH('Lot area'!A539,'housing-price-data-04042019'!$A$1:$A$1461,0),MATCH('Lot area'!$C$1,'housing-price-data-04042019'!$A$1:$CC$1,0))</f>
        <v>111250</v>
      </c>
      <c r="D539" t="str">
        <f t="shared" si="8"/>
        <v>A</v>
      </c>
      <c r="K539" s="5">
        <v>1263</v>
      </c>
      <c r="L539" s="6">
        <v>161500</v>
      </c>
      <c r="N539" s="5">
        <v>938</v>
      </c>
      <c r="O539" s="6">
        <v>253000</v>
      </c>
      <c r="U539" s="1">
        <v>514</v>
      </c>
      <c r="V539" s="1">
        <v>178128.594217215</v>
      </c>
      <c r="W539" s="1">
        <v>-44128.594217214995</v>
      </c>
    </row>
    <row r="540" spans="1:23" x14ac:dyDescent="0.25">
      <c r="A540">
        <v>539</v>
      </c>
      <c r="B540">
        <f>VLOOKUP(A540,'housing-price-data-04042019'!$A$1:$E$1461, 5,FALSE)</f>
        <v>11553</v>
      </c>
      <c r="C540">
        <f>INDEX('housing-price-data-04042019'!$A$1:$CC$1461, MATCH('Lot area'!A540,'housing-price-data-04042019'!$A$1:$A$1461,0),MATCH('Lot area'!$C$1,'housing-price-data-04042019'!$A$1:$CC$1,0))</f>
        <v>158000</v>
      </c>
      <c r="D540" t="str">
        <f t="shared" si="8"/>
        <v>A</v>
      </c>
      <c r="K540" s="5">
        <v>1264</v>
      </c>
      <c r="L540" s="6">
        <v>180500</v>
      </c>
      <c r="N540" s="5">
        <v>939</v>
      </c>
      <c r="O540" s="6">
        <v>239799</v>
      </c>
      <c r="U540" s="1">
        <v>515</v>
      </c>
      <c r="V540" s="1">
        <v>181083.25475326768</v>
      </c>
      <c r="W540" s="1">
        <v>-84583.254753267684</v>
      </c>
    </row>
    <row r="541" spans="1:23" x14ac:dyDescent="0.25">
      <c r="A541">
        <v>540</v>
      </c>
      <c r="B541">
        <f>VLOOKUP(A541,'housing-price-data-04042019'!$A$1:$E$1461, 5,FALSE)</f>
        <v>11423</v>
      </c>
      <c r="C541">
        <f>INDEX('housing-price-data-04042019'!$A$1:$CC$1461, MATCH('Lot area'!A541,'housing-price-data-04042019'!$A$1:$A$1461,0),MATCH('Lot area'!$C$1,'housing-price-data-04042019'!$A$1:$CC$1,0))</f>
        <v>272000</v>
      </c>
      <c r="D541" t="str">
        <f t="shared" si="8"/>
        <v>A</v>
      </c>
      <c r="K541" s="5">
        <v>1267</v>
      </c>
      <c r="L541" s="6">
        <v>122000</v>
      </c>
      <c r="N541" s="5">
        <v>942</v>
      </c>
      <c r="O541" s="6">
        <v>214000</v>
      </c>
      <c r="U541" s="1">
        <v>516</v>
      </c>
      <c r="V541" s="1">
        <v>184497.80914674437</v>
      </c>
      <c r="W541" s="1">
        <v>218363.19085325563</v>
      </c>
    </row>
    <row r="542" spans="1:23" x14ac:dyDescent="0.25">
      <c r="A542">
        <v>541</v>
      </c>
      <c r="B542">
        <f>VLOOKUP(A542,'housing-price-data-04042019'!$A$1:$E$1461, 5,FALSE)</f>
        <v>14601</v>
      </c>
      <c r="C542">
        <f>INDEX('housing-price-data-04042019'!$A$1:$CC$1461, MATCH('Lot area'!A542,'housing-price-data-04042019'!$A$1:$A$1461,0),MATCH('Lot area'!$C$1,'housing-price-data-04042019'!$A$1:$CC$1,0))</f>
        <v>315000</v>
      </c>
      <c r="D542" t="str">
        <f t="shared" si="8"/>
        <v>A</v>
      </c>
      <c r="K542" s="5">
        <v>1268</v>
      </c>
      <c r="L542" s="6">
        <v>378500</v>
      </c>
      <c r="N542" s="5">
        <v>943</v>
      </c>
      <c r="O542" s="6">
        <v>150000</v>
      </c>
      <c r="U542" s="1">
        <v>517</v>
      </c>
      <c r="V542" s="1">
        <v>180776.65884831836</v>
      </c>
      <c r="W542" s="1">
        <v>-22776.658848318359</v>
      </c>
    </row>
    <row r="543" spans="1:23" x14ac:dyDescent="0.25">
      <c r="A543">
        <v>542</v>
      </c>
      <c r="B543">
        <f>VLOOKUP(A543,'housing-price-data-04042019'!$A$1:$E$1461, 5,FALSE)</f>
        <v>11000</v>
      </c>
      <c r="C543">
        <f>INDEX('housing-price-data-04042019'!$A$1:$CC$1461, MATCH('Lot area'!A543,'housing-price-data-04042019'!$A$1:$A$1461,0),MATCH('Lot area'!$C$1,'housing-price-data-04042019'!$A$1:$CC$1,0))</f>
        <v>248000</v>
      </c>
      <c r="D543" t="str">
        <f t="shared" si="8"/>
        <v>A</v>
      </c>
      <c r="K543" s="5">
        <v>1269</v>
      </c>
      <c r="L543" s="6">
        <v>381000</v>
      </c>
      <c r="N543" s="5">
        <v>946</v>
      </c>
      <c r="O543" s="6">
        <v>124900</v>
      </c>
      <c r="U543" s="1">
        <v>518</v>
      </c>
      <c r="V543" s="1">
        <v>180272.66557990853</v>
      </c>
      <c r="W543" s="1">
        <v>84727.334420091473</v>
      </c>
    </row>
    <row r="544" spans="1:23" x14ac:dyDescent="0.25">
      <c r="A544">
        <v>543</v>
      </c>
      <c r="B544">
        <f>VLOOKUP(A544,'housing-price-data-04042019'!$A$1:$E$1461, 5,FALSE)</f>
        <v>10140</v>
      </c>
      <c r="C544">
        <f>INDEX('housing-price-data-04042019'!$A$1:$CC$1461, MATCH('Lot area'!A544,'housing-price-data-04042019'!$A$1:$A$1461,0),MATCH('Lot area'!$C$1,'housing-price-data-04042019'!$A$1:$CC$1,0))</f>
        <v>213250</v>
      </c>
      <c r="D544" t="str">
        <f t="shared" si="8"/>
        <v>A</v>
      </c>
      <c r="K544" s="5">
        <v>1270</v>
      </c>
      <c r="L544" s="6">
        <v>144000</v>
      </c>
      <c r="N544" s="5">
        <v>947</v>
      </c>
      <c r="O544" s="6">
        <v>143000</v>
      </c>
      <c r="U544" s="1">
        <v>519</v>
      </c>
      <c r="V544" s="1">
        <v>178850.98456860243</v>
      </c>
      <c r="W544" s="1">
        <v>32149.015431397565</v>
      </c>
    </row>
    <row r="545" spans="1:23" x14ac:dyDescent="0.25">
      <c r="A545">
        <v>544</v>
      </c>
      <c r="B545">
        <f>VLOOKUP(A545,'housing-price-data-04042019'!$A$1:$E$1461, 5,FALSE)</f>
        <v>4058</v>
      </c>
      <c r="C545">
        <f>INDEX('housing-price-data-04042019'!$A$1:$CC$1461, MATCH('Lot area'!A545,'housing-price-data-04042019'!$A$1:$A$1461,0),MATCH('Lot area'!$C$1,'housing-price-data-04042019'!$A$1:$CC$1,0))</f>
        <v>133000</v>
      </c>
      <c r="D545" t="str">
        <f t="shared" si="8"/>
        <v>B</v>
      </c>
      <c r="K545" s="5">
        <v>1271</v>
      </c>
      <c r="L545" s="6">
        <v>260000</v>
      </c>
      <c r="N545" s="5">
        <v>950</v>
      </c>
      <c r="O545" s="6">
        <v>197500</v>
      </c>
      <c r="U545" s="1">
        <v>520</v>
      </c>
      <c r="V545" s="1">
        <v>181763.64566562098</v>
      </c>
      <c r="W545" s="1">
        <v>52236.354334379022</v>
      </c>
    </row>
    <row r="546" spans="1:23" x14ac:dyDescent="0.25">
      <c r="A546">
        <v>545</v>
      </c>
      <c r="B546">
        <f>VLOOKUP(A546,'housing-price-data-04042019'!$A$1:$E$1461, 5,FALSE)</f>
        <v>17104</v>
      </c>
      <c r="C546">
        <f>INDEX('housing-price-data-04042019'!$A$1:$CC$1461, MATCH('Lot area'!A546,'housing-price-data-04042019'!$A$1:$A$1461,0),MATCH('Lot area'!$C$1,'housing-price-data-04042019'!$A$1:$CC$1,0))</f>
        <v>179665</v>
      </c>
      <c r="D546" t="str">
        <f t="shared" si="8"/>
        <v>A</v>
      </c>
      <c r="K546" s="5">
        <v>1273</v>
      </c>
      <c r="L546" s="6">
        <v>137000</v>
      </c>
      <c r="N546" s="5">
        <v>951</v>
      </c>
      <c r="O546" s="6">
        <v>129000</v>
      </c>
      <c r="U546" s="1">
        <v>521</v>
      </c>
      <c r="V546" s="1">
        <v>181515.84897531947</v>
      </c>
      <c r="W546" s="1">
        <v>-75265.848975319474</v>
      </c>
    </row>
    <row r="547" spans="1:23" x14ac:dyDescent="0.25">
      <c r="A547">
        <v>546</v>
      </c>
      <c r="B547">
        <f>VLOOKUP(A547,'housing-price-data-04042019'!$A$1:$E$1461, 5,FALSE)</f>
        <v>13837</v>
      </c>
      <c r="C547">
        <f>INDEX('housing-price-data-04042019'!$A$1:$CC$1461, MATCH('Lot area'!A547,'housing-price-data-04042019'!$A$1:$A$1461,0),MATCH('Lot area'!$C$1,'housing-price-data-04042019'!$A$1:$CC$1,0))</f>
        <v>229000</v>
      </c>
      <c r="D547" t="str">
        <f t="shared" si="8"/>
        <v>A</v>
      </c>
      <c r="K547" s="5">
        <v>1274</v>
      </c>
      <c r="L547" s="6">
        <v>177000</v>
      </c>
      <c r="N547" s="5">
        <v>952</v>
      </c>
      <c r="O547" s="6">
        <v>119900</v>
      </c>
      <c r="U547" s="1">
        <v>522</v>
      </c>
      <c r="V547" s="1">
        <v>184010.61565394819</v>
      </c>
      <c r="W547" s="1">
        <v>-34010.615653948189</v>
      </c>
    </row>
    <row r="548" spans="1:23" x14ac:dyDescent="0.25">
      <c r="A548">
        <v>547</v>
      </c>
      <c r="B548">
        <f>VLOOKUP(A548,'housing-price-data-04042019'!$A$1:$E$1461, 5,FALSE)</f>
        <v>8737</v>
      </c>
      <c r="C548">
        <f>INDEX('housing-price-data-04042019'!$A$1:$CC$1461, MATCH('Lot area'!A548,'housing-price-data-04042019'!$A$1:$A$1461,0),MATCH('Lot area'!$C$1,'housing-price-data-04042019'!$A$1:$CC$1,0))</f>
        <v>210000</v>
      </c>
      <c r="D548" t="str">
        <f t="shared" si="8"/>
        <v>B</v>
      </c>
      <c r="K548" s="5">
        <v>1276</v>
      </c>
      <c r="L548" s="6">
        <v>137000</v>
      </c>
      <c r="N548" s="5">
        <v>953</v>
      </c>
      <c r="O548" s="6">
        <v>133900</v>
      </c>
      <c r="U548" s="1">
        <v>523</v>
      </c>
      <c r="V548" s="1">
        <v>169336.01165541494</v>
      </c>
      <c r="W548" s="1">
        <v>-10336.011655414943</v>
      </c>
    </row>
    <row r="549" spans="1:23" x14ac:dyDescent="0.25">
      <c r="A549">
        <v>548</v>
      </c>
      <c r="B549">
        <f>VLOOKUP(A549,'housing-price-data-04042019'!$A$1:$E$1461, 5,FALSE)</f>
        <v>7244</v>
      </c>
      <c r="C549">
        <f>INDEX('housing-price-data-04042019'!$A$1:$CC$1461, MATCH('Lot area'!A549,'housing-price-data-04042019'!$A$1:$A$1461,0),MATCH('Lot area'!$C$1,'housing-price-data-04042019'!$A$1:$CC$1,0))</f>
        <v>129500</v>
      </c>
      <c r="D549" t="str">
        <f t="shared" si="8"/>
        <v>B</v>
      </c>
      <c r="K549" s="5">
        <v>1277</v>
      </c>
      <c r="L549" s="6">
        <v>162000</v>
      </c>
      <c r="N549" s="5">
        <v>955</v>
      </c>
      <c r="O549" s="6">
        <v>127500</v>
      </c>
      <c r="U549" s="1">
        <v>524</v>
      </c>
      <c r="V549" s="1">
        <v>243032.4273286442</v>
      </c>
      <c r="W549" s="1">
        <v>-58282.427328644204</v>
      </c>
    </row>
    <row r="550" spans="1:23" x14ac:dyDescent="0.25">
      <c r="A550">
        <v>549</v>
      </c>
      <c r="B550">
        <f>VLOOKUP(A550,'housing-price-data-04042019'!$A$1:$E$1461, 5,FALSE)</f>
        <v>8235</v>
      </c>
      <c r="C550">
        <f>INDEX('housing-price-data-04042019'!$A$1:$CC$1461, MATCH('Lot area'!A550,'housing-price-data-04042019'!$A$1:$A$1461,0),MATCH('Lot area'!$C$1,'housing-price-data-04042019'!$A$1:$CC$1,0))</f>
        <v>125000</v>
      </c>
      <c r="D550" t="str">
        <f t="shared" si="8"/>
        <v>B</v>
      </c>
      <c r="K550" s="5">
        <v>1278</v>
      </c>
      <c r="L550" s="6">
        <v>197900</v>
      </c>
      <c r="N550" s="5">
        <v>956</v>
      </c>
      <c r="O550" s="6">
        <v>145000</v>
      </c>
      <c r="U550" s="1">
        <v>525</v>
      </c>
      <c r="V550" s="1">
        <v>183588.52129165496</v>
      </c>
      <c r="W550" s="1">
        <v>132161.47870834504</v>
      </c>
    </row>
    <row r="551" spans="1:23" x14ac:dyDescent="0.25">
      <c r="A551">
        <v>550</v>
      </c>
      <c r="B551">
        <f>VLOOKUP(A551,'housing-price-data-04042019'!$A$1:$E$1461, 5,FALSE)</f>
        <v>9375</v>
      </c>
      <c r="C551">
        <f>INDEX('housing-price-data-04042019'!$A$1:$CC$1461, MATCH('Lot area'!A551,'housing-price-data-04042019'!$A$1:$A$1461,0),MATCH('Lot area'!$C$1,'housing-price-data-04042019'!$A$1:$CC$1,0))</f>
        <v>263000</v>
      </c>
      <c r="D551" t="str">
        <f t="shared" si="8"/>
        <v>B</v>
      </c>
      <c r="K551" s="5">
        <v>1288</v>
      </c>
      <c r="L551" s="6">
        <v>190000</v>
      </c>
      <c r="N551" s="5">
        <v>957</v>
      </c>
      <c r="O551" s="6">
        <v>124000</v>
      </c>
      <c r="U551" s="1">
        <v>526</v>
      </c>
      <c r="V551" s="1">
        <v>174585.94153468413</v>
      </c>
      <c r="W551" s="1">
        <v>1414.058465315873</v>
      </c>
    </row>
    <row r="552" spans="1:23" x14ac:dyDescent="0.25">
      <c r="A552">
        <v>551</v>
      </c>
      <c r="B552">
        <f>VLOOKUP(A552,'housing-price-data-04042019'!$A$1:$E$1461, 5,FALSE)</f>
        <v>4043</v>
      </c>
      <c r="C552">
        <f>INDEX('housing-price-data-04042019'!$A$1:$CC$1461, MATCH('Lot area'!A552,'housing-price-data-04042019'!$A$1:$A$1461,0),MATCH('Lot area'!$C$1,'housing-price-data-04042019'!$A$1:$CC$1,0))</f>
        <v>140000</v>
      </c>
      <c r="D552" t="str">
        <f t="shared" si="8"/>
        <v>B</v>
      </c>
      <c r="K552" s="5">
        <v>1290</v>
      </c>
      <c r="L552" s="6">
        <v>281000</v>
      </c>
      <c r="N552" s="5">
        <v>958</v>
      </c>
      <c r="O552" s="6">
        <v>132000</v>
      </c>
      <c r="U552" s="1">
        <v>527</v>
      </c>
      <c r="V552" s="1">
        <v>186765.77885458866</v>
      </c>
      <c r="W552" s="1">
        <v>-54765.778854588658</v>
      </c>
    </row>
    <row r="553" spans="1:23" x14ac:dyDescent="0.25">
      <c r="A553">
        <v>552</v>
      </c>
      <c r="B553">
        <f>VLOOKUP(A553,'housing-price-data-04042019'!$A$1:$E$1461, 5,FALSE)</f>
        <v>6000</v>
      </c>
      <c r="C553">
        <f>INDEX('housing-price-data-04042019'!$A$1:$CC$1461, MATCH('Lot area'!A553,'housing-price-data-04042019'!$A$1:$A$1461,0),MATCH('Lot area'!$C$1,'housing-price-data-04042019'!$A$1:$CC$1,0))</f>
        <v>112500</v>
      </c>
      <c r="D553" t="str">
        <f t="shared" si="8"/>
        <v>B</v>
      </c>
      <c r="K553" s="5">
        <v>1291</v>
      </c>
      <c r="L553" s="6">
        <v>180500</v>
      </c>
      <c r="N553" s="5">
        <v>959</v>
      </c>
      <c r="O553" s="6">
        <v>185000</v>
      </c>
      <c r="U553" s="1">
        <v>528</v>
      </c>
      <c r="V553" s="1">
        <v>190226.53263100292</v>
      </c>
      <c r="W553" s="1">
        <v>256034.46736899708</v>
      </c>
    </row>
    <row r="554" spans="1:23" x14ac:dyDescent="0.25">
      <c r="A554">
        <v>553</v>
      </c>
      <c r="B554">
        <f>VLOOKUP(A554,'housing-price-data-04042019'!$A$1:$E$1461, 5,FALSE)</f>
        <v>11146</v>
      </c>
      <c r="C554">
        <f>INDEX('housing-price-data-04042019'!$A$1:$CC$1461, MATCH('Lot area'!A554,'housing-price-data-04042019'!$A$1:$A$1461,0),MATCH('Lot area'!$C$1,'housing-price-data-04042019'!$A$1:$CC$1,0))</f>
        <v>255500</v>
      </c>
      <c r="D554" t="str">
        <f t="shared" si="8"/>
        <v>A</v>
      </c>
      <c r="K554" s="5">
        <v>1294</v>
      </c>
      <c r="L554" s="6">
        <v>162900</v>
      </c>
      <c r="N554" s="5">
        <v>960</v>
      </c>
      <c r="O554" s="6">
        <v>155000</v>
      </c>
      <c r="U554" s="1">
        <v>529</v>
      </c>
      <c r="V554" s="1">
        <v>177941.696713513</v>
      </c>
      <c r="W554" s="1">
        <v>-91941.696713512996</v>
      </c>
    </row>
    <row r="555" spans="1:23" x14ac:dyDescent="0.25">
      <c r="A555">
        <v>554</v>
      </c>
      <c r="B555">
        <f>VLOOKUP(A555,'housing-price-data-04042019'!$A$1:$E$1461, 5,FALSE)</f>
        <v>8777</v>
      </c>
      <c r="C555">
        <f>INDEX('housing-price-data-04042019'!$A$1:$CC$1461, MATCH('Lot area'!A555,'housing-price-data-04042019'!$A$1:$A$1461,0),MATCH('Lot area'!$C$1,'housing-price-data-04042019'!$A$1:$CC$1,0))</f>
        <v>108000</v>
      </c>
      <c r="D555" t="str">
        <f t="shared" si="8"/>
        <v>B</v>
      </c>
      <c r="K555" s="5">
        <v>1299</v>
      </c>
      <c r="L555" s="6">
        <v>160000</v>
      </c>
      <c r="N555" s="5">
        <v>961</v>
      </c>
      <c r="O555" s="6">
        <v>116500</v>
      </c>
      <c r="U555" s="1">
        <v>530</v>
      </c>
      <c r="V555" s="1">
        <v>227438.03561526298</v>
      </c>
      <c r="W555" s="1">
        <v>-26814.035615262983</v>
      </c>
    </row>
    <row r="556" spans="1:23" x14ac:dyDescent="0.25">
      <c r="A556">
        <v>555</v>
      </c>
      <c r="B556">
        <f>VLOOKUP(A556,'housing-price-data-04042019'!$A$1:$E$1461, 5,FALSE)</f>
        <v>10625</v>
      </c>
      <c r="C556">
        <f>INDEX('housing-price-data-04042019'!$A$1:$CC$1461, MATCH('Lot area'!A556,'housing-price-data-04042019'!$A$1:$A$1461,0),MATCH('Lot area'!$C$1,'housing-price-data-04042019'!$A$1:$CC$1,0))</f>
        <v>284000</v>
      </c>
      <c r="D556" t="str">
        <f t="shared" si="8"/>
        <v>A</v>
      </c>
      <c r="K556" s="5">
        <v>1301</v>
      </c>
      <c r="L556" s="6">
        <v>225000</v>
      </c>
      <c r="N556" s="5">
        <v>963</v>
      </c>
      <c r="O556" s="6">
        <v>155000</v>
      </c>
      <c r="U556" s="1">
        <v>531</v>
      </c>
      <c r="V556" s="1">
        <v>180255.86580429488</v>
      </c>
      <c r="W556" s="1">
        <v>-5255.8658042948809</v>
      </c>
    </row>
    <row r="557" spans="1:23" x14ac:dyDescent="0.25">
      <c r="A557">
        <v>556</v>
      </c>
      <c r="B557">
        <f>VLOOKUP(A557,'housing-price-data-04042019'!$A$1:$E$1461, 5,FALSE)</f>
        <v>6380</v>
      </c>
      <c r="C557">
        <f>INDEX('housing-price-data-04042019'!$A$1:$CC$1461, MATCH('Lot area'!A557,'housing-price-data-04042019'!$A$1:$A$1461,0),MATCH('Lot area'!$C$1,'housing-price-data-04042019'!$A$1:$CC$1,0))</f>
        <v>113000</v>
      </c>
      <c r="D557" t="str">
        <f t="shared" si="8"/>
        <v>B</v>
      </c>
      <c r="K557" s="5">
        <v>1303</v>
      </c>
      <c r="L557" s="6">
        <v>290000</v>
      </c>
      <c r="N557" s="5">
        <v>967</v>
      </c>
      <c r="O557" s="6">
        <v>160000</v>
      </c>
      <c r="U557" s="1">
        <v>532</v>
      </c>
      <c r="V557" s="1">
        <v>171761.4792596373</v>
      </c>
      <c r="W557" s="1">
        <v>-43761.479259637301</v>
      </c>
    </row>
    <row r="558" spans="1:23" x14ac:dyDescent="0.25">
      <c r="A558">
        <v>557</v>
      </c>
      <c r="B558">
        <f>VLOOKUP(A558,'housing-price-data-04042019'!$A$1:$E$1461, 5,FALSE)</f>
        <v>14850</v>
      </c>
      <c r="C558">
        <f>INDEX('housing-price-data-04042019'!$A$1:$CC$1461, MATCH('Lot area'!A558,'housing-price-data-04042019'!$A$1:$A$1461,0),MATCH('Lot area'!$C$1,'housing-price-data-04042019'!$A$1:$CC$1,0))</f>
        <v>141000</v>
      </c>
      <c r="D558" t="str">
        <f t="shared" si="8"/>
        <v>A</v>
      </c>
      <c r="K558" s="5">
        <v>1306</v>
      </c>
      <c r="L558" s="6">
        <v>325000</v>
      </c>
      <c r="N558" s="5">
        <v>968</v>
      </c>
      <c r="O558" s="6">
        <v>135000</v>
      </c>
      <c r="U558" s="1">
        <v>533</v>
      </c>
      <c r="V558" s="1">
        <v>173955.94994917183</v>
      </c>
      <c r="W558" s="1">
        <v>-66455.949949171831</v>
      </c>
    </row>
    <row r="559" spans="1:23" x14ac:dyDescent="0.25">
      <c r="A559">
        <v>558</v>
      </c>
      <c r="B559">
        <f>VLOOKUP(A559,'housing-price-data-04042019'!$A$1:$E$1461, 5,FALSE)</f>
        <v>11040</v>
      </c>
      <c r="C559">
        <f>INDEX('housing-price-data-04042019'!$A$1:$CC$1461, MATCH('Lot area'!A559,'housing-price-data-04042019'!$A$1:$A$1461,0),MATCH('Lot area'!$C$1,'housing-price-data-04042019'!$A$1:$CC$1,0))</f>
        <v>108000</v>
      </c>
      <c r="D559" t="str">
        <f t="shared" si="8"/>
        <v>A</v>
      </c>
      <c r="K559" s="5">
        <v>1309</v>
      </c>
      <c r="L559" s="6">
        <v>147000</v>
      </c>
      <c r="N559" s="5">
        <v>969</v>
      </c>
      <c r="O559" s="6">
        <v>37900</v>
      </c>
      <c r="U559" s="1">
        <v>534</v>
      </c>
      <c r="V559" s="1">
        <v>169336.01165541494</v>
      </c>
      <c r="W559" s="1">
        <v>-130036.01165541494</v>
      </c>
    </row>
    <row r="560" spans="1:23" x14ac:dyDescent="0.25">
      <c r="A560">
        <v>559</v>
      </c>
      <c r="B560">
        <f>VLOOKUP(A560,'housing-price-data-04042019'!$A$1:$E$1461, 5,FALSE)</f>
        <v>21872</v>
      </c>
      <c r="C560">
        <f>INDEX('housing-price-data-04042019'!$A$1:$CC$1461, MATCH('Lot area'!A560,'housing-price-data-04042019'!$A$1:$A$1461,0),MATCH('Lot area'!$C$1,'housing-price-data-04042019'!$A$1:$CC$1,0))</f>
        <v>175000</v>
      </c>
      <c r="D560" t="str">
        <f t="shared" si="8"/>
        <v>A</v>
      </c>
      <c r="K560" s="5">
        <v>1311</v>
      </c>
      <c r="L560" s="6">
        <v>335000</v>
      </c>
      <c r="N560" s="5">
        <v>972</v>
      </c>
      <c r="O560" s="6">
        <v>173000</v>
      </c>
      <c r="U560" s="1">
        <v>535</v>
      </c>
      <c r="V560" s="1">
        <v>177853.49789154128</v>
      </c>
      <c r="W560" s="1">
        <v>146.50210845872061</v>
      </c>
    </row>
    <row r="561" spans="1:23" x14ac:dyDescent="0.25">
      <c r="A561">
        <v>560</v>
      </c>
      <c r="B561">
        <f>VLOOKUP(A561,'housing-price-data-04042019'!$A$1:$E$1461, 5,FALSE)</f>
        <v>3196</v>
      </c>
      <c r="C561">
        <f>INDEX('housing-price-data-04042019'!$A$1:$CC$1461, MATCH('Lot area'!A561,'housing-price-data-04042019'!$A$1:$A$1461,0),MATCH('Lot area'!$C$1,'housing-price-data-04042019'!$A$1:$CC$1,0))</f>
        <v>234000</v>
      </c>
      <c r="D561" t="str">
        <f t="shared" si="8"/>
        <v>B</v>
      </c>
      <c r="K561" s="5">
        <v>1314</v>
      </c>
      <c r="L561" s="6">
        <v>333168</v>
      </c>
      <c r="N561" s="5">
        <v>973</v>
      </c>
      <c r="O561" s="6">
        <v>99500</v>
      </c>
      <c r="U561" s="1">
        <v>536</v>
      </c>
      <c r="V561" s="1">
        <v>173535.95555883029</v>
      </c>
      <c r="W561" s="1">
        <v>-66035.95555883029</v>
      </c>
    </row>
    <row r="562" spans="1:23" x14ac:dyDescent="0.25">
      <c r="A562">
        <v>561</v>
      </c>
      <c r="B562">
        <f>VLOOKUP(A562,'housing-price-data-04042019'!$A$1:$E$1461, 5,FALSE)</f>
        <v>11341</v>
      </c>
      <c r="C562">
        <f>INDEX('housing-price-data-04042019'!$A$1:$CC$1461, MATCH('Lot area'!A562,'housing-price-data-04042019'!$A$1:$A$1461,0),MATCH('Lot area'!$C$1,'housing-price-data-04042019'!$A$1:$CC$1,0))</f>
        <v>121500</v>
      </c>
      <c r="D562" t="str">
        <f t="shared" si="8"/>
        <v>A</v>
      </c>
      <c r="K562" s="5">
        <v>1316</v>
      </c>
      <c r="L562" s="6">
        <v>206900</v>
      </c>
      <c r="N562" s="5">
        <v>976</v>
      </c>
      <c r="O562" s="6">
        <v>165000</v>
      </c>
      <c r="U562" s="1">
        <v>537</v>
      </c>
      <c r="V562" s="1">
        <v>177576.30159391588</v>
      </c>
      <c r="W562" s="1">
        <v>10423.698406084121</v>
      </c>
    </row>
    <row r="563" spans="1:23" x14ac:dyDescent="0.25">
      <c r="A563">
        <v>562</v>
      </c>
      <c r="B563">
        <f>VLOOKUP(A563,'housing-price-data-04042019'!$A$1:$E$1461, 5,FALSE)</f>
        <v>10010</v>
      </c>
      <c r="C563">
        <f>INDEX('housing-price-data-04042019'!$A$1:$CC$1461, MATCH('Lot area'!A563,'housing-price-data-04042019'!$A$1:$A$1461,0),MATCH('Lot area'!$C$1,'housing-price-data-04042019'!$A$1:$CC$1,0))</f>
        <v>170000</v>
      </c>
      <c r="D563" t="str">
        <f t="shared" si="8"/>
        <v>A</v>
      </c>
      <c r="K563" s="5">
        <v>1317</v>
      </c>
      <c r="L563" s="6">
        <v>295493</v>
      </c>
      <c r="N563" s="5">
        <v>977</v>
      </c>
      <c r="O563" s="6">
        <v>85500</v>
      </c>
      <c r="U563" s="1">
        <v>538</v>
      </c>
      <c r="V563" s="1">
        <v>185579.29470187382</v>
      </c>
      <c r="W563" s="1">
        <v>-74329.29470187382</v>
      </c>
    </row>
    <row r="564" spans="1:23" x14ac:dyDescent="0.25">
      <c r="A564">
        <v>563</v>
      </c>
      <c r="B564">
        <f>VLOOKUP(A564,'housing-price-data-04042019'!$A$1:$E$1461, 5,FALSE)</f>
        <v>13907</v>
      </c>
      <c r="C564">
        <f>INDEX('housing-price-data-04042019'!$A$1:$CC$1461, MATCH('Lot area'!A564,'housing-price-data-04042019'!$A$1:$A$1461,0),MATCH('Lot area'!$C$1,'housing-price-data-04042019'!$A$1:$CC$1,0))</f>
        <v>108000</v>
      </c>
      <c r="D564" t="str">
        <f t="shared" si="8"/>
        <v>A</v>
      </c>
      <c r="K564" s="5">
        <v>1319</v>
      </c>
      <c r="L564" s="6">
        <v>275000</v>
      </c>
      <c r="N564" s="5">
        <v>978</v>
      </c>
      <c r="O564" s="6">
        <v>199900</v>
      </c>
      <c r="U564" s="1">
        <v>539</v>
      </c>
      <c r="V564" s="1">
        <v>183097.12785495535</v>
      </c>
      <c r="W564" s="1">
        <v>-25097.127854955354</v>
      </c>
    </row>
    <row r="565" spans="1:23" x14ac:dyDescent="0.25">
      <c r="A565">
        <v>564</v>
      </c>
      <c r="B565">
        <f>VLOOKUP(A565,'housing-price-data-04042019'!$A$1:$E$1461, 5,FALSE)</f>
        <v>21780</v>
      </c>
      <c r="C565">
        <f>INDEX('housing-price-data-04042019'!$A$1:$CC$1461, MATCH('Lot area'!A565,'housing-price-data-04042019'!$A$1:$A$1461,0),MATCH('Lot area'!$C$1,'housing-price-data-04042019'!$A$1:$CC$1,0))</f>
        <v>185000</v>
      </c>
      <c r="D565" t="str">
        <f t="shared" si="8"/>
        <v>A</v>
      </c>
      <c r="K565" s="5">
        <v>1320</v>
      </c>
      <c r="L565" s="6">
        <v>111000</v>
      </c>
      <c r="N565" s="5">
        <v>979</v>
      </c>
      <c r="O565" s="6">
        <v>110000</v>
      </c>
      <c r="U565" s="1">
        <v>540</v>
      </c>
      <c r="V565" s="1">
        <v>182824.13150123335</v>
      </c>
      <c r="W565" s="1">
        <v>89175.868498766649</v>
      </c>
    </row>
    <row r="566" spans="1:23" x14ac:dyDescent="0.25">
      <c r="A566">
        <v>565</v>
      </c>
      <c r="B566">
        <f>VLOOKUP(A566,'housing-price-data-04042019'!$A$1:$E$1461, 5,FALSE)</f>
        <v>13346</v>
      </c>
      <c r="C566">
        <f>INDEX('housing-price-data-04042019'!$A$1:$CC$1461, MATCH('Lot area'!A566,'housing-price-data-04042019'!$A$1:$A$1461,0),MATCH('Lot area'!$C$1,'housing-price-data-04042019'!$A$1:$CC$1,0))</f>
        <v>268000</v>
      </c>
      <c r="D566" t="str">
        <f t="shared" si="8"/>
        <v>A</v>
      </c>
      <c r="K566" s="5">
        <v>1323</v>
      </c>
      <c r="L566" s="6">
        <v>190000</v>
      </c>
      <c r="N566" s="5">
        <v>980</v>
      </c>
      <c r="O566" s="6">
        <v>139000</v>
      </c>
      <c r="U566" s="1">
        <v>541</v>
      </c>
      <c r="V566" s="1">
        <v>189497.84236376037</v>
      </c>
      <c r="W566" s="1">
        <v>125502.15763623963</v>
      </c>
    </row>
    <row r="567" spans="1:23" x14ac:dyDescent="0.25">
      <c r="A567">
        <v>566</v>
      </c>
      <c r="B567">
        <f>VLOOKUP(A567,'housing-price-data-04042019'!$A$1:$E$1461, 5,FALSE)</f>
        <v>6858</v>
      </c>
      <c r="C567">
        <f>INDEX('housing-price-data-04042019'!$A$1:$CC$1461, MATCH('Lot area'!A567,'housing-price-data-04042019'!$A$1:$A$1461,0),MATCH('Lot area'!$C$1,'housing-price-data-04042019'!$A$1:$CC$1,0))</f>
        <v>128000</v>
      </c>
      <c r="D567" t="str">
        <f t="shared" si="8"/>
        <v>B</v>
      </c>
      <c r="K567" s="5">
        <v>1329</v>
      </c>
      <c r="L567" s="6">
        <v>256000</v>
      </c>
      <c r="N567" s="5">
        <v>983</v>
      </c>
      <c r="O567" s="6">
        <v>159895</v>
      </c>
      <c r="U567" s="1">
        <v>542</v>
      </c>
      <c r="V567" s="1">
        <v>181935.84336566101</v>
      </c>
      <c r="W567" s="1">
        <v>66064.156634338986</v>
      </c>
    </row>
    <row r="568" spans="1:23" x14ac:dyDescent="0.25">
      <c r="A568">
        <v>567</v>
      </c>
      <c r="B568">
        <f>VLOOKUP(A568,'housing-price-data-04042019'!$A$1:$E$1461, 5,FALSE)</f>
        <v>11198</v>
      </c>
      <c r="C568">
        <f>INDEX('housing-price-data-04042019'!$A$1:$CC$1461, MATCH('Lot area'!A568,'housing-price-data-04042019'!$A$1:$A$1461,0),MATCH('Lot area'!$C$1,'housing-price-data-04042019'!$A$1:$CC$1,0))</f>
        <v>325000</v>
      </c>
      <c r="D568" t="str">
        <f t="shared" si="8"/>
        <v>A</v>
      </c>
      <c r="K568" s="5">
        <v>1332</v>
      </c>
      <c r="L568" s="6">
        <v>132500</v>
      </c>
      <c r="N568" s="5">
        <v>987</v>
      </c>
      <c r="O568" s="6">
        <v>117000</v>
      </c>
      <c r="U568" s="1">
        <v>543</v>
      </c>
      <c r="V568" s="1">
        <v>180129.86748719242</v>
      </c>
      <c r="W568" s="1">
        <v>33120.132512807584</v>
      </c>
    </row>
    <row r="569" spans="1:23" x14ac:dyDescent="0.25">
      <c r="A569">
        <v>568</v>
      </c>
      <c r="B569">
        <f>VLOOKUP(A569,'housing-price-data-04042019'!$A$1:$E$1461, 5,FALSE)</f>
        <v>10171</v>
      </c>
      <c r="C569">
        <f>INDEX('housing-price-data-04042019'!$A$1:$CC$1461, MATCH('Lot area'!A569,'housing-price-data-04042019'!$A$1:$A$1461,0),MATCH('Lot area'!$C$1,'housing-price-data-04042019'!$A$1:$CC$1,0))</f>
        <v>214000</v>
      </c>
      <c r="D569" t="str">
        <f t="shared" si="8"/>
        <v>A</v>
      </c>
      <c r="K569" s="5">
        <v>1339</v>
      </c>
      <c r="L569" s="6">
        <v>200000</v>
      </c>
      <c r="N569" s="5">
        <v>990</v>
      </c>
      <c r="O569" s="6">
        <v>197000</v>
      </c>
      <c r="U569" s="1">
        <v>544</v>
      </c>
      <c r="V569" s="1">
        <v>167357.83807690631</v>
      </c>
      <c r="W569" s="1">
        <v>-34357.838076906308</v>
      </c>
    </row>
    <row r="570" spans="1:23" x14ac:dyDescent="0.25">
      <c r="A570">
        <v>569</v>
      </c>
      <c r="B570">
        <f>VLOOKUP(A570,'housing-price-data-04042019'!$A$1:$E$1461, 5,FALSE)</f>
        <v>12327</v>
      </c>
      <c r="C570">
        <f>INDEX('housing-price-data-04042019'!$A$1:$CC$1461, MATCH('Lot area'!A570,'housing-price-data-04042019'!$A$1:$A$1461,0),MATCH('Lot area'!$C$1,'housing-price-data-04042019'!$A$1:$CC$1,0))</f>
        <v>316600</v>
      </c>
      <c r="D570" t="str">
        <f t="shared" si="8"/>
        <v>A</v>
      </c>
      <c r="K570" s="5">
        <v>1342</v>
      </c>
      <c r="L570" s="6">
        <v>155000</v>
      </c>
      <c r="N570" s="5">
        <v>991</v>
      </c>
      <c r="O570" s="6">
        <v>348000</v>
      </c>
      <c r="U570" s="1">
        <v>545</v>
      </c>
      <c r="V570" s="1">
        <v>194754.07215888466</v>
      </c>
      <c r="W570" s="1">
        <v>-15089.072158884665</v>
      </c>
    </row>
    <row r="571" spans="1:23" x14ac:dyDescent="0.25">
      <c r="A571">
        <v>570</v>
      </c>
      <c r="B571">
        <f>VLOOKUP(A571,'housing-price-data-04042019'!$A$1:$E$1461, 5,FALSE)</f>
        <v>7032</v>
      </c>
      <c r="C571">
        <f>INDEX('housing-price-data-04042019'!$A$1:$CC$1461, MATCH('Lot area'!A571,'housing-price-data-04042019'!$A$1:$A$1461,0),MATCH('Lot area'!$C$1,'housing-price-data-04042019'!$A$1:$CC$1,0))</f>
        <v>135960</v>
      </c>
      <c r="D571" t="str">
        <f t="shared" si="8"/>
        <v>B</v>
      </c>
      <c r="K571" s="5">
        <v>1345</v>
      </c>
      <c r="L571" s="6">
        <v>155835</v>
      </c>
      <c r="N571" s="5">
        <v>993</v>
      </c>
      <c r="O571" s="6">
        <v>187000</v>
      </c>
      <c r="U571" s="1">
        <v>546</v>
      </c>
      <c r="V571" s="1">
        <v>187893.4637926557</v>
      </c>
      <c r="W571" s="1">
        <v>41106.536207344296</v>
      </c>
    </row>
    <row r="572" spans="1:23" x14ac:dyDescent="0.25">
      <c r="A572">
        <v>571</v>
      </c>
      <c r="B572">
        <f>VLOOKUP(A572,'housing-price-data-04042019'!$A$1:$E$1461, 5,FALSE)</f>
        <v>13101</v>
      </c>
      <c r="C572">
        <f>INDEX('housing-price-data-04042019'!$A$1:$CC$1461, MATCH('Lot area'!A572,'housing-price-data-04042019'!$A$1:$A$1461,0),MATCH('Lot area'!$C$1,'housing-price-data-04042019'!$A$1:$CC$1,0))</f>
        <v>142600</v>
      </c>
      <c r="D572" t="str">
        <f t="shared" si="8"/>
        <v>A</v>
      </c>
      <c r="K572" s="5">
        <v>1347</v>
      </c>
      <c r="L572" s="6">
        <v>262500</v>
      </c>
      <c r="N572" s="5">
        <v>994</v>
      </c>
      <c r="O572" s="6">
        <v>173900</v>
      </c>
      <c r="U572" s="1">
        <v>547</v>
      </c>
      <c r="V572" s="1">
        <v>177183.60683894652</v>
      </c>
      <c r="W572" s="1">
        <v>32816.393161053478</v>
      </c>
    </row>
    <row r="573" spans="1:23" x14ac:dyDescent="0.25">
      <c r="A573">
        <v>572</v>
      </c>
      <c r="B573">
        <f>VLOOKUP(A573,'housing-price-data-04042019'!$A$1:$E$1461, 5,FALSE)</f>
        <v>7332</v>
      </c>
      <c r="C573">
        <f>INDEX('housing-price-data-04042019'!$A$1:$CC$1461, MATCH('Lot area'!A573,'housing-price-data-04042019'!$A$1:$A$1461,0),MATCH('Lot area'!$C$1,'housing-price-data-04042019'!$A$1:$CC$1,0))</f>
        <v>120000</v>
      </c>
      <c r="D573" t="str">
        <f t="shared" si="8"/>
        <v>B</v>
      </c>
      <c r="K573" s="5">
        <v>1348</v>
      </c>
      <c r="L573" s="6">
        <v>283463</v>
      </c>
      <c r="N573" s="5">
        <v>996</v>
      </c>
      <c r="O573" s="6">
        <v>121600</v>
      </c>
      <c r="U573" s="1">
        <v>548</v>
      </c>
      <c r="V573" s="1">
        <v>174048.34871504697</v>
      </c>
      <c r="W573" s="1">
        <v>-44548.348715046974</v>
      </c>
    </row>
    <row r="574" spans="1:23" x14ac:dyDescent="0.25">
      <c r="A574">
        <v>573</v>
      </c>
      <c r="B574">
        <f>VLOOKUP(A574,'housing-price-data-04042019'!$A$1:$E$1461, 5,FALSE)</f>
        <v>13159</v>
      </c>
      <c r="C574">
        <f>INDEX('housing-price-data-04042019'!$A$1:$CC$1461, MATCH('Lot area'!A574,'housing-price-data-04042019'!$A$1:$A$1461,0),MATCH('Lot area'!$C$1,'housing-price-data-04042019'!$A$1:$CC$1,0))</f>
        <v>224500</v>
      </c>
      <c r="D574" t="str">
        <f t="shared" si="8"/>
        <v>A</v>
      </c>
      <c r="K574" s="5">
        <v>1349</v>
      </c>
      <c r="L574" s="6">
        <v>215000</v>
      </c>
      <c r="N574" s="5">
        <v>999</v>
      </c>
      <c r="O574" s="6">
        <v>91000</v>
      </c>
      <c r="U574" s="1">
        <v>549</v>
      </c>
      <c r="V574" s="1">
        <v>176129.42091918929</v>
      </c>
      <c r="W574" s="1">
        <v>-51129.420919189288</v>
      </c>
    </row>
    <row r="575" spans="1:23" x14ac:dyDescent="0.25">
      <c r="A575">
        <v>574</v>
      </c>
      <c r="B575">
        <f>VLOOKUP(A575,'housing-price-data-04042019'!$A$1:$E$1461, 5,FALSE)</f>
        <v>9967</v>
      </c>
      <c r="C575">
        <f>INDEX('housing-price-data-04042019'!$A$1:$CC$1461, MATCH('Lot area'!A575,'housing-price-data-04042019'!$A$1:$A$1461,0),MATCH('Lot area'!$C$1,'housing-price-data-04042019'!$A$1:$CC$1,0))</f>
        <v>170000</v>
      </c>
      <c r="D575" t="str">
        <f t="shared" si="8"/>
        <v>B</v>
      </c>
      <c r="K575" s="5">
        <v>1351</v>
      </c>
      <c r="L575" s="6">
        <v>200000</v>
      </c>
      <c r="N575" s="5">
        <v>1000</v>
      </c>
      <c r="O575" s="6">
        <v>206000</v>
      </c>
      <c r="U575" s="1">
        <v>550</v>
      </c>
      <c r="V575" s="1">
        <v>178523.38894413604</v>
      </c>
      <c r="W575" s="1">
        <v>84476.611055863963</v>
      </c>
    </row>
    <row r="576" spans="1:23" x14ac:dyDescent="0.25">
      <c r="A576">
        <v>575</v>
      </c>
      <c r="B576">
        <f>VLOOKUP(A576,'housing-price-data-04042019'!$A$1:$E$1461, 5,FALSE)</f>
        <v>10500</v>
      </c>
      <c r="C576">
        <f>INDEX('housing-price-data-04042019'!$A$1:$CC$1461, MATCH('Lot area'!A576,'housing-price-data-04042019'!$A$1:$A$1461,0),MATCH('Lot area'!$C$1,'housing-price-data-04042019'!$A$1:$CC$1,0))</f>
        <v>139000</v>
      </c>
      <c r="D576" t="str">
        <f t="shared" si="8"/>
        <v>A</v>
      </c>
      <c r="K576" s="5">
        <v>1354</v>
      </c>
      <c r="L576" s="6">
        <v>410000</v>
      </c>
      <c r="N576" s="5">
        <v>1002</v>
      </c>
      <c r="O576" s="6">
        <v>86000</v>
      </c>
      <c r="U576" s="1">
        <v>551</v>
      </c>
      <c r="V576" s="1">
        <v>167326.3384976307</v>
      </c>
      <c r="W576" s="1">
        <v>-27326.338497630699</v>
      </c>
    </row>
    <row r="577" spans="1:23" x14ac:dyDescent="0.25">
      <c r="A577">
        <v>576</v>
      </c>
      <c r="B577">
        <f>VLOOKUP(A577,'housing-price-data-04042019'!$A$1:$E$1461, 5,FALSE)</f>
        <v>8480</v>
      </c>
      <c r="C577">
        <f>INDEX('housing-price-data-04042019'!$A$1:$CC$1461, MATCH('Lot area'!A577,'housing-price-data-04042019'!$A$1:$A$1461,0),MATCH('Lot area'!$C$1,'housing-price-data-04042019'!$A$1:$CC$1,0))</f>
        <v>118500</v>
      </c>
      <c r="D577" t="str">
        <f t="shared" si="8"/>
        <v>B</v>
      </c>
      <c r="K577" s="5">
        <v>1355</v>
      </c>
      <c r="L577" s="6">
        <v>235000</v>
      </c>
      <c r="N577" s="5">
        <v>1005</v>
      </c>
      <c r="O577" s="6">
        <v>181000</v>
      </c>
      <c r="U577" s="1">
        <v>552</v>
      </c>
      <c r="V577" s="1">
        <v>171435.98360712262</v>
      </c>
      <c r="W577" s="1">
        <v>-58935.983607122616</v>
      </c>
    </row>
    <row r="578" spans="1:23" x14ac:dyDescent="0.25">
      <c r="A578">
        <v>577</v>
      </c>
      <c r="B578">
        <f>VLOOKUP(A578,'housing-price-data-04042019'!$A$1:$E$1461, 5,FALSE)</f>
        <v>6292</v>
      </c>
      <c r="C578">
        <f>INDEX('housing-price-data-04042019'!$A$1:$CC$1461, MATCH('Lot area'!A578,'housing-price-data-04042019'!$A$1:$A$1461,0),MATCH('Lot area'!$C$1,'housing-price-data-04042019'!$A$1:$CC$1,0))</f>
        <v>145000</v>
      </c>
      <c r="D578" t="str">
        <f t="shared" si="8"/>
        <v>B</v>
      </c>
      <c r="K578" s="5">
        <v>1356</v>
      </c>
      <c r="L578" s="6">
        <v>170000</v>
      </c>
      <c r="N578" s="5">
        <v>1006</v>
      </c>
      <c r="O578" s="6">
        <v>149900</v>
      </c>
      <c r="U578" s="1">
        <v>553</v>
      </c>
      <c r="V578" s="1">
        <v>182242.43927061034</v>
      </c>
      <c r="W578" s="1">
        <v>73257.560729389661</v>
      </c>
    </row>
    <row r="579" spans="1:23" x14ac:dyDescent="0.25">
      <c r="A579">
        <v>578</v>
      </c>
      <c r="B579">
        <f>VLOOKUP(A579,'housing-price-data-04042019'!$A$1:$E$1461, 5,FALSE)</f>
        <v>11777</v>
      </c>
      <c r="C579">
        <f>INDEX('housing-price-data-04042019'!$A$1:$CC$1461, MATCH('Lot area'!A579,'housing-price-data-04042019'!$A$1:$A$1461,0),MATCH('Lot area'!$C$1,'housing-price-data-04042019'!$A$1:$CC$1,0))</f>
        <v>164500</v>
      </c>
      <c r="D579" t="str">
        <f t="shared" ref="D579:D642" si="9">IF(B579 &gt; 10000, "A","B")</f>
        <v>A</v>
      </c>
      <c r="K579" s="5">
        <v>1358</v>
      </c>
      <c r="L579" s="6">
        <v>149900</v>
      </c>
      <c r="N579" s="5">
        <v>1008</v>
      </c>
      <c r="O579" s="6">
        <v>88000</v>
      </c>
      <c r="U579" s="1">
        <v>554</v>
      </c>
      <c r="V579" s="1">
        <v>177267.60571701484</v>
      </c>
      <c r="W579" s="1">
        <v>-69267.605717014842</v>
      </c>
    </row>
    <row r="580" spans="1:23" x14ac:dyDescent="0.25">
      <c r="A580">
        <v>579</v>
      </c>
      <c r="B580">
        <f>VLOOKUP(A580,'housing-price-data-04042019'!$A$1:$E$1461, 5,FALSE)</f>
        <v>3604</v>
      </c>
      <c r="C580">
        <f>INDEX('housing-price-data-04042019'!$A$1:$CC$1461, MATCH('Lot area'!A580,'housing-price-data-04042019'!$A$1:$A$1461,0),MATCH('Lot area'!$C$1,'housing-price-data-04042019'!$A$1:$CC$1,0))</f>
        <v>146000</v>
      </c>
      <c r="D580" t="str">
        <f t="shared" si="9"/>
        <v>B</v>
      </c>
      <c r="K580" s="5">
        <v>1360</v>
      </c>
      <c r="L580" s="6">
        <v>315000</v>
      </c>
      <c r="N580" s="5">
        <v>1010</v>
      </c>
      <c r="O580" s="6">
        <v>102000</v>
      </c>
      <c r="U580" s="1">
        <v>555</v>
      </c>
      <c r="V580" s="1">
        <v>181148.35388377064</v>
      </c>
      <c r="W580" s="1">
        <v>102851.64611622936</v>
      </c>
    </row>
    <row r="581" spans="1:23" x14ac:dyDescent="0.25">
      <c r="A581">
        <v>580</v>
      </c>
      <c r="B581">
        <f>VLOOKUP(A581,'housing-price-data-04042019'!$A$1:$E$1461, 5,FALSE)</f>
        <v>12150</v>
      </c>
      <c r="C581">
        <f>INDEX('housing-price-data-04042019'!$A$1:$CC$1461, MATCH('Lot area'!A581,'housing-price-data-04042019'!$A$1:$A$1461,0),MATCH('Lot area'!$C$1,'housing-price-data-04042019'!$A$1:$CC$1,0))</f>
        <v>131500</v>
      </c>
      <c r="D581" t="str">
        <f t="shared" si="9"/>
        <v>A</v>
      </c>
      <c r="K581" s="5">
        <v>1362</v>
      </c>
      <c r="L581" s="6">
        <v>260000</v>
      </c>
      <c r="N581" s="5">
        <v>1012</v>
      </c>
      <c r="O581" s="6">
        <v>100000</v>
      </c>
      <c r="U581" s="1">
        <v>556</v>
      </c>
      <c r="V581" s="1">
        <v>172233.97294877152</v>
      </c>
      <c r="W581" s="1">
        <v>-59233.972948771523</v>
      </c>
    </row>
    <row r="582" spans="1:23" x14ac:dyDescent="0.25">
      <c r="A582">
        <v>581</v>
      </c>
      <c r="B582">
        <f>VLOOKUP(A582,'housing-price-data-04042019'!$A$1:$E$1461, 5,FALSE)</f>
        <v>14585</v>
      </c>
      <c r="C582">
        <f>INDEX('housing-price-data-04042019'!$A$1:$CC$1461, MATCH('Lot area'!A582,'housing-price-data-04042019'!$A$1:$A$1461,0),MATCH('Lot area'!$C$1,'housing-price-data-04042019'!$A$1:$CC$1,0))</f>
        <v>181900</v>
      </c>
      <c r="D582" t="str">
        <f t="shared" si="9"/>
        <v>A</v>
      </c>
      <c r="K582" s="5">
        <v>1363</v>
      </c>
      <c r="L582" s="6">
        <v>104900</v>
      </c>
      <c r="N582" s="5">
        <v>1014</v>
      </c>
      <c r="O582" s="6">
        <v>85000</v>
      </c>
      <c r="U582" s="1">
        <v>557</v>
      </c>
      <c r="V582" s="1">
        <v>190020.73537973556</v>
      </c>
      <c r="W582" s="1">
        <v>-49020.735379735561</v>
      </c>
    </row>
    <row r="583" spans="1:23" x14ac:dyDescent="0.25">
      <c r="A583">
        <v>582</v>
      </c>
      <c r="B583">
        <f>VLOOKUP(A583,'housing-price-data-04042019'!$A$1:$E$1461, 5,FALSE)</f>
        <v>12704</v>
      </c>
      <c r="C583">
        <f>INDEX('housing-price-data-04042019'!$A$1:$CC$1461, MATCH('Lot area'!A583,'housing-price-data-04042019'!$A$1:$A$1461,0),MATCH('Lot area'!$C$1,'housing-price-data-04042019'!$A$1:$CC$1,0))</f>
        <v>253293</v>
      </c>
      <c r="D583" t="str">
        <f t="shared" si="9"/>
        <v>A</v>
      </c>
      <c r="K583" s="5">
        <v>1370</v>
      </c>
      <c r="L583" s="6">
        <v>232000</v>
      </c>
      <c r="N583" s="5">
        <v>1016</v>
      </c>
      <c r="O583" s="6">
        <v>227000</v>
      </c>
      <c r="U583" s="1">
        <v>558</v>
      </c>
      <c r="V583" s="1">
        <v>182019.8422437293</v>
      </c>
      <c r="W583" s="1">
        <v>-74019.842243729305</v>
      </c>
    </row>
    <row r="584" spans="1:23" x14ac:dyDescent="0.25">
      <c r="A584">
        <v>583</v>
      </c>
      <c r="B584">
        <f>VLOOKUP(A584,'housing-price-data-04042019'!$A$1:$E$1461, 5,FALSE)</f>
        <v>11841</v>
      </c>
      <c r="C584">
        <f>INDEX('housing-price-data-04042019'!$A$1:$CC$1461, MATCH('Lot area'!A584,'housing-price-data-04042019'!$A$1:$A$1461,0),MATCH('Lot area'!$C$1,'housing-price-data-04042019'!$A$1:$CC$1,0))</f>
        <v>118500</v>
      </c>
      <c r="D584" t="str">
        <f t="shared" si="9"/>
        <v>A</v>
      </c>
      <c r="K584" s="5">
        <v>1374</v>
      </c>
      <c r="L584" s="6">
        <v>466500</v>
      </c>
      <c r="N584" s="5">
        <v>1018</v>
      </c>
      <c r="O584" s="6">
        <v>187500</v>
      </c>
      <c r="U584" s="1">
        <v>559</v>
      </c>
      <c r="V584" s="1">
        <v>204766.73842462688</v>
      </c>
      <c r="W584" s="1">
        <v>-29766.738424626878</v>
      </c>
    </row>
    <row r="585" spans="1:23" x14ac:dyDescent="0.25">
      <c r="A585">
        <v>584</v>
      </c>
      <c r="B585">
        <f>VLOOKUP(A585,'housing-price-data-04042019'!$A$1:$E$1461, 5,FALSE)</f>
        <v>13500</v>
      </c>
      <c r="C585">
        <f>INDEX('housing-price-data-04042019'!$A$1:$CC$1461, MATCH('Lot area'!A585,'housing-price-data-04042019'!$A$1:$A$1461,0),MATCH('Lot area'!$C$1,'housing-price-data-04042019'!$A$1:$CC$1,0))</f>
        <v>325000</v>
      </c>
      <c r="D585" t="str">
        <f t="shared" si="9"/>
        <v>A</v>
      </c>
      <c r="K585" s="5">
        <v>1375</v>
      </c>
      <c r="L585" s="6">
        <v>250000</v>
      </c>
      <c r="N585" s="5">
        <v>1020</v>
      </c>
      <c r="O585" s="6">
        <v>213490</v>
      </c>
      <c r="U585" s="1">
        <v>560</v>
      </c>
      <c r="V585" s="1">
        <v>165547.66225453428</v>
      </c>
      <c r="W585" s="1">
        <v>68452.337745465717</v>
      </c>
    </row>
    <row r="586" spans="1:23" x14ac:dyDescent="0.25">
      <c r="A586">
        <v>585</v>
      </c>
      <c r="B586">
        <f>VLOOKUP(A586,'housing-price-data-04042019'!$A$1:$E$1461, 5,FALSE)</f>
        <v>6120</v>
      </c>
      <c r="C586">
        <f>INDEX('housing-price-data-04042019'!$A$1:$CC$1461, MATCH('Lot area'!A586,'housing-price-data-04042019'!$A$1:$A$1461,0),MATCH('Lot area'!$C$1,'housing-price-data-04042019'!$A$1:$CC$1,0))</f>
        <v>133000</v>
      </c>
      <c r="D586" t="str">
        <f t="shared" si="9"/>
        <v>B</v>
      </c>
      <c r="K586" s="5">
        <v>1376</v>
      </c>
      <c r="L586" s="6">
        <v>239000</v>
      </c>
      <c r="N586" s="5">
        <v>1021</v>
      </c>
      <c r="O586" s="6">
        <v>176000</v>
      </c>
      <c r="U586" s="1">
        <v>561</v>
      </c>
      <c r="V586" s="1">
        <v>182651.93380119331</v>
      </c>
      <c r="W586" s="1">
        <v>-61151.933801193314</v>
      </c>
    </row>
    <row r="587" spans="1:23" x14ac:dyDescent="0.25">
      <c r="A587">
        <v>586</v>
      </c>
      <c r="B587">
        <f>VLOOKUP(A587,'housing-price-data-04042019'!$A$1:$E$1461, 5,FALSE)</f>
        <v>11443</v>
      </c>
      <c r="C587">
        <f>INDEX('housing-price-data-04042019'!$A$1:$CC$1461, MATCH('Lot area'!A587,'housing-price-data-04042019'!$A$1:$A$1461,0),MATCH('Lot area'!$C$1,'housing-price-data-04042019'!$A$1:$CC$1,0))</f>
        <v>369900</v>
      </c>
      <c r="D587" t="str">
        <f t="shared" si="9"/>
        <v>A</v>
      </c>
      <c r="K587" s="5">
        <v>1378</v>
      </c>
      <c r="L587" s="6">
        <v>117000</v>
      </c>
      <c r="N587" s="5">
        <v>1022</v>
      </c>
      <c r="O587" s="6">
        <v>194000</v>
      </c>
      <c r="U587" s="1">
        <v>562</v>
      </c>
      <c r="V587" s="1">
        <v>179856.87113347041</v>
      </c>
      <c r="W587" s="1">
        <v>-9856.871133470413</v>
      </c>
    </row>
    <row r="588" spans="1:23" x14ac:dyDescent="0.25">
      <c r="A588">
        <v>587</v>
      </c>
      <c r="B588">
        <f>VLOOKUP(A588,'housing-price-data-04042019'!$A$1:$E$1461, 5,FALSE)</f>
        <v>10267</v>
      </c>
      <c r="C588">
        <f>INDEX('housing-price-data-04042019'!$A$1:$CC$1461, MATCH('Lot area'!A588,'housing-price-data-04042019'!$A$1:$A$1461,0),MATCH('Lot area'!$C$1,'housing-price-data-04042019'!$A$1:$CC$1,0))</f>
        <v>130000</v>
      </c>
      <c r="D588" t="str">
        <f t="shared" si="9"/>
        <v>A</v>
      </c>
      <c r="K588" s="5">
        <v>1382</v>
      </c>
      <c r="L588" s="6">
        <v>237500</v>
      </c>
      <c r="N588" s="5">
        <v>1023</v>
      </c>
      <c r="O588" s="6">
        <v>87000</v>
      </c>
      <c r="U588" s="1">
        <v>563</v>
      </c>
      <c r="V588" s="1">
        <v>188040.46182927524</v>
      </c>
      <c r="W588" s="1">
        <v>-80040.461829275242</v>
      </c>
    </row>
    <row r="589" spans="1:23" x14ac:dyDescent="0.25">
      <c r="A589">
        <v>588</v>
      </c>
      <c r="B589">
        <f>VLOOKUP(A589,'housing-price-data-04042019'!$A$1:$E$1461, 5,FALSE)</f>
        <v>8740</v>
      </c>
      <c r="C589">
        <f>INDEX('housing-price-data-04042019'!$A$1:$CC$1461, MATCH('Lot area'!A589,'housing-price-data-04042019'!$A$1:$A$1461,0),MATCH('Lot area'!$C$1,'housing-price-data-04042019'!$A$1:$CC$1,0))</f>
        <v>137000</v>
      </c>
      <c r="D589" t="str">
        <f t="shared" si="9"/>
        <v>B</v>
      </c>
      <c r="K589" s="5">
        <v>1384</v>
      </c>
      <c r="L589" s="6">
        <v>112000</v>
      </c>
      <c r="N589" s="5">
        <v>1024</v>
      </c>
      <c r="O589" s="6">
        <v>191000</v>
      </c>
      <c r="U589" s="1">
        <v>564</v>
      </c>
      <c r="V589" s="1">
        <v>204573.5410050698</v>
      </c>
      <c r="W589" s="1">
        <v>-19573.541005069797</v>
      </c>
    </row>
    <row r="590" spans="1:23" x14ac:dyDescent="0.25">
      <c r="A590">
        <v>589</v>
      </c>
      <c r="B590">
        <f>VLOOKUP(A590,'housing-price-data-04042019'!$A$1:$E$1461, 5,FALSE)</f>
        <v>25095</v>
      </c>
      <c r="C590">
        <f>INDEX('housing-price-data-04042019'!$A$1:$CC$1461, MATCH('Lot area'!A590,'housing-price-data-04042019'!$A$1:$A$1461,0),MATCH('Lot area'!$C$1,'housing-price-data-04042019'!$A$1:$CC$1,0))</f>
        <v>143000</v>
      </c>
      <c r="D590" t="str">
        <f t="shared" si="9"/>
        <v>A</v>
      </c>
      <c r="K590" s="5">
        <v>1387</v>
      </c>
      <c r="L590" s="6">
        <v>250000</v>
      </c>
      <c r="N590" s="5">
        <v>1026</v>
      </c>
      <c r="O590" s="6">
        <v>112500</v>
      </c>
      <c r="U590" s="1">
        <v>565</v>
      </c>
      <c r="V590" s="1">
        <v>186862.37756436723</v>
      </c>
      <c r="W590" s="1">
        <v>81137.622435632773</v>
      </c>
    </row>
    <row r="591" spans="1:23" x14ac:dyDescent="0.25">
      <c r="A591">
        <v>590</v>
      </c>
      <c r="B591">
        <f>VLOOKUP(A591,'housing-price-data-04042019'!$A$1:$E$1461, 5,FALSE)</f>
        <v>9100</v>
      </c>
      <c r="C591">
        <f>INDEX('housing-price-data-04042019'!$A$1:$CC$1461, MATCH('Lot area'!A591,'housing-price-data-04042019'!$A$1:$A$1461,0),MATCH('Lot area'!$C$1,'housing-price-data-04042019'!$A$1:$CC$1,0))</f>
        <v>79500</v>
      </c>
      <c r="D591" t="str">
        <f t="shared" si="9"/>
        <v>B</v>
      </c>
      <c r="K591" s="5">
        <v>1389</v>
      </c>
      <c r="L591" s="6">
        <v>377500</v>
      </c>
      <c r="N591" s="5">
        <v>1027</v>
      </c>
      <c r="O591" s="6">
        <v>167500</v>
      </c>
      <c r="U591" s="1">
        <v>566</v>
      </c>
      <c r="V591" s="1">
        <v>173237.75954168782</v>
      </c>
      <c r="W591" s="1">
        <v>-45237.759541687818</v>
      </c>
    </row>
    <row r="592" spans="1:23" x14ac:dyDescent="0.25">
      <c r="A592">
        <v>591</v>
      </c>
      <c r="B592">
        <f>VLOOKUP(A592,'housing-price-data-04042019'!$A$1:$E$1461, 5,FALSE)</f>
        <v>8320</v>
      </c>
      <c r="C592">
        <f>INDEX('housing-price-data-04042019'!$A$1:$CC$1461, MATCH('Lot area'!A592,'housing-price-data-04042019'!$A$1:$A$1461,0),MATCH('Lot area'!$C$1,'housing-price-data-04042019'!$A$1:$CC$1,0))</f>
        <v>185900</v>
      </c>
      <c r="D592" t="str">
        <f t="shared" si="9"/>
        <v>B</v>
      </c>
      <c r="K592" s="5">
        <v>1394</v>
      </c>
      <c r="L592" s="6">
        <v>163000</v>
      </c>
      <c r="N592" s="5">
        <v>1028</v>
      </c>
      <c r="O592" s="6">
        <v>293077</v>
      </c>
      <c r="U592" s="1">
        <v>567</v>
      </c>
      <c r="V592" s="1">
        <v>182351.63781209913</v>
      </c>
      <c r="W592" s="1">
        <v>142648.36218790087</v>
      </c>
    </row>
    <row r="593" spans="1:23" x14ac:dyDescent="0.25">
      <c r="A593">
        <v>592</v>
      </c>
      <c r="B593">
        <f>VLOOKUP(A593,'housing-price-data-04042019'!$A$1:$E$1461, 5,FALSE)</f>
        <v>13478</v>
      </c>
      <c r="C593">
        <f>INDEX('housing-price-data-04042019'!$A$1:$CC$1461, MATCH('Lot area'!A593,'housing-price-data-04042019'!$A$1:$A$1461,0),MATCH('Lot area'!$C$1,'housing-price-data-04042019'!$A$1:$CC$1,0))</f>
        <v>451950</v>
      </c>
      <c r="D593" t="str">
        <f t="shared" si="9"/>
        <v>A</v>
      </c>
      <c r="K593" s="5">
        <v>1396</v>
      </c>
      <c r="L593" s="6">
        <v>281213</v>
      </c>
      <c r="N593" s="5">
        <v>1029</v>
      </c>
      <c r="O593" s="6">
        <v>105000</v>
      </c>
      <c r="U593" s="1">
        <v>568</v>
      </c>
      <c r="V593" s="1">
        <v>180194.96661769535</v>
      </c>
      <c r="W593" s="1">
        <v>33805.033382304653</v>
      </c>
    </row>
    <row r="594" spans="1:23" x14ac:dyDescent="0.25">
      <c r="A594">
        <v>593</v>
      </c>
      <c r="B594">
        <f>VLOOKUP(A594,'housing-price-data-04042019'!$A$1:$E$1461, 5,FALSE)</f>
        <v>6600</v>
      </c>
      <c r="C594">
        <f>INDEX('housing-price-data-04042019'!$A$1:$CC$1461, MATCH('Lot area'!A594,'housing-price-data-04042019'!$A$1:$A$1461,0),MATCH('Lot area'!$C$1,'housing-price-data-04042019'!$A$1:$CC$1,0))</f>
        <v>138000</v>
      </c>
      <c r="D594" t="str">
        <f t="shared" si="9"/>
        <v>B</v>
      </c>
      <c r="K594" s="5">
        <v>1397</v>
      </c>
      <c r="L594" s="6">
        <v>160000</v>
      </c>
      <c r="N594" s="5">
        <v>1030</v>
      </c>
      <c r="O594" s="6">
        <v>118000</v>
      </c>
      <c r="U594" s="1">
        <v>569</v>
      </c>
      <c r="V594" s="1">
        <v>184722.50614557709</v>
      </c>
      <c r="W594" s="1">
        <v>131877.49385442291</v>
      </c>
    </row>
    <row r="595" spans="1:23" x14ac:dyDescent="0.25">
      <c r="A595">
        <v>594</v>
      </c>
      <c r="B595">
        <f>VLOOKUP(A595,'housing-price-data-04042019'!$A$1:$E$1461, 5,FALSE)</f>
        <v>4435</v>
      </c>
      <c r="C595">
        <f>INDEX('housing-price-data-04042019'!$A$1:$CC$1461, MATCH('Lot area'!A595,'housing-price-data-04042019'!$A$1:$A$1461,0),MATCH('Lot area'!$C$1,'housing-price-data-04042019'!$A$1:$CC$1,0))</f>
        <v>140000</v>
      </c>
      <c r="D595" t="str">
        <f t="shared" si="9"/>
        <v>B</v>
      </c>
      <c r="K595" s="5">
        <v>1404</v>
      </c>
      <c r="L595" s="6">
        <v>282922</v>
      </c>
      <c r="N595" s="5">
        <v>1031</v>
      </c>
      <c r="O595" s="6">
        <v>160000</v>
      </c>
      <c r="U595" s="1">
        <v>570</v>
      </c>
      <c r="V595" s="1">
        <v>173603.15466128493</v>
      </c>
      <c r="W595" s="1">
        <v>-37643.154661284934</v>
      </c>
    </row>
    <row r="596" spans="1:23" x14ac:dyDescent="0.25">
      <c r="A596">
        <v>595</v>
      </c>
      <c r="B596">
        <f>VLOOKUP(A596,'housing-price-data-04042019'!$A$1:$E$1461, 5,FALSE)</f>
        <v>7990</v>
      </c>
      <c r="C596">
        <f>INDEX('housing-price-data-04042019'!$A$1:$CC$1461, MATCH('Lot area'!A596,'housing-price-data-04042019'!$A$1:$A$1461,0),MATCH('Lot area'!$C$1,'housing-price-data-04042019'!$A$1:$CC$1,0))</f>
        <v>110000</v>
      </c>
      <c r="D596" t="str">
        <f t="shared" si="9"/>
        <v>B</v>
      </c>
      <c r="K596" s="5">
        <v>1405</v>
      </c>
      <c r="L596" s="6">
        <v>105000</v>
      </c>
      <c r="N596" s="5">
        <v>1034</v>
      </c>
      <c r="O596" s="6">
        <v>230000</v>
      </c>
      <c r="U596" s="1">
        <v>571</v>
      </c>
      <c r="V596" s="1">
        <v>186347.88443619883</v>
      </c>
      <c r="W596" s="1">
        <v>-43747.88443619883</v>
      </c>
    </row>
    <row r="597" spans="1:23" x14ac:dyDescent="0.25">
      <c r="A597">
        <v>596</v>
      </c>
      <c r="B597">
        <f>VLOOKUP(A597,'housing-price-data-04042019'!$A$1:$E$1461, 5,FALSE)</f>
        <v>11302</v>
      </c>
      <c r="C597">
        <f>INDEX('housing-price-data-04042019'!$A$1:$CC$1461, MATCH('Lot area'!A597,'housing-price-data-04042019'!$A$1:$A$1461,0),MATCH('Lot area'!$C$1,'housing-price-data-04042019'!$A$1:$CC$1,0))</f>
        <v>319000</v>
      </c>
      <c r="D597" t="str">
        <f t="shared" si="9"/>
        <v>A</v>
      </c>
      <c r="K597" s="5">
        <v>1410</v>
      </c>
      <c r="L597" s="6">
        <v>215000</v>
      </c>
      <c r="N597" s="5">
        <v>1035</v>
      </c>
      <c r="O597" s="6">
        <v>119750</v>
      </c>
      <c r="U597" s="1">
        <v>572</v>
      </c>
      <c r="V597" s="1">
        <v>174233.14624679723</v>
      </c>
      <c r="W597" s="1">
        <v>-54233.146246797231</v>
      </c>
    </row>
    <row r="598" spans="1:23" x14ac:dyDescent="0.25">
      <c r="A598">
        <v>597</v>
      </c>
      <c r="B598">
        <f>VLOOKUP(A598,'housing-price-data-04042019'!$A$1:$E$1461, 5,FALSE)</f>
        <v>3600</v>
      </c>
      <c r="C598">
        <f>INDEX('housing-price-data-04042019'!$A$1:$CC$1461, MATCH('Lot area'!A598,'housing-price-data-04042019'!$A$1:$A$1461,0),MATCH('Lot area'!$C$1,'housing-price-data-04042019'!$A$1:$CC$1,0))</f>
        <v>114504</v>
      </c>
      <c r="D598" t="str">
        <f t="shared" si="9"/>
        <v>B</v>
      </c>
      <c r="K598" s="5">
        <v>1411</v>
      </c>
      <c r="L598" s="6">
        <v>230000</v>
      </c>
      <c r="N598" s="5">
        <v>1038</v>
      </c>
      <c r="O598" s="6">
        <v>287000</v>
      </c>
      <c r="U598" s="1">
        <v>573</v>
      </c>
      <c r="V598" s="1">
        <v>186469.6828093979</v>
      </c>
      <c r="W598" s="1">
        <v>38030.317190602102</v>
      </c>
    </row>
    <row r="599" spans="1:23" x14ac:dyDescent="0.25">
      <c r="A599">
        <v>598</v>
      </c>
      <c r="B599">
        <f>VLOOKUP(A599,'housing-price-data-04042019'!$A$1:$E$1461, 5,FALSE)</f>
        <v>3922</v>
      </c>
      <c r="C599">
        <f>INDEX('housing-price-data-04042019'!$A$1:$CC$1461, MATCH('Lot area'!A599,'housing-price-data-04042019'!$A$1:$A$1461,0),MATCH('Lot area'!$C$1,'housing-price-data-04042019'!$A$1:$CC$1,0))</f>
        <v>194201</v>
      </c>
      <c r="D599" t="str">
        <f t="shared" si="9"/>
        <v>B</v>
      </c>
      <c r="K599" s="5">
        <v>1414</v>
      </c>
      <c r="L599" s="6">
        <v>257000</v>
      </c>
      <c r="N599" s="5">
        <v>1039</v>
      </c>
      <c r="O599" s="6">
        <v>97000</v>
      </c>
      <c r="U599" s="1">
        <v>574</v>
      </c>
      <c r="V599" s="1">
        <v>179766.57233954698</v>
      </c>
      <c r="W599" s="1">
        <v>-9766.5723395469831</v>
      </c>
    </row>
    <row r="600" spans="1:23" x14ac:dyDescent="0.25">
      <c r="A600">
        <v>599</v>
      </c>
      <c r="B600">
        <f>VLOOKUP(A600,'housing-price-data-04042019'!$A$1:$E$1461, 5,FALSE)</f>
        <v>12984</v>
      </c>
      <c r="C600">
        <f>INDEX('housing-price-data-04042019'!$A$1:$CC$1461, MATCH('Lot area'!A600,'housing-price-data-04042019'!$A$1:$A$1461,0),MATCH('Lot area'!$C$1,'housing-price-data-04042019'!$A$1:$CC$1,0))</f>
        <v>217500</v>
      </c>
      <c r="D600" t="str">
        <f t="shared" si="9"/>
        <v>A</v>
      </c>
      <c r="K600" s="5">
        <v>1415</v>
      </c>
      <c r="L600" s="6">
        <v>207000</v>
      </c>
      <c r="N600" s="5">
        <v>1040</v>
      </c>
      <c r="O600" s="6">
        <v>80000</v>
      </c>
      <c r="U600" s="1">
        <v>575</v>
      </c>
      <c r="V600" s="1">
        <v>180885.85738980718</v>
      </c>
      <c r="W600" s="1">
        <v>-41885.857389807177</v>
      </c>
    </row>
    <row r="601" spans="1:23" x14ac:dyDescent="0.25">
      <c r="A601">
        <v>600</v>
      </c>
      <c r="B601">
        <f>VLOOKUP(A601,'housing-price-data-04042019'!$A$1:$E$1461, 5,FALSE)</f>
        <v>1950</v>
      </c>
      <c r="C601">
        <f>INDEX('housing-price-data-04042019'!$A$1:$CC$1461, MATCH('Lot area'!A601,'housing-price-data-04042019'!$A$1:$A$1461,0),MATCH('Lot area'!$C$1,'housing-price-data-04042019'!$A$1:$CC$1,0))</f>
        <v>151000</v>
      </c>
      <c r="D601" t="str">
        <f t="shared" si="9"/>
        <v>B</v>
      </c>
      <c r="K601" s="5">
        <v>1417</v>
      </c>
      <c r="L601" s="6">
        <v>122500</v>
      </c>
      <c r="N601" s="5">
        <v>1042</v>
      </c>
      <c r="O601" s="6">
        <v>173000</v>
      </c>
      <c r="U601" s="1">
        <v>576</v>
      </c>
      <c r="V601" s="1">
        <v>176643.91404735766</v>
      </c>
      <c r="W601" s="1">
        <v>-58143.914047357655</v>
      </c>
    </row>
    <row r="602" spans="1:23" x14ac:dyDescent="0.25">
      <c r="A602">
        <v>601</v>
      </c>
      <c r="B602">
        <f>VLOOKUP(A602,'housing-price-data-04042019'!$A$1:$E$1461, 5,FALSE)</f>
        <v>10927</v>
      </c>
      <c r="C602">
        <f>INDEX('housing-price-data-04042019'!$A$1:$CC$1461, MATCH('Lot area'!A602,'housing-price-data-04042019'!$A$1:$A$1461,0),MATCH('Lot area'!$C$1,'housing-price-data-04042019'!$A$1:$CC$1,0))</f>
        <v>275000</v>
      </c>
      <c r="D602" t="str">
        <f t="shared" si="9"/>
        <v>A</v>
      </c>
      <c r="K602" s="5">
        <v>1418</v>
      </c>
      <c r="L602" s="6">
        <v>340000</v>
      </c>
      <c r="N602" s="5">
        <v>1043</v>
      </c>
      <c r="O602" s="6">
        <v>196000</v>
      </c>
      <c r="U602" s="1">
        <v>577</v>
      </c>
      <c r="V602" s="1">
        <v>172049.17541702127</v>
      </c>
      <c r="W602" s="1">
        <v>-27049.175417021266</v>
      </c>
    </row>
    <row r="603" spans="1:23" x14ac:dyDescent="0.25">
      <c r="A603">
        <v>602</v>
      </c>
      <c r="B603">
        <f>VLOOKUP(A603,'housing-price-data-04042019'!$A$1:$E$1461, 5,FALSE)</f>
        <v>9000</v>
      </c>
      <c r="C603">
        <f>INDEX('housing-price-data-04042019'!$A$1:$CC$1461, MATCH('Lot area'!A603,'housing-price-data-04042019'!$A$1:$A$1461,0),MATCH('Lot area'!$C$1,'housing-price-data-04042019'!$A$1:$CC$1,0))</f>
        <v>141000</v>
      </c>
      <c r="D603" t="str">
        <f t="shared" si="9"/>
        <v>B</v>
      </c>
      <c r="K603" s="5">
        <v>1420</v>
      </c>
      <c r="L603" s="6">
        <v>223000</v>
      </c>
      <c r="N603" s="5">
        <v>1045</v>
      </c>
      <c r="O603" s="6">
        <v>278000</v>
      </c>
      <c r="U603" s="1">
        <v>578</v>
      </c>
      <c r="V603" s="1">
        <v>183567.52157213786</v>
      </c>
      <c r="W603" s="1">
        <v>-19067.521572137863</v>
      </c>
    </row>
    <row r="604" spans="1:23" x14ac:dyDescent="0.25">
      <c r="A604">
        <v>603</v>
      </c>
      <c r="B604">
        <f>VLOOKUP(A604,'housing-price-data-04042019'!$A$1:$E$1461, 5,FALSE)</f>
        <v>10041</v>
      </c>
      <c r="C604">
        <f>INDEX('housing-price-data-04042019'!$A$1:$CC$1461, MATCH('Lot area'!A604,'housing-price-data-04042019'!$A$1:$A$1461,0),MATCH('Lot area'!$C$1,'housing-price-data-04042019'!$A$1:$CC$1,0))</f>
        <v>220000</v>
      </c>
      <c r="D604" t="str">
        <f t="shared" si="9"/>
        <v>A</v>
      </c>
      <c r="K604" s="5">
        <v>1421</v>
      </c>
      <c r="L604" s="6">
        <v>179900</v>
      </c>
      <c r="N604" s="5">
        <v>1048</v>
      </c>
      <c r="O604" s="6">
        <v>145000</v>
      </c>
      <c r="U604" s="1">
        <v>579</v>
      </c>
      <c r="V604" s="1">
        <v>166404.45081083101</v>
      </c>
      <c r="W604" s="1">
        <v>-20404.450810831011</v>
      </c>
    </row>
    <row r="605" spans="1:23" x14ac:dyDescent="0.25">
      <c r="A605">
        <v>604</v>
      </c>
      <c r="B605">
        <f>VLOOKUP(A605,'housing-price-data-04042019'!$A$1:$E$1461, 5,FALSE)</f>
        <v>3182</v>
      </c>
      <c r="C605">
        <f>INDEX('housing-price-data-04042019'!$A$1:$CC$1461, MATCH('Lot area'!A605,'housing-price-data-04042019'!$A$1:$A$1461,0),MATCH('Lot area'!$C$1,'housing-price-data-04042019'!$A$1:$CC$1,0))</f>
        <v>151000</v>
      </c>
      <c r="D605" t="str">
        <f t="shared" si="9"/>
        <v>B</v>
      </c>
      <c r="K605" s="5">
        <v>1424</v>
      </c>
      <c r="L605" s="6">
        <v>274970</v>
      </c>
      <c r="N605" s="5">
        <v>1051</v>
      </c>
      <c r="O605" s="6">
        <v>176485</v>
      </c>
      <c r="U605" s="1">
        <v>580</v>
      </c>
      <c r="V605" s="1">
        <v>184350.81111012484</v>
      </c>
      <c r="W605" s="1">
        <v>-52850.811110124836</v>
      </c>
    </row>
    <row r="606" spans="1:23" x14ac:dyDescent="0.25">
      <c r="A606">
        <v>605</v>
      </c>
      <c r="B606">
        <f>VLOOKUP(A606,'housing-price-data-04042019'!$A$1:$E$1461, 5,FALSE)</f>
        <v>12803</v>
      </c>
      <c r="C606">
        <f>INDEX('housing-price-data-04042019'!$A$1:$CC$1461, MATCH('Lot area'!A606,'housing-price-data-04042019'!$A$1:$A$1461,0),MATCH('Lot area'!$C$1,'housing-price-data-04042019'!$A$1:$CC$1,0))</f>
        <v>221000</v>
      </c>
      <c r="D606" t="str">
        <f t="shared" si="9"/>
        <v>A</v>
      </c>
      <c r="K606" s="5">
        <v>1426</v>
      </c>
      <c r="L606" s="6">
        <v>142000</v>
      </c>
      <c r="N606" s="5">
        <v>1053</v>
      </c>
      <c r="O606" s="6">
        <v>165000</v>
      </c>
      <c r="U606" s="1">
        <v>581</v>
      </c>
      <c r="V606" s="1">
        <v>189464.24281253305</v>
      </c>
      <c r="W606" s="1">
        <v>-7564.242812533048</v>
      </c>
    </row>
    <row r="607" spans="1:23" x14ac:dyDescent="0.25">
      <c r="A607">
        <v>606</v>
      </c>
      <c r="B607">
        <f>VLOOKUP(A607,'housing-price-data-04042019'!$A$1:$E$1461, 5,FALSE)</f>
        <v>13600</v>
      </c>
      <c r="C607">
        <f>INDEX('housing-price-data-04042019'!$A$1:$CC$1461, MATCH('Lot area'!A607,'housing-price-data-04042019'!$A$1:$A$1461,0),MATCH('Lot area'!$C$1,'housing-price-data-04042019'!$A$1:$CC$1,0))</f>
        <v>205000</v>
      </c>
      <c r="D607" t="str">
        <f t="shared" si="9"/>
        <v>A</v>
      </c>
      <c r="K607" s="5">
        <v>1427</v>
      </c>
      <c r="L607" s="6">
        <v>271000</v>
      </c>
      <c r="N607" s="5">
        <v>1054</v>
      </c>
      <c r="O607" s="6">
        <v>144500</v>
      </c>
      <c r="U607" s="1">
        <v>582</v>
      </c>
      <c r="V607" s="1">
        <v>185514.19557137089</v>
      </c>
      <c r="W607" s="1">
        <v>67778.804428629111</v>
      </c>
    </row>
    <row r="608" spans="1:23" x14ac:dyDescent="0.25">
      <c r="A608">
        <v>607</v>
      </c>
      <c r="B608">
        <f>VLOOKUP(A608,'housing-price-data-04042019'!$A$1:$E$1461, 5,FALSE)</f>
        <v>12464</v>
      </c>
      <c r="C608">
        <f>INDEX('housing-price-data-04042019'!$A$1:$CC$1461, MATCH('Lot area'!A608,'housing-price-data-04042019'!$A$1:$A$1461,0),MATCH('Lot area'!$C$1,'housing-price-data-04042019'!$A$1:$CC$1,0))</f>
        <v>152000</v>
      </c>
      <c r="D608" t="str">
        <f t="shared" si="9"/>
        <v>A</v>
      </c>
      <c r="K608" s="5">
        <v>1428</v>
      </c>
      <c r="L608" s="6">
        <v>140000</v>
      </c>
      <c r="N608" s="5">
        <v>1057</v>
      </c>
      <c r="O608" s="6">
        <v>185850</v>
      </c>
      <c r="U608" s="1">
        <v>583</v>
      </c>
      <c r="V608" s="1">
        <v>183701.91977704718</v>
      </c>
      <c r="W608" s="1">
        <v>-65201.91977704718</v>
      </c>
    </row>
    <row r="609" spans="1:23" x14ac:dyDescent="0.25">
      <c r="A609">
        <v>608</v>
      </c>
      <c r="B609">
        <f>VLOOKUP(A609,'housing-price-data-04042019'!$A$1:$E$1461, 5,FALSE)</f>
        <v>7800</v>
      </c>
      <c r="C609">
        <f>INDEX('housing-price-data-04042019'!$A$1:$CC$1461, MATCH('Lot area'!A609,'housing-price-data-04042019'!$A$1:$A$1461,0),MATCH('Lot area'!$C$1,'housing-price-data-04042019'!$A$1:$CC$1,0))</f>
        <v>225000</v>
      </c>
      <c r="D609" t="str">
        <f t="shared" si="9"/>
        <v>B</v>
      </c>
      <c r="K609" s="5">
        <v>1430</v>
      </c>
      <c r="L609" s="6">
        <v>182900</v>
      </c>
      <c r="N609" s="5">
        <v>1061</v>
      </c>
      <c r="O609" s="6">
        <v>213500</v>
      </c>
      <c r="U609" s="1">
        <v>584</v>
      </c>
      <c r="V609" s="1">
        <v>187185.7732449302</v>
      </c>
      <c r="W609" s="1">
        <v>137814.2267550698</v>
      </c>
    </row>
    <row r="610" spans="1:23" x14ac:dyDescent="0.25">
      <c r="A610">
        <v>609</v>
      </c>
      <c r="B610">
        <f>VLOOKUP(A610,'housing-price-data-04042019'!$A$1:$E$1461, 5,FALSE)</f>
        <v>12168</v>
      </c>
      <c r="C610">
        <f>INDEX('housing-price-data-04042019'!$A$1:$CC$1461, MATCH('Lot area'!A610,'housing-price-data-04042019'!$A$1:$A$1461,0),MATCH('Lot area'!$C$1,'housing-price-data-04042019'!$A$1:$CC$1,0))</f>
        <v>359100</v>
      </c>
      <c r="D610" t="str">
        <f t="shared" si="9"/>
        <v>A</v>
      </c>
      <c r="K610" s="5">
        <v>1431</v>
      </c>
      <c r="L610" s="6">
        <v>192140</v>
      </c>
      <c r="N610" s="5">
        <v>1064</v>
      </c>
      <c r="O610" s="6">
        <v>110500</v>
      </c>
      <c r="U610" s="1">
        <v>585</v>
      </c>
      <c r="V610" s="1">
        <v>171687.98024132755</v>
      </c>
      <c r="W610" s="1">
        <v>-38687.980241327547</v>
      </c>
    </row>
    <row r="611" spans="1:23" x14ac:dyDescent="0.25">
      <c r="A611">
        <v>610</v>
      </c>
      <c r="B611">
        <f>VLOOKUP(A611,'housing-price-data-04042019'!$A$1:$E$1461, 5,FALSE)</f>
        <v>7943</v>
      </c>
      <c r="C611">
        <f>INDEX('housing-price-data-04042019'!$A$1:$CC$1461, MATCH('Lot area'!A611,'housing-price-data-04042019'!$A$1:$A$1461,0),MATCH('Lot area'!$C$1,'housing-price-data-04042019'!$A$1:$CC$1,0))</f>
        <v>118500</v>
      </c>
      <c r="D611" t="str">
        <f t="shared" si="9"/>
        <v>B</v>
      </c>
      <c r="K611" s="5">
        <v>1433</v>
      </c>
      <c r="L611" s="6">
        <v>64500</v>
      </c>
      <c r="N611" s="5">
        <v>1067</v>
      </c>
      <c r="O611" s="6">
        <v>178000</v>
      </c>
      <c r="U611" s="1">
        <v>586</v>
      </c>
      <c r="V611" s="1">
        <v>182866.13094026753</v>
      </c>
      <c r="W611" s="1">
        <v>187033.86905973247</v>
      </c>
    </row>
    <row r="612" spans="1:23" x14ac:dyDescent="0.25">
      <c r="A612">
        <v>611</v>
      </c>
      <c r="B612">
        <f>VLOOKUP(A612,'housing-price-data-04042019'!$A$1:$E$1461, 5,FALSE)</f>
        <v>11050</v>
      </c>
      <c r="C612">
        <f>INDEX('housing-price-data-04042019'!$A$1:$CC$1461, MATCH('Lot area'!A612,'housing-price-data-04042019'!$A$1:$A$1461,0),MATCH('Lot area'!$C$1,'housing-price-data-04042019'!$A$1:$CC$1,0))</f>
        <v>313000</v>
      </c>
      <c r="D612" t="str">
        <f t="shared" si="9"/>
        <v>A</v>
      </c>
      <c r="K612" s="5">
        <v>1434</v>
      </c>
      <c r="L612" s="6">
        <v>186500</v>
      </c>
      <c r="N612" s="5">
        <v>1068</v>
      </c>
      <c r="O612" s="6">
        <v>167900</v>
      </c>
      <c r="U612" s="1">
        <v>587</v>
      </c>
      <c r="V612" s="1">
        <v>180396.56392505928</v>
      </c>
      <c r="W612" s="1">
        <v>-50396.563925059279</v>
      </c>
    </row>
    <row r="613" spans="1:23" x14ac:dyDescent="0.25">
      <c r="A613">
        <v>612</v>
      </c>
      <c r="B613">
        <f>VLOOKUP(A613,'housing-price-data-04042019'!$A$1:$E$1461, 5,FALSE)</f>
        <v>10395</v>
      </c>
      <c r="C613">
        <f>INDEX('housing-price-data-04042019'!$A$1:$CC$1461, MATCH('Lot area'!A613,'housing-price-data-04042019'!$A$1:$A$1461,0),MATCH('Lot area'!$C$1,'housing-price-data-04042019'!$A$1:$CC$1,0))</f>
        <v>148000</v>
      </c>
      <c r="D613" t="str">
        <f t="shared" si="9"/>
        <v>A</v>
      </c>
      <c r="K613" s="5">
        <v>1435</v>
      </c>
      <c r="L613" s="6">
        <v>160000</v>
      </c>
      <c r="N613" s="5">
        <v>1069</v>
      </c>
      <c r="O613" s="6">
        <v>151400</v>
      </c>
      <c r="U613" s="1">
        <v>588</v>
      </c>
      <c r="V613" s="1">
        <v>177189.90675480166</v>
      </c>
      <c r="W613" s="1">
        <v>-40189.906754801661</v>
      </c>
    </row>
    <row r="614" spans="1:23" x14ac:dyDescent="0.25">
      <c r="A614">
        <v>613</v>
      </c>
      <c r="B614">
        <f>VLOOKUP(A614,'housing-price-data-04042019'!$A$1:$E$1461, 5,FALSE)</f>
        <v>11885</v>
      </c>
      <c r="C614">
        <f>INDEX('housing-price-data-04042019'!$A$1:$CC$1461, MATCH('Lot area'!A614,'housing-price-data-04042019'!$A$1:$A$1461,0),MATCH('Lot area'!$C$1,'housing-price-data-04042019'!$A$1:$CC$1,0))</f>
        <v>261500</v>
      </c>
      <c r="D614" t="str">
        <f t="shared" si="9"/>
        <v>A</v>
      </c>
      <c r="K614" s="5">
        <v>1438</v>
      </c>
      <c r="L614" s="6">
        <v>394617</v>
      </c>
      <c r="N614" s="5">
        <v>1070</v>
      </c>
      <c r="O614" s="6">
        <v>135000</v>
      </c>
      <c r="U614" s="1">
        <v>589</v>
      </c>
      <c r="V614" s="1">
        <v>211534.94802498072</v>
      </c>
      <c r="W614" s="1">
        <v>-68534.948024980724</v>
      </c>
    </row>
    <row r="615" spans="1:23" x14ac:dyDescent="0.25">
      <c r="A615">
        <v>614</v>
      </c>
      <c r="B615">
        <f>VLOOKUP(A615,'housing-price-data-04042019'!$A$1:$E$1461, 5,FALSE)</f>
        <v>8402</v>
      </c>
      <c r="C615">
        <f>INDEX('housing-price-data-04042019'!$A$1:$CC$1461, MATCH('Lot area'!A615,'housing-price-data-04042019'!$A$1:$A$1461,0),MATCH('Lot area'!$C$1,'housing-price-data-04042019'!$A$1:$CC$1,0))</f>
        <v>147000</v>
      </c>
      <c r="D615" t="str">
        <f t="shared" si="9"/>
        <v>B</v>
      </c>
      <c r="K615" s="5">
        <v>1440</v>
      </c>
      <c r="L615" s="6">
        <v>197000</v>
      </c>
      <c r="N615" s="5">
        <v>1073</v>
      </c>
      <c r="O615" s="6">
        <v>91500</v>
      </c>
      <c r="U615" s="1">
        <v>590</v>
      </c>
      <c r="V615" s="1">
        <v>177945.89665741642</v>
      </c>
      <c r="W615" s="1">
        <v>-98445.896657416422</v>
      </c>
    </row>
    <row r="616" spans="1:23" x14ac:dyDescent="0.25">
      <c r="A616">
        <v>615</v>
      </c>
      <c r="B616">
        <f>VLOOKUP(A616,'housing-price-data-04042019'!$A$1:$E$1461, 5,FALSE)</f>
        <v>1491</v>
      </c>
      <c r="C616">
        <f>INDEX('housing-price-data-04042019'!$A$1:$CC$1461, MATCH('Lot area'!A616,'housing-price-data-04042019'!$A$1:$A$1461,0),MATCH('Lot area'!$C$1,'housing-price-data-04042019'!$A$1:$CC$1,0))</f>
        <v>75500</v>
      </c>
      <c r="D616" t="str">
        <f t="shared" si="9"/>
        <v>B</v>
      </c>
      <c r="K616" s="5">
        <v>1441</v>
      </c>
      <c r="L616" s="6">
        <v>191000</v>
      </c>
      <c r="N616" s="5">
        <v>1074</v>
      </c>
      <c r="O616" s="6">
        <v>159500</v>
      </c>
      <c r="U616" s="1">
        <v>591</v>
      </c>
      <c r="V616" s="1">
        <v>176307.91853508443</v>
      </c>
      <c r="W616" s="1">
        <v>9592.0814649155654</v>
      </c>
    </row>
    <row r="617" spans="1:23" x14ac:dyDescent="0.25">
      <c r="A617">
        <v>616</v>
      </c>
      <c r="B617">
        <f>VLOOKUP(A617,'housing-price-data-04042019'!$A$1:$E$1461, 5,FALSE)</f>
        <v>8800</v>
      </c>
      <c r="C617">
        <f>INDEX('housing-price-data-04042019'!$A$1:$CC$1461, MATCH('Lot area'!A617,'housing-price-data-04042019'!$A$1:$A$1461,0),MATCH('Lot area'!$C$1,'housing-price-data-04042019'!$A$1:$CC$1,0))</f>
        <v>137500</v>
      </c>
      <c r="D617" t="str">
        <f t="shared" si="9"/>
        <v>B</v>
      </c>
      <c r="K617" s="5">
        <v>1443</v>
      </c>
      <c r="L617" s="6">
        <v>310000</v>
      </c>
      <c r="N617" s="5">
        <v>1075</v>
      </c>
      <c r="O617" s="6">
        <v>194000</v>
      </c>
      <c r="U617" s="1">
        <v>592</v>
      </c>
      <c r="V617" s="1">
        <v>187139.57386199263</v>
      </c>
      <c r="W617" s="1">
        <v>264810.42613800737</v>
      </c>
    </row>
    <row r="618" spans="1:23" x14ac:dyDescent="0.25">
      <c r="A618">
        <v>617</v>
      </c>
      <c r="B618">
        <f>VLOOKUP(A618,'housing-price-data-04042019'!$A$1:$E$1461, 5,FALSE)</f>
        <v>7861</v>
      </c>
      <c r="C618">
        <f>INDEX('housing-price-data-04042019'!$A$1:$CC$1461, MATCH('Lot area'!A618,'housing-price-data-04042019'!$A$1:$A$1461,0),MATCH('Lot area'!$C$1,'housing-price-data-04042019'!$A$1:$CC$1,0))</f>
        <v>183200</v>
      </c>
      <c r="D618" t="str">
        <f t="shared" si="9"/>
        <v>B</v>
      </c>
      <c r="K618" s="5">
        <v>1447</v>
      </c>
      <c r="L618" s="6">
        <v>157900</v>
      </c>
      <c r="N618" s="5">
        <v>1079</v>
      </c>
      <c r="O618" s="6">
        <v>155900</v>
      </c>
      <c r="U618" s="1">
        <v>593</v>
      </c>
      <c r="V618" s="1">
        <v>172695.96677814721</v>
      </c>
      <c r="W618" s="1">
        <v>-34695.966778147209</v>
      </c>
    </row>
    <row r="619" spans="1:23" x14ac:dyDescent="0.25">
      <c r="A619">
        <v>618</v>
      </c>
      <c r="B619">
        <f>VLOOKUP(A619,'housing-price-data-04042019'!$A$1:$E$1461, 5,FALSE)</f>
        <v>7227</v>
      </c>
      <c r="C619">
        <f>INDEX('housing-price-data-04042019'!$A$1:$CC$1461, MATCH('Lot area'!A619,'housing-price-data-04042019'!$A$1:$A$1461,0),MATCH('Lot area'!$C$1,'housing-price-data-04042019'!$A$1:$CC$1,0))</f>
        <v>105500</v>
      </c>
      <c r="D619" t="str">
        <f t="shared" si="9"/>
        <v>B</v>
      </c>
      <c r="K619" s="5">
        <v>1449</v>
      </c>
      <c r="L619" s="6">
        <v>112000</v>
      </c>
      <c r="N619" s="5">
        <v>1080</v>
      </c>
      <c r="O619" s="6">
        <v>126000</v>
      </c>
      <c r="U619" s="1">
        <v>594</v>
      </c>
      <c r="V619" s="1">
        <v>168149.5275027001</v>
      </c>
      <c r="W619" s="1">
        <v>-28149.527502700104</v>
      </c>
    </row>
    <row r="620" spans="1:23" x14ac:dyDescent="0.25">
      <c r="A620">
        <v>619</v>
      </c>
      <c r="B620">
        <f>VLOOKUP(A620,'housing-price-data-04042019'!$A$1:$E$1461, 5,FALSE)</f>
        <v>11694</v>
      </c>
      <c r="C620">
        <f>INDEX('housing-price-data-04042019'!$A$1:$CC$1461, MATCH('Lot area'!A620,'housing-price-data-04042019'!$A$1:$A$1461,0),MATCH('Lot area'!$C$1,'housing-price-data-04042019'!$A$1:$CC$1,0))</f>
        <v>314813</v>
      </c>
      <c r="D620" t="str">
        <f t="shared" si="9"/>
        <v>A</v>
      </c>
      <c r="K620" s="5">
        <v>1454</v>
      </c>
      <c r="L620" s="6">
        <v>84500</v>
      </c>
      <c r="N620" s="5">
        <v>1082</v>
      </c>
      <c r="O620" s="6">
        <v>133000</v>
      </c>
      <c r="U620" s="1">
        <v>595</v>
      </c>
      <c r="V620" s="1">
        <v>175614.92779102089</v>
      </c>
      <c r="W620" s="1">
        <v>-65614.927791020891</v>
      </c>
    </row>
    <row r="621" spans="1:23" x14ac:dyDescent="0.25">
      <c r="A621">
        <v>620</v>
      </c>
      <c r="B621">
        <f>VLOOKUP(A621,'housing-price-data-04042019'!$A$1:$E$1461, 5,FALSE)</f>
        <v>12244</v>
      </c>
      <c r="C621">
        <f>INDEX('housing-price-data-04042019'!$A$1:$CC$1461, MATCH('Lot area'!A621,'housing-price-data-04042019'!$A$1:$A$1461,0),MATCH('Lot area'!$C$1,'housing-price-data-04042019'!$A$1:$CC$1,0))</f>
        <v>305000</v>
      </c>
      <c r="D621" t="str">
        <f t="shared" si="9"/>
        <v>A</v>
      </c>
      <c r="K621" s="5">
        <v>1457</v>
      </c>
      <c r="L621" s="6">
        <v>210000</v>
      </c>
      <c r="N621" s="5">
        <v>1083</v>
      </c>
      <c r="O621" s="6">
        <v>192000</v>
      </c>
      <c r="U621" s="1">
        <v>596</v>
      </c>
      <c r="V621" s="1">
        <v>182570.03489507674</v>
      </c>
      <c r="W621" s="1">
        <v>136429.96510492326</v>
      </c>
    </row>
    <row r="622" spans="1:23" x14ac:dyDescent="0.25">
      <c r="A622">
        <v>621</v>
      </c>
      <c r="B622">
        <f>VLOOKUP(A622,'housing-price-data-04042019'!$A$1:$E$1461, 5,FALSE)</f>
        <v>8248</v>
      </c>
      <c r="C622">
        <f>INDEX('housing-price-data-04042019'!$A$1:$CC$1461, MATCH('Lot area'!A622,'housing-price-data-04042019'!$A$1:$A$1461,0),MATCH('Lot area'!$C$1,'housing-price-data-04042019'!$A$1:$CC$1,0))</f>
        <v>67000</v>
      </c>
      <c r="D622" t="str">
        <f t="shared" si="9"/>
        <v>B</v>
      </c>
      <c r="K622" s="5" t="s">
        <v>272</v>
      </c>
      <c r="L622" s="6">
        <v>134306040</v>
      </c>
      <c r="N622" s="5">
        <v>1084</v>
      </c>
      <c r="O622" s="6">
        <v>160000</v>
      </c>
      <c r="U622" s="1">
        <v>597</v>
      </c>
      <c r="V622" s="1">
        <v>166396.05092302419</v>
      </c>
      <c r="W622" s="1">
        <v>-51892.050923024188</v>
      </c>
    </row>
    <row r="623" spans="1:23" x14ac:dyDescent="0.25">
      <c r="A623">
        <v>622</v>
      </c>
      <c r="B623">
        <f>VLOOKUP(A623,'housing-price-data-04042019'!$A$1:$E$1461, 5,FALSE)</f>
        <v>10800</v>
      </c>
      <c r="C623">
        <f>INDEX('housing-price-data-04042019'!$A$1:$CC$1461, MATCH('Lot area'!A623,'housing-price-data-04042019'!$A$1:$A$1461,0),MATCH('Lot area'!$C$1,'housing-price-data-04042019'!$A$1:$CC$1,0))</f>
        <v>240000</v>
      </c>
      <c r="D623" t="str">
        <f t="shared" si="9"/>
        <v>A</v>
      </c>
      <c r="N623" s="5">
        <v>1086</v>
      </c>
      <c r="O623" s="6">
        <v>147000</v>
      </c>
      <c r="U623" s="1">
        <v>598</v>
      </c>
      <c r="V623" s="1">
        <v>167072.24189147406</v>
      </c>
      <c r="W623" s="1">
        <v>27128.758108525944</v>
      </c>
    </row>
    <row r="624" spans="1:23" x14ac:dyDescent="0.25">
      <c r="A624">
        <v>623</v>
      </c>
      <c r="B624">
        <f>VLOOKUP(A624,'housing-price-data-04042019'!$A$1:$E$1461, 5,FALSE)</f>
        <v>7064</v>
      </c>
      <c r="C624">
        <f>INDEX('housing-price-data-04042019'!$A$1:$CC$1461, MATCH('Lot area'!A624,'housing-price-data-04042019'!$A$1:$A$1461,0),MATCH('Lot area'!$C$1,'housing-price-data-04042019'!$A$1:$CC$1,0))</f>
        <v>135000</v>
      </c>
      <c r="D624" t="str">
        <f t="shared" si="9"/>
        <v>B</v>
      </c>
      <c r="N624" s="5">
        <v>1087</v>
      </c>
      <c r="O624" s="6">
        <v>83500</v>
      </c>
      <c r="U624" s="1">
        <v>599</v>
      </c>
      <c r="V624" s="1">
        <v>186102.18771784904</v>
      </c>
      <c r="W624" s="1">
        <v>31397.812282150961</v>
      </c>
    </row>
    <row r="625" spans="1:23" x14ac:dyDescent="0.25">
      <c r="A625">
        <v>624</v>
      </c>
      <c r="B625">
        <f>VLOOKUP(A625,'housing-price-data-04042019'!$A$1:$E$1461, 5,FALSE)</f>
        <v>2117</v>
      </c>
      <c r="C625">
        <f>INDEX('housing-price-data-04042019'!$A$1:$CC$1461, MATCH('Lot area'!A625,'housing-price-data-04042019'!$A$1:$A$1461,0),MATCH('Lot area'!$C$1,'housing-price-data-04042019'!$A$1:$CC$1,0))</f>
        <v>168500</v>
      </c>
      <c r="D625" t="str">
        <f t="shared" si="9"/>
        <v>B</v>
      </c>
      <c r="N625" s="5">
        <v>1089</v>
      </c>
      <c r="O625" s="6">
        <v>137500</v>
      </c>
      <c r="U625" s="1">
        <v>600</v>
      </c>
      <c r="V625" s="1">
        <v>162931.09720270653</v>
      </c>
      <c r="W625" s="1">
        <v>-11931.097202706529</v>
      </c>
    </row>
    <row r="626" spans="1:23" x14ac:dyDescent="0.25">
      <c r="A626">
        <v>625</v>
      </c>
      <c r="B626">
        <f>VLOOKUP(A626,'housing-price-data-04042019'!$A$1:$E$1461, 5,FALSE)</f>
        <v>10400</v>
      </c>
      <c r="C626">
        <f>INDEX('housing-price-data-04042019'!$A$1:$CC$1461, MATCH('Lot area'!A626,'housing-price-data-04042019'!$A$1:$A$1461,0),MATCH('Lot area'!$C$1,'housing-price-data-04042019'!$A$1:$CC$1,0))</f>
        <v>165150</v>
      </c>
      <c r="D626" t="str">
        <f t="shared" si="9"/>
        <v>A</v>
      </c>
      <c r="N626" s="5">
        <v>1090</v>
      </c>
      <c r="O626" s="6">
        <v>197000</v>
      </c>
      <c r="U626" s="1">
        <v>601</v>
      </c>
      <c r="V626" s="1">
        <v>181782.54541318634</v>
      </c>
      <c r="W626" s="1">
        <v>93217.454586813663</v>
      </c>
    </row>
    <row r="627" spans="1:23" x14ac:dyDescent="0.25">
      <c r="A627">
        <v>626</v>
      </c>
      <c r="B627">
        <f>VLOOKUP(A627,'housing-price-data-04042019'!$A$1:$E$1461, 5,FALSE)</f>
        <v>10000</v>
      </c>
      <c r="C627">
        <f>INDEX('housing-price-data-04042019'!$A$1:$CC$1461, MATCH('Lot area'!A627,'housing-price-data-04042019'!$A$1:$A$1461,0),MATCH('Lot area'!$C$1,'housing-price-data-04042019'!$A$1:$CC$1,0))</f>
        <v>160000</v>
      </c>
      <c r="D627" t="str">
        <f t="shared" si="9"/>
        <v>B</v>
      </c>
      <c r="N627" s="5">
        <v>1091</v>
      </c>
      <c r="O627" s="6">
        <v>92900</v>
      </c>
      <c r="U627" s="1">
        <v>602</v>
      </c>
      <c r="V627" s="1">
        <v>177735.89946224564</v>
      </c>
      <c r="W627" s="1">
        <v>-36735.899462245638</v>
      </c>
    </row>
    <row r="628" spans="1:23" x14ac:dyDescent="0.25">
      <c r="A628">
        <v>627</v>
      </c>
      <c r="B628">
        <f>VLOOKUP(A628,'housing-price-data-04042019'!$A$1:$E$1461, 5,FALSE)</f>
        <v>12342</v>
      </c>
      <c r="C628">
        <f>INDEX('housing-price-data-04042019'!$A$1:$CC$1461, MATCH('Lot area'!A628,'housing-price-data-04042019'!$A$1:$A$1461,0),MATCH('Lot area'!$C$1,'housing-price-data-04042019'!$A$1:$CC$1,0))</f>
        <v>139900</v>
      </c>
      <c r="D628" t="str">
        <f t="shared" si="9"/>
        <v>A</v>
      </c>
      <c r="N628" s="5">
        <v>1092</v>
      </c>
      <c r="O628" s="6">
        <v>160000</v>
      </c>
      <c r="U628" s="1">
        <v>603</v>
      </c>
      <c r="V628" s="1">
        <v>179921.97026397334</v>
      </c>
      <c r="W628" s="1">
        <v>40078.029736026656</v>
      </c>
    </row>
    <row r="629" spans="1:23" x14ac:dyDescent="0.25">
      <c r="A629">
        <v>628</v>
      </c>
      <c r="B629">
        <f>VLOOKUP(A629,'housing-price-data-04042019'!$A$1:$E$1461, 5,FALSE)</f>
        <v>9600</v>
      </c>
      <c r="C629">
        <f>INDEX('housing-price-data-04042019'!$A$1:$CC$1461, MATCH('Lot area'!A629,'housing-price-data-04042019'!$A$1:$A$1461,0),MATCH('Lot area'!$C$1,'housing-price-data-04042019'!$A$1:$CC$1,0))</f>
        <v>153000</v>
      </c>
      <c r="D629" t="str">
        <f t="shared" si="9"/>
        <v>B</v>
      </c>
      <c r="N629" s="5">
        <v>1093</v>
      </c>
      <c r="O629" s="6">
        <v>136500</v>
      </c>
      <c r="U629" s="1">
        <v>604</v>
      </c>
      <c r="V629" s="1">
        <v>165518.26264721039</v>
      </c>
      <c r="W629" s="1">
        <v>-14518.262647210388</v>
      </c>
    </row>
    <row r="630" spans="1:23" x14ac:dyDescent="0.25">
      <c r="A630">
        <v>629</v>
      </c>
      <c r="B630">
        <f>VLOOKUP(A630,'housing-price-data-04042019'!$A$1:$E$1461, 5,FALSE)</f>
        <v>11606</v>
      </c>
      <c r="C630">
        <f>INDEX('housing-price-data-04042019'!$A$1:$CC$1461, MATCH('Lot area'!A630,'housing-price-data-04042019'!$A$1:$A$1461,0),MATCH('Lot area'!$C$1,'housing-price-data-04042019'!$A$1:$CC$1,0))</f>
        <v>135000</v>
      </c>
      <c r="D630" t="str">
        <f t="shared" si="9"/>
        <v>A</v>
      </c>
      <c r="N630" s="5">
        <v>1094</v>
      </c>
      <c r="O630" s="6">
        <v>146000</v>
      </c>
      <c r="U630" s="1">
        <v>605</v>
      </c>
      <c r="V630" s="1">
        <v>185722.09279458996</v>
      </c>
      <c r="W630" s="1">
        <v>35277.90720541004</v>
      </c>
    </row>
    <row r="631" spans="1:23" x14ac:dyDescent="0.25">
      <c r="A631">
        <v>630</v>
      </c>
      <c r="B631">
        <f>VLOOKUP(A631,'housing-price-data-04042019'!$A$1:$E$1461, 5,FALSE)</f>
        <v>9020</v>
      </c>
      <c r="C631">
        <f>INDEX('housing-price-data-04042019'!$A$1:$CC$1461, MATCH('Lot area'!A631,'housing-price-data-04042019'!$A$1:$A$1461,0),MATCH('Lot area'!$C$1,'housing-price-data-04042019'!$A$1:$CC$1,0))</f>
        <v>168500</v>
      </c>
      <c r="D631" t="str">
        <f t="shared" si="9"/>
        <v>B</v>
      </c>
      <c r="N631" s="5">
        <v>1095</v>
      </c>
      <c r="O631" s="6">
        <v>129000</v>
      </c>
      <c r="U631" s="1">
        <v>606</v>
      </c>
      <c r="V631" s="1">
        <v>187395.77044010098</v>
      </c>
      <c r="W631" s="1">
        <v>17604.229559899017</v>
      </c>
    </row>
    <row r="632" spans="1:23" x14ac:dyDescent="0.25">
      <c r="A632">
        <v>631</v>
      </c>
      <c r="B632">
        <f>VLOOKUP(A632,'housing-price-data-04042019'!$A$1:$E$1461, 5,FALSE)</f>
        <v>9000</v>
      </c>
      <c r="C632">
        <f>INDEX('housing-price-data-04042019'!$A$1:$CC$1461, MATCH('Lot area'!A632,'housing-price-data-04042019'!$A$1:$A$1461,0),MATCH('Lot area'!$C$1,'housing-price-data-04042019'!$A$1:$CC$1,0))</f>
        <v>124000</v>
      </c>
      <c r="D632" t="str">
        <f t="shared" si="9"/>
        <v>B</v>
      </c>
      <c r="N632" s="5">
        <v>1096</v>
      </c>
      <c r="O632" s="6">
        <v>176432</v>
      </c>
      <c r="U632" s="1">
        <v>607</v>
      </c>
      <c r="V632" s="1">
        <v>185010.20230296106</v>
      </c>
      <c r="W632" s="1">
        <v>-33010.202302961057</v>
      </c>
    </row>
    <row r="633" spans="1:23" x14ac:dyDescent="0.25">
      <c r="A633">
        <v>632</v>
      </c>
      <c r="B633">
        <f>VLOOKUP(A633,'housing-price-data-04042019'!$A$1:$E$1461, 5,FALSE)</f>
        <v>4590</v>
      </c>
      <c r="C633">
        <f>INDEX('housing-price-data-04042019'!$A$1:$CC$1461, MATCH('Lot area'!A633,'housing-price-data-04042019'!$A$1:$A$1461,0),MATCH('Lot area'!$C$1,'housing-price-data-04042019'!$A$1:$CC$1,0))</f>
        <v>209500</v>
      </c>
      <c r="D633" t="str">
        <f t="shared" si="9"/>
        <v>B</v>
      </c>
      <c r="N633" s="5">
        <v>1097</v>
      </c>
      <c r="O633" s="6">
        <v>127000</v>
      </c>
      <c r="U633" s="1">
        <v>608</v>
      </c>
      <c r="V633" s="1">
        <v>175215.93312019645</v>
      </c>
      <c r="W633" s="1">
        <v>49784.066879803548</v>
      </c>
    </row>
    <row r="634" spans="1:23" x14ac:dyDescent="0.25">
      <c r="A634">
        <v>633</v>
      </c>
      <c r="B634">
        <f>VLOOKUP(A634,'housing-price-data-04042019'!$A$1:$E$1461, 5,FALSE)</f>
        <v>11900</v>
      </c>
      <c r="C634">
        <f>INDEX('housing-price-data-04042019'!$A$1:$CC$1461, MATCH('Lot area'!A634,'housing-price-data-04042019'!$A$1:$A$1461,0),MATCH('Lot area'!$C$1,'housing-price-data-04042019'!$A$1:$CC$1,0))</f>
        <v>82500</v>
      </c>
      <c r="D634" t="str">
        <f t="shared" si="9"/>
        <v>A</v>
      </c>
      <c r="N634" s="5">
        <v>1098</v>
      </c>
      <c r="O634" s="6">
        <v>170000</v>
      </c>
      <c r="U634" s="1">
        <v>609</v>
      </c>
      <c r="V634" s="1">
        <v>184388.61060525558</v>
      </c>
      <c r="W634" s="1">
        <v>174711.38939474442</v>
      </c>
    </row>
    <row r="635" spans="1:23" x14ac:dyDescent="0.25">
      <c r="A635">
        <v>634</v>
      </c>
      <c r="B635">
        <f>VLOOKUP(A635,'housing-price-data-04042019'!$A$1:$E$1461, 5,FALSE)</f>
        <v>9250</v>
      </c>
      <c r="C635">
        <f>INDEX('housing-price-data-04042019'!$A$1:$CC$1461, MATCH('Lot area'!A635,'housing-price-data-04042019'!$A$1:$A$1461,0),MATCH('Lot area'!$C$1,'housing-price-data-04042019'!$A$1:$CC$1,0))</f>
        <v>139400</v>
      </c>
      <c r="D635" t="str">
        <f t="shared" si="9"/>
        <v>B</v>
      </c>
      <c r="N635" s="5">
        <v>1099</v>
      </c>
      <c r="O635" s="6">
        <v>128000</v>
      </c>
      <c r="U635" s="1">
        <v>610</v>
      </c>
      <c r="V635" s="1">
        <v>175516.22910929064</v>
      </c>
      <c r="W635" s="1">
        <v>-57016.229109290638</v>
      </c>
    </row>
    <row r="636" spans="1:23" x14ac:dyDescent="0.25">
      <c r="A636">
        <v>635</v>
      </c>
      <c r="B636">
        <f>VLOOKUP(A636,'housing-price-data-04042019'!$A$1:$E$1461, 5,FALSE)</f>
        <v>6979</v>
      </c>
      <c r="C636">
        <f>INDEX('housing-price-data-04042019'!$A$1:$CC$1461, MATCH('Lot area'!A636,'housing-price-data-04042019'!$A$1:$A$1461,0),MATCH('Lot area'!$C$1,'housing-price-data-04042019'!$A$1:$CC$1,0))</f>
        <v>144000</v>
      </c>
      <c r="D636" t="str">
        <f t="shared" si="9"/>
        <v>B</v>
      </c>
      <c r="N636" s="5">
        <v>1101</v>
      </c>
      <c r="O636" s="6">
        <v>60000</v>
      </c>
      <c r="U636" s="1">
        <v>611</v>
      </c>
      <c r="V636" s="1">
        <v>182040.84196324641</v>
      </c>
      <c r="W636" s="1">
        <v>130959.15803675359</v>
      </c>
    </row>
    <row r="637" spans="1:23" x14ac:dyDescent="0.25">
      <c r="A637">
        <v>636</v>
      </c>
      <c r="B637">
        <f>VLOOKUP(A637,'housing-price-data-04042019'!$A$1:$E$1461, 5,FALSE)</f>
        <v>10896</v>
      </c>
      <c r="C637">
        <f>INDEX('housing-price-data-04042019'!$A$1:$CC$1461, MATCH('Lot area'!A637,'housing-price-data-04042019'!$A$1:$A$1461,0),MATCH('Lot area'!$C$1,'housing-price-data-04042019'!$A$1:$CC$1,0))</f>
        <v>200000</v>
      </c>
      <c r="D637" t="str">
        <f t="shared" si="9"/>
        <v>A</v>
      </c>
      <c r="N637" s="5">
        <v>1102</v>
      </c>
      <c r="O637" s="6">
        <v>119500</v>
      </c>
      <c r="U637" s="1">
        <v>612</v>
      </c>
      <c r="V637" s="1">
        <v>180665.36033487786</v>
      </c>
      <c r="W637" s="1">
        <v>-32665.360334877856</v>
      </c>
    </row>
    <row r="638" spans="1:23" x14ac:dyDescent="0.25">
      <c r="A638">
        <v>637</v>
      </c>
      <c r="B638">
        <f>VLOOKUP(A638,'housing-price-data-04042019'!$A$1:$E$1461, 5,FALSE)</f>
        <v>6120</v>
      </c>
      <c r="C638">
        <f>INDEX('housing-price-data-04042019'!$A$1:$CC$1461, MATCH('Lot area'!A638,'housing-price-data-04042019'!$A$1:$A$1461,0),MATCH('Lot area'!$C$1,'housing-price-data-04042019'!$A$1:$CC$1,0))</f>
        <v>60000</v>
      </c>
      <c r="D638" t="str">
        <f t="shared" si="9"/>
        <v>B</v>
      </c>
      <c r="N638" s="5">
        <v>1103</v>
      </c>
      <c r="O638" s="6">
        <v>135000</v>
      </c>
      <c r="U638" s="1">
        <v>613</v>
      </c>
      <c r="V638" s="1">
        <v>183794.31854292229</v>
      </c>
      <c r="W638" s="1">
        <v>77705.681457077706</v>
      </c>
    </row>
    <row r="639" spans="1:23" x14ac:dyDescent="0.25">
      <c r="A639">
        <v>638</v>
      </c>
      <c r="B639">
        <f>VLOOKUP(A639,'housing-price-data-04042019'!$A$1:$E$1461, 5,FALSE)</f>
        <v>6000</v>
      </c>
      <c r="C639">
        <f>INDEX('housing-price-data-04042019'!$A$1:$CC$1461, MATCH('Lot area'!A639,'housing-price-data-04042019'!$A$1:$A$1461,0),MATCH('Lot area'!$C$1,'housing-price-data-04042019'!$A$1:$CC$1,0))</f>
        <v>93000</v>
      </c>
      <c r="D639" t="str">
        <f t="shared" si="9"/>
        <v>B</v>
      </c>
      <c r="N639" s="5">
        <v>1104</v>
      </c>
      <c r="O639" s="6">
        <v>159500</v>
      </c>
      <c r="U639" s="1">
        <v>614</v>
      </c>
      <c r="V639" s="1">
        <v>176480.11623512447</v>
      </c>
      <c r="W639" s="1">
        <v>-29480.116235124471</v>
      </c>
    </row>
    <row r="640" spans="1:23" x14ac:dyDescent="0.25">
      <c r="A640">
        <v>639</v>
      </c>
      <c r="B640">
        <f>VLOOKUP(A640,'housing-price-data-04042019'!$A$1:$E$1461, 5,FALSE)</f>
        <v>8777</v>
      </c>
      <c r="C640">
        <f>INDEX('housing-price-data-04042019'!$A$1:$CC$1461, MATCH('Lot area'!A640,'housing-price-data-04042019'!$A$1:$A$1461,0),MATCH('Lot area'!$C$1,'housing-price-data-04042019'!$A$1:$CC$1,0))</f>
        <v>85000</v>
      </c>
      <c r="D640" t="str">
        <f t="shared" si="9"/>
        <v>B</v>
      </c>
      <c r="N640" s="5">
        <v>1105</v>
      </c>
      <c r="O640" s="6">
        <v>106000</v>
      </c>
      <c r="U640" s="1">
        <v>615</v>
      </c>
      <c r="V640" s="1">
        <v>161967.2100768727</v>
      </c>
      <c r="W640" s="1">
        <v>-86467.210076872696</v>
      </c>
    </row>
    <row r="641" spans="1:23" x14ac:dyDescent="0.25">
      <c r="A641">
        <v>640</v>
      </c>
      <c r="B641">
        <f>VLOOKUP(A641,'housing-price-data-04042019'!$A$1:$E$1461, 5,FALSE)</f>
        <v>3982</v>
      </c>
      <c r="C641">
        <f>INDEX('housing-price-data-04042019'!$A$1:$CC$1461, MATCH('Lot area'!A641,'housing-price-data-04042019'!$A$1:$A$1461,0),MATCH('Lot area'!$C$1,'housing-price-data-04042019'!$A$1:$CC$1,0))</f>
        <v>264561</v>
      </c>
      <c r="D641" t="str">
        <f t="shared" si="9"/>
        <v>B</v>
      </c>
      <c r="N641" s="5">
        <v>1109</v>
      </c>
      <c r="O641" s="6">
        <v>181000</v>
      </c>
      <c r="U641" s="1">
        <v>616</v>
      </c>
      <c r="V641" s="1">
        <v>177315.90507190413</v>
      </c>
      <c r="W641" s="1">
        <v>-39815.905071904126</v>
      </c>
    </row>
    <row r="642" spans="1:23" x14ac:dyDescent="0.25">
      <c r="A642">
        <v>641</v>
      </c>
      <c r="B642">
        <f>VLOOKUP(A642,'housing-price-data-04042019'!$A$1:$E$1461, 5,FALSE)</f>
        <v>12677</v>
      </c>
      <c r="C642">
        <f>INDEX('housing-price-data-04042019'!$A$1:$CC$1461, MATCH('Lot area'!A642,'housing-price-data-04042019'!$A$1:$A$1461,0),MATCH('Lot area'!$C$1,'housing-price-data-04042019'!$A$1:$CC$1,0))</f>
        <v>274000</v>
      </c>
      <c r="D642" t="str">
        <f t="shared" si="9"/>
        <v>A</v>
      </c>
      <c r="N642" s="5">
        <v>1111</v>
      </c>
      <c r="O642" s="6">
        <v>188000</v>
      </c>
      <c r="U642" s="1">
        <v>617</v>
      </c>
      <c r="V642" s="1">
        <v>175344.0314092506</v>
      </c>
      <c r="W642" s="1">
        <v>7855.9685907493986</v>
      </c>
    </row>
    <row r="643" spans="1:23" x14ac:dyDescent="0.25">
      <c r="A643">
        <v>642</v>
      </c>
      <c r="B643">
        <f>VLOOKUP(A643,'housing-price-data-04042019'!$A$1:$E$1461, 5,FALSE)</f>
        <v>7050</v>
      </c>
      <c r="C643">
        <f>INDEX('housing-price-data-04042019'!$A$1:$CC$1461, MATCH('Lot area'!A643,'housing-price-data-04042019'!$A$1:$A$1461,0),MATCH('Lot area'!$C$1,'housing-price-data-04042019'!$A$1:$CC$1,0))</f>
        <v>226000</v>
      </c>
      <c r="D643" t="str">
        <f t="shared" ref="D643:D706" si="10">IF(B643 &gt; 10000, "A","B")</f>
        <v>B</v>
      </c>
      <c r="N643" s="5">
        <v>1113</v>
      </c>
      <c r="O643" s="6">
        <v>129900</v>
      </c>
      <c r="U643" s="1">
        <v>618</v>
      </c>
      <c r="V643" s="1">
        <v>174012.64919186794</v>
      </c>
      <c r="W643" s="1">
        <v>-68512.649191867938</v>
      </c>
    </row>
    <row r="644" spans="1:23" x14ac:dyDescent="0.25">
      <c r="A644">
        <v>643</v>
      </c>
      <c r="B644">
        <f>VLOOKUP(A644,'housing-price-data-04042019'!$A$1:$E$1461, 5,FALSE)</f>
        <v>13860</v>
      </c>
      <c r="C644">
        <f>INDEX('housing-price-data-04042019'!$A$1:$CC$1461, MATCH('Lot area'!A644,'housing-price-data-04042019'!$A$1:$A$1461,0),MATCH('Lot area'!$C$1,'housing-price-data-04042019'!$A$1:$CC$1,0))</f>
        <v>345000</v>
      </c>
      <c r="D644" t="str">
        <f t="shared" si="10"/>
        <v>A</v>
      </c>
      <c r="N644" s="5">
        <v>1114</v>
      </c>
      <c r="O644" s="6">
        <v>134500</v>
      </c>
      <c r="U644" s="1">
        <v>619</v>
      </c>
      <c r="V644" s="1">
        <v>183393.22390014614</v>
      </c>
      <c r="W644" s="1">
        <v>131419.77609985386</v>
      </c>
    </row>
    <row r="645" spans="1:23" x14ac:dyDescent="0.25">
      <c r="A645">
        <v>644</v>
      </c>
      <c r="B645">
        <f>VLOOKUP(A645,'housing-price-data-04042019'!$A$1:$E$1461, 5,FALSE)</f>
        <v>10793</v>
      </c>
      <c r="C645">
        <f>INDEX('housing-price-data-04042019'!$A$1:$CC$1461, MATCH('Lot area'!A645,'housing-price-data-04042019'!$A$1:$A$1461,0),MATCH('Lot area'!$C$1,'housing-price-data-04042019'!$A$1:$CC$1,0))</f>
        <v>152000</v>
      </c>
      <c r="D645" t="str">
        <f t="shared" si="10"/>
        <v>A</v>
      </c>
      <c r="N645" s="5">
        <v>1115</v>
      </c>
      <c r="O645" s="6">
        <v>117000</v>
      </c>
      <c r="U645" s="1">
        <v>620</v>
      </c>
      <c r="V645" s="1">
        <v>184548.20847358537</v>
      </c>
      <c r="W645" s="1">
        <v>120451.79152641463</v>
      </c>
    </row>
    <row r="646" spans="1:23" x14ac:dyDescent="0.25">
      <c r="A646">
        <v>645</v>
      </c>
      <c r="B646">
        <f>VLOOKUP(A646,'housing-price-data-04042019'!$A$1:$E$1461, 5,FALSE)</f>
        <v>9187</v>
      </c>
      <c r="C646">
        <f>INDEX('housing-price-data-04042019'!$A$1:$CC$1461, MATCH('Lot area'!A646,'housing-price-data-04042019'!$A$1:$A$1461,0),MATCH('Lot area'!$C$1,'housing-price-data-04042019'!$A$1:$CC$1,0))</f>
        <v>370878</v>
      </c>
      <c r="D646" t="str">
        <f t="shared" si="10"/>
        <v>B</v>
      </c>
      <c r="N646" s="5">
        <v>1117</v>
      </c>
      <c r="O646" s="6">
        <v>184100</v>
      </c>
      <c r="U646" s="1">
        <v>621</v>
      </c>
      <c r="V646" s="1">
        <v>176156.72055456147</v>
      </c>
      <c r="W646" s="1">
        <v>-109156.72055456147</v>
      </c>
    </row>
    <row r="647" spans="1:23" x14ac:dyDescent="0.25">
      <c r="A647">
        <v>646</v>
      </c>
      <c r="B647">
        <f>VLOOKUP(A647,'housing-price-data-04042019'!$A$1:$E$1461, 5,FALSE)</f>
        <v>10530</v>
      </c>
      <c r="C647">
        <f>INDEX('housing-price-data-04042019'!$A$1:$CC$1461, MATCH('Lot area'!A647,'housing-price-data-04042019'!$A$1:$A$1461,0),MATCH('Lot area'!$C$1,'housing-price-data-04042019'!$A$1:$CC$1,0))</f>
        <v>143250</v>
      </c>
      <c r="D647" t="str">
        <f t="shared" si="10"/>
        <v>A</v>
      </c>
      <c r="N647" s="5">
        <v>1118</v>
      </c>
      <c r="O647" s="6">
        <v>130000</v>
      </c>
      <c r="U647" s="1">
        <v>622</v>
      </c>
      <c r="V647" s="1">
        <v>181515.84897531947</v>
      </c>
      <c r="W647" s="1">
        <v>58484.151024680526</v>
      </c>
    </row>
    <row r="648" spans="1:23" x14ac:dyDescent="0.25">
      <c r="A648">
        <v>647</v>
      </c>
      <c r="B648">
        <f>VLOOKUP(A648,'housing-price-data-04042019'!$A$1:$E$1461, 5,FALSE)</f>
        <v>7200</v>
      </c>
      <c r="C648">
        <f>INDEX('housing-price-data-04042019'!$A$1:$CC$1461, MATCH('Lot area'!A648,'housing-price-data-04042019'!$A$1:$A$1461,0),MATCH('Lot area'!$C$1,'housing-price-data-04042019'!$A$1:$CC$1,0))</f>
        <v>98300</v>
      </c>
      <c r="D648" t="str">
        <f t="shared" si="10"/>
        <v>B</v>
      </c>
      <c r="N648" s="5">
        <v>1120</v>
      </c>
      <c r="O648" s="6">
        <v>133700</v>
      </c>
      <c r="U648" s="1">
        <v>623</v>
      </c>
      <c r="V648" s="1">
        <v>173670.35376373958</v>
      </c>
      <c r="W648" s="1">
        <v>-38670.353763739578</v>
      </c>
    </row>
    <row r="649" spans="1:23" x14ac:dyDescent="0.25">
      <c r="A649">
        <v>648</v>
      </c>
      <c r="B649">
        <f>VLOOKUP(A649,'housing-price-data-04042019'!$A$1:$E$1461, 5,FALSE)</f>
        <v>10452</v>
      </c>
      <c r="C649">
        <f>INDEX('housing-price-data-04042019'!$A$1:$CC$1461, MATCH('Lot area'!A649,'housing-price-data-04042019'!$A$1:$A$1461,0),MATCH('Lot area'!$C$1,'housing-price-data-04042019'!$A$1:$CC$1,0))</f>
        <v>155000</v>
      </c>
      <c r="D649" t="str">
        <f t="shared" si="10"/>
        <v>A</v>
      </c>
      <c r="N649" s="5">
        <v>1121</v>
      </c>
      <c r="O649" s="6">
        <v>118400</v>
      </c>
      <c r="U649" s="1">
        <v>624</v>
      </c>
      <c r="V649" s="1">
        <v>163281.79251864171</v>
      </c>
      <c r="W649" s="1">
        <v>5218.2074813582876</v>
      </c>
    </row>
    <row r="650" spans="1:23" x14ac:dyDescent="0.25">
      <c r="A650">
        <v>649</v>
      </c>
      <c r="B650">
        <f>VLOOKUP(A650,'housing-price-data-04042019'!$A$1:$E$1461, 5,FALSE)</f>
        <v>7700</v>
      </c>
      <c r="C650">
        <f>INDEX('housing-price-data-04042019'!$A$1:$CC$1461, MATCH('Lot area'!A650,'housing-price-data-04042019'!$A$1:$A$1461,0),MATCH('Lot area'!$C$1,'housing-price-data-04042019'!$A$1:$CC$1,0))</f>
        <v>155000</v>
      </c>
      <c r="D650" t="str">
        <f t="shared" si="10"/>
        <v>B</v>
      </c>
      <c r="N650" s="5">
        <v>1123</v>
      </c>
      <c r="O650" s="6">
        <v>112000</v>
      </c>
      <c r="U650" s="1">
        <v>625</v>
      </c>
      <c r="V650" s="1">
        <v>180675.86019463639</v>
      </c>
      <c r="W650" s="1">
        <v>-15525.860194636392</v>
      </c>
    </row>
    <row r="651" spans="1:23" x14ac:dyDescent="0.25">
      <c r="A651">
        <v>650</v>
      </c>
      <c r="B651">
        <f>VLOOKUP(A651,'housing-price-data-04042019'!$A$1:$E$1461, 5,FALSE)</f>
        <v>1936</v>
      </c>
      <c r="C651">
        <f>INDEX('housing-price-data-04042019'!$A$1:$CC$1461, MATCH('Lot area'!A651,'housing-price-data-04042019'!$A$1:$A$1461,0),MATCH('Lot area'!$C$1,'housing-price-data-04042019'!$A$1:$CC$1,0))</f>
        <v>84500</v>
      </c>
      <c r="D651" t="str">
        <f t="shared" si="10"/>
        <v>B</v>
      </c>
      <c r="N651" s="5">
        <v>1124</v>
      </c>
      <c r="O651" s="6">
        <v>118000</v>
      </c>
      <c r="U651" s="1">
        <v>626</v>
      </c>
      <c r="V651" s="1">
        <v>179835.87141395334</v>
      </c>
      <c r="W651" s="1">
        <v>-19835.87141395334</v>
      </c>
    </row>
    <row r="652" spans="1:23" x14ac:dyDescent="0.25">
      <c r="A652">
        <v>651</v>
      </c>
      <c r="B652">
        <f>VLOOKUP(A652,'housing-price-data-04042019'!$A$1:$E$1461, 5,FALSE)</f>
        <v>8125</v>
      </c>
      <c r="C652">
        <f>INDEX('housing-price-data-04042019'!$A$1:$CC$1461, MATCH('Lot area'!A652,'housing-price-data-04042019'!$A$1:$A$1461,0),MATCH('Lot area'!$C$1,'housing-price-data-04042019'!$A$1:$CC$1,0))</f>
        <v>205950</v>
      </c>
      <c r="D652" t="str">
        <f t="shared" si="10"/>
        <v>B</v>
      </c>
      <c r="N652" s="5">
        <v>1125</v>
      </c>
      <c r="O652" s="6">
        <v>163900</v>
      </c>
      <c r="U652" s="1">
        <v>627</v>
      </c>
      <c r="V652" s="1">
        <v>184754.0057248527</v>
      </c>
      <c r="W652" s="1">
        <v>-44854.005724852701</v>
      </c>
    </row>
    <row r="653" spans="1:23" x14ac:dyDescent="0.25">
      <c r="A653">
        <v>652</v>
      </c>
      <c r="B653">
        <f>VLOOKUP(A653,'housing-price-data-04042019'!$A$1:$E$1461, 5,FALSE)</f>
        <v>9084</v>
      </c>
      <c r="C653">
        <f>INDEX('housing-price-data-04042019'!$A$1:$CC$1461, MATCH('Lot area'!A653,'housing-price-data-04042019'!$A$1:$A$1461,0),MATCH('Lot area'!$C$1,'housing-price-data-04042019'!$A$1:$CC$1,0))</f>
        <v>108000</v>
      </c>
      <c r="D653" t="str">
        <f t="shared" si="10"/>
        <v>B</v>
      </c>
      <c r="N653" s="5">
        <v>1127</v>
      </c>
      <c r="O653" s="6">
        <v>174000</v>
      </c>
      <c r="U653" s="1">
        <v>628</v>
      </c>
      <c r="V653" s="1">
        <v>178995.88263327026</v>
      </c>
      <c r="W653" s="1">
        <v>-25995.882633270259</v>
      </c>
    </row>
    <row r="654" spans="1:23" x14ac:dyDescent="0.25">
      <c r="A654">
        <v>653</v>
      </c>
      <c r="B654">
        <f>VLOOKUP(A654,'housing-price-data-04042019'!$A$1:$E$1461, 5,FALSE)</f>
        <v>8750</v>
      </c>
      <c r="C654">
        <f>INDEX('housing-price-data-04042019'!$A$1:$CC$1461, MATCH('Lot area'!A654,'housing-price-data-04042019'!$A$1:$A$1461,0),MATCH('Lot area'!$C$1,'housing-price-data-04042019'!$A$1:$CC$1,0))</f>
        <v>191000</v>
      </c>
      <c r="D654" t="str">
        <f t="shared" si="10"/>
        <v>B</v>
      </c>
      <c r="N654" s="5">
        <v>1130</v>
      </c>
      <c r="O654" s="6">
        <v>140000</v>
      </c>
      <c r="U654" s="1">
        <v>629</v>
      </c>
      <c r="V654" s="1">
        <v>183208.42636839586</v>
      </c>
      <c r="W654" s="1">
        <v>-48208.426368395856</v>
      </c>
    </row>
    <row r="655" spans="1:23" x14ac:dyDescent="0.25">
      <c r="A655">
        <v>654</v>
      </c>
      <c r="B655">
        <f>VLOOKUP(A655,'housing-price-data-04042019'!$A$1:$E$1461, 5,FALSE)</f>
        <v>10320</v>
      </c>
      <c r="C655">
        <f>INDEX('housing-price-data-04042019'!$A$1:$CC$1461, MATCH('Lot area'!A655,'housing-price-data-04042019'!$A$1:$A$1461,0),MATCH('Lot area'!$C$1,'housing-price-data-04042019'!$A$1:$CC$1,0))</f>
        <v>135000</v>
      </c>
      <c r="D655" t="str">
        <f t="shared" si="10"/>
        <v>A</v>
      </c>
      <c r="N655" s="5">
        <v>1131</v>
      </c>
      <c r="O655" s="6">
        <v>135000</v>
      </c>
      <c r="U655" s="1">
        <v>630</v>
      </c>
      <c r="V655" s="1">
        <v>177777.89890127981</v>
      </c>
      <c r="W655" s="1">
        <v>-9277.898901279812</v>
      </c>
    </row>
    <row r="656" spans="1:23" x14ac:dyDescent="0.25">
      <c r="A656">
        <v>655</v>
      </c>
      <c r="B656">
        <f>VLOOKUP(A656,'housing-price-data-04042019'!$A$1:$E$1461, 5,FALSE)</f>
        <v>10437</v>
      </c>
      <c r="C656">
        <f>INDEX('housing-price-data-04042019'!$A$1:$CC$1461, MATCH('Lot area'!A656,'housing-price-data-04042019'!$A$1:$A$1461,0),MATCH('Lot area'!$C$1,'housing-price-data-04042019'!$A$1:$CC$1,0))</f>
        <v>350000</v>
      </c>
      <c r="D656" t="str">
        <f t="shared" si="10"/>
        <v>A</v>
      </c>
      <c r="N656" s="5">
        <v>1133</v>
      </c>
      <c r="O656" s="6">
        <v>117500</v>
      </c>
      <c r="U656" s="1">
        <v>631</v>
      </c>
      <c r="V656" s="1">
        <v>177735.89946224564</v>
      </c>
      <c r="W656" s="1">
        <v>-53735.899462245638</v>
      </c>
    </row>
    <row r="657" spans="1:23" x14ac:dyDescent="0.25">
      <c r="A657">
        <v>656</v>
      </c>
      <c r="B657">
        <f>VLOOKUP(A657,'housing-price-data-04042019'!$A$1:$E$1461, 5,FALSE)</f>
        <v>1680</v>
      </c>
      <c r="C657">
        <f>INDEX('housing-price-data-04042019'!$A$1:$CC$1461, MATCH('Lot area'!A657,'housing-price-data-04042019'!$A$1:$A$1461,0),MATCH('Lot area'!$C$1,'housing-price-data-04042019'!$A$1:$CC$1,0))</f>
        <v>88000</v>
      </c>
      <c r="D657" t="str">
        <f t="shared" si="10"/>
        <v>B</v>
      </c>
      <c r="N657" s="5">
        <v>1134</v>
      </c>
      <c r="O657" s="6">
        <v>239500</v>
      </c>
      <c r="U657" s="1">
        <v>632</v>
      </c>
      <c r="V657" s="1">
        <v>168475.02315521479</v>
      </c>
      <c r="W657" s="1">
        <v>41024.976844785211</v>
      </c>
    </row>
    <row r="658" spans="1:23" x14ac:dyDescent="0.25">
      <c r="A658">
        <v>657</v>
      </c>
      <c r="B658">
        <f>VLOOKUP(A658,'housing-price-data-04042019'!$A$1:$E$1461, 5,FALSE)</f>
        <v>10007</v>
      </c>
      <c r="C658">
        <f>INDEX('housing-price-data-04042019'!$A$1:$CC$1461, MATCH('Lot area'!A658,'housing-price-data-04042019'!$A$1:$A$1461,0),MATCH('Lot area'!$C$1,'housing-price-data-04042019'!$A$1:$CC$1,0))</f>
        <v>145500</v>
      </c>
      <c r="D658" t="str">
        <f t="shared" si="10"/>
        <v>A</v>
      </c>
      <c r="N658" s="5">
        <v>1135</v>
      </c>
      <c r="O658" s="6">
        <v>169000</v>
      </c>
      <c r="U658" s="1">
        <v>633</v>
      </c>
      <c r="V658" s="1">
        <v>183825.81812219793</v>
      </c>
      <c r="W658" s="1">
        <v>-101325.81812219793</v>
      </c>
    </row>
    <row r="659" spans="1:23" x14ac:dyDescent="0.25">
      <c r="A659">
        <v>658</v>
      </c>
      <c r="B659">
        <f>VLOOKUP(A659,'housing-price-data-04042019'!$A$1:$E$1461, 5,FALSE)</f>
        <v>7200</v>
      </c>
      <c r="C659">
        <f>INDEX('housing-price-data-04042019'!$A$1:$CC$1461, MATCH('Lot area'!A659,'housing-price-data-04042019'!$A$1:$A$1461,0),MATCH('Lot area'!$C$1,'housing-price-data-04042019'!$A$1:$CC$1,0))</f>
        <v>149000</v>
      </c>
      <c r="D659" t="str">
        <f t="shared" si="10"/>
        <v>B</v>
      </c>
      <c r="N659" s="5">
        <v>1136</v>
      </c>
      <c r="O659" s="6">
        <v>102000</v>
      </c>
      <c r="U659" s="1">
        <v>634</v>
      </c>
      <c r="V659" s="1">
        <v>178260.89245017257</v>
      </c>
      <c r="W659" s="1">
        <v>-38860.892450172571</v>
      </c>
    </row>
    <row r="660" spans="1:23" x14ac:dyDescent="0.25">
      <c r="A660">
        <v>659</v>
      </c>
      <c r="B660">
        <f>VLOOKUP(A660,'housing-price-data-04042019'!$A$1:$E$1461, 5,FALSE)</f>
        <v>17503</v>
      </c>
      <c r="C660">
        <f>INDEX('housing-price-data-04042019'!$A$1:$CC$1461, MATCH('Lot area'!A660,'housing-price-data-04042019'!$A$1:$A$1461,0),MATCH('Lot area'!$C$1,'housing-price-data-04042019'!$A$1:$CC$1,0))</f>
        <v>97500</v>
      </c>
      <c r="D660" t="str">
        <f t="shared" si="10"/>
        <v>A</v>
      </c>
      <c r="N660" s="5">
        <v>1137</v>
      </c>
      <c r="O660" s="6">
        <v>119000</v>
      </c>
      <c r="U660" s="1">
        <v>635</v>
      </c>
      <c r="V660" s="1">
        <v>173491.85614784443</v>
      </c>
      <c r="W660" s="1">
        <v>-29491.856147844432</v>
      </c>
    </row>
    <row r="661" spans="1:23" x14ac:dyDescent="0.25">
      <c r="A661">
        <v>660</v>
      </c>
      <c r="B661">
        <f>VLOOKUP(A661,'housing-price-data-04042019'!$A$1:$E$1461, 5,FALSE)</f>
        <v>9937</v>
      </c>
      <c r="C661">
        <f>INDEX('housing-price-data-04042019'!$A$1:$CC$1461, MATCH('Lot area'!A661,'housing-price-data-04042019'!$A$1:$A$1461,0),MATCH('Lot area'!$C$1,'housing-price-data-04042019'!$A$1:$CC$1,0))</f>
        <v>167000</v>
      </c>
      <c r="D661" t="str">
        <f t="shared" si="10"/>
        <v>B</v>
      </c>
      <c r="N661" s="5">
        <v>1138</v>
      </c>
      <c r="O661" s="6">
        <v>94000</v>
      </c>
      <c r="U661" s="1">
        <v>636</v>
      </c>
      <c r="V661" s="1">
        <v>181717.44628268341</v>
      </c>
      <c r="W661" s="1">
        <v>18282.553717316594</v>
      </c>
    </row>
    <row r="662" spans="1:23" x14ac:dyDescent="0.25">
      <c r="A662">
        <v>661</v>
      </c>
      <c r="B662">
        <f>VLOOKUP(A662,'housing-price-data-04042019'!$A$1:$E$1461, 5,FALSE)</f>
        <v>12384</v>
      </c>
      <c r="C662">
        <f>INDEX('housing-price-data-04042019'!$A$1:$CC$1461, MATCH('Lot area'!A662,'housing-price-data-04042019'!$A$1:$A$1461,0),MATCH('Lot area'!$C$1,'housing-price-data-04042019'!$A$1:$CC$1,0))</f>
        <v>197900</v>
      </c>
      <c r="D662" t="str">
        <f t="shared" si="10"/>
        <v>A</v>
      </c>
      <c r="N662" s="5">
        <v>1139</v>
      </c>
      <c r="O662" s="6">
        <v>196000</v>
      </c>
      <c r="U662" s="1">
        <v>637</v>
      </c>
      <c r="V662" s="1">
        <v>171687.98024132755</v>
      </c>
      <c r="W662" s="1">
        <v>-111687.98024132755</v>
      </c>
    </row>
    <row r="663" spans="1:23" x14ac:dyDescent="0.25">
      <c r="A663">
        <v>662</v>
      </c>
      <c r="B663">
        <f>VLOOKUP(A663,'housing-price-data-04042019'!$A$1:$E$1461, 5,FALSE)</f>
        <v>46589</v>
      </c>
      <c r="C663">
        <f>INDEX('housing-price-data-04042019'!$A$1:$CC$1461, MATCH('Lot area'!A663,'housing-price-data-04042019'!$A$1:$A$1461,0),MATCH('Lot area'!$C$1,'housing-price-data-04042019'!$A$1:$CC$1,0))</f>
        <v>402000</v>
      </c>
      <c r="D663" t="str">
        <f t="shared" si="10"/>
        <v>A</v>
      </c>
      <c r="N663" s="5">
        <v>1140</v>
      </c>
      <c r="O663" s="6">
        <v>144000</v>
      </c>
      <c r="U663" s="1">
        <v>638</v>
      </c>
      <c r="V663" s="1">
        <v>171435.98360712262</v>
      </c>
      <c r="W663" s="1">
        <v>-78435.983607122616</v>
      </c>
    </row>
    <row r="664" spans="1:23" x14ac:dyDescent="0.25">
      <c r="A664">
        <v>663</v>
      </c>
      <c r="B664">
        <f>VLOOKUP(A664,'housing-price-data-04042019'!$A$1:$E$1461, 5,FALSE)</f>
        <v>13560</v>
      </c>
      <c r="C664">
        <f>INDEX('housing-price-data-04042019'!$A$1:$CC$1461, MATCH('Lot area'!A664,'housing-price-data-04042019'!$A$1:$A$1461,0),MATCH('Lot area'!$C$1,'housing-price-data-04042019'!$A$1:$CC$1,0))</f>
        <v>110000</v>
      </c>
      <c r="D664" t="str">
        <f t="shared" si="10"/>
        <v>A</v>
      </c>
      <c r="N664" s="5">
        <v>1141</v>
      </c>
      <c r="O664" s="6">
        <v>139000</v>
      </c>
      <c r="U664" s="1">
        <v>639</v>
      </c>
      <c r="V664" s="1">
        <v>177267.60571701484</v>
      </c>
      <c r="W664" s="1">
        <v>-92267.605717014842</v>
      </c>
    </row>
    <row r="665" spans="1:23" x14ac:dyDescent="0.25">
      <c r="A665">
        <v>664</v>
      </c>
      <c r="B665">
        <f>VLOOKUP(A665,'housing-price-data-04042019'!$A$1:$E$1461, 5,FALSE)</f>
        <v>10012</v>
      </c>
      <c r="C665">
        <f>INDEX('housing-price-data-04042019'!$A$1:$CC$1461, MATCH('Lot area'!A665,'housing-price-data-04042019'!$A$1:$A$1461,0),MATCH('Lot area'!$C$1,'housing-price-data-04042019'!$A$1:$CC$1,0))</f>
        <v>137500</v>
      </c>
      <c r="D665" t="str">
        <f t="shared" si="10"/>
        <v>A</v>
      </c>
      <c r="N665" s="5">
        <v>1143</v>
      </c>
      <c r="O665" s="6">
        <v>424870</v>
      </c>
      <c r="U665" s="1">
        <v>640</v>
      </c>
      <c r="V665" s="1">
        <v>167198.24020857652</v>
      </c>
      <c r="W665" s="1">
        <v>97362.759791423479</v>
      </c>
    </row>
    <row r="666" spans="1:23" x14ac:dyDescent="0.25">
      <c r="A666">
        <v>665</v>
      </c>
      <c r="B666">
        <f>VLOOKUP(A666,'housing-price-data-04042019'!$A$1:$E$1461, 5,FALSE)</f>
        <v>20896</v>
      </c>
      <c r="C666">
        <f>INDEX('housing-price-data-04042019'!$A$1:$CC$1461, MATCH('Lot area'!A666,'housing-price-data-04042019'!$A$1:$A$1461,0),MATCH('Lot area'!$C$1,'housing-price-data-04042019'!$A$1:$CC$1,0))</f>
        <v>423000</v>
      </c>
      <c r="D666" t="str">
        <f t="shared" si="10"/>
        <v>A</v>
      </c>
      <c r="N666" s="5">
        <v>1144</v>
      </c>
      <c r="O666" s="6">
        <v>80000</v>
      </c>
      <c r="U666" s="1">
        <v>641</v>
      </c>
      <c r="V666" s="1">
        <v>185457.49632867478</v>
      </c>
      <c r="W666" s="1">
        <v>88542.503671325219</v>
      </c>
    </row>
    <row r="667" spans="1:23" x14ac:dyDescent="0.25">
      <c r="A667">
        <v>666</v>
      </c>
      <c r="B667">
        <f>VLOOKUP(A667,'housing-price-data-04042019'!$A$1:$E$1461, 5,FALSE)</f>
        <v>11194</v>
      </c>
      <c r="C667">
        <f>INDEX('housing-price-data-04042019'!$A$1:$CC$1461, MATCH('Lot area'!A667,'housing-price-data-04042019'!$A$1:$A$1461,0),MATCH('Lot area'!$C$1,'housing-price-data-04042019'!$A$1:$CC$1,0))</f>
        <v>230500</v>
      </c>
      <c r="D667" t="str">
        <f t="shared" si="10"/>
        <v>A</v>
      </c>
      <c r="N667" s="5">
        <v>1146</v>
      </c>
      <c r="O667" s="6">
        <v>149000</v>
      </c>
      <c r="U667" s="1">
        <v>642</v>
      </c>
      <c r="V667" s="1">
        <v>173640.95415641568</v>
      </c>
      <c r="W667" s="1">
        <v>52359.045843584317</v>
      </c>
    </row>
    <row r="668" spans="1:23" x14ac:dyDescent="0.25">
      <c r="A668">
        <v>667</v>
      </c>
      <c r="B668">
        <f>VLOOKUP(A668,'housing-price-data-04042019'!$A$1:$E$1461, 5,FALSE)</f>
        <v>18450</v>
      </c>
      <c r="C668">
        <f>INDEX('housing-price-data-04042019'!$A$1:$CC$1461, MATCH('Lot area'!A668,'housing-price-data-04042019'!$A$1:$A$1461,0),MATCH('Lot area'!$C$1,'housing-price-data-04042019'!$A$1:$CC$1,0))</f>
        <v>129000</v>
      </c>
      <c r="D668" t="str">
        <f t="shared" si="10"/>
        <v>A</v>
      </c>
      <c r="N668" s="5">
        <v>1149</v>
      </c>
      <c r="O668" s="6">
        <v>116900</v>
      </c>
      <c r="U668" s="1">
        <v>643</v>
      </c>
      <c r="V668" s="1">
        <v>187941.76314754496</v>
      </c>
      <c r="W668" s="1">
        <v>157058.23685245504</v>
      </c>
    </row>
    <row r="669" spans="1:23" x14ac:dyDescent="0.25">
      <c r="A669">
        <v>668</v>
      </c>
      <c r="B669">
        <f>VLOOKUP(A669,'housing-price-data-04042019'!$A$1:$E$1461, 5,FALSE)</f>
        <v>8125</v>
      </c>
      <c r="C669">
        <f>INDEX('housing-price-data-04042019'!$A$1:$CC$1461, MATCH('Lot area'!A669,'housing-price-data-04042019'!$A$1:$A$1461,0),MATCH('Lot area'!$C$1,'housing-price-data-04042019'!$A$1:$CC$1,0))</f>
        <v>193500</v>
      </c>
      <c r="D669" t="str">
        <f t="shared" si="10"/>
        <v>B</v>
      </c>
      <c r="N669" s="5">
        <v>1150</v>
      </c>
      <c r="O669" s="6">
        <v>143000</v>
      </c>
      <c r="U669" s="1">
        <v>644</v>
      </c>
      <c r="V669" s="1">
        <v>181501.14917165751</v>
      </c>
      <c r="W669" s="1">
        <v>-29501.149171657511</v>
      </c>
    </row>
    <row r="670" spans="1:23" x14ac:dyDescent="0.25">
      <c r="A670">
        <v>669</v>
      </c>
      <c r="B670">
        <f>VLOOKUP(A670,'housing-price-data-04042019'!$A$1:$E$1461, 5,FALSE)</f>
        <v>14175</v>
      </c>
      <c r="C670">
        <f>INDEX('housing-price-data-04042019'!$A$1:$CC$1461, MATCH('Lot area'!A670,'housing-price-data-04042019'!$A$1:$A$1461,0),MATCH('Lot area'!$C$1,'housing-price-data-04042019'!$A$1:$CC$1,0))</f>
        <v>168000</v>
      </c>
      <c r="D670" t="str">
        <f t="shared" si="10"/>
        <v>A</v>
      </c>
      <c r="N670" s="5">
        <v>1151</v>
      </c>
      <c r="O670" s="6">
        <v>124000</v>
      </c>
      <c r="U670" s="1">
        <v>645</v>
      </c>
      <c r="V670" s="1">
        <v>178128.594217215</v>
      </c>
      <c r="W670" s="1">
        <v>192749.405782785</v>
      </c>
    </row>
    <row r="671" spans="1:23" x14ac:dyDescent="0.25">
      <c r="A671">
        <v>670</v>
      </c>
      <c r="B671">
        <f>VLOOKUP(A671,'housing-price-data-04042019'!$A$1:$E$1461, 5,FALSE)</f>
        <v>11600</v>
      </c>
      <c r="C671">
        <f>INDEX('housing-price-data-04042019'!$A$1:$CC$1461, MATCH('Lot area'!A671,'housing-price-data-04042019'!$A$1:$A$1461,0),MATCH('Lot area'!$C$1,'housing-price-data-04042019'!$A$1:$CC$1,0))</f>
        <v>137500</v>
      </c>
      <c r="D671" t="str">
        <f t="shared" si="10"/>
        <v>A</v>
      </c>
      <c r="N671" s="5">
        <v>1154</v>
      </c>
      <c r="O671" s="6">
        <v>120500</v>
      </c>
      <c r="U671" s="1">
        <v>646</v>
      </c>
      <c r="V671" s="1">
        <v>180948.8565483584</v>
      </c>
      <c r="W671" s="1">
        <v>-37698.856548358395</v>
      </c>
    </row>
    <row r="672" spans="1:23" x14ac:dyDescent="0.25">
      <c r="A672">
        <v>671</v>
      </c>
      <c r="B672">
        <f>VLOOKUP(A672,'housing-price-data-04042019'!$A$1:$E$1461, 5,FALSE)</f>
        <v>8633</v>
      </c>
      <c r="C672">
        <f>INDEX('housing-price-data-04042019'!$A$1:$CC$1461, MATCH('Lot area'!A672,'housing-price-data-04042019'!$A$1:$A$1461,0),MATCH('Lot area'!$C$1,'housing-price-data-04042019'!$A$1:$CC$1,0))</f>
        <v>173500</v>
      </c>
      <c r="D672" t="str">
        <f t="shared" si="10"/>
        <v>B</v>
      </c>
      <c r="N672" s="5">
        <v>1157</v>
      </c>
      <c r="O672" s="6">
        <v>179900</v>
      </c>
      <c r="U672" s="1">
        <v>647</v>
      </c>
      <c r="V672" s="1">
        <v>173955.94994917183</v>
      </c>
      <c r="W672" s="1">
        <v>-75655.949949171831</v>
      </c>
    </row>
    <row r="673" spans="1:23" x14ac:dyDescent="0.25">
      <c r="A673">
        <v>672</v>
      </c>
      <c r="B673">
        <f>VLOOKUP(A673,'housing-price-data-04042019'!$A$1:$E$1461, 5,FALSE)</f>
        <v>6629</v>
      </c>
      <c r="C673">
        <f>INDEX('housing-price-data-04042019'!$A$1:$CC$1461, MATCH('Lot area'!A673,'housing-price-data-04042019'!$A$1:$A$1461,0),MATCH('Lot area'!$C$1,'housing-price-data-04042019'!$A$1:$CC$1,0))</f>
        <v>103600</v>
      </c>
      <c r="D673" t="str">
        <f t="shared" si="10"/>
        <v>B</v>
      </c>
      <c r="N673" s="5">
        <v>1158</v>
      </c>
      <c r="O673" s="6">
        <v>230000</v>
      </c>
      <c r="U673" s="1">
        <v>648</v>
      </c>
      <c r="V673" s="1">
        <v>180785.05873612521</v>
      </c>
      <c r="W673" s="1">
        <v>-25785.058736125211</v>
      </c>
    </row>
    <row r="674" spans="1:23" x14ac:dyDescent="0.25">
      <c r="A674">
        <v>673</v>
      </c>
      <c r="B674">
        <f>VLOOKUP(A674,'housing-price-data-04042019'!$A$1:$E$1461, 5,FALSE)</f>
        <v>11250</v>
      </c>
      <c r="C674">
        <f>INDEX('housing-price-data-04042019'!$A$1:$CC$1461, MATCH('Lot area'!A674,'housing-price-data-04042019'!$A$1:$A$1461,0),MATCH('Lot area'!$C$1,'housing-price-data-04042019'!$A$1:$CC$1,0))</f>
        <v>165000</v>
      </c>
      <c r="D674" t="str">
        <f t="shared" si="10"/>
        <v>A</v>
      </c>
      <c r="N674" s="5">
        <v>1160</v>
      </c>
      <c r="O674" s="6">
        <v>185000</v>
      </c>
      <c r="U674" s="1">
        <v>649</v>
      </c>
      <c r="V674" s="1">
        <v>175005.93592502567</v>
      </c>
      <c r="W674" s="1">
        <v>-20005.935925025668</v>
      </c>
    </row>
    <row r="675" spans="1:23" x14ac:dyDescent="0.25">
      <c r="A675">
        <v>674</v>
      </c>
      <c r="B675">
        <f>VLOOKUP(A675,'housing-price-data-04042019'!$A$1:$E$1461, 5,FALSE)</f>
        <v>14442</v>
      </c>
      <c r="C675">
        <f>INDEX('housing-price-data-04042019'!$A$1:$CC$1461, MATCH('Lot area'!A675,'housing-price-data-04042019'!$A$1:$A$1461,0),MATCH('Lot area'!$C$1,'housing-price-data-04042019'!$A$1:$CC$1,0))</f>
        <v>257500</v>
      </c>
      <c r="D675" t="str">
        <f t="shared" si="10"/>
        <v>A</v>
      </c>
      <c r="N675" s="5">
        <v>1161</v>
      </c>
      <c r="O675" s="6">
        <v>146000</v>
      </c>
      <c r="U675" s="1">
        <v>650</v>
      </c>
      <c r="V675" s="1">
        <v>162901.6975953826</v>
      </c>
      <c r="W675" s="1">
        <v>-78401.697595382604</v>
      </c>
    </row>
    <row r="676" spans="1:23" x14ac:dyDescent="0.25">
      <c r="A676">
        <v>675</v>
      </c>
      <c r="B676">
        <f>VLOOKUP(A676,'housing-price-data-04042019'!$A$1:$E$1461, 5,FALSE)</f>
        <v>9200</v>
      </c>
      <c r="C676">
        <f>INDEX('housing-price-data-04042019'!$A$1:$CC$1461, MATCH('Lot area'!A676,'housing-price-data-04042019'!$A$1:$A$1461,0),MATCH('Lot area'!$C$1,'housing-price-data-04042019'!$A$1:$CC$1,0))</f>
        <v>140000</v>
      </c>
      <c r="D676" t="str">
        <f t="shared" si="10"/>
        <v>B</v>
      </c>
      <c r="N676" s="5">
        <v>1163</v>
      </c>
      <c r="O676" s="6">
        <v>129000</v>
      </c>
      <c r="U676" s="1">
        <v>651</v>
      </c>
      <c r="V676" s="1">
        <v>175898.42400450143</v>
      </c>
      <c r="W676" s="1">
        <v>30051.57599549857</v>
      </c>
    </row>
    <row r="677" spans="1:23" x14ac:dyDescent="0.25">
      <c r="A677">
        <v>676</v>
      </c>
      <c r="B677">
        <f>VLOOKUP(A677,'housing-price-data-04042019'!$A$1:$E$1461, 5,FALSE)</f>
        <v>2289</v>
      </c>
      <c r="C677">
        <f>INDEX('housing-price-data-04042019'!$A$1:$CC$1461, MATCH('Lot area'!A677,'housing-price-data-04042019'!$A$1:$A$1461,0),MATCH('Lot area'!$C$1,'housing-price-data-04042019'!$A$1:$CC$1,0))</f>
        <v>148500</v>
      </c>
      <c r="D677" t="str">
        <f t="shared" si="10"/>
        <v>B</v>
      </c>
      <c r="N677" s="5">
        <v>1166</v>
      </c>
      <c r="O677" s="6">
        <v>233170</v>
      </c>
      <c r="U677" s="1">
        <v>652</v>
      </c>
      <c r="V677" s="1">
        <v>177912.2971061891</v>
      </c>
      <c r="W677" s="1">
        <v>-69912.2971061891</v>
      </c>
    </row>
    <row r="678" spans="1:23" x14ac:dyDescent="0.25">
      <c r="A678">
        <v>677</v>
      </c>
      <c r="B678">
        <f>VLOOKUP(A678,'housing-price-data-04042019'!$A$1:$E$1461, 5,FALSE)</f>
        <v>9600</v>
      </c>
      <c r="C678">
        <f>INDEX('housing-price-data-04042019'!$A$1:$CC$1461, MATCH('Lot area'!A678,'housing-price-data-04042019'!$A$1:$A$1461,0),MATCH('Lot area'!$C$1,'housing-price-data-04042019'!$A$1:$CC$1,0))</f>
        <v>87000</v>
      </c>
      <c r="D678" t="str">
        <f t="shared" si="10"/>
        <v>B</v>
      </c>
      <c r="N678" s="5">
        <v>1171</v>
      </c>
      <c r="O678" s="6">
        <v>171000</v>
      </c>
      <c r="U678" s="1">
        <v>653</v>
      </c>
      <c r="V678" s="1">
        <v>177210.90647431873</v>
      </c>
      <c r="W678" s="1">
        <v>13789.093525681266</v>
      </c>
    </row>
    <row r="679" spans="1:23" x14ac:dyDescent="0.25">
      <c r="A679">
        <v>678</v>
      </c>
      <c r="B679">
        <f>VLOOKUP(A679,'housing-price-data-04042019'!$A$1:$E$1461, 5,FALSE)</f>
        <v>9022</v>
      </c>
      <c r="C679">
        <f>INDEX('housing-price-data-04042019'!$A$1:$CC$1461, MATCH('Lot area'!A679,'housing-price-data-04042019'!$A$1:$A$1461,0),MATCH('Lot area'!$C$1,'housing-price-data-04042019'!$A$1:$CC$1,0))</f>
        <v>109500</v>
      </c>
      <c r="D679" t="str">
        <f t="shared" si="10"/>
        <v>B</v>
      </c>
      <c r="N679" s="5">
        <v>1172</v>
      </c>
      <c r="O679" s="6">
        <v>163000</v>
      </c>
      <c r="U679" s="1">
        <v>654</v>
      </c>
      <c r="V679" s="1">
        <v>180507.86243849978</v>
      </c>
      <c r="W679" s="1">
        <v>-45507.862438499782</v>
      </c>
    </row>
    <row r="680" spans="1:23" x14ac:dyDescent="0.25">
      <c r="A680">
        <v>679</v>
      </c>
      <c r="B680">
        <f>VLOOKUP(A680,'housing-price-data-04042019'!$A$1:$E$1461, 5,FALSE)</f>
        <v>11844</v>
      </c>
      <c r="C680">
        <f>INDEX('housing-price-data-04042019'!$A$1:$CC$1461, MATCH('Lot area'!A680,'housing-price-data-04042019'!$A$1:$A$1461,0),MATCH('Lot area'!$C$1,'housing-price-data-04042019'!$A$1:$CC$1,0))</f>
        <v>372500</v>
      </c>
      <c r="D680" t="str">
        <f t="shared" si="10"/>
        <v>A</v>
      </c>
      <c r="N680" s="5">
        <v>1173</v>
      </c>
      <c r="O680" s="6">
        <v>171900</v>
      </c>
      <c r="U680" s="1">
        <v>655</v>
      </c>
      <c r="V680" s="1">
        <v>180753.55915684957</v>
      </c>
      <c r="W680" s="1">
        <v>169246.44084315043</v>
      </c>
    </row>
    <row r="681" spans="1:23" x14ac:dyDescent="0.25">
      <c r="A681">
        <v>680</v>
      </c>
      <c r="B681">
        <f>VLOOKUP(A681,'housing-price-data-04042019'!$A$1:$E$1461, 5,FALSE)</f>
        <v>9945</v>
      </c>
      <c r="C681">
        <f>INDEX('housing-price-data-04042019'!$A$1:$CC$1461, MATCH('Lot area'!A681,'housing-price-data-04042019'!$A$1:$A$1461,0),MATCH('Lot area'!$C$1,'housing-price-data-04042019'!$A$1:$CC$1,0))</f>
        <v>128500</v>
      </c>
      <c r="D681" t="str">
        <f t="shared" si="10"/>
        <v>B</v>
      </c>
      <c r="N681" s="5">
        <v>1177</v>
      </c>
      <c r="O681" s="6">
        <v>119500</v>
      </c>
      <c r="U681" s="1">
        <v>656</v>
      </c>
      <c r="V681" s="1">
        <v>162364.10477574545</v>
      </c>
      <c r="W681" s="1">
        <v>-74364.104775745451</v>
      </c>
    </row>
    <row r="682" spans="1:23" x14ac:dyDescent="0.25">
      <c r="A682">
        <v>681</v>
      </c>
      <c r="B682">
        <f>VLOOKUP(A682,'housing-price-data-04042019'!$A$1:$E$1461, 5,FALSE)</f>
        <v>8012</v>
      </c>
      <c r="C682">
        <f>INDEX('housing-price-data-04042019'!$A$1:$CC$1461, MATCH('Lot area'!A682,'housing-price-data-04042019'!$A$1:$A$1461,0),MATCH('Lot area'!$C$1,'housing-price-data-04042019'!$A$1:$CC$1,0))</f>
        <v>143000</v>
      </c>
      <c r="D682" t="str">
        <f t="shared" si="10"/>
        <v>B</v>
      </c>
      <c r="N682" s="5">
        <v>1178</v>
      </c>
      <c r="O682" s="6">
        <v>115000</v>
      </c>
      <c r="U682" s="1">
        <v>657</v>
      </c>
      <c r="V682" s="1">
        <v>179850.57121761527</v>
      </c>
      <c r="W682" s="1">
        <v>-34350.571217615274</v>
      </c>
    </row>
    <row r="683" spans="1:23" x14ac:dyDescent="0.25">
      <c r="A683">
        <v>682</v>
      </c>
      <c r="B683">
        <f>VLOOKUP(A683,'housing-price-data-04042019'!$A$1:$E$1461, 5,FALSE)</f>
        <v>4500</v>
      </c>
      <c r="C683">
        <f>INDEX('housing-price-data-04042019'!$A$1:$CC$1461, MATCH('Lot area'!A683,'housing-price-data-04042019'!$A$1:$A$1461,0),MATCH('Lot area'!$C$1,'housing-price-data-04042019'!$A$1:$CC$1,0))</f>
        <v>159434</v>
      </c>
      <c r="D683" t="str">
        <f t="shared" si="10"/>
        <v>B</v>
      </c>
      <c r="N683" s="5">
        <v>1179</v>
      </c>
      <c r="O683" s="6">
        <v>154900</v>
      </c>
      <c r="U683" s="1">
        <v>658</v>
      </c>
      <c r="V683" s="1">
        <v>173955.94994917183</v>
      </c>
      <c r="W683" s="1">
        <v>-24955.949949171831</v>
      </c>
    </row>
    <row r="684" spans="1:23" x14ac:dyDescent="0.25">
      <c r="A684">
        <v>683</v>
      </c>
      <c r="B684">
        <f>VLOOKUP(A684,'housing-price-data-04042019'!$A$1:$E$1461, 5,FALSE)</f>
        <v>2887</v>
      </c>
      <c r="C684">
        <f>INDEX('housing-price-data-04042019'!$A$1:$CC$1461, MATCH('Lot area'!A684,'housing-price-data-04042019'!$A$1:$A$1461,0),MATCH('Lot area'!$C$1,'housing-price-data-04042019'!$A$1:$CC$1,0))</f>
        <v>173000</v>
      </c>
      <c r="D684" t="str">
        <f t="shared" si="10"/>
        <v>B</v>
      </c>
      <c r="N684" s="5">
        <v>1180</v>
      </c>
      <c r="O684" s="6">
        <v>93000</v>
      </c>
      <c r="U684" s="1">
        <v>659</v>
      </c>
      <c r="V684" s="1">
        <v>195591.96096761603</v>
      </c>
      <c r="W684" s="1">
        <v>-98091.960967616033</v>
      </c>
    </row>
    <row r="685" spans="1:23" x14ac:dyDescent="0.25">
      <c r="A685">
        <v>684</v>
      </c>
      <c r="B685">
        <f>VLOOKUP(A685,'housing-price-data-04042019'!$A$1:$E$1461, 5,FALSE)</f>
        <v>11248</v>
      </c>
      <c r="C685">
        <f>INDEX('housing-price-data-04042019'!$A$1:$CC$1461, MATCH('Lot area'!A685,'housing-price-data-04042019'!$A$1:$A$1461,0),MATCH('Lot area'!$C$1,'housing-price-data-04042019'!$A$1:$CC$1,0))</f>
        <v>285000</v>
      </c>
      <c r="D685" t="str">
        <f t="shared" si="10"/>
        <v>A</v>
      </c>
      <c r="N685" s="5">
        <v>1182</v>
      </c>
      <c r="O685" s="6">
        <v>392500</v>
      </c>
      <c r="U685" s="1">
        <v>660</v>
      </c>
      <c r="V685" s="1">
        <v>179703.57318099574</v>
      </c>
      <c r="W685" s="1">
        <v>-12703.573180995736</v>
      </c>
    </row>
    <row r="686" spans="1:23" x14ac:dyDescent="0.25">
      <c r="A686">
        <v>685</v>
      </c>
      <c r="B686">
        <f>VLOOKUP(A686,'housing-price-data-04042019'!$A$1:$E$1461, 5,FALSE)</f>
        <v>16770</v>
      </c>
      <c r="C686">
        <f>INDEX('housing-price-data-04042019'!$A$1:$CC$1461, MATCH('Lot area'!A686,'housing-price-data-04042019'!$A$1:$A$1461,0),MATCH('Lot area'!$C$1,'housing-price-data-04042019'!$A$1:$CC$1,0))</f>
        <v>221000</v>
      </c>
      <c r="D686" t="str">
        <f t="shared" si="10"/>
        <v>A</v>
      </c>
      <c r="N686" s="5">
        <v>1186</v>
      </c>
      <c r="O686" s="6">
        <v>104900</v>
      </c>
      <c r="U686" s="1">
        <v>661</v>
      </c>
      <c r="V686" s="1">
        <v>184842.20454682445</v>
      </c>
      <c r="W686" s="1">
        <v>13057.795453175553</v>
      </c>
    </row>
    <row r="687" spans="1:23" x14ac:dyDescent="0.25">
      <c r="A687">
        <v>686</v>
      </c>
      <c r="B687">
        <f>VLOOKUP(A687,'housing-price-data-04042019'!$A$1:$E$1461, 5,FALSE)</f>
        <v>5062</v>
      </c>
      <c r="C687">
        <f>INDEX('housing-price-data-04042019'!$A$1:$CC$1461, MATCH('Lot area'!A687,'housing-price-data-04042019'!$A$1:$A$1461,0),MATCH('Lot area'!$C$1,'housing-price-data-04042019'!$A$1:$CC$1,0))</f>
        <v>207500</v>
      </c>
      <c r="D687" t="str">
        <f t="shared" si="10"/>
        <v>B</v>
      </c>
      <c r="N687" s="5">
        <v>1189</v>
      </c>
      <c r="O687" s="6">
        <v>195000</v>
      </c>
      <c r="U687" s="1">
        <v>662</v>
      </c>
      <c r="V687" s="1">
        <v>256671.74515498558</v>
      </c>
      <c r="W687" s="1">
        <v>145328.25484501442</v>
      </c>
    </row>
    <row r="688" spans="1:23" x14ac:dyDescent="0.25">
      <c r="A688">
        <v>687</v>
      </c>
      <c r="B688">
        <f>VLOOKUP(A688,'housing-price-data-04042019'!$A$1:$E$1461, 5,FALSE)</f>
        <v>10207</v>
      </c>
      <c r="C688">
        <f>INDEX('housing-price-data-04042019'!$A$1:$CC$1461, MATCH('Lot area'!A688,'housing-price-data-04042019'!$A$1:$A$1461,0),MATCH('Lot area'!$C$1,'housing-price-data-04042019'!$A$1:$CC$1,0))</f>
        <v>227875</v>
      </c>
      <c r="D688" t="str">
        <f t="shared" si="10"/>
        <v>A</v>
      </c>
      <c r="N688" s="5">
        <v>1190</v>
      </c>
      <c r="O688" s="6">
        <v>189000</v>
      </c>
      <c r="U688" s="1">
        <v>663</v>
      </c>
      <c r="V688" s="1">
        <v>187311.77156203266</v>
      </c>
      <c r="W688" s="1">
        <v>-77311.771562032663</v>
      </c>
    </row>
    <row r="689" spans="1:23" x14ac:dyDescent="0.25">
      <c r="A689">
        <v>688</v>
      </c>
      <c r="B689">
        <f>VLOOKUP(A689,'housing-price-data-04042019'!$A$1:$E$1461, 5,FALSE)</f>
        <v>5105</v>
      </c>
      <c r="C689">
        <f>INDEX('housing-price-data-04042019'!$A$1:$CC$1461, MATCH('Lot area'!A689,'housing-price-data-04042019'!$A$1:$A$1461,0),MATCH('Lot area'!$C$1,'housing-price-data-04042019'!$A$1:$CC$1,0))</f>
        <v>148800</v>
      </c>
      <c r="D689" t="str">
        <f t="shared" si="10"/>
        <v>B</v>
      </c>
      <c r="N689" s="5">
        <v>1192</v>
      </c>
      <c r="O689" s="6">
        <v>174000</v>
      </c>
      <c r="U689" s="1">
        <v>664</v>
      </c>
      <c r="V689" s="1">
        <v>179861.07107737381</v>
      </c>
      <c r="W689" s="1">
        <v>-42361.07107737381</v>
      </c>
    </row>
    <row r="690" spans="1:23" x14ac:dyDescent="0.25">
      <c r="A690">
        <v>689</v>
      </c>
      <c r="B690">
        <f>VLOOKUP(A690,'housing-price-data-04042019'!$A$1:$E$1461, 5,FALSE)</f>
        <v>8089</v>
      </c>
      <c r="C690">
        <f>INDEX('housing-price-data-04042019'!$A$1:$CC$1461, MATCH('Lot area'!A690,'housing-price-data-04042019'!$A$1:$A$1461,0),MATCH('Lot area'!$C$1,'housing-price-data-04042019'!$A$1:$CC$1,0))</f>
        <v>392000</v>
      </c>
      <c r="D690" t="str">
        <f t="shared" si="10"/>
        <v>B</v>
      </c>
      <c r="N690" s="5">
        <v>1193</v>
      </c>
      <c r="O690" s="6">
        <v>125000</v>
      </c>
      <c r="U690" s="1">
        <v>665</v>
      </c>
      <c r="V690" s="1">
        <v>202717.1657997602</v>
      </c>
      <c r="W690" s="1">
        <v>220282.8342002398</v>
      </c>
    </row>
    <row r="691" spans="1:23" x14ac:dyDescent="0.25">
      <c r="A691">
        <v>690</v>
      </c>
      <c r="B691">
        <f>VLOOKUP(A691,'housing-price-data-04042019'!$A$1:$E$1461, 5,FALSE)</f>
        <v>7577</v>
      </c>
      <c r="C691">
        <f>INDEX('housing-price-data-04042019'!$A$1:$CC$1461, MATCH('Lot area'!A691,'housing-price-data-04042019'!$A$1:$A$1461,0),MATCH('Lot area'!$C$1,'housing-price-data-04042019'!$A$1:$CC$1,0))</f>
        <v>194700</v>
      </c>
      <c r="D691" t="str">
        <f t="shared" si="10"/>
        <v>B</v>
      </c>
      <c r="N691" s="5">
        <v>1194</v>
      </c>
      <c r="O691" s="6">
        <v>165000</v>
      </c>
      <c r="U691" s="1">
        <v>666</v>
      </c>
      <c r="V691" s="1">
        <v>182343.23792429231</v>
      </c>
      <c r="W691" s="1">
        <v>48156.762075707695</v>
      </c>
    </row>
    <row r="692" spans="1:23" x14ac:dyDescent="0.25">
      <c r="A692">
        <v>691</v>
      </c>
      <c r="B692">
        <f>VLOOKUP(A692,'housing-price-data-04042019'!$A$1:$E$1461, 5,FALSE)</f>
        <v>4426</v>
      </c>
      <c r="C692">
        <f>INDEX('housing-price-data-04042019'!$A$1:$CC$1461, MATCH('Lot area'!A692,'housing-price-data-04042019'!$A$1:$A$1461,0),MATCH('Lot area'!$C$1,'housing-price-data-04042019'!$A$1:$CC$1,0))</f>
        <v>141000</v>
      </c>
      <c r="D692" t="str">
        <f t="shared" si="10"/>
        <v>B</v>
      </c>
      <c r="N692" s="5">
        <v>1195</v>
      </c>
      <c r="O692" s="6">
        <v>158000</v>
      </c>
      <c r="U692" s="1">
        <v>667</v>
      </c>
      <c r="V692" s="1">
        <v>197580.6344058832</v>
      </c>
      <c r="W692" s="1">
        <v>-68580.634405883204</v>
      </c>
    </row>
    <row r="693" spans="1:23" x14ac:dyDescent="0.25">
      <c r="A693">
        <v>692</v>
      </c>
      <c r="B693">
        <f>VLOOKUP(A693,'housing-price-data-04042019'!$A$1:$E$1461, 5,FALSE)</f>
        <v>21535</v>
      </c>
      <c r="C693">
        <f>INDEX('housing-price-data-04042019'!$A$1:$CC$1461, MATCH('Lot area'!A693,'housing-price-data-04042019'!$A$1:$A$1461,0),MATCH('Lot area'!$C$1,'housing-price-data-04042019'!$A$1:$CC$1,0))</f>
        <v>755000</v>
      </c>
      <c r="D693" t="str">
        <f t="shared" si="10"/>
        <v>A</v>
      </c>
      <c r="N693" s="5">
        <v>1196</v>
      </c>
      <c r="O693" s="6">
        <v>176000</v>
      </c>
      <c r="U693" s="1">
        <v>668</v>
      </c>
      <c r="V693" s="1">
        <v>175898.42400450143</v>
      </c>
      <c r="W693" s="1">
        <v>17601.57599549857</v>
      </c>
    </row>
    <row r="694" spans="1:23" x14ac:dyDescent="0.25">
      <c r="A694">
        <v>693</v>
      </c>
      <c r="B694">
        <f>VLOOKUP(A694,'housing-price-data-04042019'!$A$1:$E$1461, 5,FALSE)</f>
        <v>26178</v>
      </c>
      <c r="C694">
        <f>INDEX('housing-price-data-04042019'!$A$1:$CC$1461, MATCH('Lot area'!A694,'housing-price-data-04042019'!$A$1:$A$1461,0),MATCH('Lot area'!$C$1,'housing-price-data-04042019'!$A$1:$CC$1,0))</f>
        <v>335000</v>
      </c>
      <c r="D694" t="str">
        <f t="shared" si="10"/>
        <v>A</v>
      </c>
      <c r="N694" s="5">
        <v>1198</v>
      </c>
      <c r="O694" s="6">
        <v>144000</v>
      </c>
      <c r="U694" s="1">
        <v>669</v>
      </c>
      <c r="V694" s="1">
        <v>188603.25431233289</v>
      </c>
      <c r="W694" s="1">
        <v>-20603.254312332894</v>
      </c>
    </row>
    <row r="695" spans="1:23" x14ac:dyDescent="0.25">
      <c r="A695">
        <v>694</v>
      </c>
      <c r="B695">
        <f>VLOOKUP(A695,'housing-price-data-04042019'!$A$1:$E$1461, 5,FALSE)</f>
        <v>5400</v>
      </c>
      <c r="C695">
        <f>INDEX('housing-price-data-04042019'!$A$1:$CC$1461, MATCH('Lot area'!A695,'housing-price-data-04042019'!$A$1:$A$1461,0),MATCH('Lot area'!$C$1,'housing-price-data-04042019'!$A$1:$CC$1,0))</f>
        <v>108480</v>
      </c>
      <c r="D695" t="str">
        <f t="shared" si="10"/>
        <v>B</v>
      </c>
      <c r="N695" s="5">
        <v>1199</v>
      </c>
      <c r="O695" s="6">
        <v>178000</v>
      </c>
      <c r="U695" s="1">
        <v>670</v>
      </c>
      <c r="V695" s="1">
        <v>183195.82653668561</v>
      </c>
      <c r="W695" s="1">
        <v>-45695.826536685607</v>
      </c>
    </row>
    <row r="696" spans="1:23" x14ac:dyDescent="0.25">
      <c r="A696">
        <v>695</v>
      </c>
      <c r="B696">
        <f>VLOOKUP(A696,'housing-price-data-04042019'!$A$1:$E$1461, 5,FALSE)</f>
        <v>6120</v>
      </c>
      <c r="C696">
        <f>INDEX('housing-price-data-04042019'!$A$1:$CC$1461, MATCH('Lot area'!A696,'housing-price-data-04042019'!$A$1:$A$1461,0),MATCH('Lot area'!$C$1,'housing-price-data-04042019'!$A$1:$CC$1,0))</f>
        <v>141500</v>
      </c>
      <c r="D696" t="str">
        <f t="shared" si="10"/>
        <v>B</v>
      </c>
      <c r="N696" s="5">
        <v>1201</v>
      </c>
      <c r="O696" s="6">
        <v>116050</v>
      </c>
      <c r="U696" s="1">
        <v>671</v>
      </c>
      <c r="V696" s="1">
        <v>176965.20975596894</v>
      </c>
      <c r="W696" s="1">
        <v>-3465.2097559689428</v>
      </c>
    </row>
    <row r="697" spans="1:23" x14ac:dyDescent="0.25">
      <c r="A697">
        <v>696</v>
      </c>
      <c r="B697">
        <f>VLOOKUP(A697,'housing-price-data-04042019'!$A$1:$E$1461, 5,FALSE)</f>
        <v>13811</v>
      </c>
      <c r="C697">
        <f>INDEX('housing-price-data-04042019'!$A$1:$CC$1461, MATCH('Lot area'!A697,'housing-price-data-04042019'!$A$1:$A$1461,0),MATCH('Lot area'!$C$1,'housing-price-data-04042019'!$A$1:$CC$1,0))</f>
        <v>176000</v>
      </c>
      <c r="D697" t="str">
        <f t="shared" si="10"/>
        <v>A</v>
      </c>
      <c r="N697" s="5">
        <v>1203</v>
      </c>
      <c r="O697" s="6">
        <v>117000</v>
      </c>
      <c r="U697" s="1">
        <v>672</v>
      </c>
      <c r="V697" s="1">
        <v>172756.86596474674</v>
      </c>
      <c r="W697" s="1">
        <v>-69156.865964746743</v>
      </c>
    </row>
    <row r="698" spans="1:23" x14ac:dyDescent="0.25">
      <c r="A698">
        <v>697</v>
      </c>
      <c r="B698">
        <f>VLOOKUP(A698,'housing-price-data-04042019'!$A$1:$E$1461, 5,FALSE)</f>
        <v>6000</v>
      </c>
      <c r="C698">
        <f>INDEX('housing-price-data-04042019'!$A$1:$CC$1461, MATCH('Lot area'!A698,'housing-price-data-04042019'!$A$1:$A$1461,0),MATCH('Lot area'!$C$1,'housing-price-data-04042019'!$A$1:$CC$1,0))</f>
        <v>89000</v>
      </c>
      <c r="D698" t="str">
        <f t="shared" si="10"/>
        <v>B</v>
      </c>
      <c r="N698" s="5">
        <v>1204</v>
      </c>
      <c r="O698" s="6">
        <v>213000</v>
      </c>
      <c r="U698" s="1">
        <v>673</v>
      </c>
      <c r="V698" s="1">
        <v>182460.83635358792</v>
      </c>
      <c r="W698" s="1">
        <v>-17460.836353587918</v>
      </c>
    </row>
    <row r="699" spans="1:23" x14ac:dyDescent="0.25">
      <c r="A699">
        <v>698</v>
      </c>
      <c r="B699">
        <f>VLOOKUP(A699,'housing-price-data-04042019'!$A$1:$E$1461, 5,FALSE)</f>
        <v>6420</v>
      </c>
      <c r="C699">
        <f>INDEX('housing-price-data-04042019'!$A$1:$CC$1461, MATCH('Lot area'!A699,'housing-price-data-04042019'!$A$1:$A$1461,0),MATCH('Lot area'!$C$1,'housing-price-data-04042019'!$A$1:$CC$1,0))</f>
        <v>123500</v>
      </c>
      <c r="D699" t="str">
        <f t="shared" si="10"/>
        <v>B</v>
      </c>
      <c r="N699" s="5">
        <v>1207</v>
      </c>
      <c r="O699" s="6">
        <v>107000</v>
      </c>
      <c r="U699" s="1">
        <v>674</v>
      </c>
      <c r="V699" s="1">
        <v>189163.94682343883</v>
      </c>
      <c r="W699" s="1">
        <v>68336.053176561167</v>
      </c>
    </row>
    <row r="700" spans="1:23" x14ac:dyDescent="0.25">
      <c r="A700">
        <v>699</v>
      </c>
      <c r="B700">
        <f>VLOOKUP(A700,'housing-price-data-04042019'!$A$1:$E$1461, 5,FALSE)</f>
        <v>8450</v>
      </c>
      <c r="C700">
        <f>INDEX('housing-price-data-04042019'!$A$1:$CC$1461, MATCH('Lot area'!A700,'housing-price-data-04042019'!$A$1:$A$1461,0),MATCH('Lot area'!$C$1,'housing-price-data-04042019'!$A$1:$CC$1,0))</f>
        <v>138500</v>
      </c>
      <c r="D700" t="str">
        <f t="shared" si="10"/>
        <v>B</v>
      </c>
      <c r="N700" s="5">
        <v>1208</v>
      </c>
      <c r="O700" s="6">
        <v>200000</v>
      </c>
      <c r="U700" s="1">
        <v>675</v>
      </c>
      <c r="V700" s="1">
        <v>178155.89385258718</v>
      </c>
      <c r="W700" s="1">
        <v>-38155.893852587178</v>
      </c>
    </row>
    <row r="701" spans="1:23" x14ac:dyDescent="0.25">
      <c r="A701">
        <v>700</v>
      </c>
      <c r="B701">
        <f>VLOOKUP(A701,'housing-price-data-04042019'!$A$1:$E$1461, 5,FALSE)</f>
        <v>4282</v>
      </c>
      <c r="C701">
        <f>INDEX('housing-price-data-04042019'!$A$1:$CC$1461, MATCH('Lot area'!A701,'housing-price-data-04042019'!$A$1:$A$1461,0),MATCH('Lot area'!$C$1,'housing-price-data-04042019'!$A$1:$CC$1,0))</f>
        <v>196000</v>
      </c>
      <c r="D701" t="str">
        <f t="shared" si="10"/>
        <v>B</v>
      </c>
      <c r="N701" s="5">
        <v>1209</v>
      </c>
      <c r="O701" s="6">
        <v>140000</v>
      </c>
      <c r="U701" s="1">
        <v>676</v>
      </c>
      <c r="V701" s="1">
        <v>163642.98769433543</v>
      </c>
      <c r="W701" s="1">
        <v>-15142.987694335432</v>
      </c>
    </row>
    <row r="702" spans="1:23" x14ac:dyDescent="0.25">
      <c r="A702">
        <v>701</v>
      </c>
      <c r="B702">
        <f>VLOOKUP(A702,'housing-price-data-04042019'!$A$1:$E$1461, 5,FALSE)</f>
        <v>14331</v>
      </c>
      <c r="C702">
        <f>INDEX('housing-price-data-04042019'!$A$1:$CC$1461, MATCH('Lot area'!A702,'housing-price-data-04042019'!$A$1:$A$1461,0),MATCH('Lot area'!$C$1,'housing-price-data-04042019'!$A$1:$CC$1,0))</f>
        <v>312500</v>
      </c>
      <c r="D702" t="str">
        <f t="shared" si="10"/>
        <v>A</v>
      </c>
      <c r="N702" s="5">
        <v>1213</v>
      </c>
      <c r="O702" s="6">
        <v>113000</v>
      </c>
      <c r="U702" s="1">
        <v>677</v>
      </c>
      <c r="V702" s="1">
        <v>178995.88263327026</v>
      </c>
      <c r="W702" s="1">
        <v>-91995.882633270259</v>
      </c>
    </row>
    <row r="703" spans="1:23" x14ac:dyDescent="0.25">
      <c r="A703">
        <v>702</v>
      </c>
      <c r="B703">
        <f>VLOOKUP(A703,'housing-price-data-04042019'!$A$1:$E$1461, 5,FALSE)</f>
        <v>9600</v>
      </c>
      <c r="C703">
        <f>INDEX('housing-price-data-04042019'!$A$1:$CC$1461, MATCH('Lot area'!A703,'housing-price-data-04042019'!$A$1:$A$1461,0),MATCH('Lot area'!$C$1,'housing-price-data-04042019'!$A$1:$CC$1,0))</f>
        <v>140000</v>
      </c>
      <c r="D703" t="str">
        <f t="shared" si="10"/>
        <v>B</v>
      </c>
      <c r="N703" s="5">
        <v>1216</v>
      </c>
      <c r="O703" s="6">
        <v>125000</v>
      </c>
      <c r="U703" s="1">
        <v>678</v>
      </c>
      <c r="V703" s="1">
        <v>177782.09884518321</v>
      </c>
      <c r="W703" s="1">
        <v>-68282.098845183209</v>
      </c>
    </row>
    <row r="704" spans="1:23" x14ac:dyDescent="0.25">
      <c r="A704">
        <v>703</v>
      </c>
      <c r="B704">
        <f>VLOOKUP(A704,'housing-price-data-04042019'!$A$1:$E$1461, 5,FALSE)</f>
        <v>12438</v>
      </c>
      <c r="C704">
        <f>INDEX('housing-price-data-04042019'!$A$1:$CC$1461, MATCH('Lot area'!A704,'housing-price-data-04042019'!$A$1:$A$1461,0),MATCH('Lot area'!$C$1,'housing-price-data-04042019'!$A$1:$CC$1,0))</f>
        <v>361919</v>
      </c>
      <c r="D704" t="str">
        <f t="shared" si="10"/>
        <v>A</v>
      </c>
      <c r="N704" s="5">
        <v>1217</v>
      </c>
      <c r="O704" s="6">
        <v>112000</v>
      </c>
      <c r="U704" s="1">
        <v>679</v>
      </c>
      <c r="V704" s="1">
        <v>183708.21969290229</v>
      </c>
      <c r="W704" s="1">
        <v>188791.78030709771</v>
      </c>
    </row>
    <row r="705" spans="1:23" x14ac:dyDescent="0.25">
      <c r="A705">
        <v>704</v>
      </c>
      <c r="B705">
        <f>VLOOKUP(A705,'housing-price-data-04042019'!$A$1:$E$1461, 5,FALSE)</f>
        <v>7630</v>
      </c>
      <c r="C705">
        <f>INDEX('housing-price-data-04042019'!$A$1:$CC$1461, MATCH('Lot area'!A705,'housing-price-data-04042019'!$A$1:$A$1461,0),MATCH('Lot area'!$C$1,'housing-price-data-04042019'!$A$1:$CC$1,0))</f>
        <v>140000</v>
      </c>
      <c r="D705" t="str">
        <f t="shared" si="10"/>
        <v>B</v>
      </c>
      <c r="N705" s="5">
        <v>1218</v>
      </c>
      <c r="O705" s="6">
        <v>229456</v>
      </c>
      <c r="U705" s="1">
        <v>680</v>
      </c>
      <c r="V705" s="1">
        <v>179720.37295660941</v>
      </c>
      <c r="W705" s="1">
        <v>-51220.372956609412</v>
      </c>
    </row>
    <row r="706" spans="1:23" x14ac:dyDescent="0.25">
      <c r="A706">
        <v>705</v>
      </c>
      <c r="B706">
        <f>VLOOKUP(A706,'housing-price-data-04042019'!$A$1:$E$1461, 5,FALSE)</f>
        <v>8400</v>
      </c>
      <c r="C706">
        <f>INDEX('housing-price-data-04042019'!$A$1:$CC$1461, MATCH('Lot area'!A706,'housing-price-data-04042019'!$A$1:$A$1461,0),MATCH('Lot area'!$C$1,'housing-price-data-04042019'!$A$1:$CC$1,0))</f>
        <v>213000</v>
      </c>
      <c r="D706" t="str">
        <f t="shared" si="10"/>
        <v>B</v>
      </c>
      <c r="N706" s="5">
        <v>1219</v>
      </c>
      <c r="O706" s="6">
        <v>80500</v>
      </c>
      <c r="U706" s="1">
        <v>681</v>
      </c>
      <c r="V706" s="1">
        <v>175661.12717395846</v>
      </c>
      <c r="W706" s="1">
        <v>-32661.127173958463</v>
      </c>
    </row>
    <row r="707" spans="1:23" x14ac:dyDescent="0.25">
      <c r="A707">
        <v>706</v>
      </c>
      <c r="B707">
        <f>VLOOKUP(A707,'housing-price-data-04042019'!$A$1:$E$1461, 5,FALSE)</f>
        <v>5600</v>
      </c>
      <c r="C707">
        <f>INDEX('housing-price-data-04042019'!$A$1:$CC$1461, MATCH('Lot area'!A707,'housing-price-data-04042019'!$A$1:$A$1461,0),MATCH('Lot area'!$C$1,'housing-price-data-04042019'!$A$1:$CC$1,0))</f>
        <v>55000</v>
      </c>
      <c r="D707" t="str">
        <f t="shared" ref="D707:D770" si="11">IF(B707 &gt; 10000, "A","B")</f>
        <v>B</v>
      </c>
      <c r="N707" s="5">
        <v>1220</v>
      </c>
      <c r="O707" s="6">
        <v>91500</v>
      </c>
      <c r="U707" s="1">
        <v>682</v>
      </c>
      <c r="V707" s="1">
        <v>168286.02567956111</v>
      </c>
      <c r="W707" s="1">
        <v>-8852.0256795611058</v>
      </c>
    </row>
    <row r="708" spans="1:23" x14ac:dyDescent="0.25">
      <c r="A708">
        <v>707</v>
      </c>
      <c r="B708">
        <f>VLOOKUP(A708,'housing-price-data-04042019'!$A$1:$E$1461, 5,FALSE)</f>
        <v>115149</v>
      </c>
      <c r="C708">
        <f>INDEX('housing-price-data-04042019'!$A$1:$CC$1461, MATCH('Lot area'!A708,'housing-price-data-04042019'!$A$1:$A$1461,0),MATCH('Lot area'!$C$1,'housing-price-data-04042019'!$A$1:$CC$1,0))</f>
        <v>302000</v>
      </c>
      <c r="D708" t="str">
        <f t="shared" si="11"/>
        <v>A</v>
      </c>
      <c r="N708" s="5">
        <v>1221</v>
      </c>
      <c r="O708" s="6">
        <v>115000</v>
      </c>
      <c r="U708" s="1">
        <v>683</v>
      </c>
      <c r="V708" s="1">
        <v>164898.77092145663</v>
      </c>
      <c r="W708" s="1">
        <v>8101.2290785433725</v>
      </c>
    </row>
    <row r="709" spans="1:23" x14ac:dyDescent="0.25">
      <c r="A709">
        <v>708</v>
      </c>
      <c r="B709">
        <f>VLOOKUP(A709,'housing-price-data-04042019'!$A$1:$E$1461, 5,FALSE)</f>
        <v>6240</v>
      </c>
      <c r="C709">
        <f>INDEX('housing-price-data-04042019'!$A$1:$CC$1461, MATCH('Lot area'!A709,'housing-price-data-04042019'!$A$1:$A$1461,0),MATCH('Lot area'!$C$1,'housing-price-data-04042019'!$A$1:$CC$1,0))</f>
        <v>254000</v>
      </c>
      <c r="D709" t="str">
        <f t="shared" si="11"/>
        <v>B</v>
      </c>
      <c r="N709" s="5">
        <v>1222</v>
      </c>
      <c r="O709" s="6">
        <v>134000</v>
      </c>
      <c r="U709" s="1">
        <v>684</v>
      </c>
      <c r="V709" s="1">
        <v>182456.63640968452</v>
      </c>
      <c r="W709" s="1">
        <v>102543.36359031548</v>
      </c>
    </row>
    <row r="710" spans="1:23" x14ac:dyDescent="0.25">
      <c r="A710">
        <v>709</v>
      </c>
      <c r="B710">
        <f>VLOOKUP(A710,'housing-price-data-04042019'!$A$1:$E$1461, 5,FALSE)</f>
        <v>9018</v>
      </c>
      <c r="C710">
        <f>INDEX('housing-price-data-04042019'!$A$1:$CC$1461, MATCH('Lot area'!A710,'housing-price-data-04042019'!$A$1:$A$1461,0),MATCH('Lot area'!$C$1,'housing-price-data-04042019'!$A$1:$CC$1,0))</f>
        <v>179540</v>
      </c>
      <c r="D710" t="str">
        <f t="shared" si="11"/>
        <v>B</v>
      </c>
      <c r="N710" s="5">
        <v>1228</v>
      </c>
      <c r="O710" s="6">
        <v>147000</v>
      </c>
      <c r="U710" s="1">
        <v>685</v>
      </c>
      <c r="V710" s="1">
        <v>194052.6815270143</v>
      </c>
      <c r="W710" s="1">
        <v>26947.318472985702</v>
      </c>
    </row>
    <row r="711" spans="1:23" x14ac:dyDescent="0.25">
      <c r="A711">
        <v>710</v>
      </c>
      <c r="B711">
        <f>VLOOKUP(A711,'housing-price-data-04042019'!$A$1:$E$1461, 5,FALSE)</f>
        <v>7162</v>
      </c>
      <c r="C711">
        <f>INDEX('housing-price-data-04042019'!$A$1:$CC$1461, MATCH('Lot area'!A711,'housing-price-data-04042019'!$A$1:$A$1461,0),MATCH('Lot area'!$C$1,'housing-price-data-04042019'!$A$1:$CC$1,0))</f>
        <v>109900</v>
      </c>
      <c r="D711" t="str">
        <f t="shared" si="11"/>
        <v>B</v>
      </c>
      <c r="N711" s="5">
        <v>1229</v>
      </c>
      <c r="O711" s="6">
        <v>367294</v>
      </c>
      <c r="U711" s="1">
        <v>686</v>
      </c>
      <c r="V711" s="1">
        <v>169466.2099164208</v>
      </c>
      <c r="W711" s="1">
        <v>38033.790083579195</v>
      </c>
    </row>
    <row r="712" spans="1:23" x14ac:dyDescent="0.25">
      <c r="A712">
        <v>711</v>
      </c>
      <c r="B712">
        <f>VLOOKUP(A712,'housing-price-data-04042019'!$A$1:$E$1461, 5,FALSE)</f>
        <v>4130</v>
      </c>
      <c r="C712">
        <f>INDEX('housing-price-data-04042019'!$A$1:$CC$1461, MATCH('Lot area'!A712,'housing-price-data-04042019'!$A$1:$A$1461,0),MATCH('Lot area'!$C$1,'housing-price-data-04042019'!$A$1:$CC$1,0))</f>
        <v>52000</v>
      </c>
      <c r="D712" t="str">
        <f t="shared" si="11"/>
        <v>B</v>
      </c>
      <c r="N712" s="5">
        <v>1230</v>
      </c>
      <c r="O712" s="6">
        <v>127000</v>
      </c>
      <c r="U712" s="1">
        <v>687</v>
      </c>
      <c r="V712" s="1">
        <v>180270.56560795681</v>
      </c>
      <c r="W712" s="1">
        <v>47604.434392043186</v>
      </c>
    </row>
    <row r="713" spans="1:23" x14ac:dyDescent="0.25">
      <c r="A713">
        <v>712</v>
      </c>
      <c r="B713">
        <f>VLOOKUP(A713,'housing-price-data-04042019'!$A$1:$E$1461, 5,FALSE)</f>
        <v>8712</v>
      </c>
      <c r="C713">
        <f>INDEX('housing-price-data-04042019'!$A$1:$CC$1461, MATCH('Lot area'!A713,'housing-price-data-04042019'!$A$1:$A$1461,0),MATCH('Lot area'!$C$1,'housing-price-data-04042019'!$A$1:$CC$1,0))</f>
        <v>102776</v>
      </c>
      <c r="D713" t="str">
        <f t="shared" si="11"/>
        <v>B</v>
      </c>
      <c r="N713" s="5">
        <v>1232</v>
      </c>
      <c r="O713" s="6">
        <v>132500</v>
      </c>
      <c r="U713" s="1">
        <v>688</v>
      </c>
      <c r="V713" s="1">
        <v>169556.50871034423</v>
      </c>
      <c r="W713" s="1">
        <v>-20756.508710344235</v>
      </c>
    </row>
    <row r="714" spans="1:23" x14ac:dyDescent="0.25">
      <c r="A714">
        <v>713</v>
      </c>
      <c r="B714">
        <f>VLOOKUP(A714,'housing-price-data-04042019'!$A$1:$E$1461, 5,FALSE)</f>
        <v>4671</v>
      </c>
      <c r="C714">
        <f>INDEX('housing-price-data-04042019'!$A$1:$CC$1461, MATCH('Lot area'!A714,'housing-price-data-04042019'!$A$1:$A$1461,0),MATCH('Lot area'!$C$1,'housing-price-data-04042019'!$A$1:$CC$1,0))</f>
        <v>189000</v>
      </c>
      <c r="D714" t="str">
        <f t="shared" si="11"/>
        <v>B</v>
      </c>
      <c r="N714" s="5">
        <v>1233</v>
      </c>
      <c r="O714" s="6">
        <v>101800</v>
      </c>
      <c r="U714" s="1">
        <v>689</v>
      </c>
      <c r="V714" s="1">
        <v>175822.82501423996</v>
      </c>
      <c r="W714" s="1">
        <v>216177.17498576004</v>
      </c>
    </row>
    <row r="715" spans="1:23" x14ac:dyDescent="0.25">
      <c r="A715">
        <v>714</v>
      </c>
      <c r="B715">
        <f>VLOOKUP(A715,'housing-price-data-04042019'!$A$1:$E$1461, 5,FALSE)</f>
        <v>9873</v>
      </c>
      <c r="C715">
        <f>INDEX('housing-price-data-04042019'!$A$1:$CC$1461, MATCH('Lot area'!A715,'housing-price-data-04042019'!$A$1:$A$1461,0),MATCH('Lot area'!$C$1,'housing-price-data-04042019'!$A$1:$CC$1,0))</f>
        <v>129000</v>
      </c>
      <c r="D715" t="str">
        <f t="shared" si="11"/>
        <v>B</v>
      </c>
      <c r="N715" s="5">
        <v>1235</v>
      </c>
      <c r="O715" s="6">
        <v>130000</v>
      </c>
      <c r="U715" s="1">
        <v>690</v>
      </c>
      <c r="V715" s="1">
        <v>174747.63937496563</v>
      </c>
      <c r="W715" s="1">
        <v>19952.360625034373</v>
      </c>
    </row>
    <row r="716" spans="1:23" x14ac:dyDescent="0.25">
      <c r="A716">
        <v>715</v>
      </c>
      <c r="B716">
        <f>VLOOKUP(A716,'housing-price-data-04042019'!$A$1:$E$1461, 5,FALSE)</f>
        <v>13517</v>
      </c>
      <c r="C716">
        <f>INDEX('housing-price-data-04042019'!$A$1:$CC$1461, MATCH('Lot area'!A716,'housing-price-data-04042019'!$A$1:$A$1461,0),MATCH('Lot area'!$C$1,'housing-price-data-04042019'!$A$1:$CC$1,0))</f>
        <v>130500</v>
      </c>
      <c r="D716" t="str">
        <f t="shared" si="11"/>
        <v>A</v>
      </c>
      <c r="N716" s="5">
        <v>1237</v>
      </c>
      <c r="O716" s="6">
        <v>175500</v>
      </c>
      <c r="U716" s="1">
        <v>691</v>
      </c>
      <c r="V716" s="1">
        <v>168130.62775513472</v>
      </c>
      <c r="W716" s="1">
        <v>-27130.627755134716</v>
      </c>
    </row>
    <row r="717" spans="1:23" x14ac:dyDescent="0.25">
      <c r="A717">
        <v>716</v>
      </c>
      <c r="B717">
        <f>VLOOKUP(A717,'housing-price-data-04042019'!$A$1:$E$1461, 5,FALSE)</f>
        <v>10140</v>
      </c>
      <c r="C717">
        <f>INDEX('housing-price-data-04042019'!$A$1:$CC$1461, MATCH('Lot area'!A717,'housing-price-data-04042019'!$A$1:$A$1461,0),MATCH('Lot area'!$C$1,'housing-price-data-04042019'!$A$1:$CC$1,0))</f>
        <v>165000</v>
      </c>
      <c r="D717" t="str">
        <f t="shared" si="11"/>
        <v>A</v>
      </c>
      <c r="N717" s="5">
        <v>1240</v>
      </c>
      <c r="O717" s="6">
        <v>265900</v>
      </c>
      <c r="U717" s="1">
        <v>692</v>
      </c>
      <c r="V717" s="1">
        <v>204059.0478769014</v>
      </c>
      <c r="W717" s="1">
        <v>550940.95212309854</v>
      </c>
    </row>
    <row r="718" spans="1:23" x14ac:dyDescent="0.25">
      <c r="A718">
        <v>717</v>
      </c>
      <c r="B718">
        <f>VLOOKUP(A718,'housing-price-data-04042019'!$A$1:$E$1461, 5,FALSE)</f>
        <v>10800</v>
      </c>
      <c r="C718">
        <f>INDEX('housing-price-data-04042019'!$A$1:$CC$1461, MATCH('Lot area'!A718,'housing-price-data-04042019'!$A$1:$A$1461,0),MATCH('Lot area'!$C$1,'housing-price-data-04042019'!$A$1:$CC$1,0))</f>
        <v>159500</v>
      </c>
      <c r="D718" t="str">
        <f t="shared" si="11"/>
        <v>A</v>
      </c>
      <c r="N718" s="5">
        <v>1241</v>
      </c>
      <c r="O718" s="6">
        <v>224900</v>
      </c>
      <c r="U718" s="1">
        <v>693</v>
      </c>
      <c r="V718" s="1">
        <v>213809.21764868015</v>
      </c>
      <c r="W718" s="1">
        <v>121190.78235131985</v>
      </c>
    </row>
    <row r="719" spans="1:23" x14ac:dyDescent="0.25">
      <c r="A719">
        <v>718</v>
      </c>
      <c r="B719">
        <f>VLOOKUP(A719,'housing-price-data-04042019'!$A$1:$E$1461, 5,FALSE)</f>
        <v>10000</v>
      </c>
      <c r="C719">
        <f>INDEX('housing-price-data-04042019'!$A$1:$CC$1461, MATCH('Lot area'!A719,'housing-price-data-04042019'!$A$1:$A$1461,0),MATCH('Lot area'!$C$1,'housing-price-data-04042019'!$A$1:$CC$1,0))</f>
        <v>157000</v>
      </c>
      <c r="D719" t="str">
        <f t="shared" si="11"/>
        <v>B</v>
      </c>
      <c r="N719" s="5">
        <v>1242</v>
      </c>
      <c r="O719" s="6">
        <v>248328</v>
      </c>
      <c r="U719" s="1">
        <v>694</v>
      </c>
      <c r="V719" s="1">
        <v>170176.00043609802</v>
      </c>
      <c r="W719" s="1">
        <v>-61696.000436098024</v>
      </c>
    </row>
    <row r="720" spans="1:23" x14ac:dyDescent="0.25">
      <c r="A720">
        <v>719</v>
      </c>
      <c r="B720">
        <f>VLOOKUP(A720,'housing-price-data-04042019'!$A$1:$E$1461, 5,FALSE)</f>
        <v>10542</v>
      </c>
      <c r="C720">
        <f>INDEX('housing-price-data-04042019'!$A$1:$CC$1461, MATCH('Lot area'!A720,'housing-price-data-04042019'!$A$1:$A$1461,0),MATCH('Lot area'!$C$1,'housing-price-data-04042019'!$A$1:$CC$1,0))</f>
        <v>341000</v>
      </c>
      <c r="D720" t="str">
        <f t="shared" si="11"/>
        <v>A</v>
      </c>
      <c r="N720" s="5">
        <v>1247</v>
      </c>
      <c r="O720" s="6">
        <v>186500</v>
      </c>
      <c r="U720" s="1">
        <v>695</v>
      </c>
      <c r="V720" s="1">
        <v>171687.98024132755</v>
      </c>
      <c r="W720" s="1">
        <v>-30187.980241327547</v>
      </c>
    </row>
    <row r="721" spans="1:23" x14ac:dyDescent="0.25">
      <c r="A721">
        <v>720</v>
      </c>
      <c r="B721">
        <f>VLOOKUP(A721,'housing-price-data-04042019'!$A$1:$E$1461, 5,FALSE)</f>
        <v>9920</v>
      </c>
      <c r="C721">
        <f>INDEX('housing-price-data-04042019'!$A$1:$CC$1461, MATCH('Lot area'!A721,'housing-price-data-04042019'!$A$1:$A$1461,0),MATCH('Lot area'!$C$1,'housing-price-data-04042019'!$A$1:$CC$1,0))</f>
        <v>128500</v>
      </c>
      <c r="D721" t="str">
        <f t="shared" si="11"/>
        <v>B</v>
      </c>
      <c r="N721" s="5">
        <v>1249</v>
      </c>
      <c r="O721" s="6">
        <v>129500</v>
      </c>
      <c r="U721" s="1">
        <v>696</v>
      </c>
      <c r="V721" s="1">
        <v>187838.86452191128</v>
      </c>
      <c r="W721" s="1">
        <v>-11838.86452191128</v>
      </c>
    </row>
    <row r="722" spans="1:23" x14ac:dyDescent="0.25">
      <c r="A722">
        <v>721</v>
      </c>
      <c r="B722">
        <f>VLOOKUP(A722,'housing-price-data-04042019'!$A$1:$E$1461, 5,FALSE)</f>
        <v>6563</v>
      </c>
      <c r="C722">
        <f>INDEX('housing-price-data-04042019'!$A$1:$CC$1461, MATCH('Lot area'!A722,'housing-price-data-04042019'!$A$1:$A$1461,0),MATCH('Lot area'!$C$1,'housing-price-data-04042019'!$A$1:$CC$1,0))</f>
        <v>275000</v>
      </c>
      <c r="D722" t="str">
        <f t="shared" si="11"/>
        <v>B</v>
      </c>
      <c r="N722" s="5">
        <v>1250</v>
      </c>
      <c r="O722" s="6">
        <v>119000</v>
      </c>
      <c r="U722" s="1">
        <v>697</v>
      </c>
      <c r="V722" s="1">
        <v>171435.98360712262</v>
      </c>
      <c r="W722" s="1">
        <v>-82435.983607122616</v>
      </c>
    </row>
    <row r="723" spans="1:23" x14ac:dyDescent="0.25">
      <c r="A723">
        <v>722</v>
      </c>
      <c r="B723">
        <f>VLOOKUP(A723,'housing-price-data-04042019'!$A$1:$E$1461, 5,FALSE)</f>
        <v>4426</v>
      </c>
      <c r="C723">
        <f>INDEX('housing-price-data-04042019'!$A$1:$CC$1461, MATCH('Lot area'!A723,'housing-price-data-04042019'!$A$1:$A$1461,0),MATCH('Lot area'!$C$1,'housing-price-data-04042019'!$A$1:$CC$1,0))</f>
        <v>143000</v>
      </c>
      <c r="D723" t="str">
        <f t="shared" si="11"/>
        <v>B</v>
      </c>
      <c r="N723" s="5">
        <v>1252</v>
      </c>
      <c r="O723" s="6">
        <v>171750</v>
      </c>
      <c r="U723" s="1">
        <v>698</v>
      </c>
      <c r="V723" s="1">
        <v>172317.97182683984</v>
      </c>
      <c r="W723" s="1">
        <v>-48817.971826839843</v>
      </c>
    </row>
    <row r="724" spans="1:23" x14ac:dyDescent="0.25">
      <c r="A724">
        <v>723</v>
      </c>
      <c r="B724">
        <f>VLOOKUP(A724,'housing-price-data-04042019'!$A$1:$E$1461, 5,FALSE)</f>
        <v>8120</v>
      </c>
      <c r="C724">
        <f>INDEX('housing-price-data-04042019'!$A$1:$CC$1461, MATCH('Lot area'!A724,'housing-price-data-04042019'!$A$1:$A$1461,0),MATCH('Lot area'!$C$1,'housing-price-data-04042019'!$A$1:$CC$1,0))</f>
        <v>124500</v>
      </c>
      <c r="D724" t="str">
        <f t="shared" si="11"/>
        <v>B</v>
      </c>
      <c r="N724" s="5">
        <v>1253</v>
      </c>
      <c r="O724" s="6">
        <v>130000</v>
      </c>
      <c r="U724" s="1">
        <v>699</v>
      </c>
      <c r="V724" s="1">
        <v>176580.91488880644</v>
      </c>
      <c r="W724" s="1">
        <v>-38080.914888806437</v>
      </c>
    </row>
    <row r="725" spans="1:23" x14ac:dyDescent="0.25">
      <c r="A725">
        <v>724</v>
      </c>
      <c r="B725">
        <f>VLOOKUP(A725,'housing-price-data-04042019'!$A$1:$E$1461, 5,FALSE)</f>
        <v>8172</v>
      </c>
      <c r="C725">
        <f>INDEX('housing-price-data-04042019'!$A$1:$CC$1461, MATCH('Lot area'!A725,'housing-price-data-04042019'!$A$1:$A$1461,0),MATCH('Lot area'!$C$1,'housing-price-data-04042019'!$A$1:$CC$1,0))</f>
        <v>135000</v>
      </c>
      <c r="D725" t="str">
        <f t="shared" si="11"/>
        <v>B</v>
      </c>
      <c r="N725" s="5">
        <v>1255</v>
      </c>
      <c r="O725" s="6">
        <v>165400</v>
      </c>
      <c r="U725" s="1">
        <v>700</v>
      </c>
      <c r="V725" s="1">
        <v>167828.23179408882</v>
      </c>
      <c r="W725" s="1">
        <v>28171.768205911183</v>
      </c>
    </row>
    <row r="726" spans="1:23" x14ac:dyDescent="0.25">
      <c r="A726">
        <v>725</v>
      </c>
      <c r="B726">
        <f>VLOOKUP(A726,'housing-price-data-04042019'!$A$1:$E$1461, 5,FALSE)</f>
        <v>13286</v>
      </c>
      <c r="C726">
        <f>INDEX('housing-price-data-04042019'!$A$1:$CC$1461, MATCH('Lot area'!A726,'housing-price-data-04042019'!$A$1:$A$1461,0),MATCH('Lot area'!$C$1,'housing-price-data-04042019'!$A$1:$CC$1,0))</f>
        <v>320000</v>
      </c>
      <c r="D726" t="str">
        <f t="shared" si="11"/>
        <v>A</v>
      </c>
      <c r="N726" s="5">
        <v>1256</v>
      </c>
      <c r="O726" s="6">
        <v>127500</v>
      </c>
      <c r="U726" s="1">
        <v>701</v>
      </c>
      <c r="V726" s="1">
        <v>188930.84993679929</v>
      </c>
      <c r="W726" s="1">
        <v>123569.15006320071</v>
      </c>
    </row>
    <row r="727" spans="1:23" x14ac:dyDescent="0.25">
      <c r="A727">
        <v>726</v>
      </c>
      <c r="B727">
        <f>VLOOKUP(A727,'housing-price-data-04042019'!$A$1:$E$1461, 5,FALSE)</f>
        <v>6960</v>
      </c>
      <c r="C727">
        <f>INDEX('housing-price-data-04042019'!$A$1:$CC$1461, MATCH('Lot area'!A727,'housing-price-data-04042019'!$A$1:$A$1461,0),MATCH('Lot area'!$C$1,'housing-price-data-04042019'!$A$1:$CC$1,0))</f>
        <v>120500</v>
      </c>
      <c r="D727" t="str">
        <f t="shared" si="11"/>
        <v>B</v>
      </c>
      <c r="N727" s="5">
        <v>1258</v>
      </c>
      <c r="O727" s="6">
        <v>99900</v>
      </c>
      <c r="U727" s="1">
        <v>702</v>
      </c>
      <c r="V727" s="1">
        <v>178995.88263327026</v>
      </c>
      <c r="W727" s="1">
        <v>-38995.882633270259</v>
      </c>
    </row>
    <row r="728" spans="1:23" x14ac:dyDescent="0.25">
      <c r="A728">
        <v>727</v>
      </c>
      <c r="B728">
        <f>VLOOKUP(A728,'housing-price-data-04042019'!$A$1:$E$1461, 5,FALSE)</f>
        <v>21695</v>
      </c>
      <c r="C728">
        <f>INDEX('housing-price-data-04042019'!$A$1:$CC$1461, MATCH('Lot area'!A728,'housing-price-data-04042019'!$A$1:$A$1461,0),MATCH('Lot area'!$C$1,'housing-price-data-04042019'!$A$1:$CC$1,0))</f>
        <v>222000</v>
      </c>
      <c r="D728" t="str">
        <f t="shared" si="11"/>
        <v>A</v>
      </c>
      <c r="N728" s="5">
        <v>1259</v>
      </c>
      <c r="O728" s="6">
        <v>190000</v>
      </c>
      <c r="U728" s="1">
        <v>703</v>
      </c>
      <c r="V728" s="1">
        <v>184955.60303221666</v>
      </c>
      <c r="W728" s="1">
        <v>176963.39696778334</v>
      </c>
    </row>
    <row r="729" spans="1:23" x14ac:dyDescent="0.25">
      <c r="A729">
        <v>728</v>
      </c>
      <c r="B729">
        <f>VLOOKUP(A729,'housing-price-data-04042019'!$A$1:$E$1461, 5,FALSE)</f>
        <v>7314</v>
      </c>
      <c r="C729">
        <f>INDEX('housing-price-data-04042019'!$A$1:$CC$1461, MATCH('Lot area'!A729,'housing-price-data-04042019'!$A$1:$A$1461,0),MATCH('Lot area'!$C$1,'housing-price-data-04042019'!$A$1:$CC$1,0))</f>
        <v>194500</v>
      </c>
      <c r="D729" t="str">
        <f t="shared" si="11"/>
        <v>B</v>
      </c>
      <c r="N729" s="5">
        <v>1260</v>
      </c>
      <c r="O729" s="6">
        <v>151000</v>
      </c>
      <c r="U729" s="1">
        <v>704</v>
      </c>
      <c r="V729" s="1">
        <v>174858.93788840613</v>
      </c>
      <c r="W729" s="1">
        <v>-34858.93788840613</v>
      </c>
    </row>
    <row r="730" spans="1:23" x14ac:dyDescent="0.25">
      <c r="A730">
        <v>729</v>
      </c>
      <c r="B730">
        <f>VLOOKUP(A730,'housing-price-data-04042019'!$A$1:$E$1461, 5,FALSE)</f>
        <v>11475</v>
      </c>
      <c r="C730">
        <f>INDEX('housing-price-data-04042019'!$A$1:$CC$1461, MATCH('Lot area'!A730,'housing-price-data-04042019'!$A$1:$A$1461,0),MATCH('Lot area'!$C$1,'housing-price-data-04042019'!$A$1:$CC$1,0))</f>
        <v>110000</v>
      </c>
      <c r="D730" t="str">
        <f t="shared" si="11"/>
        <v>A</v>
      </c>
      <c r="N730" s="5">
        <v>1262</v>
      </c>
      <c r="O730" s="6">
        <v>128900</v>
      </c>
      <c r="U730" s="1">
        <v>705</v>
      </c>
      <c r="V730" s="1">
        <v>176475.91629122104</v>
      </c>
      <c r="W730" s="1">
        <v>36524.083708778955</v>
      </c>
    </row>
    <row r="731" spans="1:23" x14ac:dyDescent="0.25">
      <c r="A731">
        <v>730</v>
      </c>
      <c r="B731">
        <f>VLOOKUP(A731,'housing-price-data-04042019'!$A$1:$E$1461, 5,FALSE)</f>
        <v>6240</v>
      </c>
      <c r="C731">
        <f>INDEX('housing-price-data-04042019'!$A$1:$CC$1461, MATCH('Lot area'!A731,'housing-price-data-04042019'!$A$1:$A$1461,0),MATCH('Lot area'!$C$1,'housing-price-data-04042019'!$A$1:$CC$1,0))</f>
        <v>103000</v>
      </c>
      <c r="D731" t="str">
        <f t="shared" si="11"/>
        <v>B</v>
      </c>
      <c r="N731" s="5">
        <v>1265</v>
      </c>
      <c r="O731" s="6">
        <v>181000</v>
      </c>
      <c r="U731" s="1">
        <v>706</v>
      </c>
      <c r="V731" s="1">
        <v>170595.99482643954</v>
      </c>
      <c r="W731" s="1">
        <v>-115595.99482643954</v>
      </c>
    </row>
    <row r="732" spans="1:23" x14ac:dyDescent="0.25">
      <c r="A732">
        <v>731</v>
      </c>
      <c r="B732">
        <f>VLOOKUP(A732,'housing-price-data-04042019'!$A$1:$E$1461, 5,FALSE)</f>
        <v>5389</v>
      </c>
      <c r="C732">
        <f>INDEX('housing-price-data-04042019'!$A$1:$CC$1461, MATCH('Lot area'!A732,'housing-price-data-04042019'!$A$1:$A$1461,0),MATCH('Lot area'!$C$1,'housing-price-data-04042019'!$A$1:$CC$1,0))</f>
        <v>236500</v>
      </c>
      <c r="D732" t="str">
        <f t="shared" si="11"/>
        <v>B</v>
      </c>
      <c r="N732" s="5">
        <v>1266</v>
      </c>
      <c r="O732" s="6">
        <v>183900</v>
      </c>
      <c r="U732" s="1">
        <v>707</v>
      </c>
      <c r="V732" s="1">
        <v>400645.82216406404</v>
      </c>
      <c r="W732" s="1">
        <v>-98645.82216406404</v>
      </c>
    </row>
    <row r="733" spans="1:23" x14ac:dyDescent="0.25">
      <c r="A733">
        <v>732</v>
      </c>
      <c r="B733">
        <f>VLOOKUP(A733,'housing-price-data-04042019'!$A$1:$E$1461, 5,FALSE)</f>
        <v>9590</v>
      </c>
      <c r="C733">
        <f>INDEX('housing-price-data-04042019'!$A$1:$CC$1461, MATCH('Lot area'!A733,'housing-price-data-04042019'!$A$1:$A$1461,0),MATCH('Lot area'!$C$1,'housing-price-data-04042019'!$A$1:$CC$1,0))</f>
        <v>187500</v>
      </c>
      <c r="D733" t="str">
        <f t="shared" si="11"/>
        <v>B</v>
      </c>
      <c r="N733" s="5">
        <v>1272</v>
      </c>
      <c r="O733" s="6">
        <v>185750</v>
      </c>
      <c r="U733" s="1">
        <v>708</v>
      </c>
      <c r="V733" s="1">
        <v>171939.97687553245</v>
      </c>
      <c r="W733" s="1">
        <v>82060.023124467552</v>
      </c>
    </row>
    <row r="734" spans="1:23" x14ac:dyDescent="0.25">
      <c r="A734">
        <v>733</v>
      </c>
      <c r="B734">
        <f>VLOOKUP(A734,'housing-price-data-04042019'!$A$1:$E$1461, 5,FALSE)</f>
        <v>11404</v>
      </c>
      <c r="C734">
        <f>INDEX('housing-price-data-04042019'!$A$1:$CC$1461, MATCH('Lot area'!A734,'housing-price-data-04042019'!$A$1:$A$1461,0),MATCH('Lot area'!$C$1,'housing-price-data-04042019'!$A$1:$CC$1,0))</f>
        <v>222500</v>
      </c>
      <c r="D734" t="str">
        <f t="shared" si="11"/>
        <v>A</v>
      </c>
      <c r="N734" s="5">
        <v>1275</v>
      </c>
      <c r="O734" s="6">
        <v>139000</v>
      </c>
      <c r="U734" s="1">
        <v>709</v>
      </c>
      <c r="V734" s="1">
        <v>177773.69895737639</v>
      </c>
      <c r="W734" s="1">
        <v>1766.3010426236142</v>
      </c>
    </row>
    <row r="735" spans="1:23" x14ac:dyDescent="0.25">
      <c r="A735">
        <v>734</v>
      </c>
      <c r="B735">
        <f>VLOOKUP(A735,'housing-price-data-04042019'!$A$1:$E$1461, 5,FALSE)</f>
        <v>10000</v>
      </c>
      <c r="C735">
        <f>INDEX('housing-price-data-04042019'!$A$1:$CC$1461, MATCH('Lot area'!A735,'housing-price-data-04042019'!$A$1:$A$1461,0),MATCH('Lot area'!$C$1,'housing-price-data-04042019'!$A$1:$CC$1,0))</f>
        <v>131400</v>
      </c>
      <c r="D735" t="str">
        <f t="shared" si="11"/>
        <v>B</v>
      </c>
      <c r="N735" s="5">
        <v>1279</v>
      </c>
      <c r="O735" s="6">
        <v>237000</v>
      </c>
      <c r="U735" s="1">
        <v>710</v>
      </c>
      <c r="V735" s="1">
        <v>173876.15101500694</v>
      </c>
      <c r="W735" s="1">
        <v>-63976.151015006937</v>
      </c>
    </row>
    <row r="736" spans="1:23" x14ac:dyDescent="0.25">
      <c r="A736">
        <v>735</v>
      </c>
      <c r="B736">
        <f>VLOOKUP(A736,'housing-price-data-04042019'!$A$1:$E$1461, 5,FALSE)</f>
        <v>8978</v>
      </c>
      <c r="C736">
        <f>INDEX('housing-price-data-04042019'!$A$1:$CC$1461, MATCH('Lot area'!A736,'housing-price-data-04042019'!$A$1:$A$1461,0),MATCH('Lot area'!$C$1,'housing-price-data-04042019'!$A$1:$CC$1,0))</f>
        <v>108000</v>
      </c>
      <c r="D736" t="str">
        <f t="shared" si="11"/>
        <v>B</v>
      </c>
      <c r="N736" s="5">
        <v>1280</v>
      </c>
      <c r="O736" s="6">
        <v>68400</v>
      </c>
      <c r="U736" s="1">
        <v>711</v>
      </c>
      <c r="V736" s="1">
        <v>167509.03605742927</v>
      </c>
      <c r="W736" s="1">
        <v>-115509.03605742927</v>
      </c>
    </row>
    <row r="737" spans="1:23" x14ac:dyDescent="0.25">
      <c r="A737">
        <v>736</v>
      </c>
      <c r="B737">
        <f>VLOOKUP(A737,'housing-price-data-04042019'!$A$1:$E$1461, 5,FALSE)</f>
        <v>10800</v>
      </c>
      <c r="C737">
        <f>INDEX('housing-price-data-04042019'!$A$1:$CC$1461, MATCH('Lot area'!A737,'housing-price-data-04042019'!$A$1:$A$1461,0),MATCH('Lot area'!$C$1,'housing-price-data-04042019'!$A$1:$CC$1,0))</f>
        <v>163000</v>
      </c>
      <c r="D737" t="str">
        <f t="shared" si="11"/>
        <v>A</v>
      </c>
      <c r="N737" s="5">
        <v>1281</v>
      </c>
      <c r="O737" s="6">
        <v>227000</v>
      </c>
      <c r="U737" s="1">
        <v>712</v>
      </c>
      <c r="V737" s="1">
        <v>177131.10754015384</v>
      </c>
      <c r="W737" s="1">
        <v>-74355.10754015384</v>
      </c>
    </row>
    <row r="738" spans="1:23" x14ac:dyDescent="0.25">
      <c r="A738">
        <v>737</v>
      </c>
      <c r="B738">
        <f>VLOOKUP(A738,'housing-price-data-04042019'!$A$1:$E$1461, 5,FALSE)</f>
        <v>8544</v>
      </c>
      <c r="C738">
        <f>INDEX('housing-price-data-04042019'!$A$1:$CC$1461, MATCH('Lot area'!A738,'housing-price-data-04042019'!$A$1:$A$1461,0),MATCH('Lot area'!$C$1,'housing-price-data-04042019'!$A$1:$CC$1,0))</f>
        <v>93500</v>
      </c>
      <c r="D738" t="str">
        <f t="shared" si="11"/>
        <v>B</v>
      </c>
      <c r="N738" s="5">
        <v>1282</v>
      </c>
      <c r="O738" s="6">
        <v>180000</v>
      </c>
      <c r="U738" s="1">
        <v>713</v>
      </c>
      <c r="V738" s="1">
        <v>168645.12088330311</v>
      </c>
      <c r="W738" s="1">
        <v>20354.879116696888</v>
      </c>
    </row>
    <row r="739" spans="1:23" x14ac:dyDescent="0.25">
      <c r="A739">
        <v>738</v>
      </c>
      <c r="B739">
        <f>VLOOKUP(A739,'housing-price-data-04042019'!$A$1:$E$1461, 5,FALSE)</f>
        <v>10463</v>
      </c>
      <c r="C739">
        <f>INDEX('housing-price-data-04042019'!$A$1:$CC$1461, MATCH('Lot area'!A739,'housing-price-data-04042019'!$A$1:$A$1461,0),MATCH('Lot area'!$C$1,'housing-price-data-04042019'!$A$1:$CC$1,0))</f>
        <v>239900</v>
      </c>
      <c r="D739" t="str">
        <f t="shared" si="11"/>
        <v>A</v>
      </c>
      <c r="N739" s="5">
        <v>1283</v>
      </c>
      <c r="O739" s="6">
        <v>150500</v>
      </c>
      <c r="U739" s="1">
        <v>714</v>
      </c>
      <c r="V739" s="1">
        <v>179569.17497608645</v>
      </c>
      <c r="W739" s="1">
        <v>-50569.174976086448</v>
      </c>
    </row>
    <row r="740" spans="1:23" x14ac:dyDescent="0.25">
      <c r="A740">
        <v>739</v>
      </c>
      <c r="B740">
        <f>VLOOKUP(A740,'housing-price-data-04042019'!$A$1:$E$1461, 5,FALSE)</f>
        <v>10800</v>
      </c>
      <c r="C740">
        <f>INDEX('housing-price-data-04042019'!$A$1:$CC$1461, MATCH('Lot area'!A740,'housing-price-data-04042019'!$A$1:$A$1461,0),MATCH('Lot area'!$C$1,'housing-price-data-04042019'!$A$1:$CC$1,0))</f>
        <v>179000</v>
      </c>
      <c r="D740" t="str">
        <f t="shared" si="11"/>
        <v>A</v>
      </c>
      <c r="N740" s="5">
        <v>1284</v>
      </c>
      <c r="O740" s="6">
        <v>139000</v>
      </c>
      <c r="U740" s="1">
        <v>715</v>
      </c>
      <c r="V740" s="1">
        <v>187221.47276810923</v>
      </c>
      <c r="W740" s="1">
        <v>-56721.472768109234</v>
      </c>
    </row>
    <row r="741" spans="1:23" x14ac:dyDescent="0.25">
      <c r="A741">
        <v>740</v>
      </c>
      <c r="B741">
        <f>VLOOKUP(A741,'housing-price-data-04042019'!$A$1:$E$1461, 5,FALSE)</f>
        <v>9313</v>
      </c>
      <c r="C741">
        <f>INDEX('housing-price-data-04042019'!$A$1:$CC$1461, MATCH('Lot area'!A741,'housing-price-data-04042019'!$A$1:$A$1461,0),MATCH('Lot area'!$C$1,'housing-price-data-04042019'!$A$1:$CC$1,0))</f>
        <v>190000</v>
      </c>
      <c r="D741" t="str">
        <f t="shared" si="11"/>
        <v>B</v>
      </c>
      <c r="N741" s="5">
        <v>1285</v>
      </c>
      <c r="O741" s="6">
        <v>169000</v>
      </c>
      <c r="U741" s="1">
        <v>716</v>
      </c>
      <c r="V741" s="1">
        <v>180129.86748719242</v>
      </c>
      <c r="W741" s="1">
        <v>-15129.867487192416</v>
      </c>
    </row>
    <row r="742" spans="1:23" x14ac:dyDescent="0.25">
      <c r="A742">
        <v>741</v>
      </c>
      <c r="B742">
        <f>VLOOKUP(A742,'housing-price-data-04042019'!$A$1:$E$1461, 5,FALSE)</f>
        <v>9600</v>
      </c>
      <c r="C742">
        <f>INDEX('housing-price-data-04042019'!$A$1:$CC$1461, MATCH('Lot area'!A742,'housing-price-data-04042019'!$A$1:$A$1461,0),MATCH('Lot area'!$C$1,'housing-price-data-04042019'!$A$1:$CC$1,0))</f>
        <v>132000</v>
      </c>
      <c r="D742" t="str">
        <f t="shared" si="11"/>
        <v>B</v>
      </c>
      <c r="N742" s="5">
        <v>1286</v>
      </c>
      <c r="O742" s="6">
        <v>132500</v>
      </c>
      <c r="U742" s="1">
        <v>717</v>
      </c>
      <c r="V742" s="1">
        <v>181515.84897531947</v>
      </c>
      <c r="W742" s="1">
        <v>-22015.848975319474</v>
      </c>
    </row>
    <row r="743" spans="1:23" x14ac:dyDescent="0.25">
      <c r="A743">
        <v>742</v>
      </c>
      <c r="B743">
        <f>VLOOKUP(A743,'housing-price-data-04042019'!$A$1:$E$1461, 5,FALSE)</f>
        <v>6768</v>
      </c>
      <c r="C743">
        <f>INDEX('housing-price-data-04042019'!$A$1:$CC$1461, MATCH('Lot area'!A743,'housing-price-data-04042019'!$A$1:$A$1461,0),MATCH('Lot area'!$C$1,'housing-price-data-04042019'!$A$1:$CC$1,0))</f>
        <v>142000</v>
      </c>
      <c r="D743" t="str">
        <f t="shared" si="11"/>
        <v>B</v>
      </c>
      <c r="N743" s="5">
        <v>1287</v>
      </c>
      <c r="O743" s="6">
        <v>143000</v>
      </c>
      <c r="U743" s="1">
        <v>718</v>
      </c>
      <c r="V743" s="1">
        <v>179835.87141395334</v>
      </c>
      <c r="W743" s="1">
        <v>-22835.87141395334</v>
      </c>
    </row>
    <row r="744" spans="1:23" x14ac:dyDescent="0.25">
      <c r="A744">
        <v>743</v>
      </c>
      <c r="B744">
        <f>VLOOKUP(A744,'housing-price-data-04042019'!$A$1:$E$1461, 5,FALSE)</f>
        <v>8450</v>
      </c>
      <c r="C744">
        <f>INDEX('housing-price-data-04042019'!$A$1:$CC$1461, MATCH('Lot area'!A744,'housing-price-data-04042019'!$A$1:$A$1461,0),MATCH('Lot area'!$C$1,'housing-price-data-04042019'!$A$1:$CC$1,0))</f>
        <v>179000</v>
      </c>
      <c r="D744" t="str">
        <f t="shared" si="11"/>
        <v>B</v>
      </c>
      <c r="N744" s="5">
        <v>1289</v>
      </c>
      <c r="O744" s="6">
        <v>278000</v>
      </c>
      <c r="U744" s="1">
        <v>719</v>
      </c>
      <c r="V744" s="1">
        <v>180974.05621177889</v>
      </c>
      <c r="W744" s="1">
        <v>160025.94378822111</v>
      </c>
    </row>
    <row r="745" spans="1:23" x14ac:dyDescent="0.25">
      <c r="A745">
        <v>744</v>
      </c>
      <c r="B745">
        <f>VLOOKUP(A745,'housing-price-data-04042019'!$A$1:$E$1461, 5,FALSE)</f>
        <v>12886</v>
      </c>
      <c r="C745">
        <f>INDEX('housing-price-data-04042019'!$A$1:$CC$1461, MATCH('Lot area'!A745,'housing-price-data-04042019'!$A$1:$A$1461,0),MATCH('Lot area'!$C$1,'housing-price-data-04042019'!$A$1:$CC$1,0))</f>
        <v>175000</v>
      </c>
      <c r="D745" t="str">
        <f t="shared" si="11"/>
        <v>A</v>
      </c>
      <c r="N745" s="5">
        <v>1292</v>
      </c>
      <c r="O745" s="6">
        <v>119500</v>
      </c>
      <c r="U745" s="1">
        <v>720</v>
      </c>
      <c r="V745" s="1">
        <v>179667.87365781673</v>
      </c>
      <c r="W745" s="1">
        <v>-51167.87365781673</v>
      </c>
    </row>
    <row r="746" spans="1:23" x14ac:dyDescent="0.25">
      <c r="A746">
        <v>745</v>
      </c>
      <c r="B746">
        <f>VLOOKUP(A746,'housing-price-data-04042019'!$A$1:$E$1461, 5,FALSE)</f>
        <v>5395</v>
      </c>
      <c r="C746">
        <f>INDEX('housing-price-data-04042019'!$A$1:$CC$1461, MATCH('Lot area'!A746,'housing-price-data-04042019'!$A$1:$A$1461,0),MATCH('Lot area'!$C$1,'housing-price-data-04042019'!$A$1:$CC$1,0))</f>
        <v>180000</v>
      </c>
      <c r="D746" t="str">
        <f t="shared" si="11"/>
        <v>B</v>
      </c>
      <c r="N746" s="5">
        <v>1293</v>
      </c>
      <c r="O746" s="6">
        <v>107500</v>
      </c>
      <c r="U746" s="1">
        <v>721</v>
      </c>
      <c r="V746" s="1">
        <v>172618.26781593403</v>
      </c>
      <c r="W746" s="1">
        <v>102381.73218406597</v>
      </c>
    </row>
    <row r="747" spans="1:23" x14ac:dyDescent="0.25">
      <c r="A747">
        <v>746</v>
      </c>
      <c r="B747">
        <f>VLOOKUP(A747,'housing-price-data-04042019'!$A$1:$E$1461, 5,FALSE)</f>
        <v>8963</v>
      </c>
      <c r="C747">
        <f>INDEX('housing-price-data-04042019'!$A$1:$CC$1461, MATCH('Lot area'!A747,'housing-price-data-04042019'!$A$1:$A$1461,0),MATCH('Lot area'!$C$1,'housing-price-data-04042019'!$A$1:$CC$1,0))</f>
        <v>299800</v>
      </c>
      <c r="D747" t="str">
        <f t="shared" si="11"/>
        <v>B</v>
      </c>
      <c r="N747" s="5">
        <v>1295</v>
      </c>
      <c r="O747" s="6">
        <v>115000</v>
      </c>
      <c r="U747" s="1">
        <v>722</v>
      </c>
      <c r="V747" s="1">
        <v>168130.62775513472</v>
      </c>
      <c r="W747" s="1">
        <v>-25130.627755134716</v>
      </c>
    </row>
    <row r="748" spans="1:23" x14ac:dyDescent="0.25">
      <c r="A748">
        <v>747</v>
      </c>
      <c r="B748">
        <f>VLOOKUP(A748,'housing-price-data-04042019'!$A$1:$E$1461, 5,FALSE)</f>
        <v>8795</v>
      </c>
      <c r="C748">
        <f>INDEX('housing-price-data-04042019'!$A$1:$CC$1461, MATCH('Lot area'!A748,'housing-price-data-04042019'!$A$1:$A$1461,0),MATCH('Lot area'!$C$1,'housing-price-data-04042019'!$A$1:$CC$1,0))</f>
        <v>236000</v>
      </c>
      <c r="D748" t="str">
        <f t="shared" si="11"/>
        <v>B</v>
      </c>
      <c r="N748" s="5">
        <v>1296</v>
      </c>
      <c r="O748" s="6">
        <v>138500</v>
      </c>
      <c r="U748" s="1">
        <v>723</v>
      </c>
      <c r="V748" s="1">
        <v>175887.92414474289</v>
      </c>
      <c r="W748" s="1">
        <v>-51387.924144742894</v>
      </c>
    </row>
    <row r="749" spans="1:23" x14ac:dyDescent="0.25">
      <c r="A749">
        <v>748</v>
      </c>
      <c r="B749">
        <f>VLOOKUP(A749,'housing-price-data-04042019'!$A$1:$E$1461, 5,FALSE)</f>
        <v>11700</v>
      </c>
      <c r="C749">
        <f>INDEX('housing-price-data-04042019'!$A$1:$CC$1461, MATCH('Lot area'!A749,'housing-price-data-04042019'!$A$1:$A$1461,0),MATCH('Lot area'!$C$1,'housing-price-data-04042019'!$A$1:$CC$1,0))</f>
        <v>265979</v>
      </c>
      <c r="D749" t="str">
        <f t="shared" si="11"/>
        <v>A</v>
      </c>
      <c r="N749" s="5">
        <v>1297</v>
      </c>
      <c r="O749" s="6">
        <v>155000</v>
      </c>
      <c r="U749" s="1">
        <v>724</v>
      </c>
      <c r="V749" s="1">
        <v>175997.12268623168</v>
      </c>
      <c r="W749" s="1">
        <v>-40997.122686231683</v>
      </c>
    </row>
    <row r="750" spans="1:23" x14ac:dyDescent="0.25">
      <c r="A750">
        <v>749</v>
      </c>
      <c r="B750">
        <f>VLOOKUP(A750,'housing-price-data-04042019'!$A$1:$E$1461, 5,FALSE)</f>
        <v>10593</v>
      </c>
      <c r="C750">
        <f>INDEX('housing-price-data-04042019'!$A$1:$CC$1461, MATCH('Lot area'!A750,'housing-price-data-04042019'!$A$1:$A$1461,0),MATCH('Lot area'!$C$1,'housing-price-data-04042019'!$A$1:$CC$1,0))</f>
        <v>260400</v>
      </c>
      <c r="D750" t="str">
        <f t="shared" si="11"/>
        <v>A</v>
      </c>
      <c r="N750" s="5">
        <v>1298</v>
      </c>
      <c r="O750" s="6">
        <v>140000</v>
      </c>
      <c r="U750" s="1">
        <v>725</v>
      </c>
      <c r="V750" s="1">
        <v>186736.37924726476</v>
      </c>
      <c r="W750" s="1">
        <v>133263.62075273524</v>
      </c>
    </row>
    <row r="751" spans="1:23" x14ac:dyDescent="0.25">
      <c r="A751">
        <v>750</v>
      </c>
      <c r="B751">
        <f>VLOOKUP(A751,'housing-price-data-04042019'!$A$1:$E$1461, 5,FALSE)</f>
        <v>8405</v>
      </c>
      <c r="C751">
        <f>INDEX('housing-price-data-04042019'!$A$1:$CC$1461, MATCH('Lot area'!A751,'housing-price-data-04042019'!$A$1:$A$1461,0),MATCH('Lot area'!$C$1,'housing-price-data-04042019'!$A$1:$CC$1,0))</f>
        <v>98000</v>
      </c>
      <c r="D751" t="str">
        <f t="shared" si="11"/>
        <v>B</v>
      </c>
      <c r="N751" s="5">
        <v>1300</v>
      </c>
      <c r="O751" s="6">
        <v>154000</v>
      </c>
      <c r="U751" s="1">
        <v>726</v>
      </c>
      <c r="V751" s="1">
        <v>173451.956680762</v>
      </c>
      <c r="W751" s="1">
        <v>-52951.956680761999</v>
      </c>
    </row>
    <row r="752" spans="1:23" x14ac:dyDescent="0.25">
      <c r="A752">
        <v>751</v>
      </c>
      <c r="B752">
        <f>VLOOKUP(A752,'housing-price-data-04042019'!$A$1:$E$1461, 5,FALSE)</f>
        <v>8800</v>
      </c>
      <c r="C752">
        <f>INDEX('housing-price-data-04042019'!$A$1:$CC$1461, MATCH('Lot area'!A752,'housing-price-data-04042019'!$A$1:$A$1461,0),MATCH('Lot area'!$C$1,'housing-price-data-04042019'!$A$1:$CC$1,0))</f>
        <v>96500</v>
      </c>
      <c r="D752" t="str">
        <f t="shared" si="11"/>
        <v>B</v>
      </c>
      <c r="N752" s="5">
        <v>1302</v>
      </c>
      <c r="O752" s="6">
        <v>177500</v>
      </c>
      <c r="U752" s="1">
        <v>727</v>
      </c>
      <c r="V752" s="1">
        <v>204395.04338917462</v>
      </c>
      <c r="W752" s="1">
        <v>17604.956610825378</v>
      </c>
    </row>
    <row r="753" spans="1:23" x14ac:dyDescent="0.25">
      <c r="A753">
        <v>752</v>
      </c>
      <c r="B753">
        <f>VLOOKUP(A753,'housing-price-data-04042019'!$A$1:$E$1461, 5,FALSE)</f>
        <v>7750</v>
      </c>
      <c r="C753">
        <f>INDEX('housing-price-data-04042019'!$A$1:$CC$1461, MATCH('Lot area'!A753,'housing-price-data-04042019'!$A$1:$A$1461,0),MATCH('Lot area'!$C$1,'housing-price-data-04042019'!$A$1:$CC$1,0))</f>
        <v>162000</v>
      </c>
      <c r="D753" t="str">
        <f t="shared" si="11"/>
        <v>B</v>
      </c>
      <c r="N753" s="5">
        <v>1304</v>
      </c>
      <c r="O753" s="6">
        <v>232000</v>
      </c>
      <c r="U753" s="1">
        <v>728</v>
      </c>
      <c r="V753" s="1">
        <v>174195.34675166651</v>
      </c>
      <c r="W753" s="1">
        <v>20304.653248333489</v>
      </c>
    </row>
    <row r="754" spans="1:23" x14ac:dyDescent="0.25">
      <c r="A754">
        <v>753</v>
      </c>
      <c r="B754">
        <f>VLOOKUP(A754,'housing-price-data-04042019'!$A$1:$E$1461, 5,FALSE)</f>
        <v>9236</v>
      </c>
      <c r="C754">
        <f>INDEX('housing-price-data-04042019'!$A$1:$CC$1461, MATCH('Lot area'!A754,'housing-price-data-04042019'!$A$1:$A$1461,0),MATCH('Lot area'!$C$1,'housing-price-data-04042019'!$A$1:$CC$1,0))</f>
        <v>217000</v>
      </c>
      <c r="D754" t="str">
        <f t="shared" si="11"/>
        <v>B</v>
      </c>
      <c r="N754" s="5">
        <v>1305</v>
      </c>
      <c r="O754" s="6">
        <v>130000</v>
      </c>
      <c r="U754" s="1">
        <v>729</v>
      </c>
      <c r="V754" s="1">
        <v>182933.33004272217</v>
      </c>
      <c r="W754" s="1">
        <v>-72933.330042722169</v>
      </c>
    </row>
    <row r="755" spans="1:23" x14ac:dyDescent="0.25">
      <c r="A755">
        <v>754</v>
      </c>
      <c r="B755">
        <f>VLOOKUP(A755,'housing-price-data-04042019'!$A$1:$E$1461, 5,FALSE)</f>
        <v>10240</v>
      </c>
      <c r="C755">
        <f>INDEX('housing-price-data-04042019'!$A$1:$CC$1461, MATCH('Lot area'!A755,'housing-price-data-04042019'!$A$1:$A$1461,0),MATCH('Lot area'!$C$1,'housing-price-data-04042019'!$A$1:$CC$1,0))</f>
        <v>275500</v>
      </c>
      <c r="D755" t="str">
        <f t="shared" si="11"/>
        <v>A</v>
      </c>
      <c r="N755" s="5">
        <v>1307</v>
      </c>
      <c r="O755" s="6">
        <v>202500</v>
      </c>
      <c r="U755" s="1">
        <v>730</v>
      </c>
      <c r="V755" s="1">
        <v>171939.97687553245</v>
      </c>
      <c r="W755" s="1">
        <v>-68939.976875532448</v>
      </c>
    </row>
    <row r="756" spans="1:23" x14ac:dyDescent="0.25">
      <c r="A756">
        <v>755</v>
      </c>
      <c r="B756">
        <f>VLOOKUP(A756,'housing-price-data-04042019'!$A$1:$E$1461, 5,FALSE)</f>
        <v>7930</v>
      </c>
      <c r="C756">
        <f>INDEX('housing-price-data-04042019'!$A$1:$CC$1461, MATCH('Lot area'!A756,'housing-price-data-04042019'!$A$1:$A$1461,0),MATCH('Lot area'!$C$1,'housing-price-data-04042019'!$A$1:$CC$1,0))</f>
        <v>156000</v>
      </c>
      <c r="D756" t="str">
        <f t="shared" si="11"/>
        <v>B</v>
      </c>
      <c r="N756" s="5">
        <v>1308</v>
      </c>
      <c r="O756" s="6">
        <v>138000</v>
      </c>
      <c r="U756" s="1">
        <v>731</v>
      </c>
      <c r="V756" s="1">
        <v>170152.90074462921</v>
      </c>
      <c r="W756" s="1">
        <v>66347.099255370791</v>
      </c>
    </row>
    <row r="757" spans="1:23" x14ac:dyDescent="0.25">
      <c r="A757">
        <v>756</v>
      </c>
      <c r="B757">
        <f>VLOOKUP(A757,'housing-price-data-04042019'!$A$1:$E$1461, 5,FALSE)</f>
        <v>3230</v>
      </c>
      <c r="C757">
        <f>INDEX('housing-price-data-04042019'!$A$1:$CC$1461, MATCH('Lot area'!A757,'housing-price-data-04042019'!$A$1:$A$1461,0),MATCH('Lot area'!$C$1,'housing-price-data-04042019'!$A$1:$CC$1,0))</f>
        <v>172500</v>
      </c>
      <c r="D757" t="str">
        <f t="shared" si="11"/>
        <v>B</v>
      </c>
      <c r="N757" s="5">
        <v>1310</v>
      </c>
      <c r="O757" s="6">
        <v>179200</v>
      </c>
      <c r="U757" s="1">
        <v>732</v>
      </c>
      <c r="V757" s="1">
        <v>178974.88291375319</v>
      </c>
      <c r="W757" s="1">
        <v>8525.1170862468134</v>
      </c>
    </row>
    <row r="758" spans="1:23" x14ac:dyDescent="0.25">
      <c r="A758">
        <v>757</v>
      </c>
      <c r="B758">
        <f>VLOOKUP(A758,'housing-price-data-04042019'!$A$1:$E$1461, 5,FALSE)</f>
        <v>10769</v>
      </c>
      <c r="C758">
        <f>INDEX('housing-price-data-04042019'!$A$1:$CC$1461, MATCH('Lot area'!A758,'housing-price-data-04042019'!$A$1:$A$1461,0),MATCH('Lot area'!$C$1,'housing-price-data-04042019'!$A$1:$CC$1,0))</f>
        <v>212000</v>
      </c>
      <c r="D758" t="str">
        <f t="shared" si="11"/>
        <v>A</v>
      </c>
      <c r="N758" s="5">
        <v>1312</v>
      </c>
      <c r="O758" s="6">
        <v>203000</v>
      </c>
      <c r="U758" s="1">
        <v>733</v>
      </c>
      <c r="V758" s="1">
        <v>182784.23203415092</v>
      </c>
      <c r="W758" s="1">
        <v>39715.767965849082</v>
      </c>
    </row>
    <row r="759" spans="1:23" x14ac:dyDescent="0.25">
      <c r="A759">
        <v>758</v>
      </c>
      <c r="B759">
        <f>VLOOKUP(A759,'housing-price-data-04042019'!$A$1:$E$1461, 5,FALSE)</f>
        <v>11616</v>
      </c>
      <c r="C759">
        <f>INDEX('housing-price-data-04042019'!$A$1:$CC$1461, MATCH('Lot area'!A759,'housing-price-data-04042019'!$A$1:$A$1461,0),MATCH('Lot area'!$C$1,'housing-price-data-04042019'!$A$1:$CC$1,0))</f>
        <v>158900</v>
      </c>
      <c r="D759" t="str">
        <f t="shared" si="11"/>
        <v>A</v>
      </c>
      <c r="N759" s="5">
        <v>1313</v>
      </c>
      <c r="O759" s="6">
        <v>302000</v>
      </c>
      <c r="U759" s="1">
        <v>734</v>
      </c>
      <c r="V759" s="1">
        <v>179835.87141395334</v>
      </c>
      <c r="W759" s="1">
        <v>-48435.87141395334</v>
      </c>
    </row>
    <row r="760" spans="1:23" x14ac:dyDescent="0.25">
      <c r="A760">
        <v>759</v>
      </c>
      <c r="B760">
        <f>VLOOKUP(A760,'housing-price-data-04042019'!$A$1:$E$1461, 5,FALSE)</f>
        <v>2280</v>
      </c>
      <c r="C760">
        <f>INDEX('housing-price-data-04042019'!$A$1:$CC$1461, MATCH('Lot area'!A760,'housing-price-data-04042019'!$A$1:$A$1461,0),MATCH('Lot area'!$C$1,'housing-price-data-04042019'!$A$1:$CC$1,0))</f>
        <v>179400</v>
      </c>
      <c r="D760" t="str">
        <f t="shared" si="11"/>
        <v>B</v>
      </c>
      <c r="N760" s="5">
        <v>1315</v>
      </c>
      <c r="O760" s="6">
        <v>119000</v>
      </c>
      <c r="U760" s="1">
        <v>735</v>
      </c>
      <c r="V760" s="1">
        <v>177689.70007930807</v>
      </c>
      <c r="W760" s="1">
        <v>-69689.700079308066</v>
      </c>
    </row>
    <row r="761" spans="1:23" x14ac:dyDescent="0.25">
      <c r="A761">
        <v>760</v>
      </c>
      <c r="B761">
        <f>VLOOKUP(A761,'housing-price-data-04042019'!$A$1:$E$1461, 5,FALSE)</f>
        <v>12257</v>
      </c>
      <c r="C761">
        <f>INDEX('housing-price-data-04042019'!$A$1:$CC$1461, MATCH('Lot area'!A761,'housing-price-data-04042019'!$A$1:$A$1461,0),MATCH('Lot area'!$C$1,'housing-price-data-04042019'!$A$1:$CC$1,0))</f>
        <v>290000</v>
      </c>
      <c r="D761" t="str">
        <f t="shared" si="11"/>
        <v>A</v>
      </c>
      <c r="N761" s="5">
        <v>1318</v>
      </c>
      <c r="O761" s="6">
        <v>208900</v>
      </c>
      <c r="U761" s="1">
        <v>736</v>
      </c>
      <c r="V761" s="1">
        <v>181515.84897531947</v>
      </c>
      <c r="W761" s="1">
        <v>-18515.848975319474</v>
      </c>
    </row>
    <row r="762" spans="1:23" x14ac:dyDescent="0.25">
      <c r="A762">
        <v>761</v>
      </c>
      <c r="B762">
        <f>VLOOKUP(A762,'housing-price-data-04042019'!$A$1:$E$1461, 5,FALSE)</f>
        <v>9100</v>
      </c>
      <c r="C762">
        <f>INDEX('housing-price-data-04042019'!$A$1:$CC$1461, MATCH('Lot area'!A762,'housing-price-data-04042019'!$A$1:$A$1461,0),MATCH('Lot area'!$C$1,'housing-price-data-04042019'!$A$1:$CC$1,0))</f>
        <v>127500</v>
      </c>
      <c r="D762" t="str">
        <f t="shared" si="11"/>
        <v>B</v>
      </c>
      <c r="N762" s="5">
        <v>1321</v>
      </c>
      <c r="O762" s="6">
        <v>156500</v>
      </c>
      <c r="U762" s="1">
        <v>737</v>
      </c>
      <c r="V762" s="1">
        <v>176778.31225226694</v>
      </c>
      <c r="W762" s="1">
        <v>-83278.312252266944</v>
      </c>
    </row>
    <row r="763" spans="1:23" x14ac:dyDescent="0.25">
      <c r="A763">
        <v>762</v>
      </c>
      <c r="B763">
        <f>VLOOKUP(A763,'housing-price-data-04042019'!$A$1:$E$1461, 5,FALSE)</f>
        <v>6911</v>
      </c>
      <c r="C763">
        <f>INDEX('housing-price-data-04042019'!$A$1:$CC$1461, MATCH('Lot area'!A763,'housing-price-data-04042019'!$A$1:$A$1461,0),MATCH('Lot area'!$C$1,'housing-price-data-04042019'!$A$1:$CC$1,0))</f>
        <v>100000</v>
      </c>
      <c r="D763" t="str">
        <f t="shared" si="11"/>
        <v>B</v>
      </c>
      <c r="N763" s="5">
        <v>1322</v>
      </c>
      <c r="O763" s="6">
        <v>72500</v>
      </c>
      <c r="U763" s="1">
        <v>738</v>
      </c>
      <c r="V763" s="1">
        <v>180808.158427594</v>
      </c>
      <c r="W763" s="1">
        <v>59091.841572406003</v>
      </c>
    </row>
    <row r="764" spans="1:23" x14ac:dyDescent="0.25">
      <c r="A764">
        <v>763</v>
      </c>
      <c r="B764">
        <f>VLOOKUP(A764,'housing-price-data-04042019'!$A$1:$E$1461, 5,FALSE)</f>
        <v>8640</v>
      </c>
      <c r="C764">
        <f>INDEX('housing-price-data-04042019'!$A$1:$CC$1461, MATCH('Lot area'!A764,'housing-price-data-04042019'!$A$1:$A$1461,0),MATCH('Lot area'!$C$1,'housing-price-data-04042019'!$A$1:$CC$1,0))</f>
        <v>215200</v>
      </c>
      <c r="D764" t="str">
        <f t="shared" si="11"/>
        <v>B</v>
      </c>
      <c r="N764" s="5">
        <v>1324</v>
      </c>
      <c r="O764" s="6">
        <v>82500</v>
      </c>
      <c r="U764" s="1">
        <v>739</v>
      </c>
      <c r="V764" s="1">
        <v>181515.84897531947</v>
      </c>
      <c r="W764" s="1">
        <v>-2515.8489753194735</v>
      </c>
    </row>
    <row r="765" spans="1:23" x14ac:dyDescent="0.25">
      <c r="A765">
        <v>764</v>
      </c>
      <c r="B765">
        <f>VLOOKUP(A765,'housing-price-data-04042019'!$A$1:$E$1461, 5,FALSE)</f>
        <v>9430</v>
      </c>
      <c r="C765">
        <f>INDEX('housing-price-data-04042019'!$A$1:$CC$1461, MATCH('Lot area'!A765,'housing-price-data-04042019'!$A$1:$A$1461,0),MATCH('Lot area'!$C$1,'housing-price-data-04042019'!$A$1:$CC$1,0))</f>
        <v>337000</v>
      </c>
      <c r="D765" t="str">
        <f t="shared" si="11"/>
        <v>B</v>
      </c>
      <c r="N765" s="5">
        <v>1325</v>
      </c>
      <c r="O765" s="6">
        <v>147000</v>
      </c>
      <c r="U765" s="1">
        <v>740</v>
      </c>
      <c r="V765" s="1">
        <v>178393.19068313015</v>
      </c>
      <c r="W765" s="1">
        <v>11606.809316869854</v>
      </c>
    </row>
    <row r="766" spans="1:23" x14ac:dyDescent="0.25">
      <c r="A766">
        <v>765</v>
      </c>
      <c r="B766">
        <f>VLOOKUP(A766,'housing-price-data-04042019'!$A$1:$E$1461, 5,FALSE)</f>
        <v>9549</v>
      </c>
      <c r="C766">
        <f>INDEX('housing-price-data-04042019'!$A$1:$CC$1461, MATCH('Lot area'!A766,'housing-price-data-04042019'!$A$1:$A$1461,0),MATCH('Lot area'!$C$1,'housing-price-data-04042019'!$A$1:$CC$1,0))</f>
        <v>270000</v>
      </c>
      <c r="D766" t="str">
        <f t="shared" si="11"/>
        <v>B</v>
      </c>
      <c r="N766" s="5">
        <v>1326</v>
      </c>
      <c r="O766" s="6">
        <v>55000</v>
      </c>
      <c r="U766" s="1">
        <v>741</v>
      </c>
      <c r="V766" s="1">
        <v>178995.88263327026</v>
      </c>
      <c r="W766" s="1">
        <v>-46995.882633270259</v>
      </c>
    </row>
    <row r="767" spans="1:23" x14ac:dyDescent="0.25">
      <c r="A767">
        <v>766</v>
      </c>
      <c r="B767">
        <f>VLOOKUP(A767,'housing-price-data-04042019'!$A$1:$E$1461, 5,FALSE)</f>
        <v>14587</v>
      </c>
      <c r="C767">
        <f>INDEX('housing-price-data-04042019'!$A$1:$CC$1461, MATCH('Lot area'!A767,'housing-price-data-04042019'!$A$1:$A$1461,0),MATCH('Lot area'!$C$1,'housing-price-data-04042019'!$A$1:$CC$1,0))</f>
        <v>264132</v>
      </c>
      <c r="D767" t="str">
        <f t="shared" si="11"/>
        <v>A</v>
      </c>
      <c r="N767" s="5">
        <v>1327</v>
      </c>
      <c r="O767" s="6">
        <v>79000</v>
      </c>
      <c r="U767" s="1">
        <v>742</v>
      </c>
      <c r="V767" s="1">
        <v>173048.76206603411</v>
      </c>
      <c r="W767" s="1">
        <v>-31048.762066034105</v>
      </c>
    </row>
    <row r="768" spans="1:23" x14ac:dyDescent="0.25">
      <c r="A768">
        <v>767</v>
      </c>
      <c r="B768">
        <f>VLOOKUP(A768,'housing-price-data-04042019'!$A$1:$E$1461, 5,FALSE)</f>
        <v>10421</v>
      </c>
      <c r="C768">
        <f>INDEX('housing-price-data-04042019'!$A$1:$CC$1461, MATCH('Lot area'!A768,'housing-price-data-04042019'!$A$1:$A$1461,0),MATCH('Lot area'!$C$1,'housing-price-data-04042019'!$A$1:$CC$1,0))</f>
        <v>196500</v>
      </c>
      <c r="D768" t="str">
        <f t="shared" si="11"/>
        <v>A</v>
      </c>
      <c r="N768" s="5">
        <v>1328</v>
      </c>
      <c r="O768" s="6">
        <v>130500</v>
      </c>
      <c r="U768" s="1">
        <v>743</v>
      </c>
      <c r="V768" s="1">
        <v>176580.91488880644</v>
      </c>
      <c r="W768" s="1">
        <v>2419.0851111935626</v>
      </c>
    </row>
    <row r="769" spans="1:23" x14ac:dyDescent="0.25">
      <c r="A769">
        <v>768</v>
      </c>
      <c r="B769">
        <f>VLOOKUP(A769,'housing-price-data-04042019'!$A$1:$E$1461, 5,FALSE)</f>
        <v>12508</v>
      </c>
      <c r="C769">
        <f>INDEX('housing-price-data-04042019'!$A$1:$CC$1461, MATCH('Lot area'!A769,'housing-price-data-04042019'!$A$1:$A$1461,0),MATCH('Lot area'!$C$1,'housing-price-data-04042019'!$A$1:$CC$1,0))</f>
        <v>160000</v>
      </c>
      <c r="D769" t="str">
        <f t="shared" si="11"/>
        <v>A</v>
      </c>
      <c r="N769" s="5">
        <v>1330</v>
      </c>
      <c r="O769" s="6">
        <v>176500</v>
      </c>
      <c r="U769" s="1">
        <v>744</v>
      </c>
      <c r="V769" s="1">
        <v>185896.39046658168</v>
      </c>
      <c r="W769" s="1">
        <v>-10896.390466581681</v>
      </c>
    </row>
    <row r="770" spans="1:23" x14ac:dyDescent="0.25">
      <c r="A770">
        <v>769</v>
      </c>
      <c r="B770">
        <f>VLOOKUP(A770,'housing-price-data-04042019'!$A$1:$E$1461, 5,FALSE)</f>
        <v>9100</v>
      </c>
      <c r="C770">
        <f>INDEX('housing-price-data-04042019'!$A$1:$CC$1461, MATCH('Lot area'!A770,'housing-price-data-04042019'!$A$1:$A$1461,0),MATCH('Lot area'!$C$1,'housing-price-data-04042019'!$A$1:$CC$1,0))</f>
        <v>216837</v>
      </c>
      <c r="D770" t="str">
        <f t="shared" si="11"/>
        <v>B</v>
      </c>
      <c r="N770" s="5">
        <v>1331</v>
      </c>
      <c r="O770" s="6">
        <v>227000</v>
      </c>
      <c r="U770" s="1">
        <v>745</v>
      </c>
      <c r="V770" s="1">
        <v>170165.50057633946</v>
      </c>
      <c r="W770" s="1">
        <v>9834.4994236605417</v>
      </c>
    </row>
    <row r="771" spans="1:23" x14ac:dyDescent="0.25">
      <c r="A771">
        <v>770</v>
      </c>
      <c r="B771">
        <f>VLOOKUP(A771,'housing-price-data-04042019'!$A$1:$E$1461, 5,FALSE)</f>
        <v>53504</v>
      </c>
      <c r="C771">
        <f>INDEX('housing-price-data-04042019'!$A$1:$CC$1461, MATCH('Lot area'!A771,'housing-price-data-04042019'!$A$1:$A$1461,0),MATCH('Lot area'!$C$1,'housing-price-data-04042019'!$A$1:$CC$1,0))</f>
        <v>538000</v>
      </c>
      <c r="D771" t="str">
        <f t="shared" ref="D771:D834" si="12">IF(B771 &gt; 10000, "A","B")</f>
        <v>A</v>
      </c>
      <c r="N771" s="5">
        <v>1333</v>
      </c>
      <c r="O771" s="6">
        <v>100000</v>
      </c>
      <c r="U771" s="1">
        <v>746</v>
      </c>
      <c r="V771" s="1">
        <v>177658.20050003246</v>
      </c>
      <c r="W771" s="1">
        <v>122141.79949996754</v>
      </c>
    </row>
    <row r="772" spans="1:23" x14ac:dyDescent="0.25">
      <c r="A772">
        <v>771</v>
      </c>
      <c r="B772">
        <f>VLOOKUP(A772,'housing-price-data-04042019'!$A$1:$E$1461, 5,FALSE)</f>
        <v>7252</v>
      </c>
      <c r="C772">
        <f>INDEX('housing-price-data-04042019'!$A$1:$CC$1461, MATCH('Lot area'!A772,'housing-price-data-04042019'!$A$1:$A$1461,0),MATCH('Lot area'!$C$1,'housing-price-data-04042019'!$A$1:$CC$1,0))</f>
        <v>134900</v>
      </c>
      <c r="D772" t="str">
        <f t="shared" si="12"/>
        <v>B</v>
      </c>
      <c r="N772" s="5">
        <v>1334</v>
      </c>
      <c r="O772" s="6">
        <v>125500</v>
      </c>
      <c r="U772" s="1">
        <v>747</v>
      </c>
      <c r="V772" s="1">
        <v>177305.40521214559</v>
      </c>
      <c r="W772" s="1">
        <v>58694.59478785441</v>
      </c>
    </row>
    <row r="773" spans="1:23" x14ac:dyDescent="0.25">
      <c r="A773">
        <v>772</v>
      </c>
      <c r="B773">
        <f>VLOOKUP(A773,'housing-price-data-04042019'!$A$1:$E$1461, 5,FALSE)</f>
        <v>8877</v>
      </c>
      <c r="C773">
        <f>INDEX('housing-price-data-04042019'!$A$1:$CC$1461, MATCH('Lot area'!A773,'housing-price-data-04042019'!$A$1:$A$1461,0),MATCH('Lot area'!$C$1,'housing-price-data-04042019'!$A$1:$CC$1,0))</f>
        <v>102000</v>
      </c>
      <c r="D773" t="str">
        <f t="shared" si="12"/>
        <v>B</v>
      </c>
      <c r="N773" s="5">
        <v>1335</v>
      </c>
      <c r="O773" s="6">
        <v>125000</v>
      </c>
      <c r="U773" s="1">
        <v>748</v>
      </c>
      <c r="V773" s="1">
        <v>183405.82373185639</v>
      </c>
      <c r="W773" s="1">
        <v>82573.176268143608</v>
      </c>
    </row>
    <row r="774" spans="1:23" x14ac:dyDescent="0.25">
      <c r="A774">
        <v>773</v>
      </c>
      <c r="B774">
        <f>VLOOKUP(A774,'housing-price-data-04042019'!$A$1:$E$1461, 5,FALSE)</f>
        <v>7819</v>
      </c>
      <c r="C774">
        <f>INDEX('housing-price-data-04042019'!$A$1:$CC$1461, MATCH('Lot area'!A774,'housing-price-data-04042019'!$A$1:$A$1461,0),MATCH('Lot area'!$C$1,'housing-price-data-04042019'!$A$1:$CC$1,0))</f>
        <v>107000</v>
      </c>
      <c r="D774" t="str">
        <f t="shared" si="12"/>
        <v>B</v>
      </c>
      <c r="N774" s="5">
        <v>1336</v>
      </c>
      <c r="O774" s="6">
        <v>167900</v>
      </c>
      <c r="U774" s="1">
        <v>749</v>
      </c>
      <c r="V774" s="1">
        <v>181081.15478131597</v>
      </c>
      <c r="W774" s="1">
        <v>79318.84521868403</v>
      </c>
    </row>
    <row r="775" spans="1:23" x14ac:dyDescent="0.25">
      <c r="A775">
        <v>774</v>
      </c>
      <c r="B775">
        <f>VLOOKUP(A775,'housing-price-data-04042019'!$A$1:$E$1461, 5,FALSE)</f>
        <v>10150</v>
      </c>
      <c r="C775">
        <f>INDEX('housing-price-data-04042019'!$A$1:$CC$1461, MATCH('Lot area'!A775,'housing-price-data-04042019'!$A$1:$A$1461,0),MATCH('Lot area'!$C$1,'housing-price-data-04042019'!$A$1:$CC$1,0))</f>
        <v>114500</v>
      </c>
      <c r="D775" t="str">
        <f t="shared" si="12"/>
        <v>A</v>
      </c>
      <c r="N775" s="5">
        <v>1337</v>
      </c>
      <c r="O775" s="6">
        <v>135000</v>
      </c>
      <c r="U775" s="1">
        <v>750</v>
      </c>
      <c r="V775" s="1">
        <v>176486.41615097958</v>
      </c>
      <c r="W775" s="1">
        <v>-78486.416150979581</v>
      </c>
    </row>
    <row r="776" spans="1:23" x14ac:dyDescent="0.25">
      <c r="A776">
        <v>775</v>
      </c>
      <c r="B776">
        <f>VLOOKUP(A776,'housing-price-data-04042019'!$A$1:$E$1461, 5,FALSE)</f>
        <v>14226</v>
      </c>
      <c r="C776">
        <f>INDEX('housing-price-data-04042019'!$A$1:$CC$1461, MATCH('Lot area'!A776,'housing-price-data-04042019'!$A$1:$A$1461,0),MATCH('Lot area'!$C$1,'housing-price-data-04042019'!$A$1:$CC$1,0))</f>
        <v>395000</v>
      </c>
      <c r="D776" t="str">
        <f t="shared" si="12"/>
        <v>A</v>
      </c>
      <c r="N776" s="5">
        <v>1338</v>
      </c>
      <c r="O776" s="6">
        <v>52500</v>
      </c>
      <c r="U776" s="1">
        <v>751</v>
      </c>
      <c r="V776" s="1">
        <v>177315.90507190413</v>
      </c>
      <c r="W776" s="1">
        <v>-80815.905071904126</v>
      </c>
    </row>
    <row r="777" spans="1:23" x14ac:dyDescent="0.25">
      <c r="A777">
        <v>776</v>
      </c>
      <c r="B777">
        <f>VLOOKUP(A777,'housing-price-data-04042019'!$A$1:$E$1461, 5,FALSE)</f>
        <v>4500</v>
      </c>
      <c r="C777">
        <f>INDEX('housing-price-data-04042019'!$A$1:$CC$1461, MATCH('Lot area'!A777,'housing-price-data-04042019'!$A$1:$A$1461,0),MATCH('Lot area'!$C$1,'housing-price-data-04042019'!$A$1:$CC$1,0))</f>
        <v>162000</v>
      </c>
      <c r="D777" t="str">
        <f t="shared" si="12"/>
        <v>B</v>
      </c>
      <c r="N777" s="5">
        <v>1340</v>
      </c>
      <c r="O777" s="6">
        <v>128500</v>
      </c>
      <c r="U777" s="1">
        <v>752</v>
      </c>
      <c r="V777" s="1">
        <v>175110.93452261106</v>
      </c>
      <c r="W777" s="1">
        <v>-13110.93452261106</v>
      </c>
    </row>
    <row r="778" spans="1:23" x14ac:dyDescent="0.25">
      <c r="A778">
        <v>777</v>
      </c>
      <c r="B778">
        <f>VLOOKUP(A778,'housing-price-data-04042019'!$A$1:$E$1461, 5,FALSE)</f>
        <v>11210</v>
      </c>
      <c r="C778">
        <f>INDEX('housing-price-data-04042019'!$A$1:$CC$1461, MATCH('Lot area'!A778,'housing-price-data-04042019'!$A$1:$A$1461,0),MATCH('Lot area'!$C$1,'housing-price-data-04042019'!$A$1:$CC$1,0))</f>
        <v>221500</v>
      </c>
      <c r="D778" t="str">
        <f t="shared" si="12"/>
        <v>A</v>
      </c>
      <c r="N778" s="5">
        <v>1341</v>
      </c>
      <c r="O778" s="6">
        <v>123000</v>
      </c>
      <c r="U778" s="1">
        <v>753</v>
      </c>
      <c r="V778" s="1">
        <v>178231.49284284867</v>
      </c>
      <c r="W778" s="1">
        <v>38768.507157151325</v>
      </c>
    </row>
    <row r="779" spans="1:23" x14ac:dyDescent="0.25">
      <c r="A779">
        <v>778</v>
      </c>
      <c r="B779">
        <f>VLOOKUP(A779,'housing-price-data-04042019'!$A$1:$E$1461, 5,FALSE)</f>
        <v>13350</v>
      </c>
      <c r="C779">
        <f>INDEX('housing-price-data-04042019'!$A$1:$CC$1461, MATCH('Lot area'!A779,'housing-price-data-04042019'!$A$1:$A$1461,0),MATCH('Lot area'!$C$1,'housing-price-data-04042019'!$A$1:$CC$1,0))</f>
        <v>142500</v>
      </c>
      <c r="D779" t="str">
        <f t="shared" si="12"/>
        <v>A</v>
      </c>
      <c r="N779" s="5">
        <v>1343</v>
      </c>
      <c r="O779" s="6">
        <v>228500</v>
      </c>
      <c r="U779" s="1">
        <v>754</v>
      </c>
      <c r="V779" s="1">
        <v>180339.86468236317</v>
      </c>
      <c r="W779" s="1">
        <v>95160.135317636828</v>
      </c>
    </row>
    <row r="780" spans="1:23" x14ac:dyDescent="0.25">
      <c r="A780">
        <v>779</v>
      </c>
      <c r="B780">
        <f>VLOOKUP(A780,'housing-price-data-04042019'!$A$1:$E$1461, 5,FALSE)</f>
        <v>8400</v>
      </c>
      <c r="C780">
        <f>INDEX('housing-price-data-04042019'!$A$1:$CC$1461, MATCH('Lot area'!A780,'housing-price-data-04042019'!$A$1:$A$1461,0),MATCH('Lot area'!$C$1,'housing-price-data-04042019'!$A$1:$CC$1,0))</f>
        <v>144000</v>
      </c>
      <c r="D780" t="str">
        <f t="shared" si="12"/>
        <v>B</v>
      </c>
      <c r="N780" s="5">
        <v>1344</v>
      </c>
      <c r="O780" s="6">
        <v>177000</v>
      </c>
      <c r="U780" s="1">
        <v>755</v>
      </c>
      <c r="V780" s="1">
        <v>175488.92947391843</v>
      </c>
      <c r="W780" s="1">
        <v>-19488.929473918426</v>
      </c>
    </row>
    <row r="781" spans="1:23" x14ac:dyDescent="0.25">
      <c r="A781">
        <v>780</v>
      </c>
      <c r="B781">
        <f>VLOOKUP(A781,'housing-price-data-04042019'!$A$1:$E$1461, 5,FALSE)</f>
        <v>10530</v>
      </c>
      <c r="C781">
        <f>INDEX('housing-price-data-04042019'!$A$1:$CC$1461, MATCH('Lot area'!A781,'housing-price-data-04042019'!$A$1:$A$1461,0),MATCH('Lot area'!$C$1,'housing-price-data-04042019'!$A$1:$CC$1,0))</f>
        <v>135000</v>
      </c>
      <c r="D781" t="str">
        <f t="shared" si="12"/>
        <v>A</v>
      </c>
      <c r="N781" s="5">
        <v>1346</v>
      </c>
      <c r="O781" s="6">
        <v>108500</v>
      </c>
      <c r="U781" s="1">
        <v>756</v>
      </c>
      <c r="V781" s="1">
        <v>165619.06130089235</v>
      </c>
      <c r="W781" s="1">
        <v>6880.9386991076462</v>
      </c>
    </row>
    <row r="782" spans="1:23" x14ac:dyDescent="0.25">
      <c r="A782">
        <v>781</v>
      </c>
      <c r="B782">
        <f>VLOOKUP(A782,'housing-price-data-04042019'!$A$1:$E$1461, 5,FALSE)</f>
        <v>7875</v>
      </c>
      <c r="C782">
        <f>INDEX('housing-price-data-04042019'!$A$1:$CC$1461, MATCH('Lot area'!A782,'housing-price-data-04042019'!$A$1:$A$1461,0),MATCH('Lot area'!$C$1,'housing-price-data-04042019'!$A$1:$CC$1,0))</f>
        <v>176000</v>
      </c>
      <c r="D782" t="str">
        <f t="shared" si="12"/>
        <v>B</v>
      </c>
      <c r="N782" s="5">
        <v>1350</v>
      </c>
      <c r="O782" s="6">
        <v>122000</v>
      </c>
      <c r="U782" s="1">
        <v>757</v>
      </c>
      <c r="V782" s="1">
        <v>181450.74984481654</v>
      </c>
      <c r="W782" s="1">
        <v>30549.250155183458</v>
      </c>
    </row>
    <row r="783" spans="1:23" x14ac:dyDescent="0.25">
      <c r="A783">
        <v>782</v>
      </c>
      <c r="B783">
        <f>VLOOKUP(A783,'housing-price-data-04042019'!$A$1:$E$1461, 5,FALSE)</f>
        <v>7153</v>
      </c>
      <c r="C783">
        <f>INDEX('housing-price-data-04042019'!$A$1:$CC$1461, MATCH('Lot area'!A783,'housing-price-data-04042019'!$A$1:$A$1461,0),MATCH('Lot area'!$C$1,'housing-price-data-04042019'!$A$1:$CC$1,0))</f>
        <v>175900</v>
      </c>
      <c r="D783" t="str">
        <f t="shared" si="12"/>
        <v>B</v>
      </c>
      <c r="N783" s="5">
        <v>1352</v>
      </c>
      <c r="O783" s="6">
        <v>171000</v>
      </c>
      <c r="U783" s="1">
        <v>758</v>
      </c>
      <c r="V783" s="1">
        <v>183229.42608791293</v>
      </c>
      <c r="W783" s="1">
        <v>-24329.426087912929</v>
      </c>
    </row>
    <row r="784" spans="1:23" x14ac:dyDescent="0.25">
      <c r="A784">
        <v>783</v>
      </c>
      <c r="B784">
        <f>VLOOKUP(A784,'housing-price-data-04042019'!$A$1:$E$1461, 5,FALSE)</f>
        <v>16285</v>
      </c>
      <c r="C784">
        <f>INDEX('housing-price-data-04042019'!$A$1:$CC$1461, MATCH('Lot area'!A784,'housing-price-data-04042019'!$A$1:$A$1461,0),MATCH('Lot area'!$C$1,'housing-price-data-04042019'!$A$1:$CC$1,0))</f>
        <v>187100</v>
      </c>
      <c r="D784" t="str">
        <f t="shared" si="12"/>
        <v>A</v>
      </c>
      <c r="N784" s="5">
        <v>1353</v>
      </c>
      <c r="O784" s="6">
        <v>134900</v>
      </c>
      <c r="U784" s="1">
        <v>759</v>
      </c>
      <c r="V784" s="1">
        <v>163624.08794677004</v>
      </c>
      <c r="W784" s="1">
        <v>15775.912053229957</v>
      </c>
    </row>
    <row r="785" spans="1:23" x14ac:dyDescent="0.25">
      <c r="A785">
        <v>784</v>
      </c>
      <c r="B785">
        <f>VLOOKUP(A785,'housing-price-data-04042019'!$A$1:$E$1461, 5,FALSE)</f>
        <v>9101</v>
      </c>
      <c r="C785">
        <f>INDEX('housing-price-data-04042019'!$A$1:$CC$1461, MATCH('Lot area'!A785,'housing-price-data-04042019'!$A$1:$A$1461,0),MATCH('Lot area'!$C$1,'housing-price-data-04042019'!$A$1:$CC$1,0))</f>
        <v>165500</v>
      </c>
      <c r="D785" t="str">
        <f t="shared" si="12"/>
        <v>B</v>
      </c>
      <c r="N785" s="5">
        <v>1357</v>
      </c>
      <c r="O785" s="6">
        <v>110000</v>
      </c>
      <c r="U785" s="1">
        <v>760</v>
      </c>
      <c r="V785" s="1">
        <v>184575.50810895755</v>
      </c>
      <c r="W785" s="1">
        <v>105424.49189104245</v>
      </c>
    </row>
    <row r="786" spans="1:23" x14ac:dyDescent="0.25">
      <c r="A786">
        <v>785</v>
      </c>
      <c r="B786">
        <f>VLOOKUP(A786,'housing-price-data-04042019'!$A$1:$E$1461, 5,FALSE)</f>
        <v>6300</v>
      </c>
      <c r="C786">
        <f>INDEX('housing-price-data-04042019'!$A$1:$CC$1461, MATCH('Lot area'!A786,'housing-price-data-04042019'!$A$1:$A$1461,0),MATCH('Lot area'!$C$1,'housing-price-data-04042019'!$A$1:$CC$1,0))</f>
        <v>128000</v>
      </c>
      <c r="D786" t="str">
        <f t="shared" si="12"/>
        <v>B</v>
      </c>
      <c r="N786" s="5">
        <v>1359</v>
      </c>
      <c r="O786" s="6">
        <v>177500</v>
      </c>
      <c r="U786" s="1">
        <v>761</v>
      </c>
      <c r="V786" s="1">
        <v>177945.89665741642</v>
      </c>
      <c r="W786" s="1">
        <v>-50445.896657416422</v>
      </c>
    </row>
    <row r="787" spans="1:23" x14ac:dyDescent="0.25">
      <c r="A787">
        <v>786</v>
      </c>
      <c r="B787">
        <f>VLOOKUP(A787,'housing-price-data-04042019'!$A$1:$E$1461, 5,FALSE)</f>
        <v>9790</v>
      </c>
      <c r="C787">
        <f>INDEX('housing-price-data-04042019'!$A$1:$CC$1461, MATCH('Lot area'!A787,'housing-price-data-04042019'!$A$1:$A$1461,0),MATCH('Lot area'!$C$1,'housing-price-data-04042019'!$A$1:$CC$1,0))</f>
        <v>161500</v>
      </c>
      <c r="D787" t="str">
        <f t="shared" si="12"/>
        <v>B</v>
      </c>
      <c r="N787" s="5">
        <v>1361</v>
      </c>
      <c r="O787" s="6">
        <v>189000</v>
      </c>
      <c r="U787" s="1">
        <v>762</v>
      </c>
      <c r="V787" s="1">
        <v>173349.05805512832</v>
      </c>
      <c r="W787" s="1">
        <v>-73349.05805512832</v>
      </c>
    </row>
    <row r="788" spans="1:23" x14ac:dyDescent="0.25">
      <c r="A788">
        <v>787</v>
      </c>
      <c r="B788">
        <f>VLOOKUP(A788,'housing-price-data-04042019'!$A$1:$E$1461, 5,FALSE)</f>
        <v>10800</v>
      </c>
      <c r="C788">
        <f>INDEX('housing-price-data-04042019'!$A$1:$CC$1461, MATCH('Lot area'!A788,'housing-price-data-04042019'!$A$1:$A$1461,0),MATCH('Lot area'!$C$1,'housing-price-data-04042019'!$A$1:$CC$1,0))</f>
        <v>139000</v>
      </c>
      <c r="D788" t="str">
        <f t="shared" si="12"/>
        <v>A</v>
      </c>
      <c r="N788" s="5">
        <v>1364</v>
      </c>
      <c r="O788" s="6">
        <v>156932</v>
      </c>
      <c r="U788" s="1">
        <v>763</v>
      </c>
      <c r="V788" s="1">
        <v>176979.90955963088</v>
      </c>
      <c r="W788" s="1">
        <v>38220.090440369124</v>
      </c>
    </row>
    <row r="789" spans="1:23" x14ac:dyDescent="0.25">
      <c r="A789">
        <v>788</v>
      </c>
      <c r="B789">
        <f>VLOOKUP(A789,'housing-price-data-04042019'!$A$1:$E$1461, 5,FALSE)</f>
        <v>10142</v>
      </c>
      <c r="C789">
        <f>INDEX('housing-price-data-04042019'!$A$1:$CC$1461, MATCH('Lot area'!A789,'housing-price-data-04042019'!$A$1:$A$1461,0),MATCH('Lot area'!$C$1,'housing-price-data-04042019'!$A$1:$CC$1,0))</f>
        <v>233000</v>
      </c>
      <c r="D789" t="str">
        <f t="shared" si="12"/>
        <v>A</v>
      </c>
      <c r="N789" s="5">
        <v>1365</v>
      </c>
      <c r="O789" s="6">
        <v>144152</v>
      </c>
      <c r="U789" s="1">
        <v>764</v>
      </c>
      <c r="V789" s="1">
        <v>178638.88740147994</v>
      </c>
      <c r="W789" s="1">
        <v>158361.11259852006</v>
      </c>
    </row>
    <row r="790" spans="1:23" x14ac:dyDescent="0.25">
      <c r="A790">
        <v>789</v>
      </c>
      <c r="B790">
        <f>VLOOKUP(A790,'housing-price-data-04042019'!$A$1:$E$1461, 5,FALSE)</f>
        <v>6000</v>
      </c>
      <c r="C790">
        <f>INDEX('housing-price-data-04042019'!$A$1:$CC$1461, MATCH('Lot area'!A790,'housing-price-data-04042019'!$A$1:$A$1461,0),MATCH('Lot area'!$C$1,'housing-price-data-04042019'!$A$1:$CC$1,0))</f>
        <v>107900</v>
      </c>
      <c r="D790" t="str">
        <f t="shared" si="12"/>
        <v>B</v>
      </c>
      <c r="N790" s="5">
        <v>1366</v>
      </c>
      <c r="O790" s="6">
        <v>216000</v>
      </c>
      <c r="U790" s="1">
        <v>765</v>
      </c>
      <c r="V790" s="1">
        <v>178888.78406373318</v>
      </c>
      <c r="W790" s="1">
        <v>91111.215936266817</v>
      </c>
    </row>
    <row r="791" spans="1:23" x14ac:dyDescent="0.25">
      <c r="A791">
        <v>790</v>
      </c>
      <c r="B791">
        <f>VLOOKUP(A791,'housing-price-data-04042019'!$A$1:$E$1461, 5,FALSE)</f>
        <v>12205</v>
      </c>
      <c r="C791">
        <f>INDEX('housing-price-data-04042019'!$A$1:$CC$1461, MATCH('Lot area'!A791,'housing-price-data-04042019'!$A$1:$A$1461,0),MATCH('Lot area'!$C$1,'housing-price-data-04042019'!$A$1:$CC$1,0))</f>
        <v>187500</v>
      </c>
      <c r="D791" t="str">
        <f t="shared" si="12"/>
        <v>A</v>
      </c>
      <c r="N791" s="5">
        <v>1367</v>
      </c>
      <c r="O791" s="6">
        <v>193000</v>
      </c>
      <c r="U791" s="1">
        <v>766</v>
      </c>
      <c r="V791" s="1">
        <v>189468.44275643645</v>
      </c>
      <c r="W791" s="1">
        <v>74663.557243563555</v>
      </c>
    </row>
    <row r="792" spans="1:23" x14ac:dyDescent="0.25">
      <c r="A792">
        <v>791</v>
      </c>
      <c r="B792">
        <f>VLOOKUP(A792,'housing-price-data-04042019'!$A$1:$E$1461, 5,FALSE)</f>
        <v>3182</v>
      </c>
      <c r="C792">
        <f>INDEX('housing-price-data-04042019'!$A$1:$CC$1461, MATCH('Lot area'!A792,'housing-price-data-04042019'!$A$1:$A$1461,0),MATCH('Lot area'!$C$1,'housing-price-data-04042019'!$A$1:$CC$1,0))</f>
        <v>160200</v>
      </c>
      <c r="D792" t="str">
        <f t="shared" si="12"/>
        <v>B</v>
      </c>
      <c r="N792" s="5">
        <v>1368</v>
      </c>
      <c r="O792" s="6">
        <v>127000</v>
      </c>
      <c r="U792" s="1">
        <v>767</v>
      </c>
      <c r="V792" s="1">
        <v>180719.95960562225</v>
      </c>
      <c r="W792" s="1">
        <v>15780.040394377749</v>
      </c>
    </row>
    <row r="793" spans="1:23" x14ac:dyDescent="0.25">
      <c r="A793">
        <v>792</v>
      </c>
      <c r="B793">
        <f>VLOOKUP(A793,'housing-price-data-04042019'!$A$1:$E$1461, 5,FALSE)</f>
        <v>11333</v>
      </c>
      <c r="C793">
        <f>INDEX('housing-price-data-04042019'!$A$1:$CC$1461, MATCH('Lot area'!A793,'housing-price-data-04042019'!$A$1:$A$1461,0),MATCH('Lot area'!$C$1,'housing-price-data-04042019'!$A$1:$CC$1,0))</f>
        <v>146800</v>
      </c>
      <c r="D793" t="str">
        <f t="shared" si="12"/>
        <v>A</v>
      </c>
      <c r="N793" s="5">
        <v>1369</v>
      </c>
      <c r="O793" s="6">
        <v>144000</v>
      </c>
      <c r="U793" s="1">
        <v>768</v>
      </c>
      <c r="V793" s="1">
        <v>185102.60106883617</v>
      </c>
      <c r="W793" s="1">
        <v>-25102.601068836171</v>
      </c>
    </row>
    <row r="794" spans="1:23" x14ac:dyDescent="0.25">
      <c r="A794">
        <v>793</v>
      </c>
      <c r="B794">
        <f>VLOOKUP(A794,'housing-price-data-04042019'!$A$1:$E$1461, 5,FALSE)</f>
        <v>9920</v>
      </c>
      <c r="C794">
        <f>INDEX('housing-price-data-04042019'!$A$1:$CC$1461, MATCH('Lot area'!A794,'housing-price-data-04042019'!$A$1:$A$1461,0),MATCH('Lot area'!$C$1,'housing-price-data-04042019'!$A$1:$CC$1,0))</f>
        <v>269790</v>
      </c>
      <c r="D794" t="str">
        <f t="shared" si="12"/>
        <v>B</v>
      </c>
      <c r="N794" s="5">
        <v>1371</v>
      </c>
      <c r="O794" s="6">
        <v>105000</v>
      </c>
      <c r="U794" s="1">
        <v>769</v>
      </c>
      <c r="V794" s="1">
        <v>177945.89665741642</v>
      </c>
      <c r="W794" s="1">
        <v>38891.103342583578</v>
      </c>
    </row>
    <row r="795" spans="1:23" x14ac:dyDescent="0.25">
      <c r="A795">
        <v>794</v>
      </c>
      <c r="B795">
        <f>VLOOKUP(A795,'housing-price-data-04042019'!$A$1:$E$1461, 5,FALSE)</f>
        <v>9158</v>
      </c>
      <c r="C795">
        <f>INDEX('housing-price-data-04042019'!$A$1:$CC$1461, MATCH('Lot area'!A795,'housing-price-data-04042019'!$A$1:$A$1461,0),MATCH('Lot area'!$C$1,'housing-price-data-04042019'!$A$1:$CC$1,0))</f>
        <v>225000</v>
      </c>
      <c r="D795" t="str">
        <f t="shared" si="12"/>
        <v>B</v>
      </c>
      <c r="N795" s="5">
        <v>1372</v>
      </c>
      <c r="O795" s="6">
        <v>165500</v>
      </c>
      <c r="U795" s="1">
        <v>770</v>
      </c>
      <c r="V795" s="1">
        <v>271193.05120104417</v>
      </c>
      <c r="W795" s="1">
        <v>266806.94879895583</v>
      </c>
    </row>
    <row r="796" spans="1:23" x14ac:dyDescent="0.25">
      <c r="A796">
        <v>795</v>
      </c>
      <c r="B796">
        <f>VLOOKUP(A796,'housing-price-data-04042019'!$A$1:$E$1461, 5,FALSE)</f>
        <v>10832</v>
      </c>
      <c r="C796">
        <f>INDEX('housing-price-data-04042019'!$A$1:$CC$1461, MATCH('Lot area'!A796,'housing-price-data-04042019'!$A$1:$A$1461,0),MATCH('Lot area'!$C$1,'housing-price-data-04042019'!$A$1:$CC$1,0))</f>
        <v>194500</v>
      </c>
      <c r="D796" t="str">
        <f t="shared" si="12"/>
        <v>A</v>
      </c>
      <c r="N796" s="5">
        <v>1373</v>
      </c>
      <c r="O796" s="6">
        <v>274300</v>
      </c>
      <c r="U796" s="1">
        <v>771</v>
      </c>
      <c r="V796" s="1">
        <v>174065.14849066062</v>
      </c>
      <c r="W796" s="1">
        <v>-39165.14849066062</v>
      </c>
    </row>
    <row r="797" spans="1:23" x14ac:dyDescent="0.25">
      <c r="A797">
        <v>796</v>
      </c>
      <c r="B797">
        <f>VLOOKUP(A797,'housing-price-data-04042019'!$A$1:$E$1461, 5,FALSE)</f>
        <v>8400</v>
      </c>
      <c r="C797">
        <f>INDEX('housing-price-data-04042019'!$A$1:$CC$1461, MATCH('Lot area'!A797,'housing-price-data-04042019'!$A$1:$A$1461,0),MATCH('Lot area'!$C$1,'housing-price-data-04042019'!$A$1:$CC$1,0))</f>
        <v>171000</v>
      </c>
      <c r="D797" t="str">
        <f t="shared" si="12"/>
        <v>B</v>
      </c>
      <c r="N797" s="5">
        <v>1377</v>
      </c>
      <c r="O797" s="6">
        <v>91000</v>
      </c>
      <c r="U797" s="1">
        <v>772</v>
      </c>
      <c r="V797" s="1">
        <v>177477.6029121856</v>
      </c>
      <c r="W797" s="1">
        <v>-75477.602912185597</v>
      </c>
    </row>
    <row r="798" spans="1:23" x14ac:dyDescent="0.25">
      <c r="A798">
        <v>797</v>
      </c>
      <c r="B798">
        <f>VLOOKUP(A798,'housing-price-data-04042019'!$A$1:$E$1461, 5,FALSE)</f>
        <v>8197</v>
      </c>
      <c r="C798">
        <f>INDEX('housing-price-data-04042019'!$A$1:$CC$1461, MATCH('Lot area'!A798,'housing-price-data-04042019'!$A$1:$A$1461,0),MATCH('Lot area'!$C$1,'housing-price-data-04042019'!$A$1:$CC$1,0))</f>
        <v>143500</v>
      </c>
      <c r="D798" t="str">
        <f t="shared" si="12"/>
        <v>B</v>
      </c>
      <c r="N798" s="5">
        <v>1379</v>
      </c>
      <c r="O798" s="6">
        <v>83000</v>
      </c>
      <c r="U798" s="1">
        <v>773</v>
      </c>
      <c r="V798" s="1">
        <v>175255.83258727888</v>
      </c>
      <c r="W798" s="1">
        <v>-68255.832587278885</v>
      </c>
    </row>
    <row r="799" spans="1:23" x14ac:dyDescent="0.25">
      <c r="A799">
        <v>798</v>
      </c>
      <c r="B799">
        <f>VLOOKUP(A799,'housing-price-data-04042019'!$A$1:$E$1461, 5,FALSE)</f>
        <v>7677</v>
      </c>
      <c r="C799">
        <f>INDEX('housing-price-data-04042019'!$A$1:$CC$1461, MATCH('Lot area'!A799,'housing-price-data-04042019'!$A$1:$A$1461,0),MATCH('Lot area'!$C$1,'housing-price-data-04042019'!$A$1:$CC$1,0))</f>
        <v>110000</v>
      </c>
      <c r="D799" t="str">
        <f t="shared" si="12"/>
        <v>B</v>
      </c>
      <c r="N799" s="5">
        <v>1380</v>
      </c>
      <c r="O799" s="6">
        <v>167500</v>
      </c>
      <c r="U799" s="1">
        <v>774</v>
      </c>
      <c r="V799" s="1">
        <v>180150.86720670949</v>
      </c>
      <c r="W799" s="1">
        <v>-65650.867206709489</v>
      </c>
    </row>
    <row r="800" spans="1:23" x14ac:dyDescent="0.25">
      <c r="A800">
        <v>799</v>
      </c>
      <c r="B800">
        <f>VLOOKUP(A800,'housing-price-data-04042019'!$A$1:$E$1461, 5,FALSE)</f>
        <v>13518</v>
      </c>
      <c r="C800">
        <f>INDEX('housing-price-data-04042019'!$A$1:$CC$1461, MATCH('Lot area'!A800,'housing-price-data-04042019'!$A$1:$A$1461,0),MATCH('Lot area'!$C$1,'housing-price-data-04042019'!$A$1:$CC$1,0))</f>
        <v>485000</v>
      </c>
      <c r="D800" t="str">
        <f t="shared" si="12"/>
        <v>A</v>
      </c>
      <c r="N800" s="5">
        <v>1381</v>
      </c>
      <c r="O800" s="6">
        <v>58500</v>
      </c>
      <c r="U800" s="1">
        <v>775</v>
      </c>
      <c r="V800" s="1">
        <v>188710.35288186997</v>
      </c>
      <c r="W800" s="1">
        <v>206289.64711813003</v>
      </c>
    </row>
    <row r="801" spans="1:23" x14ac:dyDescent="0.25">
      <c r="A801">
        <v>800</v>
      </c>
      <c r="B801">
        <f>VLOOKUP(A801,'housing-price-data-04042019'!$A$1:$E$1461, 5,FALSE)</f>
        <v>7200</v>
      </c>
      <c r="C801">
        <f>INDEX('housing-price-data-04042019'!$A$1:$CC$1461, MATCH('Lot area'!A801,'housing-price-data-04042019'!$A$1:$A$1461,0),MATCH('Lot area'!$C$1,'housing-price-data-04042019'!$A$1:$CC$1,0))</f>
        <v>175000</v>
      </c>
      <c r="D801" t="str">
        <f t="shared" si="12"/>
        <v>B</v>
      </c>
      <c r="N801" s="5">
        <v>1383</v>
      </c>
      <c r="O801" s="6">
        <v>157000</v>
      </c>
      <c r="U801" s="1">
        <v>776</v>
      </c>
      <c r="V801" s="1">
        <v>168286.02567956111</v>
      </c>
      <c r="W801" s="1">
        <v>-6286.0256795611058</v>
      </c>
    </row>
    <row r="802" spans="1:23" x14ac:dyDescent="0.25">
      <c r="A802">
        <v>801</v>
      </c>
      <c r="B802">
        <f>VLOOKUP(A802,'housing-price-data-04042019'!$A$1:$E$1461, 5,FALSE)</f>
        <v>12798</v>
      </c>
      <c r="C802">
        <f>INDEX('housing-price-data-04042019'!$A$1:$CC$1461, MATCH('Lot area'!A802,'housing-price-data-04042019'!$A$1:$A$1461,0),MATCH('Lot area'!$C$1,'housing-price-data-04042019'!$A$1:$CC$1,0))</f>
        <v>200000</v>
      </c>
      <c r="D802" t="str">
        <f t="shared" si="12"/>
        <v>A</v>
      </c>
      <c r="N802" s="5">
        <v>1385</v>
      </c>
      <c r="O802" s="6">
        <v>105000</v>
      </c>
      <c r="U802" s="1">
        <v>777</v>
      </c>
      <c r="V802" s="1">
        <v>182376.83747551963</v>
      </c>
      <c r="W802" s="1">
        <v>39123.162524480373</v>
      </c>
    </row>
    <row r="803" spans="1:23" x14ac:dyDescent="0.25">
      <c r="A803">
        <v>802</v>
      </c>
      <c r="B803">
        <f>VLOOKUP(A803,'housing-price-data-04042019'!$A$1:$E$1461, 5,FALSE)</f>
        <v>4800</v>
      </c>
      <c r="C803">
        <f>INDEX('housing-price-data-04042019'!$A$1:$CC$1461, MATCH('Lot area'!A803,'housing-price-data-04042019'!$A$1:$A$1461,0),MATCH('Lot area'!$C$1,'housing-price-data-04042019'!$A$1:$CC$1,0))</f>
        <v>109900</v>
      </c>
      <c r="D803" t="str">
        <f t="shared" si="12"/>
        <v>B</v>
      </c>
      <c r="N803" s="5">
        <v>1386</v>
      </c>
      <c r="O803" s="6">
        <v>125500</v>
      </c>
      <c r="U803" s="1">
        <v>778</v>
      </c>
      <c r="V803" s="1">
        <v>186870.77745217405</v>
      </c>
      <c r="W803" s="1">
        <v>-44370.77745217405</v>
      </c>
    </row>
    <row r="804" spans="1:23" x14ac:dyDescent="0.25">
      <c r="A804">
        <v>803</v>
      </c>
      <c r="B804">
        <f>VLOOKUP(A804,'housing-price-data-04042019'!$A$1:$E$1461, 5,FALSE)</f>
        <v>8199</v>
      </c>
      <c r="C804">
        <f>INDEX('housing-price-data-04042019'!$A$1:$CC$1461, MATCH('Lot area'!A804,'housing-price-data-04042019'!$A$1:$A$1461,0),MATCH('Lot area'!$C$1,'housing-price-data-04042019'!$A$1:$CC$1,0))</f>
        <v>189000</v>
      </c>
      <c r="D804" t="str">
        <f t="shared" si="12"/>
        <v>B</v>
      </c>
      <c r="N804" s="5">
        <v>1388</v>
      </c>
      <c r="O804" s="6">
        <v>136000</v>
      </c>
      <c r="U804" s="1">
        <v>779</v>
      </c>
      <c r="V804" s="1">
        <v>176475.91629122104</v>
      </c>
      <c r="W804" s="1">
        <v>-32475.916291221045</v>
      </c>
    </row>
    <row r="805" spans="1:23" x14ac:dyDescent="0.25">
      <c r="A805">
        <v>804</v>
      </c>
      <c r="B805">
        <f>VLOOKUP(A805,'housing-price-data-04042019'!$A$1:$E$1461, 5,FALSE)</f>
        <v>13891</v>
      </c>
      <c r="C805">
        <f>INDEX('housing-price-data-04042019'!$A$1:$CC$1461, MATCH('Lot area'!A805,'housing-price-data-04042019'!$A$1:$A$1461,0),MATCH('Lot area'!$C$1,'housing-price-data-04042019'!$A$1:$CC$1,0))</f>
        <v>582933</v>
      </c>
      <c r="D805" t="str">
        <f t="shared" si="12"/>
        <v>A</v>
      </c>
      <c r="N805" s="5">
        <v>1390</v>
      </c>
      <c r="O805" s="6">
        <v>131000</v>
      </c>
      <c r="U805" s="1">
        <v>780</v>
      </c>
      <c r="V805" s="1">
        <v>180948.8565483584</v>
      </c>
      <c r="W805" s="1">
        <v>-45948.856548358395</v>
      </c>
    </row>
    <row r="806" spans="1:23" x14ac:dyDescent="0.25">
      <c r="A806">
        <v>805</v>
      </c>
      <c r="B806">
        <f>VLOOKUP(A806,'housing-price-data-04042019'!$A$1:$E$1461, 5,FALSE)</f>
        <v>9000</v>
      </c>
      <c r="C806">
        <f>INDEX('housing-price-data-04042019'!$A$1:$CC$1461, MATCH('Lot area'!A806,'housing-price-data-04042019'!$A$1:$A$1461,0),MATCH('Lot area'!$C$1,'housing-price-data-04042019'!$A$1:$CC$1,0))</f>
        <v>118000</v>
      </c>
      <c r="D806" t="str">
        <f t="shared" si="12"/>
        <v>B</v>
      </c>
      <c r="N806" s="5">
        <v>1391</v>
      </c>
      <c r="O806" s="6">
        <v>235000</v>
      </c>
      <c r="U806" s="1">
        <v>781</v>
      </c>
      <c r="V806" s="1">
        <v>175373.4310165745</v>
      </c>
      <c r="W806" s="1">
        <v>626.56898342550267</v>
      </c>
    </row>
    <row r="807" spans="1:23" x14ac:dyDescent="0.25">
      <c r="A807">
        <v>806</v>
      </c>
      <c r="B807">
        <f>VLOOKUP(A807,'housing-price-data-04042019'!$A$1:$E$1461, 5,FALSE)</f>
        <v>12274</v>
      </c>
      <c r="C807">
        <f>INDEX('housing-price-data-04042019'!$A$1:$CC$1461, MATCH('Lot area'!A807,'housing-price-data-04042019'!$A$1:$A$1461,0),MATCH('Lot area'!$C$1,'housing-price-data-04042019'!$A$1:$CC$1,0))</f>
        <v>227680</v>
      </c>
      <c r="D807" t="str">
        <f t="shared" si="12"/>
        <v>A</v>
      </c>
      <c r="N807" s="5">
        <v>1392</v>
      </c>
      <c r="O807" s="6">
        <v>124000</v>
      </c>
      <c r="U807" s="1">
        <v>782</v>
      </c>
      <c r="V807" s="1">
        <v>173857.25126744158</v>
      </c>
      <c r="W807" s="1">
        <v>2042.7487325584225</v>
      </c>
    </row>
    <row r="808" spans="1:23" x14ac:dyDescent="0.25">
      <c r="A808">
        <v>807</v>
      </c>
      <c r="B808">
        <f>VLOOKUP(A808,'housing-price-data-04042019'!$A$1:$E$1461, 5,FALSE)</f>
        <v>9750</v>
      </c>
      <c r="C808">
        <f>INDEX('housing-price-data-04042019'!$A$1:$CC$1461, MATCH('Lot area'!A808,'housing-price-data-04042019'!$A$1:$A$1461,0),MATCH('Lot area'!$C$1,'housing-price-data-04042019'!$A$1:$CC$1,0))</f>
        <v>135500</v>
      </c>
      <c r="D808" t="str">
        <f t="shared" si="12"/>
        <v>B</v>
      </c>
      <c r="N808" s="5">
        <v>1393</v>
      </c>
      <c r="O808" s="6">
        <v>123000</v>
      </c>
      <c r="U808" s="1">
        <v>783</v>
      </c>
      <c r="V808" s="1">
        <v>193034.1951304361</v>
      </c>
      <c r="W808" s="1">
        <v>-5934.1951304360991</v>
      </c>
    </row>
    <row r="809" spans="1:23" x14ac:dyDescent="0.25">
      <c r="A809">
        <v>808</v>
      </c>
      <c r="B809">
        <f>VLOOKUP(A809,'housing-price-data-04042019'!$A$1:$E$1461, 5,FALSE)</f>
        <v>21384</v>
      </c>
      <c r="C809">
        <f>INDEX('housing-price-data-04042019'!$A$1:$CC$1461, MATCH('Lot area'!A809,'housing-price-data-04042019'!$A$1:$A$1461,0),MATCH('Lot area'!$C$1,'housing-price-data-04042019'!$A$1:$CC$1,0))</f>
        <v>223500</v>
      </c>
      <c r="D809" t="str">
        <f t="shared" si="12"/>
        <v>A</v>
      </c>
      <c r="N809" s="5">
        <v>1395</v>
      </c>
      <c r="O809" s="6">
        <v>246578</v>
      </c>
      <c r="U809" s="1">
        <v>784</v>
      </c>
      <c r="V809" s="1">
        <v>177947.99662936814</v>
      </c>
      <c r="W809" s="1">
        <v>-12447.996629368135</v>
      </c>
    </row>
    <row r="810" spans="1:23" x14ac:dyDescent="0.25">
      <c r="A810">
        <v>809</v>
      </c>
      <c r="B810">
        <f>VLOOKUP(A810,'housing-price-data-04042019'!$A$1:$E$1461, 5,FALSE)</f>
        <v>13400</v>
      </c>
      <c r="C810">
        <f>INDEX('housing-price-data-04042019'!$A$1:$CC$1461, MATCH('Lot area'!A810,'housing-price-data-04042019'!$A$1:$A$1461,0),MATCH('Lot area'!$C$1,'housing-price-data-04042019'!$A$1:$CC$1,0))</f>
        <v>159950</v>
      </c>
      <c r="D810" t="str">
        <f t="shared" si="12"/>
        <v>A</v>
      </c>
      <c r="N810" s="5">
        <v>1398</v>
      </c>
      <c r="O810" s="6">
        <v>137500</v>
      </c>
      <c r="U810" s="1">
        <v>785</v>
      </c>
      <c r="V810" s="1">
        <v>172065.97519263491</v>
      </c>
      <c r="W810" s="1">
        <v>-44065.975192634913</v>
      </c>
    </row>
    <row r="811" spans="1:23" x14ac:dyDescent="0.25">
      <c r="A811">
        <v>810</v>
      </c>
      <c r="B811">
        <f>VLOOKUP(A811,'housing-price-data-04042019'!$A$1:$E$1461, 5,FALSE)</f>
        <v>8100</v>
      </c>
      <c r="C811">
        <f>INDEX('housing-price-data-04042019'!$A$1:$CC$1461, MATCH('Lot area'!A811,'housing-price-data-04042019'!$A$1:$A$1461,0),MATCH('Lot area'!$C$1,'housing-price-data-04042019'!$A$1:$CC$1,0))</f>
        <v>106000</v>
      </c>
      <c r="D811" t="str">
        <f t="shared" si="12"/>
        <v>B</v>
      </c>
      <c r="N811" s="5">
        <v>1399</v>
      </c>
      <c r="O811" s="6">
        <v>138000</v>
      </c>
      <c r="U811" s="1">
        <v>786</v>
      </c>
      <c r="V811" s="1">
        <v>179394.87730409473</v>
      </c>
      <c r="W811" s="1">
        <v>-17894.877304094727</v>
      </c>
    </row>
    <row r="812" spans="1:23" x14ac:dyDescent="0.25">
      <c r="A812">
        <v>811</v>
      </c>
      <c r="B812">
        <f>VLOOKUP(A812,'housing-price-data-04042019'!$A$1:$E$1461, 5,FALSE)</f>
        <v>10140</v>
      </c>
      <c r="C812">
        <f>INDEX('housing-price-data-04042019'!$A$1:$CC$1461, MATCH('Lot area'!A812,'housing-price-data-04042019'!$A$1:$A$1461,0),MATCH('Lot area'!$C$1,'housing-price-data-04042019'!$A$1:$CC$1,0))</f>
        <v>181000</v>
      </c>
      <c r="D812" t="str">
        <f t="shared" si="12"/>
        <v>A</v>
      </c>
      <c r="N812" s="5">
        <v>1400</v>
      </c>
      <c r="O812" s="6">
        <v>137450</v>
      </c>
      <c r="U812" s="1">
        <v>787</v>
      </c>
      <c r="V812" s="1">
        <v>181515.84897531947</v>
      </c>
      <c r="W812" s="1">
        <v>-42515.848975319474</v>
      </c>
    </row>
    <row r="813" spans="1:23" x14ac:dyDescent="0.25">
      <c r="A813">
        <v>812</v>
      </c>
      <c r="B813">
        <f>VLOOKUP(A813,'housing-price-data-04042019'!$A$1:$E$1461, 5,FALSE)</f>
        <v>4438</v>
      </c>
      <c r="C813">
        <f>INDEX('housing-price-data-04042019'!$A$1:$CC$1461, MATCH('Lot area'!A813,'housing-price-data-04042019'!$A$1:$A$1461,0),MATCH('Lot area'!$C$1,'housing-price-data-04042019'!$A$1:$CC$1,0))</f>
        <v>144500</v>
      </c>
      <c r="D813" t="str">
        <f t="shared" si="12"/>
        <v>B</v>
      </c>
      <c r="N813" s="5">
        <v>1401</v>
      </c>
      <c r="O813" s="6">
        <v>120000</v>
      </c>
      <c r="U813" s="1">
        <v>788</v>
      </c>
      <c r="V813" s="1">
        <v>180134.06743109581</v>
      </c>
      <c r="W813" s="1">
        <v>52865.932568904187</v>
      </c>
    </row>
    <row r="814" spans="1:23" x14ac:dyDescent="0.25">
      <c r="A814">
        <v>813</v>
      </c>
      <c r="B814">
        <f>VLOOKUP(A814,'housing-price-data-04042019'!$A$1:$E$1461, 5,FALSE)</f>
        <v>8712</v>
      </c>
      <c r="C814">
        <f>INDEX('housing-price-data-04042019'!$A$1:$CC$1461, MATCH('Lot area'!A814,'housing-price-data-04042019'!$A$1:$A$1461,0),MATCH('Lot area'!$C$1,'housing-price-data-04042019'!$A$1:$CC$1,0))</f>
        <v>55993</v>
      </c>
      <c r="D814" t="str">
        <f t="shared" si="12"/>
        <v>B</v>
      </c>
      <c r="N814" s="5">
        <v>1402</v>
      </c>
      <c r="O814" s="6">
        <v>193000</v>
      </c>
      <c r="U814" s="1">
        <v>789</v>
      </c>
      <c r="V814" s="1">
        <v>171435.98360712262</v>
      </c>
      <c r="W814" s="1">
        <v>-63535.983607122616</v>
      </c>
    </row>
    <row r="815" spans="1:23" x14ac:dyDescent="0.25">
      <c r="A815">
        <v>814</v>
      </c>
      <c r="B815">
        <f>VLOOKUP(A815,'housing-price-data-04042019'!$A$1:$E$1461, 5,FALSE)</f>
        <v>9750</v>
      </c>
      <c r="C815">
        <f>INDEX('housing-price-data-04042019'!$A$1:$CC$1461, MATCH('Lot area'!A815,'housing-price-data-04042019'!$A$1:$A$1461,0),MATCH('Lot area'!$C$1,'housing-price-data-04042019'!$A$1:$CC$1,0))</f>
        <v>157900</v>
      </c>
      <c r="D815" t="str">
        <f t="shared" si="12"/>
        <v>B</v>
      </c>
      <c r="N815" s="5">
        <v>1403</v>
      </c>
      <c r="O815" s="6">
        <v>193879</v>
      </c>
      <c r="U815" s="1">
        <v>790</v>
      </c>
      <c r="V815" s="1">
        <v>184466.30956746876</v>
      </c>
      <c r="W815" s="1">
        <v>3033.6904325312353</v>
      </c>
    </row>
    <row r="816" spans="1:23" x14ac:dyDescent="0.25">
      <c r="A816">
        <v>815</v>
      </c>
      <c r="B816">
        <f>VLOOKUP(A816,'housing-price-data-04042019'!$A$1:$E$1461, 5,FALSE)</f>
        <v>8248</v>
      </c>
      <c r="C816">
        <f>INDEX('housing-price-data-04042019'!$A$1:$CC$1461, MATCH('Lot area'!A816,'housing-price-data-04042019'!$A$1:$A$1461,0),MATCH('Lot area'!$C$1,'housing-price-data-04042019'!$A$1:$CC$1,0))</f>
        <v>116000</v>
      </c>
      <c r="D816" t="str">
        <f t="shared" si="12"/>
        <v>B</v>
      </c>
      <c r="N816" s="5">
        <v>1406</v>
      </c>
      <c r="O816" s="6">
        <v>275000</v>
      </c>
      <c r="U816" s="1">
        <v>791</v>
      </c>
      <c r="V816" s="1">
        <v>165518.26264721039</v>
      </c>
      <c r="W816" s="1">
        <v>-5318.2626472103875</v>
      </c>
    </row>
    <row r="817" spans="1:23" x14ac:dyDescent="0.25">
      <c r="A817">
        <v>816</v>
      </c>
      <c r="B817">
        <f>VLOOKUP(A817,'housing-price-data-04042019'!$A$1:$E$1461, 5,FALSE)</f>
        <v>12137</v>
      </c>
      <c r="C817">
        <f>INDEX('housing-price-data-04042019'!$A$1:$CC$1461, MATCH('Lot area'!A817,'housing-price-data-04042019'!$A$1:$A$1461,0),MATCH('Lot area'!$C$1,'housing-price-data-04042019'!$A$1:$CC$1,0))</f>
        <v>224900</v>
      </c>
      <c r="D817" t="str">
        <f t="shared" si="12"/>
        <v>A</v>
      </c>
      <c r="N817" s="5">
        <v>1407</v>
      </c>
      <c r="O817" s="6">
        <v>133000</v>
      </c>
      <c r="U817" s="1">
        <v>792</v>
      </c>
      <c r="V817" s="1">
        <v>182635.13402557967</v>
      </c>
      <c r="W817" s="1">
        <v>-35835.134025579668</v>
      </c>
    </row>
    <row r="818" spans="1:23" x14ac:dyDescent="0.25">
      <c r="A818">
        <v>817</v>
      </c>
      <c r="B818">
        <f>VLOOKUP(A818,'housing-price-data-04042019'!$A$1:$E$1461, 5,FALSE)</f>
        <v>11425</v>
      </c>
      <c r="C818">
        <f>INDEX('housing-price-data-04042019'!$A$1:$CC$1461, MATCH('Lot area'!A818,'housing-price-data-04042019'!$A$1:$A$1461,0),MATCH('Lot area'!$C$1,'housing-price-data-04042019'!$A$1:$CC$1,0))</f>
        <v>137000</v>
      </c>
      <c r="D818" t="str">
        <f t="shared" si="12"/>
        <v>A</v>
      </c>
      <c r="N818" s="5">
        <v>1408</v>
      </c>
      <c r="O818" s="6">
        <v>112000</v>
      </c>
      <c r="U818" s="1">
        <v>793</v>
      </c>
      <c r="V818" s="1">
        <v>179667.87365781673</v>
      </c>
      <c r="W818" s="1">
        <v>90122.12634218327</v>
      </c>
    </row>
    <row r="819" spans="1:23" x14ac:dyDescent="0.25">
      <c r="A819">
        <v>818</v>
      </c>
      <c r="B819">
        <f>VLOOKUP(A819,'housing-price-data-04042019'!$A$1:$E$1461, 5,FALSE)</f>
        <v>13265</v>
      </c>
      <c r="C819">
        <f>INDEX('housing-price-data-04042019'!$A$1:$CC$1461, MATCH('Lot area'!A819,'housing-price-data-04042019'!$A$1:$A$1461,0),MATCH('Lot area'!$C$1,'housing-price-data-04042019'!$A$1:$CC$1,0))</f>
        <v>271000</v>
      </c>
      <c r="D819" t="str">
        <f t="shared" si="12"/>
        <v>A</v>
      </c>
      <c r="N819" s="5">
        <v>1409</v>
      </c>
      <c r="O819" s="6">
        <v>125500</v>
      </c>
      <c r="U819" s="1">
        <v>794</v>
      </c>
      <c r="V819" s="1">
        <v>178067.69503061546</v>
      </c>
      <c r="W819" s="1">
        <v>46932.304969384539</v>
      </c>
    </row>
    <row r="820" spans="1:23" x14ac:dyDescent="0.25">
      <c r="A820">
        <v>819</v>
      </c>
      <c r="B820">
        <f>VLOOKUP(A820,'housing-price-data-04042019'!$A$1:$E$1461, 5,FALSE)</f>
        <v>8816</v>
      </c>
      <c r="C820">
        <f>INDEX('housing-price-data-04042019'!$A$1:$CC$1461, MATCH('Lot area'!A820,'housing-price-data-04042019'!$A$1:$A$1461,0),MATCH('Lot area'!$C$1,'housing-price-data-04042019'!$A$1:$CC$1,0))</f>
        <v>155000</v>
      </c>
      <c r="D820" t="str">
        <f t="shared" si="12"/>
        <v>B</v>
      </c>
      <c r="N820" s="5">
        <v>1412</v>
      </c>
      <c r="O820" s="6">
        <v>140000</v>
      </c>
      <c r="U820" s="1">
        <v>795</v>
      </c>
      <c r="V820" s="1">
        <v>181583.04807777412</v>
      </c>
      <c r="W820" s="1">
        <v>12916.951922225882</v>
      </c>
    </row>
    <row r="821" spans="1:23" x14ac:dyDescent="0.25">
      <c r="A821">
        <v>820</v>
      </c>
      <c r="B821">
        <f>VLOOKUP(A821,'housing-price-data-04042019'!$A$1:$E$1461, 5,FALSE)</f>
        <v>6371</v>
      </c>
      <c r="C821">
        <f>INDEX('housing-price-data-04042019'!$A$1:$CC$1461, MATCH('Lot area'!A821,'housing-price-data-04042019'!$A$1:$A$1461,0),MATCH('Lot area'!$C$1,'housing-price-data-04042019'!$A$1:$CC$1,0))</f>
        <v>224000</v>
      </c>
      <c r="D821" t="str">
        <f t="shared" si="12"/>
        <v>B</v>
      </c>
      <c r="N821" s="5">
        <v>1413</v>
      </c>
      <c r="O821" s="6">
        <v>90000</v>
      </c>
      <c r="U821" s="1">
        <v>796</v>
      </c>
      <c r="V821" s="1">
        <v>176475.91629122104</v>
      </c>
      <c r="W821" s="1">
        <v>-5475.916291221045</v>
      </c>
    </row>
    <row r="822" spans="1:23" x14ac:dyDescent="0.25">
      <c r="A822">
        <v>821</v>
      </c>
      <c r="B822">
        <f>VLOOKUP(A822,'housing-price-data-04042019'!$A$1:$E$1461, 5,FALSE)</f>
        <v>7226</v>
      </c>
      <c r="C822">
        <f>INDEX('housing-price-data-04042019'!$A$1:$CC$1461, MATCH('Lot area'!A822,'housing-price-data-04042019'!$A$1:$A$1461,0),MATCH('Lot area'!$C$1,'housing-price-data-04042019'!$A$1:$CC$1,0))</f>
        <v>183000</v>
      </c>
      <c r="D822" t="str">
        <f t="shared" si="12"/>
        <v>B</v>
      </c>
      <c r="N822" s="5">
        <v>1416</v>
      </c>
      <c r="O822" s="6">
        <v>175900</v>
      </c>
      <c r="U822" s="1">
        <v>797</v>
      </c>
      <c r="V822" s="1">
        <v>176049.62198502439</v>
      </c>
      <c r="W822" s="1">
        <v>-32549.621985024394</v>
      </c>
    </row>
    <row r="823" spans="1:23" x14ac:dyDescent="0.25">
      <c r="A823">
        <v>822</v>
      </c>
      <c r="B823">
        <f>VLOOKUP(A823,'housing-price-data-04042019'!$A$1:$E$1461, 5,FALSE)</f>
        <v>6000</v>
      </c>
      <c r="C823">
        <f>INDEX('housing-price-data-04042019'!$A$1:$CC$1461, MATCH('Lot area'!A823,'housing-price-data-04042019'!$A$1:$A$1461,0),MATCH('Lot area'!$C$1,'housing-price-data-04042019'!$A$1:$CC$1,0))</f>
        <v>93000</v>
      </c>
      <c r="D823" t="str">
        <f t="shared" si="12"/>
        <v>B</v>
      </c>
      <c r="N823" s="5">
        <v>1419</v>
      </c>
      <c r="O823" s="6">
        <v>124000</v>
      </c>
      <c r="U823" s="1">
        <v>798</v>
      </c>
      <c r="V823" s="1">
        <v>174957.63657013638</v>
      </c>
      <c r="W823" s="1">
        <v>-64957.636570136383</v>
      </c>
    </row>
    <row r="824" spans="1:23" x14ac:dyDescent="0.25">
      <c r="A824">
        <v>823</v>
      </c>
      <c r="B824">
        <f>VLOOKUP(A824,'housing-price-data-04042019'!$A$1:$E$1461, 5,FALSE)</f>
        <v>12394</v>
      </c>
      <c r="C824">
        <f>INDEX('housing-price-data-04042019'!$A$1:$CC$1461, MATCH('Lot area'!A824,'housing-price-data-04042019'!$A$1:$A$1461,0),MATCH('Lot area'!$C$1,'housing-price-data-04042019'!$A$1:$CC$1,0))</f>
        <v>225000</v>
      </c>
      <c r="D824" t="str">
        <f t="shared" si="12"/>
        <v>A</v>
      </c>
      <c r="N824" s="5">
        <v>1422</v>
      </c>
      <c r="O824" s="6">
        <v>127500</v>
      </c>
      <c r="U824" s="1">
        <v>799</v>
      </c>
      <c r="V824" s="1">
        <v>187223.57274006095</v>
      </c>
      <c r="W824" s="1">
        <v>297776.42725993902</v>
      </c>
    </row>
    <row r="825" spans="1:23" x14ac:dyDescent="0.25">
      <c r="A825">
        <v>824</v>
      </c>
      <c r="B825">
        <f>VLOOKUP(A825,'housing-price-data-04042019'!$A$1:$E$1461, 5,FALSE)</f>
        <v>9900</v>
      </c>
      <c r="C825">
        <f>INDEX('housing-price-data-04042019'!$A$1:$CC$1461, MATCH('Lot area'!A825,'housing-price-data-04042019'!$A$1:$A$1461,0),MATCH('Lot area'!$C$1,'housing-price-data-04042019'!$A$1:$CC$1,0))</f>
        <v>139500</v>
      </c>
      <c r="D825" t="str">
        <f t="shared" si="12"/>
        <v>B</v>
      </c>
      <c r="N825" s="5">
        <v>1423</v>
      </c>
      <c r="O825" s="6">
        <v>136500</v>
      </c>
      <c r="U825" s="1">
        <v>800</v>
      </c>
      <c r="V825" s="1">
        <v>173955.94994917183</v>
      </c>
      <c r="W825" s="1">
        <v>1044.0500508281693</v>
      </c>
    </row>
    <row r="826" spans="1:23" x14ac:dyDescent="0.25">
      <c r="A826">
        <v>825</v>
      </c>
      <c r="B826">
        <f>VLOOKUP(A826,'housing-price-data-04042019'!$A$1:$E$1461, 5,FALSE)</f>
        <v>11216</v>
      </c>
      <c r="C826">
        <f>INDEX('housing-price-data-04042019'!$A$1:$CC$1461, MATCH('Lot area'!A826,'housing-price-data-04042019'!$A$1:$A$1461,0),MATCH('Lot area'!$C$1,'housing-price-data-04042019'!$A$1:$CC$1,0))</f>
        <v>232600</v>
      </c>
      <c r="D826" t="str">
        <f t="shared" si="12"/>
        <v>A</v>
      </c>
      <c r="N826" s="5">
        <v>1425</v>
      </c>
      <c r="O826" s="6">
        <v>144000</v>
      </c>
      <c r="U826" s="1">
        <v>801</v>
      </c>
      <c r="V826" s="1">
        <v>185711.59293483142</v>
      </c>
      <c r="W826" s="1">
        <v>14288.407065168576</v>
      </c>
    </row>
    <row r="827" spans="1:23" x14ac:dyDescent="0.25">
      <c r="A827">
        <v>826</v>
      </c>
      <c r="B827">
        <f>VLOOKUP(A827,'housing-price-data-04042019'!$A$1:$E$1461, 5,FALSE)</f>
        <v>14803</v>
      </c>
      <c r="C827">
        <f>INDEX('housing-price-data-04042019'!$A$1:$CC$1461, MATCH('Lot area'!A827,'housing-price-data-04042019'!$A$1:$A$1461,0),MATCH('Lot area'!$C$1,'housing-price-data-04042019'!$A$1:$CC$1,0))</f>
        <v>385000</v>
      </c>
      <c r="D827" t="str">
        <f t="shared" si="12"/>
        <v>A</v>
      </c>
      <c r="N827" s="5">
        <v>1429</v>
      </c>
      <c r="O827" s="6">
        <v>119000</v>
      </c>
      <c r="U827" s="1">
        <v>802</v>
      </c>
      <c r="V827" s="1">
        <v>168916.0172650734</v>
      </c>
      <c r="W827" s="1">
        <v>-59016.017265073402</v>
      </c>
    </row>
    <row r="828" spans="1:23" x14ac:dyDescent="0.25">
      <c r="A828">
        <v>827</v>
      </c>
      <c r="B828">
        <f>VLOOKUP(A828,'housing-price-data-04042019'!$A$1:$E$1461, 5,FALSE)</f>
        <v>6130</v>
      </c>
      <c r="C828">
        <f>INDEX('housing-price-data-04042019'!$A$1:$CC$1461, MATCH('Lot area'!A828,'housing-price-data-04042019'!$A$1:$A$1461,0),MATCH('Lot area'!$C$1,'housing-price-data-04042019'!$A$1:$CC$1,0))</f>
        <v>109500</v>
      </c>
      <c r="D828" t="str">
        <f t="shared" si="12"/>
        <v>B</v>
      </c>
      <c r="N828" s="5">
        <v>1432</v>
      </c>
      <c r="O828" s="6">
        <v>143750</v>
      </c>
      <c r="U828" s="1">
        <v>803</v>
      </c>
      <c r="V828" s="1">
        <v>176053.82192892779</v>
      </c>
      <c r="W828" s="1">
        <v>12946.178071072209</v>
      </c>
    </row>
    <row r="829" spans="1:23" x14ac:dyDescent="0.25">
      <c r="A829">
        <v>828</v>
      </c>
      <c r="B829">
        <f>VLOOKUP(A829,'housing-price-data-04042019'!$A$1:$E$1461, 5,FALSE)</f>
        <v>8529</v>
      </c>
      <c r="C829">
        <f>INDEX('housing-price-data-04042019'!$A$1:$CC$1461, MATCH('Lot area'!A829,'housing-price-data-04042019'!$A$1:$A$1461,0),MATCH('Lot area'!$C$1,'housing-price-data-04042019'!$A$1:$CC$1,0))</f>
        <v>189000</v>
      </c>
      <c r="D829" t="str">
        <f t="shared" si="12"/>
        <v>B</v>
      </c>
      <c r="N829" s="5">
        <v>1436</v>
      </c>
      <c r="O829" s="6">
        <v>174000</v>
      </c>
      <c r="U829" s="1">
        <v>804</v>
      </c>
      <c r="V829" s="1">
        <v>188006.86227804789</v>
      </c>
      <c r="W829" s="1">
        <v>394926.13772195211</v>
      </c>
    </row>
    <row r="830" spans="1:23" x14ac:dyDescent="0.25">
      <c r="A830">
        <v>829</v>
      </c>
      <c r="B830">
        <f>VLOOKUP(A830,'housing-price-data-04042019'!$A$1:$E$1461, 5,FALSE)</f>
        <v>28698</v>
      </c>
      <c r="C830">
        <f>INDEX('housing-price-data-04042019'!$A$1:$CC$1461, MATCH('Lot area'!A830,'housing-price-data-04042019'!$A$1:$A$1461,0),MATCH('Lot area'!$C$1,'housing-price-data-04042019'!$A$1:$CC$1,0))</f>
        <v>185000</v>
      </c>
      <c r="D830" t="str">
        <f t="shared" si="12"/>
        <v>A</v>
      </c>
      <c r="N830" s="5">
        <v>1437</v>
      </c>
      <c r="O830" s="6">
        <v>120500</v>
      </c>
      <c r="U830" s="1">
        <v>805</v>
      </c>
      <c r="V830" s="1">
        <v>177735.89946224564</v>
      </c>
      <c r="W830" s="1">
        <v>-59735.899462245638</v>
      </c>
    </row>
    <row r="831" spans="1:23" x14ac:dyDescent="0.25">
      <c r="A831">
        <v>830</v>
      </c>
      <c r="B831">
        <f>VLOOKUP(A831,'housing-price-data-04042019'!$A$1:$E$1461, 5,FALSE)</f>
        <v>2544</v>
      </c>
      <c r="C831">
        <f>INDEX('housing-price-data-04042019'!$A$1:$CC$1461, MATCH('Lot area'!A831,'housing-price-data-04042019'!$A$1:$A$1461,0),MATCH('Lot area'!$C$1,'housing-price-data-04042019'!$A$1:$CC$1,0))</f>
        <v>147400</v>
      </c>
      <c r="D831" t="str">
        <f t="shared" si="12"/>
        <v>B</v>
      </c>
      <c r="N831" s="5">
        <v>1439</v>
      </c>
      <c r="O831" s="6">
        <v>149700</v>
      </c>
      <c r="U831" s="1">
        <v>806</v>
      </c>
      <c r="V831" s="1">
        <v>184611.20763213659</v>
      </c>
      <c r="W831" s="1">
        <v>43068.792367863411</v>
      </c>
    </row>
    <row r="832" spans="1:23" x14ac:dyDescent="0.25">
      <c r="A832">
        <v>831</v>
      </c>
      <c r="B832">
        <f>VLOOKUP(A832,'housing-price-data-04042019'!$A$1:$E$1461, 5,FALSE)</f>
        <v>11900</v>
      </c>
      <c r="C832">
        <f>INDEX('housing-price-data-04042019'!$A$1:$CC$1461, MATCH('Lot area'!A832,'housing-price-data-04042019'!$A$1:$A$1461,0),MATCH('Lot area'!$C$1,'housing-price-data-04042019'!$A$1:$CC$1,0))</f>
        <v>166000</v>
      </c>
      <c r="D832" t="str">
        <f t="shared" si="12"/>
        <v>A</v>
      </c>
      <c r="N832" s="5">
        <v>1442</v>
      </c>
      <c r="O832" s="6">
        <v>149300</v>
      </c>
      <c r="U832" s="1">
        <v>807</v>
      </c>
      <c r="V832" s="1">
        <v>179310.87842602641</v>
      </c>
      <c r="W832" s="1">
        <v>-43810.878426026407</v>
      </c>
    </row>
    <row r="833" spans="1:23" x14ac:dyDescent="0.25">
      <c r="A833">
        <v>832</v>
      </c>
      <c r="B833">
        <f>VLOOKUP(A833,'housing-price-data-04042019'!$A$1:$E$1461, 5,FALSE)</f>
        <v>3180</v>
      </c>
      <c r="C833">
        <f>INDEX('housing-price-data-04042019'!$A$1:$CC$1461, MATCH('Lot area'!A833,'housing-price-data-04042019'!$A$1:$A$1461,0),MATCH('Lot area'!$C$1,'housing-price-data-04042019'!$A$1:$CC$1,0))</f>
        <v>151000</v>
      </c>
      <c r="D833" t="str">
        <f t="shared" si="12"/>
        <v>B</v>
      </c>
      <c r="N833" s="5">
        <v>1444</v>
      </c>
      <c r="O833" s="6">
        <v>121000</v>
      </c>
      <c r="U833" s="1">
        <v>808</v>
      </c>
      <c r="V833" s="1">
        <v>203741.95211219354</v>
      </c>
      <c r="W833" s="1">
        <v>19758.04788780646</v>
      </c>
    </row>
    <row r="834" spans="1:23" x14ac:dyDescent="0.25">
      <c r="A834">
        <v>833</v>
      </c>
      <c r="B834">
        <f>VLOOKUP(A834,'housing-price-data-04042019'!$A$1:$E$1461, 5,FALSE)</f>
        <v>9548</v>
      </c>
      <c r="C834">
        <f>INDEX('housing-price-data-04042019'!$A$1:$CC$1461, MATCH('Lot area'!A834,'housing-price-data-04042019'!$A$1:$A$1461,0),MATCH('Lot area'!$C$1,'housing-price-data-04042019'!$A$1:$CC$1,0))</f>
        <v>237000</v>
      </c>
      <c r="D834" t="str">
        <f t="shared" si="12"/>
        <v>B</v>
      </c>
      <c r="N834" s="5">
        <v>1445</v>
      </c>
      <c r="O834" s="6">
        <v>179600</v>
      </c>
      <c r="U834" s="1">
        <v>809</v>
      </c>
      <c r="V834" s="1">
        <v>186975.77604975944</v>
      </c>
      <c r="W834" s="1">
        <v>-27025.776049759443</v>
      </c>
    </row>
    <row r="835" spans="1:23" x14ac:dyDescent="0.25">
      <c r="A835">
        <v>834</v>
      </c>
      <c r="B835">
        <f>VLOOKUP(A835,'housing-price-data-04042019'!$A$1:$E$1461, 5,FALSE)</f>
        <v>10004</v>
      </c>
      <c r="C835">
        <f>INDEX('housing-price-data-04042019'!$A$1:$CC$1461, MATCH('Lot area'!A835,'housing-price-data-04042019'!$A$1:$A$1461,0),MATCH('Lot area'!$C$1,'housing-price-data-04042019'!$A$1:$CC$1,0))</f>
        <v>167000</v>
      </c>
      <c r="D835" t="str">
        <f t="shared" ref="D835:D898" si="13">IF(B835 &gt; 10000, "A","B")</f>
        <v>A</v>
      </c>
      <c r="N835" s="5">
        <v>1446</v>
      </c>
      <c r="O835" s="6">
        <v>129000</v>
      </c>
      <c r="U835" s="1">
        <v>810</v>
      </c>
      <c r="V835" s="1">
        <v>175845.92470570875</v>
      </c>
      <c r="W835" s="1">
        <v>-69845.924705708749</v>
      </c>
    </row>
    <row r="836" spans="1:23" x14ac:dyDescent="0.25">
      <c r="A836">
        <v>835</v>
      </c>
      <c r="B836">
        <f>VLOOKUP(A836,'housing-price-data-04042019'!$A$1:$E$1461, 5,FALSE)</f>
        <v>7875</v>
      </c>
      <c r="C836">
        <f>INDEX('housing-price-data-04042019'!$A$1:$CC$1461, MATCH('Lot area'!A836,'housing-price-data-04042019'!$A$1:$A$1461,0),MATCH('Lot area'!$C$1,'housing-price-data-04042019'!$A$1:$CC$1,0))</f>
        <v>139950</v>
      </c>
      <c r="D836" t="str">
        <f t="shared" si="13"/>
        <v>B</v>
      </c>
      <c r="N836" s="5">
        <v>1448</v>
      </c>
      <c r="O836" s="6">
        <v>240000</v>
      </c>
      <c r="U836" s="1">
        <v>811</v>
      </c>
      <c r="V836" s="1">
        <v>180129.86748719242</v>
      </c>
      <c r="W836" s="1">
        <v>870.13251280758413</v>
      </c>
    </row>
    <row r="837" spans="1:23" x14ac:dyDescent="0.25">
      <c r="A837">
        <v>836</v>
      </c>
      <c r="B837">
        <f>VLOOKUP(A837,'housing-price-data-04042019'!$A$1:$E$1461, 5,FALSE)</f>
        <v>9600</v>
      </c>
      <c r="C837">
        <f>INDEX('housing-price-data-04042019'!$A$1:$CC$1461, MATCH('Lot area'!A837,'housing-price-data-04042019'!$A$1:$A$1461,0),MATCH('Lot area'!$C$1,'housing-price-data-04042019'!$A$1:$CC$1,0))</f>
        <v>128000</v>
      </c>
      <c r="D837" t="str">
        <f t="shared" si="13"/>
        <v>B</v>
      </c>
      <c r="N837" s="5">
        <v>1450</v>
      </c>
      <c r="O837" s="6">
        <v>92000</v>
      </c>
      <c r="U837" s="1">
        <v>812</v>
      </c>
      <c r="V837" s="1">
        <v>168155.82741855521</v>
      </c>
      <c r="W837" s="1">
        <v>-23655.827418555215</v>
      </c>
    </row>
    <row r="838" spans="1:23" x14ac:dyDescent="0.25">
      <c r="A838">
        <v>837</v>
      </c>
      <c r="B838">
        <f>VLOOKUP(A838,'housing-price-data-04042019'!$A$1:$E$1461, 5,FALSE)</f>
        <v>8100</v>
      </c>
      <c r="C838">
        <f>INDEX('housing-price-data-04042019'!$A$1:$CC$1461, MATCH('Lot area'!A838,'housing-price-data-04042019'!$A$1:$A$1461,0),MATCH('Lot area'!$C$1,'housing-price-data-04042019'!$A$1:$CC$1,0))</f>
        <v>153500</v>
      </c>
      <c r="D838" t="str">
        <f t="shared" si="13"/>
        <v>B</v>
      </c>
      <c r="N838" s="5">
        <v>1451</v>
      </c>
      <c r="O838" s="6">
        <v>136000</v>
      </c>
      <c r="U838" s="1">
        <v>813</v>
      </c>
      <c r="V838" s="1">
        <v>177131.10754015384</v>
      </c>
      <c r="W838" s="1">
        <v>-121138.10754015384</v>
      </c>
    </row>
    <row r="839" spans="1:23" x14ac:dyDescent="0.25">
      <c r="A839">
        <v>838</v>
      </c>
      <c r="B839">
        <f>VLOOKUP(A839,'housing-price-data-04042019'!$A$1:$E$1461, 5,FALSE)</f>
        <v>1680</v>
      </c>
      <c r="C839">
        <f>INDEX('housing-price-data-04042019'!$A$1:$CC$1461, MATCH('Lot area'!A839,'housing-price-data-04042019'!$A$1:$A$1461,0),MATCH('Lot area'!$C$1,'housing-price-data-04042019'!$A$1:$CC$1,0))</f>
        <v>100000</v>
      </c>
      <c r="D839" t="str">
        <f t="shared" si="13"/>
        <v>B</v>
      </c>
      <c r="N839" s="5">
        <v>1452</v>
      </c>
      <c r="O839" s="6">
        <v>287090</v>
      </c>
      <c r="U839" s="1">
        <v>814</v>
      </c>
      <c r="V839" s="1">
        <v>179310.87842602641</v>
      </c>
      <c r="W839" s="1">
        <v>-21410.878426026407</v>
      </c>
    </row>
    <row r="840" spans="1:23" x14ac:dyDescent="0.25">
      <c r="A840">
        <v>839</v>
      </c>
      <c r="B840">
        <f>VLOOKUP(A840,'housing-price-data-04042019'!$A$1:$E$1461, 5,FALSE)</f>
        <v>9525</v>
      </c>
      <c r="C840">
        <f>INDEX('housing-price-data-04042019'!$A$1:$CC$1461, MATCH('Lot area'!A840,'housing-price-data-04042019'!$A$1:$A$1461,0),MATCH('Lot area'!$C$1,'housing-price-data-04042019'!$A$1:$CC$1,0))</f>
        <v>144000</v>
      </c>
      <c r="D840" t="str">
        <f t="shared" si="13"/>
        <v>B</v>
      </c>
      <c r="N840" s="5">
        <v>1453</v>
      </c>
      <c r="O840" s="6">
        <v>145000</v>
      </c>
      <c r="U840" s="1">
        <v>815</v>
      </c>
      <c r="V840" s="1">
        <v>176156.72055456147</v>
      </c>
      <c r="W840" s="1">
        <v>-60156.720554561471</v>
      </c>
    </row>
    <row r="841" spans="1:23" x14ac:dyDescent="0.25">
      <c r="A841">
        <v>840</v>
      </c>
      <c r="B841">
        <f>VLOOKUP(A841,'housing-price-data-04042019'!$A$1:$E$1461, 5,FALSE)</f>
        <v>11767</v>
      </c>
      <c r="C841">
        <f>INDEX('housing-price-data-04042019'!$A$1:$CC$1461, MATCH('Lot area'!A841,'housing-price-data-04042019'!$A$1:$A$1461,0),MATCH('Lot area'!$C$1,'housing-price-data-04042019'!$A$1:$CC$1,0))</f>
        <v>130500</v>
      </c>
      <c r="D841" t="str">
        <f t="shared" si="13"/>
        <v>A</v>
      </c>
      <c r="N841" s="5">
        <v>1455</v>
      </c>
      <c r="O841" s="6">
        <v>185000</v>
      </c>
      <c r="U841" s="1">
        <v>816</v>
      </c>
      <c r="V841" s="1">
        <v>184323.51147475262</v>
      </c>
      <c r="W841" s="1">
        <v>40576.488525247376</v>
      </c>
    </row>
    <row r="842" spans="1:23" x14ac:dyDescent="0.25">
      <c r="A842">
        <v>841</v>
      </c>
      <c r="B842">
        <f>VLOOKUP(A842,'housing-price-data-04042019'!$A$1:$E$1461, 5,FALSE)</f>
        <v>12155</v>
      </c>
      <c r="C842">
        <f>INDEX('housing-price-data-04042019'!$A$1:$CC$1461, MATCH('Lot area'!A842,'housing-price-data-04042019'!$A$1:$A$1461,0),MATCH('Lot area'!$C$1,'housing-price-data-04042019'!$A$1:$CC$1,0))</f>
        <v>140000</v>
      </c>
      <c r="D842" t="str">
        <f t="shared" si="13"/>
        <v>A</v>
      </c>
      <c r="N842" s="5">
        <v>1456</v>
      </c>
      <c r="O842" s="6">
        <v>175000</v>
      </c>
      <c r="U842" s="1">
        <v>817</v>
      </c>
      <c r="V842" s="1">
        <v>182828.33144513678</v>
      </c>
      <c r="W842" s="1">
        <v>-45828.331445136777</v>
      </c>
    </row>
    <row r="843" spans="1:23" x14ac:dyDescent="0.25">
      <c r="A843">
        <v>842</v>
      </c>
      <c r="B843">
        <f>VLOOKUP(A843,'housing-price-data-04042019'!$A$1:$E$1461, 5,FALSE)</f>
        <v>10440</v>
      </c>
      <c r="C843">
        <f>INDEX('housing-price-data-04042019'!$A$1:$CC$1461, MATCH('Lot area'!A843,'housing-price-data-04042019'!$A$1:$A$1461,0),MATCH('Lot area'!$C$1,'housing-price-data-04042019'!$A$1:$CC$1,0))</f>
        <v>157500</v>
      </c>
      <c r="D843" t="str">
        <f t="shared" si="13"/>
        <v>A</v>
      </c>
      <c r="N843" s="5">
        <v>1458</v>
      </c>
      <c r="O843" s="6">
        <v>266500</v>
      </c>
      <c r="U843" s="1">
        <v>818</v>
      </c>
      <c r="V843" s="1">
        <v>186692.2798362789</v>
      </c>
      <c r="W843" s="1">
        <v>84307.720163721096</v>
      </c>
    </row>
    <row r="844" spans="1:23" x14ac:dyDescent="0.25">
      <c r="A844">
        <v>843</v>
      </c>
      <c r="B844">
        <f>VLOOKUP(A844,'housing-price-data-04042019'!$A$1:$E$1461, 5,FALSE)</f>
        <v>9020</v>
      </c>
      <c r="C844">
        <f>INDEX('housing-price-data-04042019'!$A$1:$CC$1461, MATCH('Lot area'!A844,'housing-price-data-04042019'!$A$1:$A$1461,0),MATCH('Lot area'!$C$1,'housing-price-data-04042019'!$A$1:$CC$1,0))</f>
        <v>174900</v>
      </c>
      <c r="D844" t="str">
        <f t="shared" si="13"/>
        <v>B</v>
      </c>
      <c r="N844" s="5">
        <v>1459</v>
      </c>
      <c r="O844" s="6">
        <v>142125</v>
      </c>
      <c r="U844" s="1">
        <v>819</v>
      </c>
      <c r="V844" s="1">
        <v>177349.50462313145</v>
      </c>
      <c r="W844" s="1">
        <v>-22349.504623131448</v>
      </c>
    </row>
    <row r="845" spans="1:23" x14ac:dyDescent="0.25">
      <c r="A845">
        <v>844</v>
      </c>
      <c r="B845">
        <f>VLOOKUP(A845,'housing-price-data-04042019'!$A$1:$E$1461, 5,FALSE)</f>
        <v>8000</v>
      </c>
      <c r="C845">
        <f>INDEX('housing-price-data-04042019'!$A$1:$CC$1461, MATCH('Lot area'!A845,'housing-price-data-04042019'!$A$1:$A$1461,0),MATCH('Lot area'!$C$1,'housing-price-data-04042019'!$A$1:$CC$1,0))</f>
        <v>141000</v>
      </c>
      <c r="D845" t="str">
        <f t="shared" si="13"/>
        <v>B</v>
      </c>
      <c r="N845" s="5">
        <v>1460</v>
      </c>
      <c r="O845" s="6">
        <v>147500</v>
      </c>
      <c r="U845" s="1">
        <v>820</v>
      </c>
      <c r="V845" s="1">
        <v>172215.07320120616</v>
      </c>
      <c r="W845" s="1">
        <v>51784.926798793836</v>
      </c>
    </row>
    <row r="846" spans="1:23" x14ac:dyDescent="0.25">
      <c r="A846">
        <v>845</v>
      </c>
      <c r="B846">
        <f>VLOOKUP(A846,'housing-price-data-04042019'!$A$1:$E$1461, 5,FALSE)</f>
        <v>12665</v>
      </c>
      <c r="C846">
        <f>INDEX('housing-price-data-04042019'!$A$1:$CC$1461, MATCH('Lot area'!A846,'housing-price-data-04042019'!$A$1:$A$1461,0),MATCH('Lot area'!$C$1,'housing-price-data-04042019'!$A$1:$CC$1,0))</f>
        <v>153900</v>
      </c>
      <c r="D846" t="str">
        <f t="shared" si="13"/>
        <v>A</v>
      </c>
      <c r="N846" s="5" t="s">
        <v>272</v>
      </c>
      <c r="O846" s="6">
        <v>129838906</v>
      </c>
      <c r="U846" s="1">
        <v>821</v>
      </c>
      <c r="V846" s="1">
        <v>174010.54921991623</v>
      </c>
      <c r="W846" s="1">
        <v>8989.4507800837746</v>
      </c>
    </row>
    <row r="847" spans="1:23" x14ac:dyDescent="0.25">
      <c r="A847">
        <v>846</v>
      </c>
      <c r="B847">
        <f>VLOOKUP(A847,'housing-price-data-04042019'!$A$1:$E$1461, 5,FALSE)</f>
        <v>16647</v>
      </c>
      <c r="C847">
        <f>INDEX('housing-price-data-04042019'!$A$1:$CC$1461, MATCH('Lot area'!A847,'housing-price-data-04042019'!$A$1:$A$1461,0),MATCH('Lot area'!$C$1,'housing-price-data-04042019'!$A$1:$CC$1,0))</f>
        <v>171000</v>
      </c>
      <c r="D847" t="str">
        <f t="shared" si="13"/>
        <v>A</v>
      </c>
      <c r="U847" s="1">
        <v>822</v>
      </c>
      <c r="V847" s="1">
        <v>171435.98360712262</v>
      </c>
      <c r="W847" s="1">
        <v>-78435.983607122616</v>
      </c>
    </row>
    <row r="848" spans="1:23" x14ac:dyDescent="0.25">
      <c r="A848">
        <v>847</v>
      </c>
      <c r="B848">
        <f>VLOOKUP(A848,'housing-price-data-04042019'!$A$1:$E$1461, 5,FALSE)</f>
        <v>9317</v>
      </c>
      <c r="C848">
        <f>INDEX('housing-price-data-04042019'!$A$1:$CC$1461, MATCH('Lot area'!A848,'housing-price-data-04042019'!$A$1:$A$1461,0),MATCH('Lot area'!$C$1,'housing-price-data-04042019'!$A$1:$CC$1,0))</f>
        <v>213000</v>
      </c>
      <c r="D848" t="str">
        <f t="shared" si="13"/>
        <v>B</v>
      </c>
      <c r="U848" s="1">
        <v>823</v>
      </c>
      <c r="V848" s="1">
        <v>184863.20426634152</v>
      </c>
      <c r="W848" s="1">
        <v>40136.79573365848</v>
      </c>
    </row>
    <row r="849" spans="1:23" x14ac:dyDescent="0.25">
      <c r="A849">
        <v>848</v>
      </c>
      <c r="B849">
        <f>VLOOKUP(A849,'housing-price-data-04042019'!$A$1:$E$1461, 5,FALSE)</f>
        <v>15523</v>
      </c>
      <c r="C849">
        <f>INDEX('housing-price-data-04042019'!$A$1:$CC$1461, MATCH('Lot area'!A849,'housing-price-data-04042019'!$A$1:$A$1461,0),MATCH('Lot area'!$C$1,'housing-price-data-04042019'!$A$1:$CC$1,0))</f>
        <v>133500</v>
      </c>
      <c r="D849" t="str">
        <f t="shared" si="13"/>
        <v>A</v>
      </c>
      <c r="U849" s="1">
        <v>824</v>
      </c>
      <c r="V849" s="1">
        <v>179625.87421878256</v>
      </c>
      <c r="W849" s="1">
        <v>-40125.874218782556</v>
      </c>
    </row>
    <row r="850" spans="1:23" x14ac:dyDescent="0.25">
      <c r="A850">
        <v>849</v>
      </c>
      <c r="B850">
        <f>VLOOKUP(A850,'housing-price-data-04042019'!$A$1:$E$1461, 5,FALSE)</f>
        <v>45600</v>
      </c>
      <c r="C850">
        <f>INDEX('housing-price-data-04042019'!$A$1:$CC$1461, MATCH('Lot area'!A850,'housing-price-data-04042019'!$A$1:$A$1461,0),MATCH('Lot area'!$C$1,'housing-price-data-04042019'!$A$1:$CC$1,0))</f>
        <v>240000</v>
      </c>
      <c r="D850" t="str">
        <f t="shared" si="13"/>
        <v>A</v>
      </c>
      <c r="U850" s="1">
        <v>825</v>
      </c>
      <c r="V850" s="1">
        <v>182389.43730722988</v>
      </c>
      <c r="W850" s="1">
        <v>50210.562692770123</v>
      </c>
    </row>
    <row r="851" spans="1:23" x14ac:dyDescent="0.25">
      <c r="A851">
        <v>850</v>
      </c>
      <c r="B851">
        <f>VLOOKUP(A851,'housing-price-data-04042019'!$A$1:$E$1461, 5,FALSE)</f>
        <v>9600</v>
      </c>
      <c r="C851">
        <f>INDEX('housing-price-data-04042019'!$A$1:$CC$1461, MATCH('Lot area'!A851,'housing-price-data-04042019'!$A$1:$A$1461,0),MATCH('Lot area'!$C$1,'housing-price-data-04042019'!$A$1:$CC$1,0))</f>
        <v>187000</v>
      </c>
      <c r="D851" t="str">
        <f t="shared" si="13"/>
        <v>B</v>
      </c>
      <c r="U851" s="1">
        <v>826</v>
      </c>
      <c r="V851" s="1">
        <v>189922.03669800531</v>
      </c>
      <c r="W851" s="1">
        <v>195077.96330199469</v>
      </c>
    </row>
    <row r="852" spans="1:23" x14ac:dyDescent="0.25">
      <c r="A852">
        <v>851</v>
      </c>
      <c r="B852">
        <f>VLOOKUP(A852,'housing-price-data-04042019'!$A$1:$E$1461, 5,FALSE)</f>
        <v>4435</v>
      </c>
      <c r="C852">
        <f>INDEX('housing-price-data-04042019'!$A$1:$CC$1461, MATCH('Lot area'!A852,'housing-price-data-04042019'!$A$1:$A$1461,0),MATCH('Lot area'!$C$1,'housing-price-data-04042019'!$A$1:$CC$1,0))</f>
        <v>131500</v>
      </c>
      <c r="D852" t="str">
        <f t="shared" si="13"/>
        <v>B</v>
      </c>
      <c r="U852" s="1">
        <v>827</v>
      </c>
      <c r="V852" s="1">
        <v>171708.97996084462</v>
      </c>
      <c r="W852" s="1">
        <v>-62208.979960844619</v>
      </c>
    </row>
    <row r="853" spans="1:23" x14ac:dyDescent="0.25">
      <c r="A853">
        <v>852</v>
      </c>
      <c r="B853">
        <f>VLOOKUP(A853,'housing-price-data-04042019'!$A$1:$E$1461, 5,FALSE)</f>
        <v>3196</v>
      </c>
      <c r="C853">
        <f>INDEX('housing-price-data-04042019'!$A$1:$CC$1461, MATCH('Lot area'!A853,'housing-price-data-04042019'!$A$1:$A$1461,0),MATCH('Lot area'!$C$1,'housing-price-data-04042019'!$A$1:$CC$1,0))</f>
        <v>215000</v>
      </c>
      <c r="D853" t="str">
        <f t="shared" si="13"/>
        <v>B</v>
      </c>
      <c r="U853" s="1">
        <v>828</v>
      </c>
      <c r="V853" s="1">
        <v>176746.81267299133</v>
      </c>
      <c r="W853" s="1">
        <v>12253.187327008665</v>
      </c>
    </row>
    <row r="854" spans="1:23" x14ac:dyDescent="0.25">
      <c r="A854">
        <v>853</v>
      </c>
      <c r="B854">
        <f>VLOOKUP(A854,'housing-price-data-04042019'!$A$1:$E$1461, 5,FALSE)</f>
        <v>7128</v>
      </c>
      <c r="C854">
        <f>INDEX('housing-price-data-04042019'!$A$1:$CC$1461, MATCH('Lot area'!A854,'housing-price-data-04042019'!$A$1:$A$1461,0),MATCH('Lot area'!$C$1,'housing-price-data-04042019'!$A$1:$CC$1,0))</f>
        <v>164000</v>
      </c>
      <c r="D854" t="str">
        <f t="shared" si="13"/>
        <v>B</v>
      </c>
      <c r="U854" s="1">
        <v>829</v>
      </c>
      <c r="V854" s="1">
        <v>219101.14696698351</v>
      </c>
      <c r="W854" s="1">
        <v>-34101.146966983506</v>
      </c>
    </row>
    <row r="855" spans="1:23" x14ac:dyDescent="0.25">
      <c r="A855">
        <v>854</v>
      </c>
      <c r="B855">
        <f>VLOOKUP(A855,'housing-price-data-04042019'!$A$1:$E$1461, 5,FALSE)</f>
        <v>12095</v>
      </c>
      <c r="C855">
        <f>INDEX('housing-price-data-04042019'!$A$1:$CC$1461, MATCH('Lot area'!A855,'housing-price-data-04042019'!$A$1:$A$1461,0),MATCH('Lot area'!$C$1,'housing-price-data-04042019'!$A$1:$CC$1,0))</f>
        <v>158000</v>
      </c>
      <c r="D855" t="str">
        <f t="shared" si="13"/>
        <v>A</v>
      </c>
      <c r="U855" s="1">
        <v>830</v>
      </c>
      <c r="V855" s="1">
        <v>164178.48054202087</v>
      </c>
      <c r="W855" s="1">
        <v>-16778.480542020872</v>
      </c>
    </row>
    <row r="856" spans="1:23" x14ac:dyDescent="0.25">
      <c r="A856">
        <v>855</v>
      </c>
      <c r="B856">
        <f>VLOOKUP(A856,'housing-price-data-04042019'!$A$1:$E$1461, 5,FALSE)</f>
        <v>17920</v>
      </c>
      <c r="C856">
        <f>INDEX('housing-price-data-04042019'!$A$1:$CC$1461, MATCH('Lot area'!A856,'housing-price-data-04042019'!$A$1:$A$1461,0),MATCH('Lot area'!$C$1,'housing-price-data-04042019'!$A$1:$CC$1,0))</f>
        <v>170000</v>
      </c>
      <c r="D856" t="str">
        <f t="shared" si="13"/>
        <v>A</v>
      </c>
      <c r="U856" s="1">
        <v>831</v>
      </c>
      <c r="V856" s="1">
        <v>183825.81812219793</v>
      </c>
      <c r="W856" s="1">
        <v>-17825.818122197932</v>
      </c>
    </row>
    <row r="857" spans="1:23" x14ac:dyDescent="0.25">
      <c r="A857">
        <v>856</v>
      </c>
      <c r="B857">
        <f>VLOOKUP(A857,'housing-price-data-04042019'!$A$1:$E$1461, 5,FALSE)</f>
        <v>6897</v>
      </c>
      <c r="C857">
        <f>INDEX('housing-price-data-04042019'!$A$1:$CC$1461, MATCH('Lot area'!A857,'housing-price-data-04042019'!$A$1:$A$1461,0),MATCH('Lot area'!$C$1,'housing-price-data-04042019'!$A$1:$CC$1,0))</f>
        <v>127000</v>
      </c>
      <c r="D857" t="str">
        <f t="shared" si="13"/>
        <v>B</v>
      </c>
      <c r="U857" s="1">
        <v>832</v>
      </c>
      <c r="V857" s="1">
        <v>165514.06270330696</v>
      </c>
      <c r="W857" s="1">
        <v>-14514.062703306961</v>
      </c>
    </row>
    <row r="858" spans="1:23" x14ac:dyDescent="0.25">
      <c r="A858">
        <v>857</v>
      </c>
      <c r="B858">
        <f>VLOOKUP(A858,'housing-price-data-04042019'!$A$1:$E$1461, 5,FALSE)</f>
        <v>10970</v>
      </c>
      <c r="C858">
        <f>INDEX('housing-price-data-04042019'!$A$1:$CC$1461, MATCH('Lot area'!A858,'housing-price-data-04042019'!$A$1:$A$1461,0),MATCH('Lot area'!$C$1,'housing-price-data-04042019'!$A$1:$CC$1,0))</f>
        <v>147000</v>
      </c>
      <c r="D858" t="str">
        <f t="shared" si="13"/>
        <v>A</v>
      </c>
      <c r="U858" s="1">
        <v>833</v>
      </c>
      <c r="V858" s="1">
        <v>178886.68409178147</v>
      </c>
      <c r="W858" s="1">
        <v>58113.31590821853</v>
      </c>
    </row>
    <row r="859" spans="1:23" x14ac:dyDescent="0.25">
      <c r="A859">
        <v>858</v>
      </c>
      <c r="B859">
        <f>VLOOKUP(A859,'housing-price-data-04042019'!$A$1:$E$1461, 5,FALSE)</f>
        <v>8125</v>
      </c>
      <c r="C859">
        <f>INDEX('housing-price-data-04042019'!$A$1:$CC$1461, MATCH('Lot area'!A859,'housing-price-data-04042019'!$A$1:$A$1461,0),MATCH('Lot area'!$C$1,'housing-price-data-04042019'!$A$1:$CC$1,0))</f>
        <v>174000</v>
      </c>
      <c r="D859" t="str">
        <f t="shared" si="13"/>
        <v>B</v>
      </c>
      <c r="U859" s="1">
        <v>834</v>
      </c>
      <c r="V859" s="1">
        <v>179844.27130176016</v>
      </c>
      <c r="W859" s="1">
        <v>-12844.271301760164</v>
      </c>
    </row>
    <row r="860" spans="1:23" x14ac:dyDescent="0.25">
      <c r="A860">
        <v>859</v>
      </c>
      <c r="B860">
        <f>VLOOKUP(A860,'housing-price-data-04042019'!$A$1:$E$1461, 5,FALSE)</f>
        <v>10400</v>
      </c>
      <c r="C860">
        <f>INDEX('housing-price-data-04042019'!$A$1:$CC$1461, MATCH('Lot area'!A860,'housing-price-data-04042019'!$A$1:$A$1461,0),MATCH('Lot area'!$C$1,'housing-price-data-04042019'!$A$1:$CC$1,0))</f>
        <v>152000</v>
      </c>
      <c r="D860" t="str">
        <f t="shared" si="13"/>
        <v>A</v>
      </c>
      <c r="U860" s="1">
        <v>835</v>
      </c>
      <c r="V860" s="1">
        <v>175373.4310165745</v>
      </c>
      <c r="W860" s="1">
        <v>-35423.431016574497</v>
      </c>
    </row>
    <row r="861" spans="1:23" x14ac:dyDescent="0.25">
      <c r="A861">
        <v>860</v>
      </c>
      <c r="B861">
        <f>VLOOKUP(A861,'housing-price-data-04042019'!$A$1:$E$1461, 5,FALSE)</f>
        <v>11029</v>
      </c>
      <c r="C861">
        <f>INDEX('housing-price-data-04042019'!$A$1:$CC$1461, MATCH('Lot area'!A861,'housing-price-data-04042019'!$A$1:$A$1461,0),MATCH('Lot area'!$C$1,'housing-price-data-04042019'!$A$1:$CC$1,0))</f>
        <v>250000</v>
      </c>
      <c r="D861" t="str">
        <f t="shared" si="13"/>
        <v>A</v>
      </c>
      <c r="U861" s="1">
        <v>836</v>
      </c>
      <c r="V861" s="1">
        <v>178995.88263327026</v>
      </c>
      <c r="W861" s="1">
        <v>-50995.882633270259</v>
      </c>
    </row>
    <row r="862" spans="1:23" x14ac:dyDescent="0.25">
      <c r="A862">
        <v>861</v>
      </c>
      <c r="B862">
        <f>VLOOKUP(A862,'housing-price-data-04042019'!$A$1:$E$1461, 5,FALSE)</f>
        <v>7642</v>
      </c>
      <c r="C862">
        <f>INDEX('housing-price-data-04042019'!$A$1:$CC$1461, MATCH('Lot area'!A862,'housing-price-data-04042019'!$A$1:$A$1461,0),MATCH('Lot area'!$C$1,'housing-price-data-04042019'!$A$1:$CC$1,0))</f>
        <v>189950</v>
      </c>
      <c r="D862" t="str">
        <f t="shared" si="13"/>
        <v>B</v>
      </c>
      <c r="U862" s="1">
        <v>837</v>
      </c>
      <c r="V862" s="1">
        <v>175845.92470570875</v>
      </c>
      <c r="W862" s="1">
        <v>-22345.924705708749</v>
      </c>
    </row>
    <row r="863" spans="1:23" x14ac:dyDescent="0.25">
      <c r="A863">
        <v>862</v>
      </c>
      <c r="B863">
        <f>VLOOKUP(A863,'housing-price-data-04042019'!$A$1:$E$1461, 5,FALSE)</f>
        <v>11625</v>
      </c>
      <c r="C863">
        <f>INDEX('housing-price-data-04042019'!$A$1:$CC$1461, MATCH('Lot area'!A863,'housing-price-data-04042019'!$A$1:$A$1461,0),MATCH('Lot area'!$C$1,'housing-price-data-04042019'!$A$1:$CC$1,0))</f>
        <v>131500</v>
      </c>
      <c r="D863" t="str">
        <f t="shared" si="13"/>
        <v>A</v>
      </c>
      <c r="U863" s="1">
        <v>838</v>
      </c>
      <c r="V863" s="1">
        <v>162364.10477574545</v>
      </c>
      <c r="W863" s="1">
        <v>-62364.104775745451</v>
      </c>
    </row>
    <row r="864" spans="1:23" x14ac:dyDescent="0.25">
      <c r="A864">
        <v>863</v>
      </c>
      <c r="B864">
        <f>VLOOKUP(A864,'housing-price-data-04042019'!$A$1:$E$1461, 5,FALSE)</f>
        <v>9672</v>
      </c>
      <c r="C864">
        <f>INDEX('housing-price-data-04042019'!$A$1:$CC$1461, MATCH('Lot area'!A864,'housing-price-data-04042019'!$A$1:$A$1461,0),MATCH('Lot area'!$C$1,'housing-price-data-04042019'!$A$1:$CC$1,0))</f>
        <v>152000</v>
      </c>
      <c r="D864" t="str">
        <f t="shared" si="13"/>
        <v>B</v>
      </c>
      <c r="U864" s="1">
        <v>839</v>
      </c>
      <c r="V864" s="1">
        <v>178838.38473689219</v>
      </c>
      <c r="W864" s="1">
        <v>-34838.384736892185</v>
      </c>
    </row>
    <row r="865" spans="1:23" x14ac:dyDescent="0.25">
      <c r="A865">
        <v>864</v>
      </c>
      <c r="B865">
        <f>VLOOKUP(A865,'housing-price-data-04042019'!$A$1:$E$1461, 5,FALSE)</f>
        <v>7931</v>
      </c>
      <c r="C865">
        <f>INDEX('housing-price-data-04042019'!$A$1:$CC$1461, MATCH('Lot area'!A865,'housing-price-data-04042019'!$A$1:$A$1461,0),MATCH('Lot area'!$C$1,'housing-price-data-04042019'!$A$1:$CC$1,0))</f>
        <v>132500</v>
      </c>
      <c r="D865" t="str">
        <f t="shared" si="13"/>
        <v>B</v>
      </c>
      <c r="U865" s="1">
        <v>840</v>
      </c>
      <c r="V865" s="1">
        <v>183546.52185262079</v>
      </c>
      <c r="W865" s="1">
        <v>-53046.52185262079</v>
      </c>
    </row>
    <row r="866" spans="1:23" x14ac:dyDescent="0.25">
      <c r="A866">
        <v>865</v>
      </c>
      <c r="B866">
        <f>VLOOKUP(A866,'housing-price-data-04042019'!$A$1:$E$1461, 5,FALSE)</f>
        <v>8640</v>
      </c>
      <c r="C866">
        <f>INDEX('housing-price-data-04042019'!$A$1:$CC$1461, MATCH('Lot area'!A866,'housing-price-data-04042019'!$A$1:$A$1461,0),MATCH('Lot area'!$C$1,'housing-price-data-04042019'!$A$1:$CC$1,0))</f>
        <v>250580</v>
      </c>
      <c r="D866" t="str">
        <f t="shared" si="13"/>
        <v>B</v>
      </c>
      <c r="U866" s="1">
        <v>841</v>
      </c>
      <c r="V866" s="1">
        <v>184361.31096988337</v>
      </c>
      <c r="W866" s="1">
        <v>-44361.310969883372</v>
      </c>
    </row>
    <row r="867" spans="1:23" x14ac:dyDescent="0.25">
      <c r="A867">
        <v>866</v>
      </c>
      <c r="B867">
        <f>VLOOKUP(A867,'housing-price-data-04042019'!$A$1:$E$1461, 5,FALSE)</f>
        <v>8750</v>
      </c>
      <c r="C867">
        <f>INDEX('housing-price-data-04042019'!$A$1:$CC$1461, MATCH('Lot area'!A867,'housing-price-data-04042019'!$A$1:$A$1461,0),MATCH('Lot area'!$C$1,'housing-price-data-04042019'!$A$1:$CC$1,0))</f>
        <v>148500</v>
      </c>
      <c r="D867" t="str">
        <f t="shared" si="13"/>
        <v>B</v>
      </c>
      <c r="U867" s="1">
        <v>842</v>
      </c>
      <c r="V867" s="1">
        <v>180759.85907270471</v>
      </c>
      <c r="W867" s="1">
        <v>-23259.859072704712</v>
      </c>
    </row>
    <row r="868" spans="1:23" x14ac:dyDescent="0.25">
      <c r="A868">
        <v>867</v>
      </c>
      <c r="B868">
        <f>VLOOKUP(A868,'housing-price-data-04042019'!$A$1:$E$1461, 5,FALSE)</f>
        <v>10656</v>
      </c>
      <c r="C868">
        <f>INDEX('housing-price-data-04042019'!$A$1:$CC$1461, MATCH('Lot area'!A868,'housing-price-data-04042019'!$A$1:$A$1461,0),MATCH('Lot area'!$C$1,'housing-price-data-04042019'!$A$1:$CC$1,0))</f>
        <v>248900</v>
      </c>
      <c r="D868" t="str">
        <f t="shared" si="13"/>
        <v>A</v>
      </c>
      <c r="U868" s="1">
        <v>843</v>
      </c>
      <c r="V868" s="1">
        <v>177777.89890127981</v>
      </c>
      <c r="W868" s="1">
        <v>-2877.898901279812</v>
      </c>
    </row>
    <row r="869" spans="1:23" x14ac:dyDescent="0.25">
      <c r="A869">
        <v>868</v>
      </c>
      <c r="B869">
        <f>VLOOKUP(A869,'housing-price-data-04042019'!$A$1:$E$1461, 5,FALSE)</f>
        <v>6970</v>
      </c>
      <c r="C869">
        <f>INDEX('housing-price-data-04042019'!$A$1:$CC$1461, MATCH('Lot area'!A869,'housing-price-data-04042019'!$A$1:$A$1461,0),MATCH('Lot area'!$C$1,'housing-price-data-04042019'!$A$1:$CC$1,0))</f>
        <v>129000</v>
      </c>
      <c r="D869" t="str">
        <f t="shared" si="13"/>
        <v>B</v>
      </c>
      <c r="U869" s="1">
        <v>844</v>
      </c>
      <c r="V869" s="1">
        <v>175635.92751053796</v>
      </c>
      <c r="W869" s="1">
        <v>-34635.927510537964</v>
      </c>
    </row>
    <row r="870" spans="1:23" x14ac:dyDescent="0.25">
      <c r="A870">
        <v>869</v>
      </c>
      <c r="B870">
        <f>VLOOKUP(A870,'housing-price-data-04042019'!$A$1:$E$1461, 5,FALSE)</f>
        <v>14762</v>
      </c>
      <c r="C870">
        <f>INDEX('housing-price-data-04042019'!$A$1:$CC$1461, MATCH('Lot area'!A870,'housing-price-data-04042019'!$A$1:$A$1461,0),MATCH('Lot area'!$C$1,'housing-price-data-04042019'!$A$1:$CC$1,0))</f>
        <v>169000</v>
      </c>
      <c r="D870" t="str">
        <f t="shared" si="13"/>
        <v>A</v>
      </c>
      <c r="U870" s="1">
        <v>845</v>
      </c>
      <c r="V870" s="1">
        <v>185432.29666525428</v>
      </c>
      <c r="W870" s="1">
        <v>-31532.296665254282</v>
      </c>
    </row>
    <row r="871" spans="1:23" x14ac:dyDescent="0.25">
      <c r="A871">
        <v>870</v>
      </c>
      <c r="B871">
        <f>VLOOKUP(A871,'housing-price-data-04042019'!$A$1:$E$1461, 5,FALSE)</f>
        <v>9938</v>
      </c>
      <c r="C871">
        <f>INDEX('housing-price-data-04042019'!$A$1:$CC$1461, MATCH('Lot area'!A871,'housing-price-data-04042019'!$A$1:$A$1461,0),MATCH('Lot area'!$C$1,'housing-price-data-04042019'!$A$1:$CC$1,0))</f>
        <v>236000</v>
      </c>
      <c r="D871" t="str">
        <f t="shared" si="13"/>
        <v>B</v>
      </c>
      <c r="U871" s="1">
        <v>846</v>
      </c>
      <c r="V871" s="1">
        <v>193794.38497695426</v>
      </c>
      <c r="W871" s="1">
        <v>-22794.384976954258</v>
      </c>
    </row>
    <row r="872" spans="1:23" x14ac:dyDescent="0.25">
      <c r="A872">
        <v>871</v>
      </c>
      <c r="B872">
        <f>VLOOKUP(A872,'housing-price-data-04042019'!$A$1:$E$1461, 5,FALSE)</f>
        <v>6600</v>
      </c>
      <c r="C872">
        <f>INDEX('housing-price-data-04042019'!$A$1:$CC$1461, MATCH('Lot area'!A872,'housing-price-data-04042019'!$A$1:$A$1461,0),MATCH('Lot area'!$C$1,'housing-price-data-04042019'!$A$1:$CC$1,0))</f>
        <v>109500</v>
      </c>
      <c r="D872" t="str">
        <f t="shared" si="13"/>
        <v>B</v>
      </c>
      <c r="U872" s="1">
        <v>847</v>
      </c>
      <c r="V872" s="1">
        <v>178401.59057093697</v>
      </c>
      <c r="W872" s="1">
        <v>34598.409429063031</v>
      </c>
    </row>
    <row r="873" spans="1:23" x14ac:dyDescent="0.25">
      <c r="A873">
        <v>872</v>
      </c>
      <c r="B873">
        <f>VLOOKUP(A873,'housing-price-data-04042019'!$A$1:$E$1461, 5,FALSE)</f>
        <v>8750</v>
      </c>
      <c r="C873">
        <f>INDEX('housing-price-data-04042019'!$A$1:$CC$1461, MATCH('Lot area'!A873,'housing-price-data-04042019'!$A$1:$A$1461,0),MATCH('Lot area'!$C$1,'housing-price-data-04042019'!$A$1:$CC$1,0))</f>
        <v>200500</v>
      </c>
      <c r="D873" t="str">
        <f t="shared" si="13"/>
        <v>B</v>
      </c>
      <c r="U873" s="1">
        <v>848</v>
      </c>
      <c r="V873" s="1">
        <v>191434.01650323483</v>
      </c>
      <c r="W873" s="1">
        <v>-57934.01650323483</v>
      </c>
    </row>
    <row r="874" spans="1:23" x14ac:dyDescent="0.25">
      <c r="A874">
        <v>873</v>
      </c>
      <c r="B874">
        <f>VLOOKUP(A874,'housing-price-data-04042019'!$A$1:$E$1461, 5,FALSE)</f>
        <v>8892</v>
      </c>
      <c r="C874">
        <f>INDEX('housing-price-data-04042019'!$A$1:$CC$1461, MATCH('Lot area'!A874,'housing-price-data-04042019'!$A$1:$A$1461,0),MATCH('Lot area'!$C$1,'housing-price-data-04042019'!$A$1:$CC$1,0))</f>
        <v>116000</v>
      </c>
      <c r="D874" t="str">
        <f t="shared" si="13"/>
        <v>B</v>
      </c>
      <c r="U874" s="1">
        <v>849</v>
      </c>
      <c r="V874" s="1">
        <v>254594.87289474669</v>
      </c>
      <c r="W874" s="1">
        <v>-14594.872894746688</v>
      </c>
    </row>
    <row r="875" spans="1:23" x14ac:dyDescent="0.25">
      <c r="A875">
        <v>874</v>
      </c>
      <c r="B875">
        <f>VLOOKUP(A875,'housing-price-data-04042019'!$A$1:$E$1461, 5,FALSE)</f>
        <v>12144</v>
      </c>
      <c r="C875">
        <f>INDEX('housing-price-data-04042019'!$A$1:$CC$1461, MATCH('Lot area'!A875,'housing-price-data-04042019'!$A$1:$A$1461,0),MATCH('Lot area'!$C$1,'housing-price-data-04042019'!$A$1:$CC$1,0))</f>
        <v>133000</v>
      </c>
      <c r="D875" t="str">
        <f t="shared" si="13"/>
        <v>A</v>
      </c>
      <c r="U875" s="1">
        <v>850</v>
      </c>
      <c r="V875" s="1">
        <v>178995.88263327026</v>
      </c>
      <c r="W875" s="1">
        <v>8004.1173667297408</v>
      </c>
    </row>
    <row r="876" spans="1:23" x14ac:dyDescent="0.25">
      <c r="A876">
        <v>875</v>
      </c>
      <c r="B876">
        <f>VLOOKUP(A876,'housing-price-data-04042019'!$A$1:$E$1461, 5,FALSE)</f>
        <v>5720</v>
      </c>
      <c r="C876">
        <f>INDEX('housing-price-data-04042019'!$A$1:$CC$1461, MATCH('Lot area'!A876,'housing-price-data-04042019'!$A$1:$A$1461,0),MATCH('Lot area'!$C$1,'housing-price-data-04042019'!$A$1:$CC$1,0))</f>
        <v>66500</v>
      </c>
      <c r="D876" t="str">
        <f t="shared" si="13"/>
        <v>B</v>
      </c>
      <c r="U876" s="1">
        <v>851</v>
      </c>
      <c r="V876" s="1">
        <v>168149.5275027001</v>
      </c>
      <c r="W876" s="1">
        <v>-36649.527502700104</v>
      </c>
    </row>
    <row r="877" spans="1:23" x14ac:dyDescent="0.25">
      <c r="A877">
        <v>876</v>
      </c>
      <c r="B877">
        <f>VLOOKUP(A877,'housing-price-data-04042019'!$A$1:$E$1461, 5,FALSE)</f>
        <v>9000</v>
      </c>
      <c r="C877">
        <f>INDEX('housing-price-data-04042019'!$A$1:$CC$1461, MATCH('Lot area'!A877,'housing-price-data-04042019'!$A$1:$A$1461,0),MATCH('Lot area'!$C$1,'housing-price-data-04042019'!$A$1:$CC$1,0))</f>
        <v>303477</v>
      </c>
      <c r="D877" t="str">
        <f t="shared" si="13"/>
        <v>B</v>
      </c>
      <c r="U877" s="1">
        <v>852</v>
      </c>
      <c r="V877" s="1">
        <v>165547.66225453428</v>
      </c>
      <c r="W877" s="1">
        <v>49452.337745465717</v>
      </c>
    </row>
    <row r="878" spans="1:23" x14ac:dyDescent="0.25">
      <c r="A878">
        <v>877</v>
      </c>
      <c r="B878">
        <f>VLOOKUP(A878,'housing-price-data-04042019'!$A$1:$E$1461, 5,FALSE)</f>
        <v>25286</v>
      </c>
      <c r="C878">
        <f>INDEX('housing-price-data-04042019'!$A$1:$CC$1461, MATCH('Lot area'!A878,'housing-price-data-04042019'!$A$1:$A$1461,0),MATCH('Lot area'!$C$1,'housing-price-data-04042019'!$A$1:$CC$1,0))</f>
        <v>132250</v>
      </c>
      <c r="D878" t="str">
        <f t="shared" si="13"/>
        <v>A</v>
      </c>
      <c r="U878" s="1">
        <v>853</v>
      </c>
      <c r="V878" s="1">
        <v>173804.75196864887</v>
      </c>
      <c r="W878" s="1">
        <v>-9804.7519686488668</v>
      </c>
    </row>
    <row r="879" spans="1:23" x14ac:dyDescent="0.25">
      <c r="A879">
        <v>878</v>
      </c>
      <c r="B879">
        <f>VLOOKUP(A879,'housing-price-data-04042019'!$A$1:$E$1461, 5,FALSE)</f>
        <v>8834</v>
      </c>
      <c r="C879">
        <f>INDEX('housing-price-data-04042019'!$A$1:$CC$1461, MATCH('Lot area'!A879,'housing-price-data-04042019'!$A$1:$A$1461,0),MATCH('Lot area'!$C$1,'housing-price-data-04042019'!$A$1:$CC$1,0))</f>
        <v>350000</v>
      </c>
      <c r="D879" t="str">
        <f t="shared" si="13"/>
        <v>B</v>
      </c>
      <c r="U879" s="1">
        <v>854</v>
      </c>
      <c r="V879" s="1">
        <v>184235.31265278091</v>
      </c>
      <c r="W879" s="1">
        <v>-26235.312652780907</v>
      </c>
    </row>
    <row r="880" spans="1:23" x14ac:dyDescent="0.25">
      <c r="A880">
        <v>879</v>
      </c>
      <c r="B880">
        <f>VLOOKUP(A880,'housing-price-data-04042019'!$A$1:$E$1461, 5,FALSE)</f>
        <v>11782</v>
      </c>
      <c r="C880">
        <f>INDEX('housing-price-data-04042019'!$A$1:$CC$1461, MATCH('Lot area'!A880,'housing-price-data-04042019'!$A$1:$A$1461,0),MATCH('Lot area'!$C$1,'housing-price-data-04042019'!$A$1:$CC$1,0))</f>
        <v>148000</v>
      </c>
      <c r="D880" t="str">
        <f t="shared" si="13"/>
        <v>A</v>
      </c>
      <c r="U880" s="1">
        <v>855</v>
      </c>
      <c r="V880" s="1">
        <v>196467.64927147815</v>
      </c>
      <c r="W880" s="1">
        <v>-26467.649271478149</v>
      </c>
    </row>
    <row r="881" spans="1:23" x14ac:dyDescent="0.25">
      <c r="A881">
        <v>880</v>
      </c>
      <c r="B881">
        <f>VLOOKUP(A881,'housing-price-data-04042019'!$A$1:$E$1461, 5,FALSE)</f>
        <v>7000</v>
      </c>
      <c r="C881">
        <f>INDEX('housing-price-data-04042019'!$A$1:$CC$1461, MATCH('Lot area'!A881,'housing-price-data-04042019'!$A$1:$A$1461,0),MATCH('Lot area'!$C$1,'housing-price-data-04042019'!$A$1:$CC$1,0))</f>
        <v>136500</v>
      </c>
      <c r="D881" t="str">
        <f t="shared" si="13"/>
        <v>B</v>
      </c>
      <c r="U881" s="1">
        <v>856</v>
      </c>
      <c r="V881" s="1">
        <v>173319.6584478044</v>
      </c>
      <c r="W881" s="1">
        <v>-46319.658447804395</v>
      </c>
    </row>
    <row r="882" spans="1:23" x14ac:dyDescent="0.25">
      <c r="A882">
        <v>881</v>
      </c>
      <c r="B882">
        <f>VLOOKUP(A882,'housing-price-data-04042019'!$A$1:$E$1461, 5,FALSE)</f>
        <v>7024</v>
      </c>
      <c r="C882">
        <f>INDEX('housing-price-data-04042019'!$A$1:$CC$1461, MATCH('Lot area'!A882,'housing-price-data-04042019'!$A$1:$A$1461,0),MATCH('Lot area'!$C$1,'housing-price-data-04042019'!$A$1:$CC$1,0))</f>
        <v>157000</v>
      </c>
      <c r="D882" t="str">
        <f t="shared" si="13"/>
        <v>B</v>
      </c>
      <c r="U882" s="1">
        <v>857</v>
      </c>
      <c r="V882" s="1">
        <v>181872.84420710977</v>
      </c>
      <c r="W882" s="1">
        <v>-34872.844207109767</v>
      </c>
    </row>
    <row r="883" spans="1:23" x14ac:dyDescent="0.25">
      <c r="A883">
        <v>882</v>
      </c>
      <c r="B883">
        <f>VLOOKUP(A883,'housing-price-data-04042019'!$A$1:$E$1461, 5,FALSE)</f>
        <v>13758</v>
      </c>
      <c r="C883">
        <f>INDEX('housing-price-data-04042019'!$A$1:$CC$1461, MATCH('Lot area'!A883,'housing-price-data-04042019'!$A$1:$A$1461,0),MATCH('Lot area'!$C$1,'housing-price-data-04042019'!$A$1:$CC$1,0))</f>
        <v>187500</v>
      </c>
      <c r="D883" t="str">
        <f t="shared" si="13"/>
        <v>A</v>
      </c>
      <c r="U883" s="1">
        <v>858</v>
      </c>
      <c r="V883" s="1">
        <v>175898.42400450143</v>
      </c>
      <c r="W883" s="1">
        <v>-1898.4240045014303</v>
      </c>
    </row>
    <row r="884" spans="1:23" x14ac:dyDescent="0.25">
      <c r="A884">
        <v>883</v>
      </c>
      <c r="B884">
        <f>VLOOKUP(A884,'housing-price-data-04042019'!$A$1:$E$1461, 5,FALSE)</f>
        <v>9636</v>
      </c>
      <c r="C884">
        <f>INDEX('housing-price-data-04042019'!$A$1:$CC$1461, MATCH('Lot area'!A884,'housing-price-data-04042019'!$A$1:$A$1461,0),MATCH('Lot area'!$C$1,'housing-price-data-04042019'!$A$1:$CC$1,0))</f>
        <v>178000</v>
      </c>
      <c r="D884" t="str">
        <f t="shared" si="13"/>
        <v>B</v>
      </c>
      <c r="U884" s="1">
        <v>859</v>
      </c>
      <c r="V884" s="1">
        <v>180675.86019463639</v>
      </c>
      <c r="W884" s="1">
        <v>-28675.860194636392</v>
      </c>
    </row>
    <row r="885" spans="1:23" x14ac:dyDescent="0.25">
      <c r="A885">
        <v>884</v>
      </c>
      <c r="B885">
        <f>VLOOKUP(A885,'housing-price-data-04042019'!$A$1:$E$1461, 5,FALSE)</f>
        <v>6204</v>
      </c>
      <c r="C885">
        <f>INDEX('housing-price-data-04042019'!$A$1:$CC$1461, MATCH('Lot area'!A885,'housing-price-data-04042019'!$A$1:$A$1461,0),MATCH('Lot area'!$C$1,'housing-price-data-04042019'!$A$1:$CC$1,0))</f>
        <v>118500</v>
      </c>
      <c r="D885" t="str">
        <f t="shared" si="13"/>
        <v>B</v>
      </c>
      <c r="U885" s="1">
        <v>860</v>
      </c>
      <c r="V885" s="1">
        <v>181996.74255226052</v>
      </c>
      <c r="W885" s="1">
        <v>68003.257447739481</v>
      </c>
    </row>
    <row r="886" spans="1:23" x14ac:dyDescent="0.25">
      <c r="A886">
        <v>885</v>
      </c>
      <c r="B886">
        <f>VLOOKUP(A886,'housing-price-data-04042019'!$A$1:$E$1461, 5,FALSE)</f>
        <v>7150</v>
      </c>
      <c r="C886">
        <f>INDEX('housing-price-data-04042019'!$A$1:$CC$1461, MATCH('Lot area'!A886,'housing-price-data-04042019'!$A$1:$A$1461,0),MATCH('Lot area'!$C$1,'housing-price-data-04042019'!$A$1:$CC$1,0))</f>
        <v>100000</v>
      </c>
      <c r="D886" t="str">
        <f t="shared" si="13"/>
        <v>B</v>
      </c>
      <c r="U886" s="1">
        <v>861</v>
      </c>
      <c r="V886" s="1">
        <v>174884.13755182663</v>
      </c>
      <c r="W886" s="1">
        <v>15065.862448173371</v>
      </c>
    </row>
    <row r="887" spans="1:23" x14ac:dyDescent="0.25">
      <c r="A887">
        <v>886</v>
      </c>
      <c r="B887">
        <f>VLOOKUP(A887,'housing-price-data-04042019'!$A$1:$E$1461, 5,FALSE)</f>
        <v>5119</v>
      </c>
      <c r="C887">
        <f>INDEX('housing-price-data-04042019'!$A$1:$CC$1461, MATCH('Lot area'!A887,'housing-price-data-04042019'!$A$1:$A$1461,0),MATCH('Lot area'!$C$1,'housing-price-data-04042019'!$A$1:$CC$1,0))</f>
        <v>328900</v>
      </c>
      <c r="D887" t="str">
        <f t="shared" si="13"/>
        <v>B</v>
      </c>
      <c r="U887" s="1">
        <v>862</v>
      </c>
      <c r="V887" s="1">
        <v>183248.32583547832</v>
      </c>
      <c r="W887" s="1">
        <v>-51748.325835478317</v>
      </c>
    </row>
    <row r="888" spans="1:23" x14ac:dyDescent="0.25">
      <c r="A888">
        <v>887</v>
      </c>
      <c r="B888">
        <f>VLOOKUP(A888,'housing-price-data-04042019'!$A$1:$E$1461, 5,FALSE)</f>
        <v>8393</v>
      </c>
      <c r="C888">
        <f>INDEX('housing-price-data-04042019'!$A$1:$CC$1461, MATCH('Lot area'!A888,'housing-price-data-04042019'!$A$1:$A$1461,0),MATCH('Lot area'!$C$1,'housing-price-data-04042019'!$A$1:$CC$1,0))</f>
        <v>145000</v>
      </c>
      <c r="D888" t="str">
        <f t="shared" si="13"/>
        <v>B</v>
      </c>
      <c r="U888" s="1">
        <v>863</v>
      </c>
      <c r="V888" s="1">
        <v>179147.08061379322</v>
      </c>
      <c r="W888" s="1">
        <v>-27147.080613793223</v>
      </c>
    </row>
    <row r="889" spans="1:23" x14ac:dyDescent="0.25">
      <c r="A889">
        <v>888</v>
      </c>
      <c r="B889">
        <f>VLOOKUP(A889,'housing-price-data-04042019'!$A$1:$E$1461, 5,FALSE)</f>
        <v>16466</v>
      </c>
      <c r="C889">
        <f>INDEX('housing-price-data-04042019'!$A$1:$CC$1461, MATCH('Lot area'!A889,'housing-price-data-04042019'!$A$1:$A$1461,0),MATCH('Lot area'!$C$1,'housing-price-data-04042019'!$A$1:$CC$1,0))</f>
        <v>135500</v>
      </c>
      <c r="D889" t="str">
        <f t="shared" si="13"/>
        <v>A</v>
      </c>
      <c r="U889" s="1">
        <v>864</v>
      </c>
      <c r="V889" s="1">
        <v>175491.02944587014</v>
      </c>
      <c r="W889" s="1">
        <v>-42991.029445870139</v>
      </c>
    </row>
    <row r="890" spans="1:23" x14ac:dyDescent="0.25">
      <c r="A890">
        <v>889</v>
      </c>
      <c r="B890">
        <f>VLOOKUP(A890,'housing-price-data-04042019'!$A$1:$E$1461, 5,FALSE)</f>
        <v>15865</v>
      </c>
      <c r="C890">
        <f>INDEX('housing-price-data-04042019'!$A$1:$CC$1461, MATCH('Lot area'!A890,'housing-price-data-04042019'!$A$1:$A$1461,0),MATCH('Lot area'!$C$1,'housing-price-data-04042019'!$A$1:$CC$1,0))</f>
        <v>268000</v>
      </c>
      <c r="D890" t="str">
        <f t="shared" si="13"/>
        <v>A</v>
      </c>
      <c r="U890" s="1">
        <v>865</v>
      </c>
      <c r="V890" s="1">
        <v>176979.90955963088</v>
      </c>
      <c r="W890" s="1">
        <v>73600.090440369124</v>
      </c>
    </row>
    <row r="891" spans="1:23" x14ac:dyDescent="0.25">
      <c r="A891">
        <v>890</v>
      </c>
      <c r="B891">
        <f>VLOOKUP(A891,'housing-price-data-04042019'!$A$1:$E$1461, 5,FALSE)</f>
        <v>12160</v>
      </c>
      <c r="C891">
        <f>INDEX('housing-price-data-04042019'!$A$1:$CC$1461, MATCH('Lot area'!A891,'housing-price-data-04042019'!$A$1:$A$1461,0),MATCH('Lot area'!$C$1,'housing-price-data-04042019'!$A$1:$CC$1,0))</f>
        <v>149500</v>
      </c>
      <c r="D891" t="str">
        <f t="shared" si="13"/>
        <v>A</v>
      </c>
      <c r="U891" s="1">
        <v>866</v>
      </c>
      <c r="V891" s="1">
        <v>177210.90647431873</v>
      </c>
      <c r="W891" s="1">
        <v>-28710.906474318734</v>
      </c>
    </row>
    <row r="892" spans="1:23" x14ac:dyDescent="0.25">
      <c r="A892">
        <v>891</v>
      </c>
      <c r="B892">
        <f>VLOOKUP(A892,'housing-price-data-04042019'!$A$1:$E$1461, 5,FALSE)</f>
        <v>8064</v>
      </c>
      <c r="C892">
        <f>INDEX('housing-price-data-04042019'!$A$1:$CC$1461, MATCH('Lot area'!A892,'housing-price-data-04042019'!$A$1:$A$1461,0),MATCH('Lot area'!$C$1,'housing-price-data-04042019'!$A$1:$CC$1,0))</f>
        <v>122900</v>
      </c>
      <c r="D892" t="str">
        <f t="shared" si="13"/>
        <v>B</v>
      </c>
      <c r="U892" s="1">
        <v>867</v>
      </c>
      <c r="V892" s="1">
        <v>181213.45301427357</v>
      </c>
      <c r="W892" s="1">
        <v>67686.546985726425</v>
      </c>
    </row>
    <row r="893" spans="1:23" x14ac:dyDescent="0.25">
      <c r="A893">
        <v>892</v>
      </c>
      <c r="B893">
        <f>VLOOKUP(A893,'housing-price-data-04042019'!$A$1:$E$1461, 5,FALSE)</f>
        <v>11184</v>
      </c>
      <c r="C893">
        <f>INDEX('housing-price-data-04042019'!$A$1:$CC$1461, MATCH('Lot area'!A893,'housing-price-data-04042019'!$A$1:$A$1461,0),MATCH('Lot area'!$C$1,'housing-price-data-04042019'!$A$1:$CC$1,0))</f>
        <v>172500</v>
      </c>
      <c r="D893" t="str">
        <f t="shared" si="13"/>
        <v>A</v>
      </c>
      <c r="U893" s="1">
        <v>868</v>
      </c>
      <c r="V893" s="1">
        <v>173472.95640027907</v>
      </c>
      <c r="W893" s="1">
        <v>-44472.956400279072</v>
      </c>
    </row>
    <row r="894" spans="1:23" x14ac:dyDescent="0.25">
      <c r="A894">
        <v>893</v>
      </c>
      <c r="B894">
        <f>VLOOKUP(A894,'housing-price-data-04042019'!$A$1:$E$1461, 5,FALSE)</f>
        <v>8414</v>
      </c>
      <c r="C894">
        <f>INDEX('housing-price-data-04042019'!$A$1:$CC$1461, MATCH('Lot area'!A894,'housing-price-data-04042019'!$A$1:$A$1461,0),MATCH('Lot area'!$C$1,'housing-price-data-04042019'!$A$1:$CC$1,0))</f>
        <v>154500</v>
      </c>
      <c r="D894" t="str">
        <f t="shared" si="13"/>
        <v>B</v>
      </c>
      <c r="U894" s="1">
        <v>869</v>
      </c>
      <c r="V894" s="1">
        <v>189835.9378479853</v>
      </c>
      <c r="W894" s="1">
        <v>-20835.937847985304</v>
      </c>
    </row>
    <row r="895" spans="1:23" x14ac:dyDescent="0.25">
      <c r="A895">
        <v>894</v>
      </c>
      <c r="B895">
        <f>VLOOKUP(A895,'housing-price-data-04042019'!$A$1:$E$1461, 5,FALSE)</f>
        <v>13284</v>
      </c>
      <c r="C895">
        <f>INDEX('housing-price-data-04042019'!$A$1:$CC$1461, MATCH('Lot area'!A895,'housing-price-data-04042019'!$A$1:$A$1461,0),MATCH('Lot area'!$C$1,'housing-price-data-04042019'!$A$1:$CC$1,0))</f>
        <v>165000</v>
      </c>
      <c r="D895" t="str">
        <f t="shared" si="13"/>
        <v>A</v>
      </c>
      <c r="U895" s="1">
        <v>870</v>
      </c>
      <c r="V895" s="1">
        <v>179705.67315294745</v>
      </c>
      <c r="W895" s="1">
        <v>56294.326847052551</v>
      </c>
    </row>
    <row r="896" spans="1:23" x14ac:dyDescent="0.25">
      <c r="A896">
        <v>895</v>
      </c>
      <c r="B896">
        <f>VLOOKUP(A896,'housing-price-data-04042019'!$A$1:$E$1461, 5,FALSE)</f>
        <v>7018</v>
      </c>
      <c r="C896">
        <f>INDEX('housing-price-data-04042019'!$A$1:$CC$1461, MATCH('Lot area'!A896,'housing-price-data-04042019'!$A$1:$A$1461,0),MATCH('Lot area'!$C$1,'housing-price-data-04042019'!$A$1:$CC$1,0))</f>
        <v>118858</v>
      </c>
      <c r="D896" t="str">
        <f t="shared" si="13"/>
        <v>B</v>
      </c>
      <c r="U896" s="1">
        <v>871</v>
      </c>
      <c r="V896" s="1">
        <v>172695.96677814721</v>
      </c>
      <c r="W896" s="1">
        <v>-63195.966778147209</v>
      </c>
    </row>
    <row r="897" spans="1:23" x14ac:dyDescent="0.25">
      <c r="A897">
        <v>896</v>
      </c>
      <c r="B897">
        <f>VLOOKUP(A897,'housing-price-data-04042019'!$A$1:$E$1461, 5,FALSE)</f>
        <v>7056</v>
      </c>
      <c r="C897">
        <f>INDEX('housing-price-data-04042019'!$A$1:$CC$1461, MATCH('Lot area'!A897,'housing-price-data-04042019'!$A$1:$A$1461,0),MATCH('Lot area'!$C$1,'housing-price-data-04042019'!$A$1:$CC$1,0))</f>
        <v>140000</v>
      </c>
      <c r="D897" t="str">
        <f t="shared" si="13"/>
        <v>B</v>
      </c>
      <c r="U897" s="1">
        <v>872</v>
      </c>
      <c r="V897" s="1">
        <v>177210.90647431873</v>
      </c>
      <c r="W897" s="1">
        <v>23289.093525681266</v>
      </c>
    </row>
    <row r="898" spans="1:23" x14ac:dyDescent="0.25">
      <c r="A898">
        <v>897</v>
      </c>
      <c r="B898">
        <f>VLOOKUP(A898,'housing-price-data-04042019'!$A$1:$E$1461, 5,FALSE)</f>
        <v>8765</v>
      </c>
      <c r="C898">
        <f>INDEX('housing-price-data-04042019'!$A$1:$CC$1461, MATCH('Lot area'!A898,'housing-price-data-04042019'!$A$1:$A$1461,0),MATCH('Lot area'!$C$1,'housing-price-data-04042019'!$A$1:$CC$1,0))</f>
        <v>106500</v>
      </c>
      <c r="D898" t="str">
        <f t="shared" si="13"/>
        <v>B</v>
      </c>
      <c r="U898" s="1">
        <v>873</v>
      </c>
      <c r="V898" s="1">
        <v>177509.10249146121</v>
      </c>
      <c r="W898" s="1">
        <v>-61509.102491461206</v>
      </c>
    </row>
    <row r="899" spans="1:23" x14ac:dyDescent="0.25">
      <c r="A899">
        <v>898</v>
      </c>
      <c r="B899">
        <f>VLOOKUP(A899,'housing-price-data-04042019'!$A$1:$E$1461, 5,FALSE)</f>
        <v>7018</v>
      </c>
      <c r="C899">
        <f>INDEX('housing-price-data-04042019'!$A$1:$CC$1461, MATCH('Lot area'!A899,'housing-price-data-04042019'!$A$1:$A$1461,0),MATCH('Lot area'!$C$1,'housing-price-data-04042019'!$A$1:$CC$1,0))</f>
        <v>142953</v>
      </c>
      <c r="D899" t="str">
        <f t="shared" ref="D899:D962" si="14">IF(B899 &gt; 10000, "A","B")</f>
        <v>B</v>
      </c>
      <c r="U899" s="1">
        <v>874</v>
      </c>
      <c r="V899" s="1">
        <v>184338.21127841459</v>
      </c>
      <c r="W899" s="1">
        <v>-51338.211278414587</v>
      </c>
    </row>
    <row r="900" spans="1:23" x14ac:dyDescent="0.25">
      <c r="A900">
        <v>899</v>
      </c>
      <c r="B900">
        <f>VLOOKUP(A900,'housing-price-data-04042019'!$A$1:$E$1461, 5,FALSE)</f>
        <v>12919</v>
      </c>
      <c r="C900">
        <f>INDEX('housing-price-data-04042019'!$A$1:$CC$1461, MATCH('Lot area'!A900,'housing-price-data-04042019'!$A$1:$A$1461,0),MATCH('Lot area'!$C$1,'housing-price-data-04042019'!$A$1:$CC$1,0))</f>
        <v>611657</v>
      </c>
      <c r="D900" t="str">
        <f t="shared" si="14"/>
        <v>A</v>
      </c>
      <c r="U900" s="1">
        <v>875</v>
      </c>
      <c r="V900" s="1">
        <v>170847.99146064447</v>
      </c>
      <c r="W900" s="1">
        <v>-104347.99146064447</v>
      </c>
    </row>
    <row r="901" spans="1:23" x14ac:dyDescent="0.25">
      <c r="A901">
        <v>900</v>
      </c>
      <c r="B901">
        <f>VLOOKUP(A901,'housing-price-data-04042019'!$A$1:$E$1461, 5,FALSE)</f>
        <v>6993</v>
      </c>
      <c r="C901">
        <f>INDEX('housing-price-data-04042019'!$A$1:$CC$1461, MATCH('Lot area'!A901,'housing-price-data-04042019'!$A$1:$A$1461,0),MATCH('Lot area'!$C$1,'housing-price-data-04042019'!$A$1:$CC$1,0))</f>
        <v>135000</v>
      </c>
      <c r="D901" t="str">
        <f t="shared" si="14"/>
        <v>B</v>
      </c>
      <c r="U901" s="1">
        <v>876</v>
      </c>
      <c r="V901" s="1">
        <v>177735.89946224564</v>
      </c>
      <c r="W901" s="1">
        <v>125741.10053775436</v>
      </c>
    </row>
    <row r="902" spans="1:23" x14ac:dyDescent="0.25">
      <c r="A902">
        <v>901</v>
      </c>
      <c r="B902">
        <f>VLOOKUP(A902,'housing-price-data-04042019'!$A$1:$E$1461, 5,FALSE)</f>
        <v>7340</v>
      </c>
      <c r="C902">
        <f>INDEX('housing-price-data-04042019'!$A$1:$CC$1461, MATCH('Lot area'!A902,'housing-price-data-04042019'!$A$1:$A$1461,0),MATCH('Lot area'!$C$1,'housing-price-data-04042019'!$A$1:$CC$1,0))</f>
        <v>110000</v>
      </c>
      <c r="D902" t="str">
        <f t="shared" si="14"/>
        <v>B</v>
      </c>
      <c r="U902" s="1">
        <v>877</v>
      </c>
      <c r="V902" s="1">
        <v>211936.0426677569</v>
      </c>
      <c r="W902" s="1">
        <v>-79686.042667756905</v>
      </c>
    </row>
    <row r="903" spans="1:23" x14ac:dyDescent="0.25">
      <c r="A903">
        <v>902</v>
      </c>
      <c r="B903">
        <f>VLOOKUP(A903,'housing-price-data-04042019'!$A$1:$E$1461, 5,FALSE)</f>
        <v>8712</v>
      </c>
      <c r="C903">
        <f>INDEX('housing-price-data-04042019'!$A$1:$CC$1461, MATCH('Lot area'!A903,'housing-price-data-04042019'!$A$1:$A$1461,0),MATCH('Lot area'!$C$1,'housing-price-data-04042019'!$A$1:$CC$1,0))</f>
        <v>153000</v>
      </c>
      <c r="D903" t="str">
        <f t="shared" si="14"/>
        <v>B</v>
      </c>
      <c r="U903" s="1">
        <v>878</v>
      </c>
      <c r="V903" s="1">
        <v>177387.30411826217</v>
      </c>
      <c r="W903" s="1">
        <v>172612.69588173783</v>
      </c>
    </row>
    <row r="904" spans="1:23" x14ac:dyDescent="0.25">
      <c r="A904">
        <v>903</v>
      </c>
      <c r="B904">
        <f>VLOOKUP(A904,'housing-price-data-04042019'!$A$1:$E$1461, 5,FALSE)</f>
        <v>7875</v>
      </c>
      <c r="C904">
        <f>INDEX('housing-price-data-04042019'!$A$1:$CC$1461, MATCH('Lot area'!A904,'housing-price-data-04042019'!$A$1:$A$1461,0),MATCH('Lot area'!$C$1,'housing-price-data-04042019'!$A$1:$CC$1,0))</f>
        <v>180000</v>
      </c>
      <c r="D904" t="str">
        <f t="shared" si="14"/>
        <v>B</v>
      </c>
      <c r="U904" s="1">
        <v>879</v>
      </c>
      <c r="V904" s="1">
        <v>183578.02143189643</v>
      </c>
      <c r="W904" s="1">
        <v>-35578.021431896428</v>
      </c>
    </row>
    <row r="905" spans="1:23" x14ac:dyDescent="0.25">
      <c r="A905">
        <v>904</v>
      </c>
      <c r="B905">
        <f>VLOOKUP(A905,'housing-price-data-04042019'!$A$1:$E$1461, 5,FALSE)</f>
        <v>14859</v>
      </c>
      <c r="C905">
        <f>INDEX('housing-price-data-04042019'!$A$1:$CC$1461, MATCH('Lot area'!A905,'housing-price-data-04042019'!$A$1:$A$1461,0),MATCH('Lot area'!$C$1,'housing-price-data-04042019'!$A$1:$CC$1,0))</f>
        <v>240000</v>
      </c>
      <c r="D905" t="str">
        <f t="shared" si="14"/>
        <v>A</v>
      </c>
      <c r="U905" s="1">
        <v>880</v>
      </c>
      <c r="V905" s="1">
        <v>173535.95555883029</v>
      </c>
      <c r="W905" s="1">
        <v>-37035.95555883029</v>
      </c>
    </row>
    <row r="906" spans="1:23" x14ac:dyDescent="0.25">
      <c r="A906">
        <v>905</v>
      </c>
      <c r="B906">
        <f>VLOOKUP(A906,'housing-price-data-04042019'!$A$1:$E$1461, 5,FALSE)</f>
        <v>6173</v>
      </c>
      <c r="C906">
        <f>INDEX('housing-price-data-04042019'!$A$1:$CC$1461, MATCH('Lot area'!A906,'housing-price-data-04042019'!$A$1:$A$1461,0),MATCH('Lot area'!$C$1,'housing-price-data-04042019'!$A$1:$CC$1,0))</f>
        <v>125500</v>
      </c>
      <c r="D906" t="str">
        <f t="shared" si="14"/>
        <v>B</v>
      </c>
      <c r="U906" s="1">
        <v>881</v>
      </c>
      <c r="V906" s="1">
        <v>173586.35488567129</v>
      </c>
      <c r="W906" s="1">
        <v>-16586.354885671288</v>
      </c>
    </row>
    <row r="907" spans="1:23" x14ac:dyDescent="0.25">
      <c r="A907">
        <v>906</v>
      </c>
      <c r="B907">
        <f>VLOOKUP(A907,'housing-price-data-04042019'!$A$1:$E$1461, 5,FALSE)</f>
        <v>9920</v>
      </c>
      <c r="C907">
        <f>INDEX('housing-price-data-04042019'!$A$1:$CC$1461, MATCH('Lot area'!A907,'housing-price-data-04042019'!$A$1:$A$1461,0),MATCH('Lot area'!$C$1,'housing-price-data-04042019'!$A$1:$CC$1,0))</f>
        <v>128000</v>
      </c>
      <c r="D907" t="str">
        <f t="shared" si="14"/>
        <v>B</v>
      </c>
      <c r="U907" s="1">
        <v>882</v>
      </c>
      <c r="V907" s="1">
        <v>187727.56600847078</v>
      </c>
      <c r="W907" s="1">
        <v>-227.56600847077789</v>
      </c>
    </row>
    <row r="908" spans="1:23" x14ac:dyDescent="0.25">
      <c r="A908">
        <v>907</v>
      </c>
      <c r="B908">
        <f>VLOOKUP(A908,'housing-price-data-04042019'!$A$1:$E$1461, 5,FALSE)</f>
        <v>13501</v>
      </c>
      <c r="C908">
        <f>INDEX('housing-price-data-04042019'!$A$1:$CC$1461, MATCH('Lot area'!A908,'housing-price-data-04042019'!$A$1:$A$1461,0),MATCH('Lot area'!$C$1,'housing-price-data-04042019'!$A$1:$CC$1,0))</f>
        <v>255000</v>
      </c>
      <c r="D908" t="str">
        <f t="shared" si="14"/>
        <v>A</v>
      </c>
      <c r="U908" s="1">
        <v>883</v>
      </c>
      <c r="V908" s="1">
        <v>179071.48162353173</v>
      </c>
      <c r="W908" s="1">
        <v>-1071.4816235317267</v>
      </c>
    </row>
    <row r="909" spans="1:23" x14ac:dyDescent="0.25">
      <c r="A909">
        <v>908</v>
      </c>
      <c r="B909">
        <f>VLOOKUP(A909,'housing-price-data-04042019'!$A$1:$E$1461, 5,FALSE)</f>
        <v>11500</v>
      </c>
      <c r="C909">
        <f>INDEX('housing-price-data-04042019'!$A$1:$CC$1461, MATCH('Lot area'!A909,'housing-price-data-04042019'!$A$1:$A$1461,0),MATCH('Lot area'!$C$1,'housing-price-data-04042019'!$A$1:$CC$1,0))</f>
        <v>250000</v>
      </c>
      <c r="D909" t="str">
        <f t="shared" si="14"/>
        <v>A</v>
      </c>
      <c r="U909" s="1">
        <v>884</v>
      </c>
      <c r="V909" s="1">
        <v>171864.37788527098</v>
      </c>
      <c r="W909" s="1">
        <v>-53364.37788527098</v>
      </c>
    </row>
    <row r="910" spans="1:23" x14ac:dyDescent="0.25">
      <c r="A910">
        <v>909</v>
      </c>
      <c r="B910">
        <f>VLOOKUP(A910,'housing-price-data-04042019'!$A$1:$E$1461, 5,FALSE)</f>
        <v>8885</v>
      </c>
      <c r="C910">
        <f>INDEX('housing-price-data-04042019'!$A$1:$CC$1461, MATCH('Lot area'!A910,'housing-price-data-04042019'!$A$1:$A$1461,0),MATCH('Lot area'!$C$1,'housing-price-data-04042019'!$A$1:$CC$1,0))</f>
        <v>131000</v>
      </c>
      <c r="D910" t="str">
        <f t="shared" si="14"/>
        <v>B</v>
      </c>
      <c r="U910" s="1">
        <v>885</v>
      </c>
      <c r="V910" s="1">
        <v>173850.95135158644</v>
      </c>
      <c r="W910" s="1">
        <v>-73850.951351586438</v>
      </c>
    </row>
    <row r="911" spans="1:23" x14ac:dyDescent="0.25">
      <c r="A911">
        <v>910</v>
      </c>
      <c r="B911">
        <f>VLOOKUP(A911,'housing-price-data-04042019'!$A$1:$E$1461, 5,FALSE)</f>
        <v>12589</v>
      </c>
      <c r="C911">
        <f>INDEX('housing-price-data-04042019'!$A$1:$CC$1461, MATCH('Lot area'!A911,'housing-price-data-04042019'!$A$1:$A$1461,0),MATCH('Lot area'!$C$1,'housing-price-data-04042019'!$A$1:$CC$1,0))</f>
        <v>174000</v>
      </c>
      <c r="D911" t="str">
        <f t="shared" si="14"/>
        <v>A</v>
      </c>
      <c r="U911" s="1">
        <v>886</v>
      </c>
      <c r="V911" s="1">
        <v>169585.90831766816</v>
      </c>
      <c r="W911" s="1">
        <v>159314.09168233184</v>
      </c>
    </row>
    <row r="912" spans="1:23" x14ac:dyDescent="0.25">
      <c r="A912">
        <v>911</v>
      </c>
      <c r="B912">
        <f>VLOOKUP(A912,'housing-price-data-04042019'!$A$1:$E$1461, 5,FALSE)</f>
        <v>11600</v>
      </c>
      <c r="C912">
        <f>INDEX('housing-price-data-04042019'!$A$1:$CC$1461, MATCH('Lot area'!A912,'housing-price-data-04042019'!$A$1:$A$1461,0),MATCH('Lot area'!$C$1,'housing-price-data-04042019'!$A$1:$CC$1,0))</f>
        <v>154300</v>
      </c>
      <c r="D912" t="str">
        <f t="shared" si="14"/>
        <v>A</v>
      </c>
      <c r="U912" s="1">
        <v>887</v>
      </c>
      <c r="V912" s="1">
        <v>176461.21648755908</v>
      </c>
      <c r="W912" s="1">
        <v>-31461.216487559082</v>
      </c>
    </row>
    <row r="913" spans="1:23" x14ac:dyDescent="0.25">
      <c r="A913">
        <v>912</v>
      </c>
      <c r="B913">
        <f>VLOOKUP(A913,'housing-price-data-04042019'!$A$1:$E$1461, 5,FALSE)</f>
        <v>9286</v>
      </c>
      <c r="C913">
        <f>INDEX('housing-price-data-04042019'!$A$1:$CC$1461, MATCH('Lot area'!A913,'housing-price-data-04042019'!$A$1:$A$1461,0),MATCH('Lot area'!$C$1,'housing-price-data-04042019'!$A$1:$CC$1,0))</f>
        <v>143500</v>
      </c>
      <c r="D913" t="str">
        <f t="shared" si="14"/>
        <v>B</v>
      </c>
      <c r="U913" s="1">
        <v>888</v>
      </c>
      <c r="V913" s="1">
        <v>193414.29005369518</v>
      </c>
      <c r="W913" s="1">
        <v>-57914.290053695178</v>
      </c>
    </row>
    <row r="914" spans="1:23" x14ac:dyDescent="0.25">
      <c r="A914">
        <v>913</v>
      </c>
      <c r="B914">
        <f>VLOOKUP(A914,'housing-price-data-04042019'!$A$1:$E$1461, 5,FALSE)</f>
        <v>6120</v>
      </c>
      <c r="C914">
        <f>INDEX('housing-price-data-04042019'!$A$1:$CC$1461, MATCH('Lot area'!A914,'housing-price-data-04042019'!$A$1:$A$1461,0),MATCH('Lot area'!$C$1,'housing-price-data-04042019'!$A$1:$CC$1,0))</f>
        <v>88000</v>
      </c>
      <c r="D914" t="str">
        <f t="shared" si="14"/>
        <v>B</v>
      </c>
      <c r="U914" s="1">
        <v>889</v>
      </c>
      <c r="V914" s="1">
        <v>192152.20691071887</v>
      </c>
      <c r="W914" s="1">
        <v>75847.793089281127</v>
      </c>
    </row>
    <row r="915" spans="1:23" x14ac:dyDescent="0.25">
      <c r="A915">
        <v>914</v>
      </c>
      <c r="B915">
        <f>VLOOKUP(A915,'housing-price-data-04042019'!$A$1:$E$1461, 5,FALSE)</f>
        <v>6270</v>
      </c>
      <c r="C915">
        <f>INDEX('housing-price-data-04042019'!$A$1:$CC$1461, MATCH('Lot area'!A915,'housing-price-data-04042019'!$A$1:$A$1461,0),MATCH('Lot area'!$C$1,'housing-price-data-04042019'!$A$1:$CC$1,0))</f>
        <v>145000</v>
      </c>
      <c r="D915" t="str">
        <f t="shared" si="14"/>
        <v>B</v>
      </c>
      <c r="U915" s="1">
        <v>890</v>
      </c>
      <c r="V915" s="1">
        <v>184371.81082964191</v>
      </c>
      <c r="W915" s="1">
        <v>-34871.810829641909</v>
      </c>
    </row>
    <row r="916" spans="1:23" x14ac:dyDescent="0.25">
      <c r="A916">
        <v>915</v>
      </c>
      <c r="B916">
        <f>VLOOKUP(A916,'housing-price-data-04042019'!$A$1:$E$1461, 5,FALSE)</f>
        <v>3000</v>
      </c>
      <c r="C916">
        <f>INDEX('housing-price-data-04042019'!$A$1:$CC$1461, MATCH('Lot area'!A916,'housing-price-data-04042019'!$A$1:$A$1461,0),MATCH('Lot area'!$C$1,'housing-price-data-04042019'!$A$1:$CC$1,0))</f>
        <v>173733</v>
      </c>
      <c r="D916" t="str">
        <f t="shared" si="14"/>
        <v>B</v>
      </c>
      <c r="U916" s="1">
        <v>891</v>
      </c>
      <c r="V916" s="1">
        <v>175770.32571544725</v>
      </c>
      <c r="W916" s="1">
        <v>-52870.325715447252</v>
      </c>
    </row>
    <row r="917" spans="1:23" x14ac:dyDescent="0.25">
      <c r="A917">
        <v>916</v>
      </c>
      <c r="B917">
        <f>VLOOKUP(A917,'housing-price-data-04042019'!$A$1:$E$1461, 5,FALSE)</f>
        <v>2001</v>
      </c>
      <c r="C917">
        <f>INDEX('housing-price-data-04042019'!$A$1:$CC$1461, MATCH('Lot area'!A917,'housing-price-data-04042019'!$A$1:$A$1461,0),MATCH('Lot area'!$C$1,'housing-price-data-04042019'!$A$1:$CC$1,0))</f>
        <v>75000</v>
      </c>
      <c r="D917" t="str">
        <f t="shared" si="14"/>
        <v>B</v>
      </c>
      <c r="U917" s="1">
        <v>892</v>
      </c>
      <c r="V917" s="1">
        <v>182322.23820477523</v>
      </c>
      <c r="W917" s="1">
        <v>-9822.2382047752326</v>
      </c>
    </row>
    <row r="918" spans="1:23" x14ac:dyDescent="0.25">
      <c r="A918">
        <v>917</v>
      </c>
      <c r="B918">
        <f>VLOOKUP(A918,'housing-price-data-04042019'!$A$1:$E$1461, 5,FALSE)</f>
        <v>9000</v>
      </c>
      <c r="C918">
        <f>INDEX('housing-price-data-04042019'!$A$1:$CC$1461, MATCH('Lot area'!A918,'housing-price-data-04042019'!$A$1:$A$1461,0),MATCH('Lot area'!$C$1,'housing-price-data-04042019'!$A$1:$CC$1,0))</f>
        <v>35311</v>
      </c>
      <c r="D918" t="str">
        <f t="shared" si="14"/>
        <v>B</v>
      </c>
      <c r="U918" s="1">
        <v>893</v>
      </c>
      <c r="V918" s="1">
        <v>176505.31589854494</v>
      </c>
      <c r="W918" s="1">
        <v>-22005.315898544941</v>
      </c>
    </row>
    <row r="919" spans="1:23" x14ac:dyDescent="0.25">
      <c r="A919">
        <v>918</v>
      </c>
      <c r="B919">
        <f>VLOOKUP(A919,'housing-price-data-04042019'!$A$1:$E$1461, 5,FALSE)</f>
        <v>17140</v>
      </c>
      <c r="C919">
        <f>INDEX('housing-price-data-04042019'!$A$1:$CC$1461, MATCH('Lot area'!A919,'housing-price-data-04042019'!$A$1:$A$1461,0),MATCH('Lot area'!$C$1,'housing-price-data-04042019'!$A$1:$CC$1,0))</f>
        <v>135000</v>
      </c>
      <c r="D919" t="str">
        <f t="shared" si="14"/>
        <v>A</v>
      </c>
      <c r="U919" s="1">
        <v>894</v>
      </c>
      <c r="V919" s="1">
        <v>186732.17930336134</v>
      </c>
      <c r="W919" s="1">
        <v>-21732.179303361336</v>
      </c>
    </row>
    <row r="920" spans="1:23" x14ac:dyDescent="0.25">
      <c r="A920">
        <v>919</v>
      </c>
      <c r="B920">
        <f>VLOOKUP(A920,'housing-price-data-04042019'!$A$1:$E$1461, 5,FALSE)</f>
        <v>13125</v>
      </c>
      <c r="C920">
        <f>INDEX('housing-price-data-04042019'!$A$1:$CC$1461, MATCH('Lot area'!A920,'housing-price-data-04042019'!$A$1:$A$1461,0),MATCH('Lot area'!$C$1,'housing-price-data-04042019'!$A$1:$CC$1,0))</f>
        <v>238000</v>
      </c>
      <c r="D920" t="str">
        <f t="shared" si="14"/>
        <v>A</v>
      </c>
      <c r="U920" s="1">
        <v>895</v>
      </c>
      <c r="V920" s="1">
        <v>173573.75505396104</v>
      </c>
      <c r="W920" s="1">
        <v>-54715.755053961038</v>
      </c>
    </row>
    <row r="921" spans="1:23" x14ac:dyDescent="0.25">
      <c r="A921">
        <v>920</v>
      </c>
      <c r="B921">
        <f>VLOOKUP(A921,'housing-price-data-04042019'!$A$1:$E$1461, 5,FALSE)</f>
        <v>11029</v>
      </c>
      <c r="C921">
        <f>INDEX('housing-price-data-04042019'!$A$1:$CC$1461, MATCH('Lot area'!A921,'housing-price-data-04042019'!$A$1:$A$1461,0),MATCH('Lot area'!$C$1,'housing-price-data-04042019'!$A$1:$CC$1,0))</f>
        <v>176500</v>
      </c>
      <c r="D921" t="str">
        <f t="shared" si="14"/>
        <v>A</v>
      </c>
      <c r="U921" s="1">
        <v>896</v>
      </c>
      <c r="V921" s="1">
        <v>173653.55398812593</v>
      </c>
      <c r="W921" s="1">
        <v>-33653.553988125932</v>
      </c>
    </row>
    <row r="922" spans="1:23" x14ac:dyDescent="0.25">
      <c r="A922">
        <v>921</v>
      </c>
      <c r="B922">
        <f>VLOOKUP(A922,'housing-price-data-04042019'!$A$1:$E$1461, 5,FALSE)</f>
        <v>8462</v>
      </c>
      <c r="C922">
        <f>INDEX('housing-price-data-04042019'!$A$1:$CC$1461, MATCH('Lot area'!A922,'housing-price-data-04042019'!$A$1:$A$1461,0),MATCH('Lot area'!$C$1,'housing-price-data-04042019'!$A$1:$CC$1,0))</f>
        <v>201000</v>
      </c>
      <c r="D922" t="str">
        <f t="shared" si="14"/>
        <v>B</v>
      </c>
      <c r="U922" s="1">
        <v>897</v>
      </c>
      <c r="V922" s="1">
        <v>177242.40605359434</v>
      </c>
      <c r="W922" s="1">
        <v>-70742.406053594343</v>
      </c>
    </row>
    <row r="923" spans="1:23" x14ac:dyDescent="0.25">
      <c r="A923">
        <v>922</v>
      </c>
      <c r="B923">
        <f>VLOOKUP(A923,'housing-price-data-04042019'!$A$1:$E$1461, 5,FALSE)</f>
        <v>8777</v>
      </c>
      <c r="C923">
        <f>INDEX('housing-price-data-04042019'!$A$1:$CC$1461, MATCH('Lot area'!A923,'housing-price-data-04042019'!$A$1:$A$1461,0),MATCH('Lot area'!$C$1,'housing-price-data-04042019'!$A$1:$CC$1,0))</f>
        <v>145900</v>
      </c>
      <c r="D923" t="str">
        <f t="shared" si="14"/>
        <v>B</v>
      </c>
      <c r="U923" s="1">
        <v>898</v>
      </c>
      <c r="V923" s="1">
        <v>173573.75505396104</v>
      </c>
      <c r="W923" s="1">
        <v>-30620.755053961038</v>
      </c>
    </row>
    <row r="924" spans="1:23" x14ac:dyDescent="0.25">
      <c r="A924">
        <v>923</v>
      </c>
      <c r="B924">
        <f>VLOOKUP(A924,'housing-price-data-04042019'!$A$1:$E$1461, 5,FALSE)</f>
        <v>10237</v>
      </c>
      <c r="C924">
        <f>INDEX('housing-price-data-04042019'!$A$1:$CC$1461, MATCH('Lot area'!A924,'housing-price-data-04042019'!$A$1:$A$1461,0),MATCH('Lot area'!$C$1,'housing-price-data-04042019'!$A$1:$CC$1,0))</f>
        <v>169990</v>
      </c>
      <c r="D924" t="str">
        <f t="shared" si="14"/>
        <v>A</v>
      </c>
      <c r="U924" s="1">
        <v>899</v>
      </c>
      <c r="V924" s="1">
        <v>185965.68954098804</v>
      </c>
      <c r="W924" s="1">
        <v>425691.31045901193</v>
      </c>
    </row>
    <row r="925" spans="1:23" x14ac:dyDescent="0.25">
      <c r="A925">
        <v>924</v>
      </c>
      <c r="B925">
        <f>VLOOKUP(A925,'housing-price-data-04042019'!$A$1:$E$1461, 5,FALSE)</f>
        <v>8012</v>
      </c>
      <c r="C925">
        <f>INDEX('housing-price-data-04042019'!$A$1:$CC$1461, MATCH('Lot area'!A925,'housing-price-data-04042019'!$A$1:$A$1461,0),MATCH('Lot area'!$C$1,'housing-price-data-04042019'!$A$1:$CC$1,0))</f>
        <v>193000</v>
      </c>
      <c r="D925" t="str">
        <f t="shared" si="14"/>
        <v>B</v>
      </c>
      <c r="U925" s="1">
        <v>900</v>
      </c>
      <c r="V925" s="1">
        <v>173521.25575516833</v>
      </c>
      <c r="W925" s="1">
        <v>-38521.255755168328</v>
      </c>
    </row>
    <row r="926" spans="1:23" x14ac:dyDescent="0.25">
      <c r="A926">
        <v>925</v>
      </c>
      <c r="B926">
        <f>VLOOKUP(A926,'housing-price-data-04042019'!$A$1:$E$1461, 5,FALSE)</f>
        <v>10240</v>
      </c>
      <c r="C926">
        <f>INDEX('housing-price-data-04042019'!$A$1:$CC$1461, MATCH('Lot area'!A926,'housing-price-data-04042019'!$A$1:$A$1461,0),MATCH('Lot area'!$C$1,'housing-price-data-04042019'!$A$1:$CC$1,0))</f>
        <v>207500</v>
      </c>
      <c r="D926" t="str">
        <f t="shared" si="14"/>
        <v>A</v>
      </c>
      <c r="U926" s="1">
        <v>901</v>
      </c>
      <c r="V926" s="1">
        <v>174249.94602241091</v>
      </c>
      <c r="W926" s="1">
        <v>-64249.946022410906</v>
      </c>
    </row>
    <row r="927" spans="1:23" x14ac:dyDescent="0.25">
      <c r="A927">
        <v>926</v>
      </c>
      <c r="B927">
        <f>VLOOKUP(A927,'housing-price-data-04042019'!$A$1:$E$1461, 5,FALSE)</f>
        <v>15611</v>
      </c>
      <c r="C927">
        <f>INDEX('housing-price-data-04042019'!$A$1:$CC$1461, MATCH('Lot area'!A927,'housing-price-data-04042019'!$A$1:$A$1461,0),MATCH('Lot area'!$C$1,'housing-price-data-04042019'!$A$1:$CC$1,0))</f>
        <v>175000</v>
      </c>
      <c r="D927" t="str">
        <f t="shared" si="14"/>
        <v>A</v>
      </c>
      <c r="U927" s="1">
        <v>902</v>
      </c>
      <c r="V927" s="1">
        <v>177131.10754015384</v>
      </c>
      <c r="W927" s="1">
        <v>-24131.10754015384</v>
      </c>
    </row>
    <row r="928" spans="1:23" x14ac:dyDescent="0.25">
      <c r="A928">
        <v>927</v>
      </c>
      <c r="B928">
        <f>VLOOKUP(A928,'housing-price-data-04042019'!$A$1:$E$1461, 5,FALSE)</f>
        <v>11999</v>
      </c>
      <c r="C928">
        <f>INDEX('housing-price-data-04042019'!$A$1:$CC$1461, MATCH('Lot area'!A928,'housing-price-data-04042019'!$A$1:$A$1461,0),MATCH('Lot area'!$C$1,'housing-price-data-04042019'!$A$1:$CC$1,0))</f>
        <v>285000</v>
      </c>
      <c r="D928" t="str">
        <f t="shared" si="14"/>
        <v>A</v>
      </c>
      <c r="U928" s="1">
        <v>903</v>
      </c>
      <c r="V928" s="1">
        <v>175373.4310165745</v>
      </c>
      <c r="W928" s="1">
        <v>4626.5689834255027</v>
      </c>
    </row>
    <row r="929" spans="1:23" x14ac:dyDescent="0.25">
      <c r="A929">
        <v>928</v>
      </c>
      <c r="B929">
        <f>VLOOKUP(A929,'housing-price-data-04042019'!$A$1:$E$1461, 5,FALSE)</f>
        <v>9900</v>
      </c>
      <c r="C929">
        <f>INDEX('housing-price-data-04042019'!$A$1:$CC$1461, MATCH('Lot area'!A929,'housing-price-data-04042019'!$A$1:$A$1461,0),MATCH('Lot area'!$C$1,'housing-price-data-04042019'!$A$1:$CC$1,0))</f>
        <v>176000</v>
      </c>
      <c r="D929" t="str">
        <f t="shared" si="14"/>
        <v>B</v>
      </c>
      <c r="U929" s="1">
        <v>904</v>
      </c>
      <c r="V929" s="1">
        <v>190039.63512730095</v>
      </c>
      <c r="W929" s="1">
        <v>49960.36487269905</v>
      </c>
    </row>
    <row r="930" spans="1:23" x14ac:dyDescent="0.25">
      <c r="A930">
        <v>929</v>
      </c>
      <c r="B930">
        <f>VLOOKUP(A930,'housing-price-data-04042019'!$A$1:$E$1461, 5,FALSE)</f>
        <v>11838</v>
      </c>
      <c r="C930">
        <f>INDEX('housing-price-data-04042019'!$A$1:$CC$1461, MATCH('Lot area'!A930,'housing-price-data-04042019'!$A$1:$A$1461,0),MATCH('Lot area'!$C$1,'housing-price-data-04042019'!$A$1:$CC$1,0))</f>
        <v>236500</v>
      </c>
      <c r="D930" t="str">
        <f t="shared" si="14"/>
        <v>A</v>
      </c>
      <c r="U930" s="1">
        <v>905</v>
      </c>
      <c r="V930" s="1">
        <v>171799.27875476805</v>
      </c>
      <c r="W930" s="1">
        <v>-46299.278754768049</v>
      </c>
    </row>
    <row r="931" spans="1:23" x14ac:dyDescent="0.25">
      <c r="A931">
        <v>930</v>
      </c>
      <c r="B931">
        <f>VLOOKUP(A931,'housing-price-data-04042019'!$A$1:$E$1461, 5,FALSE)</f>
        <v>13006</v>
      </c>
      <c r="C931">
        <f>INDEX('housing-price-data-04042019'!$A$1:$CC$1461, MATCH('Lot area'!A931,'housing-price-data-04042019'!$A$1:$A$1461,0),MATCH('Lot area'!$C$1,'housing-price-data-04042019'!$A$1:$CC$1,0))</f>
        <v>222000</v>
      </c>
      <c r="D931" t="str">
        <f t="shared" si="14"/>
        <v>A</v>
      </c>
      <c r="U931" s="1">
        <v>906</v>
      </c>
      <c r="V931" s="1">
        <v>179667.87365781673</v>
      </c>
      <c r="W931" s="1">
        <v>-51667.87365781673</v>
      </c>
    </row>
    <row r="932" spans="1:23" x14ac:dyDescent="0.25">
      <c r="A932">
        <v>931</v>
      </c>
      <c r="B932">
        <f>VLOOKUP(A932,'housing-price-data-04042019'!$A$1:$E$1461, 5,FALSE)</f>
        <v>8925</v>
      </c>
      <c r="C932">
        <f>INDEX('housing-price-data-04042019'!$A$1:$CC$1461, MATCH('Lot area'!A932,'housing-price-data-04042019'!$A$1:$A$1461,0),MATCH('Lot area'!$C$1,'housing-price-data-04042019'!$A$1:$CC$1,0))</f>
        <v>201000</v>
      </c>
      <c r="D932" t="str">
        <f t="shared" si="14"/>
        <v>B</v>
      </c>
      <c r="U932" s="1">
        <v>907</v>
      </c>
      <c r="V932" s="1">
        <v>187187.87321688191</v>
      </c>
      <c r="W932" s="1">
        <v>67812.126783118088</v>
      </c>
    </row>
    <row r="933" spans="1:23" x14ac:dyDescent="0.25">
      <c r="A933">
        <v>932</v>
      </c>
      <c r="B933">
        <f>VLOOKUP(A933,'housing-price-data-04042019'!$A$1:$E$1461, 5,FALSE)</f>
        <v>9100</v>
      </c>
      <c r="C933">
        <f>INDEX('housing-price-data-04042019'!$A$1:$CC$1461, MATCH('Lot area'!A933,'housing-price-data-04042019'!$A$1:$A$1461,0),MATCH('Lot area'!$C$1,'housing-price-data-04042019'!$A$1:$CC$1,0))</f>
        <v>117500</v>
      </c>
      <c r="D933" t="str">
        <f t="shared" si="14"/>
        <v>B</v>
      </c>
      <c r="U933" s="1">
        <v>908</v>
      </c>
      <c r="V933" s="1">
        <v>182985.82934151485</v>
      </c>
      <c r="W933" s="1">
        <v>67014.170658485149</v>
      </c>
    </row>
    <row r="934" spans="1:23" x14ac:dyDescent="0.25">
      <c r="A934">
        <v>933</v>
      </c>
      <c r="B934">
        <f>VLOOKUP(A934,'housing-price-data-04042019'!$A$1:$E$1461, 5,FALSE)</f>
        <v>11670</v>
      </c>
      <c r="C934">
        <f>INDEX('housing-price-data-04042019'!$A$1:$CC$1461, MATCH('Lot area'!A934,'housing-price-data-04042019'!$A$1:$A$1461,0),MATCH('Lot area'!$C$1,'housing-price-data-04042019'!$A$1:$CC$1,0))</f>
        <v>320000</v>
      </c>
      <c r="D934" t="str">
        <f t="shared" si="14"/>
        <v>A</v>
      </c>
      <c r="U934" s="1">
        <v>909</v>
      </c>
      <c r="V934" s="1">
        <v>177494.40268779927</v>
      </c>
      <c r="W934" s="1">
        <v>-46494.402687799273</v>
      </c>
    </row>
    <row r="935" spans="1:23" x14ac:dyDescent="0.25">
      <c r="A935">
        <v>934</v>
      </c>
      <c r="B935">
        <f>VLOOKUP(A935,'housing-price-data-04042019'!$A$1:$E$1461, 5,FALSE)</f>
        <v>8487</v>
      </c>
      <c r="C935">
        <f>INDEX('housing-price-data-04042019'!$A$1:$CC$1461, MATCH('Lot area'!A935,'housing-price-data-04042019'!$A$1:$A$1461,0),MATCH('Lot area'!$C$1,'housing-price-data-04042019'!$A$1:$CC$1,0))</f>
        <v>190000</v>
      </c>
      <c r="D935" t="str">
        <f t="shared" si="14"/>
        <v>B</v>
      </c>
      <c r="U935" s="1">
        <v>910</v>
      </c>
      <c r="V935" s="1">
        <v>185272.69879692449</v>
      </c>
      <c r="W935" s="1">
        <v>-11272.698796924495</v>
      </c>
    </row>
    <row r="936" spans="1:23" x14ac:dyDescent="0.25">
      <c r="A936">
        <v>935</v>
      </c>
      <c r="B936">
        <f>VLOOKUP(A936,'housing-price-data-04042019'!$A$1:$E$1461, 5,FALSE)</f>
        <v>27650</v>
      </c>
      <c r="C936">
        <f>INDEX('housing-price-data-04042019'!$A$1:$CC$1461, MATCH('Lot area'!A936,'housing-price-data-04042019'!$A$1:$A$1461,0),MATCH('Lot area'!$C$1,'housing-price-data-04042019'!$A$1:$CC$1,0))</f>
        <v>242000</v>
      </c>
      <c r="D936" t="str">
        <f t="shared" si="14"/>
        <v>A</v>
      </c>
      <c r="U936" s="1">
        <v>911</v>
      </c>
      <c r="V936" s="1">
        <v>183195.82653668561</v>
      </c>
      <c r="W936" s="1">
        <v>-28895.826536685607</v>
      </c>
    </row>
    <row r="937" spans="1:23" x14ac:dyDescent="0.25">
      <c r="A937">
        <v>936</v>
      </c>
      <c r="B937">
        <f>VLOOKUP(A937,'housing-price-data-04042019'!$A$1:$E$1461, 5,FALSE)</f>
        <v>5825</v>
      </c>
      <c r="C937">
        <f>INDEX('housing-price-data-04042019'!$A$1:$CC$1461, MATCH('Lot area'!A937,'housing-price-data-04042019'!$A$1:$A$1461,0),MATCH('Lot area'!$C$1,'housing-price-data-04042019'!$A$1:$CC$1,0))</f>
        <v>79900</v>
      </c>
      <c r="D937" t="str">
        <f t="shared" si="14"/>
        <v>B</v>
      </c>
      <c r="U937" s="1">
        <v>912</v>
      </c>
      <c r="V937" s="1">
        <v>178336.49144043404</v>
      </c>
      <c r="W937" s="1">
        <v>-34836.491440434038</v>
      </c>
    </row>
    <row r="938" spans="1:23" x14ac:dyDescent="0.25">
      <c r="A938">
        <v>937</v>
      </c>
      <c r="B938">
        <f>VLOOKUP(A938,'housing-price-data-04042019'!$A$1:$E$1461, 5,FALSE)</f>
        <v>10083</v>
      </c>
      <c r="C938">
        <f>INDEX('housing-price-data-04042019'!$A$1:$CC$1461, MATCH('Lot area'!A938,'housing-price-data-04042019'!$A$1:$A$1461,0),MATCH('Lot area'!$C$1,'housing-price-data-04042019'!$A$1:$CC$1,0))</f>
        <v>184900</v>
      </c>
      <c r="D938" t="str">
        <f t="shared" si="14"/>
        <v>A</v>
      </c>
      <c r="U938" s="1">
        <v>913</v>
      </c>
      <c r="V938" s="1">
        <v>171687.98024132755</v>
      </c>
      <c r="W938" s="1">
        <v>-83687.980241327547</v>
      </c>
    </row>
    <row r="939" spans="1:23" x14ac:dyDescent="0.25">
      <c r="A939">
        <v>938</v>
      </c>
      <c r="B939">
        <f>VLOOKUP(A939,'housing-price-data-04042019'!$A$1:$E$1461, 5,FALSE)</f>
        <v>9675</v>
      </c>
      <c r="C939">
        <f>INDEX('housing-price-data-04042019'!$A$1:$CC$1461, MATCH('Lot area'!A939,'housing-price-data-04042019'!$A$1:$A$1461,0),MATCH('Lot area'!$C$1,'housing-price-data-04042019'!$A$1:$CC$1,0))</f>
        <v>253000</v>
      </c>
      <c r="D939" t="str">
        <f t="shared" si="14"/>
        <v>B</v>
      </c>
      <c r="U939" s="1">
        <v>914</v>
      </c>
      <c r="V939" s="1">
        <v>172002.97603408369</v>
      </c>
      <c r="W939" s="1">
        <v>-27002.976034083695</v>
      </c>
    </row>
    <row r="940" spans="1:23" x14ac:dyDescent="0.25">
      <c r="A940">
        <v>939</v>
      </c>
      <c r="B940">
        <f>VLOOKUP(A940,'housing-price-data-04042019'!$A$1:$E$1461, 5,FALSE)</f>
        <v>8760</v>
      </c>
      <c r="C940">
        <f>INDEX('housing-price-data-04042019'!$A$1:$CC$1461, MATCH('Lot area'!A940,'housing-price-data-04042019'!$A$1:$A$1461,0),MATCH('Lot area'!$C$1,'housing-price-data-04042019'!$A$1:$CC$1,0))</f>
        <v>239799</v>
      </c>
      <c r="D940" t="str">
        <f t="shared" si="14"/>
        <v>B</v>
      </c>
      <c r="U940" s="1">
        <v>915</v>
      </c>
      <c r="V940" s="1">
        <v>165136.0677519996</v>
      </c>
      <c r="W940" s="1">
        <v>8596.9322480004048</v>
      </c>
    </row>
    <row r="941" spans="1:23" x14ac:dyDescent="0.25">
      <c r="A941">
        <v>940</v>
      </c>
      <c r="B941">
        <f>VLOOKUP(A941,'housing-price-data-04042019'!$A$1:$E$1461, 5,FALSE)</f>
        <v>24090</v>
      </c>
      <c r="C941">
        <f>INDEX('housing-price-data-04042019'!$A$1:$CC$1461, MATCH('Lot area'!A941,'housing-price-data-04042019'!$A$1:$A$1461,0),MATCH('Lot area'!$C$1,'housing-price-data-04042019'!$A$1:$CC$1,0))</f>
        <v>244400</v>
      </c>
      <c r="D941" t="str">
        <f t="shared" si="14"/>
        <v>A</v>
      </c>
      <c r="U941" s="1">
        <v>916</v>
      </c>
      <c r="V941" s="1">
        <v>163038.19577224361</v>
      </c>
      <c r="W941" s="1">
        <v>-88038.195772243605</v>
      </c>
    </row>
    <row r="942" spans="1:23" x14ac:dyDescent="0.25">
      <c r="A942">
        <v>941</v>
      </c>
      <c r="B942">
        <f>VLOOKUP(A942,'housing-price-data-04042019'!$A$1:$E$1461, 5,FALSE)</f>
        <v>12640</v>
      </c>
      <c r="C942">
        <f>INDEX('housing-price-data-04042019'!$A$1:$CC$1461, MATCH('Lot area'!A942,'housing-price-data-04042019'!$A$1:$A$1461,0),MATCH('Lot area'!$C$1,'housing-price-data-04042019'!$A$1:$CC$1,0))</f>
        <v>150900</v>
      </c>
      <c r="D942" t="str">
        <f t="shared" si="14"/>
        <v>A</v>
      </c>
      <c r="U942" s="1">
        <v>917</v>
      </c>
      <c r="V942" s="1">
        <v>177735.89946224564</v>
      </c>
      <c r="W942" s="1">
        <v>-142424.89946224564</v>
      </c>
    </row>
    <row r="943" spans="1:23" x14ac:dyDescent="0.25">
      <c r="A943">
        <v>942</v>
      </c>
      <c r="B943">
        <f>VLOOKUP(A943,'housing-price-data-04042019'!$A$1:$E$1461, 5,FALSE)</f>
        <v>8755</v>
      </c>
      <c r="C943">
        <f>INDEX('housing-price-data-04042019'!$A$1:$CC$1461, MATCH('Lot area'!A943,'housing-price-data-04042019'!$A$1:$A$1461,0),MATCH('Lot area'!$C$1,'housing-price-data-04042019'!$A$1:$CC$1,0))</f>
        <v>214000</v>
      </c>
      <c r="D943" t="str">
        <f t="shared" si="14"/>
        <v>B</v>
      </c>
      <c r="U943" s="1">
        <v>918</v>
      </c>
      <c r="V943" s="1">
        <v>194829.67114914616</v>
      </c>
      <c r="W943" s="1">
        <v>-59829.671149146161</v>
      </c>
    </row>
    <row r="944" spans="1:23" x14ac:dyDescent="0.25">
      <c r="A944">
        <v>943</v>
      </c>
      <c r="B944">
        <f>VLOOKUP(A944,'housing-price-data-04042019'!$A$1:$E$1461, 5,FALSE)</f>
        <v>7711</v>
      </c>
      <c r="C944">
        <f>INDEX('housing-price-data-04042019'!$A$1:$CC$1461, MATCH('Lot area'!A944,'housing-price-data-04042019'!$A$1:$A$1461,0),MATCH('Lot area'!$C$1,'housing-price-data-04042019'!$A$1:$CC$1,0))</f>
        <v>150000</v>
      </c>
      <c r="D944" t="str">
        <f t="shared" si="14"/>
        <v>B</v>
      </c>
      <c r="U944" s="1">
        <v>919</v>
      </c>
      <c r="V944" s="1">
        <v>186398.28376303983</v>
      </c>
      <c r="W944" s="1">
        <v>51601.716236960172</v>
      </c>
    </row>
    <row r="945" spans="1:23" x14ac:dyDescent="0.25">
      <c r="A945">
        <v>944</v>
      </c>
      <c r="B945">
        <f>VLOOKUP(A945,'housing-price-data-04042019'!$A$1:$E$1461, 5,FALSE)</f>
        <v>25000</v>
      </c>
      <c r="C945">
        <f>INDEX('housing-price-data-04042019'!$A$1:$CC$1461, MATCH('Lot area'!A945,'housing-price-data-04042019'!$A$1:$A$1461,0),MATCH('Lot area'!$C$1,'housing-price-data-04042019'!$A$1:$CC$1,0))</f>
        <v>143000</v>
      </c>
      <c r="D945" t="str">
        <f t="shared" si="14"/>
        <v>A</v>
      </c>
      <c r="U945" s="1">
        <v>920</v>
      </c>
      <c r="V945" s="1">
        <v>181996.74255226052</v>
      </c>
      <c r="W945" s="1">
        <v>-5496.742552260519</v>
      </c>
    </row>
    <row r="946" spans="1:23" x14ac:dyDescent="0.25">
      <c r="A946">
        <v>945</v>
      </c>
      <c r="B946">
        <f>VLOOKUP(A946,'housing-price-data-04042019'!$A$1:$E$1461, 5,FALSE)</f>
        <v>14375</v>
      </c>
      <c r="C946">
        <f>INDEX('housing-price-data-04042019'!$A$1:$CC$1461, MATCH('Lot area'!A946,'housing-price-data-04042019'!$A$1:$A$1461,0),MATCH('Lot area'!$C$1,'housing-price-data-04042019'!$A$1:$CC$1,0))</f>
        <v>137500</v>
      </c>
      <c r="D946" t="str">
        <f t="shared" si="14"/>
        <v>A</v>
      </c>
      <c r="U946" s="1">
        <v>921</v>
      </c>
      <c r="V946" s="1">
        <v>176606.11455222691</v>
      </c>
      <c r="W946" s="1">
        <v>24393.885447773093</v>
      </c>
    </row>
    <row r="947" spans="1:23" x14ac:dyDescent="0.25">
      <c r="A947">
        <v>946</v>
      </c>
      <c r="B947">
        <f>VLOOKUP(A947,'housing-price-data-04042019'!$A$1:$E$1461, 5,FALSE)</f>
        <v>8820</v>
      </c>
      <c r="C947">
        <f>INDEX('housing-price-data-04042019'!$A$1:$CC$1461, MATCH('Lot area'!A947,'housing-price-data-04042019'!$A$1:$A$1461,0),MATCH('Lot area'!$C$1,'housing-price-data-04042019'!$A$1:$CC$1,0))</f>
        <v>124900</v>
      </c>
      <c r="D947" t="str">
        <f t="shared" si="14"/>
        <v>B</v>
      </c>
      <c r="U947" s="1">
        <v>922</v>
      </c>
      <c r="V947" s="1">
        <v>177267.60571701484</v>
      </c>
      <c r="W947" s="1">
        <v>-31367.605717014842</v>
      </c>
    </row>
    <row r="948" spans="1:23" x14ac:dyDescent="0.25">
      <c r="A948">
        <v>947</v>
      </c>
      <c r="B948">
        <f>VLOOKUP(A948,'housing-price-data-04042019'!$A$1:$E$1461, 5,FALSE)</f>
        <v>8163</v>
      </c>
      <c r="C948">
        <f>INDEX('housing-price-data-04042019'!$A$1:$CC$1461, MATCH('Lot area'!A948,'housing-price-data-04042019'!$A$1:$A$1461,0),MATCH('Lot area'!$C$1,'housing-price-data-04042019'!$A$1:$CC$1,0))</f>
        <v>143000</v>
      </c>
      <c r="D948" t="str">
        <f t="shared" si="14"/>
        <v>B</v>
      </c>
      <c r="U948" s="1">
        <v>923</v>
      </c>
      <c r="V948" s="1">
        <v>180333.56476650806</v>
      </c>
      <c r="W948" s="1">
        <v>-10343.564766508061</v>
      </c>
    </row>
    <row r="949" spans="1:23" x14ac:dyDescent="0.25">
      <c r="A949">
        <v>948</v>
      </c>
      <c r="B949">
        <f>VLOOKUP(A949,'housing-price-data-04042019'!$A$1:$E$1461, 5,FALSE)</f>
        <v>14536</v>
      </c>
      <c r="C949">
        <f>INDEX('housing-price-data-04042019'!$A$1:$CC$1461, MATCH('Lot area'!A949,'housing-price-data-04042019'!$A$1:$A$1461,0),MATCH('Lot area'!$C$1,'housing-price-data-04042019'!$A$1:$CC$1,0))</f>
        <v>270000</v>
      </c>
      <c r="D949" t="str">
        <f t="shared" si="14"/>
        <v>A</v>
      </c>
      <c r="U949" s="1">
        <v>924</v>
      </c>
      <c r="V949" s="1">
        <v>175661.12717395846</v>
      </c>
      <c r="W949" s="1">
        <v>17338.872826041537</v>
      </c>
    </row>
    <row r="950" spans="1:23" x14ac:dyDescent="0.25">
      <c r="A950">
        <v>949</v>
      </c>
      <c r="B950">
        <f>VLOOKUP(A950,'housing-price-data-04042019'!$A$1:$E$1461, 5,FALSE)</f>
        <v>14006</v>
      </c>
      <c r="C950">
        <f>INDEX('housing-price-data-04042019'!$A$1:$CC$1461, MATCH('Lot area'!A950,'housing-price-data-04042019'!$A$1:$A$1461,0),MATCH('Lot area'!$C$1,'housing-price-data-04042019'!$A$1:$CC$1,0))</f>
        <v>192500</v>
      </c>
      <c r="D950" t="str">
        <f t="shared" si="14"/>
        <v>A</v>
      </c>
      <c r="U950" s="1">
        <v>925</v>
      </c>
      <c r="V950" s="1">
        <v>180339.86468236317</v>
      </c>
      <c r="W950" s="1">
        <v>27160.135317636828</v>
      </c>
    </row>
    <row r="951" spans="1:23" x14ac:dyDescent="0.25">
      <c r="A951">
        <v>950</v>
      </c>
      <c r="B951">
        <f>VLOOKUP(A951,'housing-price-data-04042019'!$A$1:$E$1461, 5,FALSE)</f>
        <v>9360</v>
      </c>
      <c r="C951">
        <f>INDEX('housing-price-data-04042019'!$A$1:$CC$1461, MATCH('Lot area'!A951,'housing-price-data-04042019'!$A$1:$A$1461,0),MATCH('Lot area'!$C$1,'housing-price-data-04042019'!$A$1:$CC$1,0))</f>
        <v>197500</v>
      </c>
      <c r="D951" t="str">
        <f t="shared" si="14"/>
        <v>B</v>
      </c>
      <c r="U951" s="1">
        <v>926</v>
      </c>
      <c r="V951" s="1">
        <v>191618.81403498512</v>
      </c>
      <c r="W951" s="1">
        <v>-16618.814034985116</v>
      </c>
    </row>
    <row r="952" spans="1:23" x14ac:dyDescent="0.25">
      <c r="A952">
        <v>951</v>
      </c>
      <c r="B952">
        <f>VLOOKUP(A952,'housing-price-data-04042019'!$A$1:$E$1461, 5,FALSE)</f>
        <v>7200</v>
      </c>
      <c r="C952">
        <f>INDEX('housing-price-data-04042019'!$A$1:$CC$1461, MATCH('Lot area'!A952,'housing-price-data-04042019'!$A$1:$A$1461,0),MATCH('Lot area'!$C$1,'housing-price-data-04042019'!$A$1:$CC$1,0))</f>
        <v>129000</v>
      </c>
      <c r="D952" t="str">
        <f t="shared" si="14"/>
        <v>B</v>
      </c>
      <c r="U952" s="1">
        <v>927</v>
      </c>
      <c r="V952" s="1">
        <v>184033.71534541697</v>
      </c>
      <c r="W952" s="1">
        <v>100966.28465458303</v>
      </c>
    </row>
    <row r="953" spans="1:23" x14ac:dyDescent="0.25">
      <c r="A953">
        <v>952</v>
      </c>
      <c r="B953">
        <f>VLOOKUP(A953,'housing-price-data-04042019'!$A$1:$E$1461, 5,FALSE)</f>
        <v>7800</v>
      </c>
      <c r="C953">
        <f>INDEX('housing-price-data-04042019'!$A$1:$CC$1461, MATCH('Lot area'!A953,'housing-price-data-04042019'!$A$1:$A$1461,0),MATCH('Lot area'!$C$1,'housing-price-data-04042019'!$A$1:$CC$1,0))</f>
        <v>119900</v>
      </c>
      <c r="D953" t="str">
        <f t="shared" si="14"/>
        <v>B</v>
      </c>
      <c r="U953" s="1">
        <v>928</v>
      </c>
      <c r="V953" s="1">
        <v>179625.87421878256</v>
      </c>
      <c r="W953" s="1">
        <v>-3625.8742187825555</v>
      </c>
    </row>
    <row r="954" spans="1:23" x14ac:dyDescent="0.25">
      <c r="A954">
        <v>953</v>
      </c>
      <c r="B954">
        <f>VLOOKUP(A954,'housing-price-data-04042019'!$A$1:$E$1461, 5,FALSE)</f>
        <v>7200</v>
      </c>
      <c r="C954">
        <f>INDEX('housing-price-data-04042019'!$A$1:$CC$1461, MATCH('Lot area'!A954,'housing-price-data-04042019'!$A$1:$A$1461,0),MATCH('Lot area'!$C$1,'housing-price-data-04042019'!$A$1:$CC$1,0))</f>
        <v>133900</v>
      </c>
      <c r="D954" t="str">
        <f t="shared" si="14"/>
        <v>B</v>
      </c>
      <c r="U954" s="1">
        <v>929</v>
      </c>
      <c r="V954" s="1">
        <v>183695.61986119204</v>
      </c>
      <c r="W954" s="1">
        <v>52804.380138807959</v>
      </c>
    </row>
    <row r="955" spans="1:23" x14ac:dyDescent="0.25">
      <c r="A955">
        <v>954</v>
      </c>
      <c r="B955">
        <f>VLOOKUP(A955,'housing-price-data-04042019'!$A$1:$E$1461, 5,FALSE)</f>
        <v>11075</v>
      </c>
      <c r="C955">
        <f>INDEX('housing-price-data-04042019'!$A$1:$CC$1461, MATCH('Lot area'!A955,'housing-price-data-04042019'!$A$1:$A$1461,0),MATCH('Lot area'!$C$1,'housing-price-data-04042019'!$A$1:$CC$1,0))</f>
        <v>172000</v>
      </c>
      <c r="D955" t="str">
        <f t="shared" si="14"/>
        <v>A</v>
      </c>
      <c r="U955" s="1">
        <v>930</v>
      </c>
      <c r="V955" s="1">
        <v>186148.38710078661</v>
      </c>
      <c r="W955" s="1">
        <v>35851.612899213389</v>
      </c>
    </row>
    <row r="956" spans="1:23" x14ac:dyDescent="0.25">
      <c r="A956">
        <v>955</v>
      </c>
      <c r="B956">
        <f>VLOOKUP(A956,'housing-price-data-04042019'!$A$1:$E$1461, 5,FALSE)</f>
        <v>9400</v>
      </c>
      <c r="C956">
        <f>INDEX('housing-price-data-04042019'!$A$1:$CC$1461, MATCH('Lot area'!A956,'housing-price-data-04042019'!$A$1:$A$1461,0),MATCH('Lot area'!$C$1,'housing-price-data-04042019'!$A$1:$CC$1,0))</f>
        <v>127500</v>
      </c>
      <c r="D956" t="str">
        <f t="shared" si="14"/>
        <v>B</v>
      </c>
      <c r="U956" s="1">
        <v>931</v>
      </c>
      <c r="V956" s="1">
        <v>177578.40156586756</v>
      </c>
      <c r="W956" s="1">
        <v>23421.598434132437</v>
      </c>
    </row>
    <row r="957" spans="1:23" x14ac:dyDescent="0.25">
      <c r="A957">
        <v>956</v>
      </c>
      <c r="B957">
        <f>VLOOKUP(A957,'housing-price-data-04042019'!$A$1:$E$1461, 5,FALSE)</f>
        <v>7136</v>
      </c>
      <c r="C957">
        <f>INDEX('housing-price-data-04042019'!$A$1:$CC$1461, MATCH('Lot area'!A957,'housing-price-data-04042019'!$A$1:$A$1461,0),MATCH('Lot area'!$C$1,'housing-price-data-04042019'!$A$1:$CC$1,0))</f>
        <v>145000</v>
      </c>
      <c r="D957" t="str">
        <f t="shared" si="14"/>
        <v>B</v>
      </c>
      <c r="U957" s="1">
        <v>932</v>
      </c>
      <c r="V957" s="1">
        <v>177945.89665741642</v>
      </c>
      <c r="W957" s="1">
        <v>-60445.896657416422</v>
      </c>
    </row>
    <row r="958" spans="1:23" x14ac:dyDescent="0.25">
      <c r="A958">
        <v>957</v>
      </c>
      <c r="B958">
        <f>VLOOKUP(A958,'housing-price-data-04042019'!$A$1:$E$1461, 5,FALSE)</f>
        <v>1300</v>
      </c>
      <c r="C958">
        <f>INDEX('housing-price-data-04042019'!$A$1:$CC$1461, MATCH('Lot area'!A958,'housing-price-data-04042019'!$A$1:$A$1461,0),MATCH('Lot area'!$C$1,'housing-price-data-04042019'!$A$1:$CC$1,0))</f>
        <v>124000</v>
      </c>
      <c r="D958" t="str">
        <f t="shared" si="14"/>
        <v>B</v>
      </c>
      <c r="U958" s="1">
        <v>933</v>
      </c>
      <c r="V958" s="1">
        <v>183342.82457330514</v>
      </c>
      <c r="W958" s="1">
        <v>136657.17542669486</v>
      </c>
    </row>
    <row r="959" spans="1:23" x14ac:dyDescent="0.25">
      <c r="A959">
        <v>958</v>
      </c>
      <c r="B959">
        <f>VLOOKUP(A959,'housing-price-data-04042019'!$A$1:$E$1461, 5,FALSE)</f>
        <v>7420</v>
      </c>
      <c r="C959">
        <f>INDEX('housing-price-data-04042019'!$A$1:$CC$1461, MATCH('Lot area'!A959,'housing-price-data-04042019'!$A$1:$A$1461,0),MATCH('Lot area'!$C$1,'housing-price-data-04042019'!$A$1:$CC$1,0))</f>
        <v>132000</v>
      </c>
      <c r="D959" t="str">
        <f t="shared" si="14"/>
        <v>B</v>
      </c>
      <c r="U959" s="1">
        <v>934</v>
      </c>
      <c r="V959" s="1">
        <v>176658.61385101962</v>
      </c>
      <c r="W959" s="1">
        <v>13341.386148980382</v>
      </c>
    </row>
    <row r="960" spans="1:23" x14ac:dyDescent="0.25">
      <c r="A960">
        <v>959</v>
      </c>
      <c r="B960">
        <f>VLOOKUP(A960,'housing-price-data-04042019'!$A$1:$E$1461, 5,FALSE)</f>
        <v>8450</v>
      </c>
      <c r="C960">
        <f>INDEX('housing-price-data-04042019'!$A$1:$CC$1461, MATCH('Lot area'!A960,'housing-price-data-04042019'!$A$1:$A$1461,0),MATCH('Lot area'!$C$1,'housing-price-data-04042019'!$A$1:$CC$1,0))</f>
        <v>185000</v>
      </c>
      <c r="D960" t="str">
        <f t="shared" si="14"/>
        <v>B</v>
      </c>
      <c r="U960" s="1">
        <v>935</v>
      </c>
      <c r="V960" s="1">
        <v>216900.37636159384</v>
      </c>
      <c r="W960" s="1">
        <v>25099.623638406163</v>
      </c>
    </row>
    <row r="961" spans="1:23" x14ac:dyDescent="0.25">
      <c r="A961">
        <v>960</v>
      </c>
      <c r="B961">
        <f>VLOOKUP(A961,'housing-price-data-04042019'!$A$1:$E$1461, 5,FALSE)</f>
        <v>2572</v>
      </c>
      <c r="C961">
        <f>INDEX('housing-price-data-04042019'!$A$1:$CC$1461, MATCH('Lot area'!A961,'housing-price-data-04042019'!$A$1:$A$1461,0),MATCH('Lot area'!$C$1,'housing-price-data-04042019'!$A$1:$CC$1,0))</f>
        <v>155000</v>
      </c>
      <c r="D961" t="str">
        <f t="shared" si="14"/>
        <v>B</v>
      </c>
      <c r="U961" s="1">
        <v>936</v>
      </c>
      <c r="V961" s="1">
        <v>171068.48851557379</v>
      </c>
      <c r="W961" s="1">
        <v>-91168.488515573787</v>
      </c>
    </row>
    <row r="962" spans="1:23" x14ac:dyDescent="0.25">
      <c r="A962">
        <v>961</v>
      </c>
      <c r="B962">
        <f>VLOOKUP(A962,'housing-price-data-04042019'!$A$1:$E$1461, 5,FALSE)</f>
        <v>7207</v>
      </c>
      <c r="C962">
        <f>INDEX('housing-price-data-04042019'!$A$1:$CC$1461, MATCH('Lot area'!A962,'housing-price-data-04042019'!$A$1:$A$1461,0),MATCH('Lot area'!$C$1,'housing-price-data-04042019'!$A$1:$CC$1,0))</f>
        <v>116500</v>
      </c>
      <c r="D962" t="str">
        <f t="shared" si="14"/>
        <v>B</v>
      </c>
      <c r="U962" s="1">
        <v>937</v>
      </c>
      <c r="V962" s="1">
        <v>180010.16908594506</v>
      </c>
      <c r="W962" s="1">
        <v>4889.8309140549391</v>
      </c>
    </row>
    <row r="963" spans="1:23" x14ac:dyDescent="0.25">
      <c r="A963">
        <v>962</v>
      </c>
      <c r="B963">
        <f>VLOOKUP(A963,'housing-price-data-04042019'!$A$1:$E$1461, 5,FALSE)</f>
        <v>12227</v>
      </c>
      <c r="C963">
        <f>INDEX('housing-price-data-04042019'!$A$1:$CC$1461, MATCH('Lot area'!A963,'housing-price-data-04042019'!$A$1:$A$1461,0),MATCH('Lot area'!$C$1,'housing-price-data-04042019'!$A$1:$CC$1,0))</f>
        <v>272000</v>
      </c>
      <c r="D963" t="str">
        <f t="shared" ref="D963:D1026" si="15">IF(B963 &gt; 10000, "A","B")</f>
        <v>A</v>
      </c>
      <c r="U963" s="1">
        <v>938</v>
      </c>
      <c r="V963" s="1">
        <v>179153.38052964833</v>
      </c>
      <c r="W963" s="1">
        <v>73846.619470351667</v>
      </c>
    </row>
    <row r="964" spans="1:23" x14ac:dyDescent="0.25">
      <c r="A964">
        <v>963</v>
      </c>
      <c r="B964">
        <f>VLOOKUP(A964,'housing-price-data-04042019'!$A$1:$E$1461, 5,FALSE)</f>
        <v>2308</v>
      </c>
      <c r="C964">
        <f>INDEX('housing-price-data-04042019'!$A$1:$CC$1461, MATCH('Lot area'!A964,'housing-price-data-04042019'!$A$1:$A$1461,0),MATCH('Lot area'!$C$1,'housing-price-data-04042019'!$A$1:$CC$1,0))</f>
        <v>155000</v>
      </c>
      <c r="D964" t="str">
        <f t="shared" si="15"/>
        <v>B</v>
      </c>
      <c r="U964" s="1">
        <v>939</v>
      </c>
      <c r="V964" s="1">
        <v>177231.90619383581</v>
      </c>
      <c r="W964" s="1">
        <v>62567.093806164194</v>
      </c>
    </row>
    <row r="965" spans="1:23" x14ac:dyDescent="0.25">
      <c r="A965">
        <v>964</v>
      </c>
      <c r="B965">
        <f>VLOOKUP(A965,'housing-price-data-04042019'!$A$1:$E$1461, 5,FALSE)</f>
        <v>11923</v>
      </c>
      <c r="C965">
        <f>INDEX('housing-price-data-04042019'!$A$1:$CC$1461, MATCH('Lot area'!A965,'housing-price-data-04042019'!$A$1:$A$1461,0),MATCH('Lot area'!$C$1,'housing-price-data-04042019'!$A$1:$CC$1,0))</f>
        <v>239000</v>
      </c>
      <c r="D965" t="str">
        <f t="shared" si="15"/>
        <v>A</v>
      </c>
      <c r="U965" s="1">
        <v>940</v>
      </c>
      <c r="V965" s="1">
        <v>209424.47621351451</v>
      </c>
      <c r="W965" s="1">
        <v>34975.523786485486</v>
      </c>
    </row>
    <row r="966" spans="1:23" x14ac:dyDescent="0.25">
      <c r="A966">
        <v>965</v>
      </c>
      <c r="B966">
        <f>VLOOKUP(A966,'housing-price-data-04042019'!$A$1:$E$1461, 5,FALSE)</f>
        <v>11316</v>
      </c>
      <c r="C966">
        <f>INDEX('housing-price-data-04042019'!$A$1:$CC$1461, MATCH('Lot area'!A966,'housing-price-data-04042019'!$A$1:$A$1461,0),MATCH('Lot area'!$C$1,'housing-price-data-04042019'!$A$1:$CC$1,0))</f>
        <v>214900</v>
      </c>
      <c r="D966" t="str">
        <f t="shared" si="15"/>
        <v>A</v>
      </c>
      <c r="U966" s="1">
        <v>941</v>
      </c>
      <c r="V966" s="1">
        <v>185379.7973664616</v>
      </c>
      <c r="W966" s="1">
        <v>-34479.7973664616</v>
      </c>
    </row>
    <row r="967" spans="1:23" x14ac:dyDescent="0.25">
      <c r="A967">
        <v>966</v>
      </c>
      <c r="B967">
        <f>VLOOKUP(A967,'housing-price-data-04042019'!$A$1:$E$1461, 5,FALSE)</f>
        <v>10237</v>
      </c>
      <c r="C967">
        <f>INDEX('housing-price-data-04042019'!$A$1:$CC$1461, MATCH('Lot area'!A967,'housing-price-data-04042019'!$A$1:$A$1461,0),MATCH('Lot area'!$C$1,'housing-price-data-04042019'!$A$1:$CC$1,0))</f>
        <v>178900</v>
      </c>
      <c r="D967" t="str">
        <f t="shared" si="15"/>
        <v>A</v>
      </c>
      <c r="U967" s="1">
        <v>942</v>
      </c>
      <c r="V967" s="1">
        <v>177221.40633407727</v>
      </c>
      <c r="W967" s="1">
        <v>36778.59366592273</v>
      </c>
    </row>
    <row r="968" spans="1:23" x14ac:dyDescent="0.25">
      <c r="A968">
        <v>967</v>
      </c>
      <c r="B968">
        <f>VLOOKUP(A968,'housing-price-data-04042019'!$A$1:$E$1461, 5,FALSE)</f>
        <v>9600</v>
      </c>
      <c r="C968">
        <f>INDEX('housing-price-data-04042019'!$A$1:$CC$1461, MATCH('Lot area'!A968,'housing-price-data-04042019'!$A$1:$A$1461,0),MATCH('Lot area'!$C$1,'housing-price-data-04042019'!$A$1:$CC$1,0))</f>
        <v>160000</v>
      </c>
      <c r="D968" t="str">
        <f t="shared" si="15"/>
        <v>B</v>
      </c>
      <c r="U968" s="1">
        <v>943</v>
      </c>
      <c r="V968" s="1">
        <v>175029.03561649445</v>
      </c>
      <c r="W968" s="1">
        <v>-25029.035616494453</v>
      </c>
    </row>
    <row r="969" spans="1:23" x14ac:dyDescent="0.25">
      <c r="A969">
        <v>968</v>
      </c>
      <c r="B969">
        <f>VLOOKUP(A969,'housing-price-data-04042019'!$A$1:$E$1461, 5,FALSE)</f>
        <v>7390</v>
      </c>
      <c r="C969">
        <f>INDEX('housing-price-data-04042019'!$A$1:$CC$1461, MATCH('Lot area'!A969,'housing-price-data-04042019'!$A$1:$A$1461,0),MATCH('Lot area'!$C$1,'housing-price-data-04042019'!$A$1:$CC$1,0))</f>
        <v>135000</v>
      </c>
      <c r="D969" t="str">
        <f t="shared" si="15"/>
        <v>B</v>
      </c>
      <c r="U969" s="1">
        <v>944</v>
      </c>
      <c r="V969" s="1">
        <v>211335.4506895685</v>
      </c>
      <c r="W969" s="1">
        <v>-68335.450689568504</v>
      </c>
    </row>
    <row r="970" spans="1:23" x14ac:dyDescent="0.25">
      <c r="A970">
        <v>969</v>
      </c>
      <c r="B970">
        <f>VLOOKUP(A970,'housing-price-data-04042019'!$A$1:$E$1461, 5,FALSE)</f>
        <v>5925</v>
      </c>
      <c r="C970">
        <f>INDEX('housing-price-data-04042019'!$A$1:$CC$1461, MATCH('Lot area'!A970,'housing-price-data-04042019'!$A$1:$A$1461,0),MATCH('Lot area'!$C$1,'housing-price-data-04042019'!$A$1:$CC$1,0))</f>
        <v>37900</v>
      </c>
      <c r="D970" t="str">
        <f t="shared" si="15"/>
        <v>B</v>
      </c>
      <c r="U970" s="1">
        <v>945</v>
      </c>
      <c r="V970" s="1">
        <v>189023.24870267443</v>
      </c>
      <c r="W970" s="1">
        <v>-51523.248702674435</v>
      </c>
    </row>
    <row r="971" spans="1:23" x14ac:dyDescent="0.25">
      <c r="A971">
        <v>970</v>
      </c>
      <c r="B971">
        <f>VLOOKUP(A971,'housing-price-data-04042019'!$A$1:$E$1461, 5,FALSE)</f>
        <v>10382</v>
      </c>
      <c r="C971">
        <f>INDEX('housing-price-data-04042019'!$A$1:$CC$1461, MATCH('Lot area'!A971,'housing-price-data-04042019'!$A$1:$A$1461,0),MATCH('Lot area'!$C$1,'housing-price-data-04042019'!$A$1:$CC$1,0))</f>
        <v>140000</v>
      </c>
      <c r="D971" t="str">
        <f t="shared" si="15"/>
        <v>A</v>
      </c>
      <c r="U971" s="1">
        <v>946</v>
      </c>
      <c r="V971" s="1">
        <v>177357.90451093827</v>
      </c>
      <c r="W971" s="1">
        <v>-52457.904510938271</v>
      </c>
    </row>
    <row r="972" spans="1:23" x14ac:dyDescent="0.25">
      <c r="A972">
        <v>971</v>
      </c>
      <c r="B972">
        <f>VLOOKUP(A972,'housing-price-data-04042019'!$A$1:$E$1461, 5,FALSE)</f>
        <v>10800</v>
      </c>
      <c r="C972">
        <f>INDEX('housing-price-data-04042019'!$A$1:$CC$1461, MATCH('Lot area'!A972,'housing-price-data-04042019'!$A$1:$A$1461,0),MATCH('Lot area'!$C$1,'housing-price-data-04042019'!$A$1:$CC$1,0))</f>
        <v>135000</v>
      </c>
      <c r="D972" t="str">
        <f t="shared" si="15"/>
        <v>A</v>
      </c>
      <c r="U972" s="1">
        <v>947</v>
      </c>
      <c r="V972" s="1">
        <v>175978.22293866632</v>
      </c>
      <c r="W972" s="1">
        <v>-32978.222938666324</v>
      </c>
    </row>
    <row r="973" spans="1:23" x14ac:dyDescent="0.25">
      <c r="A973">
        <v>972</v>
      </c>
      <c r="B973">
        <f>VLOOKUP(A973,'housing-price-data-04042019'!$A$1:$E$1461, 5,FALSE)</f>
        <v>2268</v>
      </c>
      <c r="C973">
        <f>INDEX('housing-price-data-04042019'!$A$1:$CC$1461, MATCH('Lot area'!A973,'housing-price-data-04042019'!$A$1:$A$1461,0),MATCH('Lot area'!$C$1,'housing-price-data-04042019'!$A$1:$CC$1,0))</f>
        <v>173000</v>
      </c>
      <c r="D973" t="str">
        <f t="shared" si="15"/>
        <v>B</v>
      </c>
      <c r="U973" s="1">
        <v>948</v>
      </c>
      <c r="V973" s="1">
        <v>189361.34418689937</v>
      </c>
      <c r="W973" s="1">
        <v>80638.655813100631</v>
      </c>
    </row>
    <row r="974" spans="1:23" x14ac:dyDescent="0.25">
      <c r="A974">
        <v>973</v>
      </c>
      <c r="B974">
        <f>VLOOKUP(A974,'housing-price-data-04042019'!$A$1:$E$1461, 5,FALSE)</f>
        <v>7892</v>
      </c>
      <c r="C974">
        <f>INDEX('housing-price-data-04042019'!$A$1:$CC$1461, MATCH('Lot area'!A974,'housing-price-data-04042019'!$A$1:$A$1461,0),MATCH('Lot area'!$C$1,'housing-price-data-04042019'!$A$1:$CC$1,0))</f>
        <v>99500</v>
      </c>
      <c r="D974" t="str">
        <f t="shared" si="15"/>
        <v>B</v>
      </c>
      <c r="U974" s="1">
        <v>949</v>
      </c>
      <c r="V974" s="1">
        <v>188248.35905249428</v>
      </c>
      <c r="W974" s="1">
        <v>4251.6409475057153</v>
      </c>
    </row>
    <row r="975" spans="1:23" x14ac:dyDescent="0.25">
      <c r="A975">
        <v>974</v>
      </c>
      <c r="B975">
        <f>VLOOKUP(A975,'housing-price-data-04042019'!$A$1:$E$1461, 5,FALSE)</f>
        <v>11639</v>
      </c>
      <c r="C975">
        <f>INDEX('housing-price-data-04042019'!$A$1:$CC$1461, MATCH('Lot area'!A975,'housing-price-data-04042019'!$A$1:$A$1461,0),MATCH('Lot area'!$C$1,'housing-price-data-04042019'!$A$1:$CC$1,0))</f>
        <v>182000</v>
      </c>
      <c r="D975" t="str">
        <f t="shared" si="15"/>
        <v>A</v>
      </c>
      <c r="U975" s="1">
        <v>950</v>
      </c>
      <c r="V975" s="1">
        <v>178491.88936486043</v>
      </c>
      <c r="W975" s="1">
        <v>19008.110635139572</v>
      </c>
    </row>
    <row r="976" spans="1:23" x14ac:dyDescent="0.25">
      <c r="A976">
        <v>975</v>
      </c>
      <c r="B976">
        <f>VLOOKUP(A976,'housing-price-data-04042019'!$A$1:$E$1461, 5,FALSE)</f>
        <v>11414</v>
      </c>
      <c r="C976">
        <f>INDEX('housing-price-data-04042019'!$A$1:$CC$1461, MATCH('Lot area'!A976,'housing-price-data-04042019'!$A$1:$A$1461,0),MATCH('Lot area'!$C$1,'housing-price-data-04042019'!$A$1:$CC$1,0))</f>
        <v>167500</v>
      </c>
      <c r="D976" t="str">
        <f t="shared" si="15"/>
        <v>A</v>
      </c>
      <c r="U976" s="1">
        <v>951</v>
      </c>
      <c r="V976" s="1">
        <v>173955.94994917183</v>
      </c>
      <c r="W976" s="1">
        <v>-44955.949949171831</v>
      </c>
    </row>
    <row r="977" spans="1:23" x14ac:dyDescent="0.25">
      <c r="A977">
        <v>976</v>
      </c>
      <c r="B977">
        <f>VLOOKUP(A977,'housing-price-data-04042019'!$A$1:$E$1461, 5,FALSE)</f>
        <v>2651</v>
      </c>
      <c r="C977">
        <f>INDEX('housing-price-data-04042019'!$A$1:$CC$1461, MATCH('Lot area'!A977,'housing-price-data-04042019'!$A$1:$A$1461,0),MATCH('Lot area'!$C$1,'housing-price-data-04042019'!$A$1:$CC$1,0))</f>
        <v>165000</v>
      </c>
      <c r="D977" t="str">
        <f t="shared" si="15"/>
        <v>B</v>
      </c>
      <c r="U977" s="1">
        <v>952</v>
      </c>
      <c r="V977" s="1">
        <v>175215.93312019645</v>
      </c>
      <c r="W977" s="1">
        <v>-55315.933120196452</v>
      </c>
    </row>
    <row r="978" spans="1:23" x14ac:dyDescent="0.25">
      <c r="A978">
        <v>977</v>
      </c>
      <c r="B978">
        <f>VLOOKUP(A978,'housing-price-data-04042019'!$A$1:$E$1461, 5,FALSE)</f>
        <v>5900</v>
      </c>
      <c r="C978">
        <f>INDEX('housing-price-data-04042019'!$A$1:$CC$1461, MATCH('Lot area'!A978,'housing-price-data-04042019'!$A$1:$A$1461,0),MATCH('Lot area'!$C$1,'housing-price-data-04042019'!$A$1:$CC$1,0))</f>
        <v>85500</v>
      </c>
      <c r="D978" t="str">
        <f t="shared" si="15"/>
        <v>B</v>
      </c>
      <c r="U978" s="1">
        <v>953</v>
      </c>
      <c r="V978" s="1">
        <v>173955.94994917183</v>
      </c>
      <c r="W978" s="1">
        <v>-40055.949949171831</v>
      </c>
    </row>
    <row r="979" spans="1:23" x14ac:dyDescent="0.25">
      <c r="A979">
        <v>978</v>
      </c>
      <c r="B979">
        <f>VLOOKUP(A979,'housing-price-data-04042019'!$A$1:$E$1461, 5,FALSE)</f>
        <v>4274</v>
      </c>
      <c r="C979">
        <f>INDEX('housing-price-data-04042019'!$A$1:$CC$1461, MATCH('Lot area'!A979,'housing-price-data-04042019'!$A$1:$A$1461,0),MATCH('Lot area'!$C$1,'housing-price-data-04042019'!$A$1:$CC$1,0))</f>
        <v>199900</v>
      </c>
      <c r="D979" t="str">
        <f t="shared" si="15"/>
        <v>B</v>
      </c>
      <c r="U979" s="1">
        <v>954</v>
      </c>
      <c r="V979" s="1">
        <v>182093.34126203909</v>
      </c>
      <c r="W979" s="1">
        <v>-10093.341262039088</v>
      </c>
    </row>
    <row r="980" spans="1:23" x14ac:dyDescent="0.25">
      <c r="A980">
        <v>979</v>
      </c>
      <c r="B980">
        <f>VLOOKUP(A980,'housing-price-data-04042019'!$A$1:$E$1461, 5,FALSE)</f>
        <v>9450</v>
      </c>
      <c r="C980">
        <f>INDEX('housing-price-data-04042019'!$A$1:$CC$1461, MATCH('Lot area'!A980,'housing-price-data-04042019'!$A$1:$A$1461,0),MATCH('Lot area'!$C$1,'housing-price-data-04042019'!$A$1:$CC$1,0))</f>
        <v>110000</v>
      </c>
      <c r="D980" t="str">
        <f t="shared" si="15"/>
        <v>B</v>
      </c>
      <c r="U980" s="1">
        <v>955</v>
      </c>
      <c r="V980" s="1">
        <v>178575.88824292872</v>
      </c>
      <c r="W980" s="1">
        <v>-51075.888242928719</v>
      </c>
    </row>
    <row r="981" spans="1:23" x14ac:dyDescent="0.25">
      <c r="A981">
        <v>980</v>
      </c>
      <c r="B981">
        <f>VLOOKUP(A981,'housing-price-data-04042019'!$A$1:$E$1461, 5,FALSE)</f>
        <v>8816</v>
      </c>
      <c r="C981">
        <f>INDEX('housing-price-data-04042019'!$A$1:$CC$1461, MATCH('Lot area'!A981,'housing-price-data-04042019'!$A$1:$A$1461,0),MATCH('Lot area'!$C$1,'housing-price-data-04042019'!$A$1:$CC$1,0))</f>
        <v>139000</v>
      </c>
      <c r="D981" t="str">
        <f t="shared" si="15"/>
        <v>B</v>
      </c>
      <c r="U981" s="1">
        <v>956</v>
      </c>
      <c r="V981" s="1">
        <v>173821.55174426254</v>
      </c>
      <c r="W981" s="1">
        <v>-28821.551744262542</v>
      </c>
    </row>
    <row r="982" spans="1:23" x14ac:dyDescent="0.25">
      <c r="A982">
        <v>981</v>
      </c>
      <c r="B982">
        <f>VLOOKUP(A982,'housing-price-data-04042019'!$A$1:$E$1461, 5,FALSE)</f>
        <v>12122</v>
      </c>
      <c r="C982">
        <f>INDEX('housing-price-data-04042019'!$A$1:$CC$1461, MATCH('Lot area'!A982,'housing-price-data-04042019'!$A$1:$A$1461,0),MATCH('Lot area'!$C$1,'housing-price-data-04042019'!$A$1:$CC$1,0))</f>
        <v>178400</v>
      </c>
      <c r="D982" t="str">
        <f t="shared" si="15"/>
        <v>A</v>
      </c>
      <c r="U982" s="1">
        <v>957</v>
      </c>
      <c r="V982" s="1">
        <v>161566.11543409651</v>
      </c>
      <c r="W982" s="1">
        <v>-37566.115434096515</v>
      </c>
    </row>
    <row r="983" spans="1:23" x14ac:dyDescent="0.25">
      <c r="A983">
        <v>982</v>
      </c>
      <c r="B983">
        <f>VLOOKUP(A983,'housing-price-data-04042019'!$A$1:$E$1461, 5,FALSE)</f>
        <v>12203</v>
      </c>
      <c r="C983">
        <f>INDEX('housing-price-data-04042019'!$A$1:$CC$1461, MATCH('Lot area'!A983,'housing-price-data-04042019'!$A$1:$A$1461,0),MATCH('Lot area'!$C$1,'housing-price-data-04042019'!$A$1:$CC$1,0))</f>
        <v>336000</v>
      </c>
      <c r="D983" t="str">
        <f t="shared" si="15"/>
        <v>A</v>
      </c>
      <c r="U983" s="1">
        <v>958</v>
      </c>
      <c r="V983" s="1">
        <v>174417.94377854752</v>
      </c>
      <c r="W983" s="1">
        <v>-42417.943778547517</v>
      </c>
    </row>
    <row r="984" spans="1:23" x14ac:dyDescent="0.25">
      <c r="A984">
        <v>983</v>
      </c>
      <c r="B984">
        <f>VLOOKUP(A984,'housing-price-data-04042019'!$A$1:$E$1461, 5,FALSE)</f>
        <v>3182</v>
      </c>
      <c r="C984">
        <f>INDEX('housing-price-data-04042019'!$A$1:$CC$1461, MATCH('Lot area'!A984,'housing-price-data-04042019'!$A$1:$A$1461,0),MATCH('Lot area'!$C$1,'housing-price-data-04042019'!$A$1:$CC$1,0))</f>
        <v>159895</v>
      </c>
      <c r="D984" t="str">
        <f t="shared" si="15"/>
        <v>B</v>
      </c>
      <c r="U984" s="1">
        <v>959</v>
      </c>
      <c r="V984" s="1">
        <v>176580.91488880644</v>
      </c>
      <c r="W984" s="1">
        <v>8419.0851111935626</v>
      </c>
    </row>
    <row r="985" spans="1:23" x14ac:dyDescent="0.25">
      <c r="A985">
        <v>984</v>
      </c>
      <c r="B985">
        <f>VLOOKUP(A985,'housing-price-data-04042019'!$A$1:$E$1461, 5,FALSE)</f>
        <v>11250</v>
      </c>
      <c r="C985">
        <f>INDEX('housing-price-data-04042019'!$A$1:$CC$1461, MATCH('Lot area'!A985,'housing-price-data-04042019'!$A$1:$A$1461,0),MATCH('Lot area'!$C$1,'housing-price-data-04042019'!$A$1:$CC$1,0))</f>
        <v>255900</v>
      </c>
      <c r="D985" t="str">
        <f t="shared" si="15"/>
        <v>A</v>
      </c>
      <c r="U985" s="1">
        <v>960</v>
      </c>
      <c r="V985" s="1">
        <v>164237.27975666869</v>
      </c>
      <c r="W985" s="1">
        <v>-9237.2797566686932</v>
      </c>
    </row>
    <row r="986" spans="1:23" x14ac:dyDescent="0.25">
      <c r="A986">
        <v>985</v>
      </c>
      <c r="B986">
        <f>VLOOKUP(A986,'housing-price-data-04042019'!$A$1:$E$1461, 5,FALSE)</f>
        <v>10125</v>
      </c>
      <c r="C986">
        <f>INDEX('housing-price-data-04042019'!$A$1:$CC$1461, MATCH('Lot area'!A986,'housing-price-data-04042019'!$A$1:$A$1461,0),MATCH('Lot area'!$C$1,'housing-price-data-04042019'!$A$1:$CC$1,0))</f>
        <v>126000</v>
      </c>
      <c r="D986" t="str">
        <f t="shared" si="15"/>
        <v>A</v>
      </c>
      <c r="U986" s="1">
        <v>961</v>
      </c>
      <c r="V986" s="1">
        <v>173970.64975283379</v>
      </c>
      <c r="W986" s="1">
        <v>-57470.649752833793</v>
      </c>
    </row>
    <row r="987" spans="1:23" x14ac:dyDescent="0.25">
      <c r="A987">
        <v>986</v>
      </c>
      <c r="B987">
        <f>VLOOKUP(A987,'housing-price-data-04042019'!$A$1:$E$1461, 5,FALSE)</f>
        <v>10880</v>
      </c>
      <c r="C987">
        <f>INDEX('housing-price-data-04042019'!$A$1:$CC$1461, MATCH('Lot area'!A987,'housing-price-data-04042019'!$A$1:$A$1461,0),MATCH('Lot area'!$C$1,'housing-price-data-04042019'!$A$1:$CC$1,0))</f>
        <v>125000</v>
      </c>
      <c r="D987" t="str">
        <f t="shared" si="15"/>
        <v>A</v>
      </c>
      <c r="U987" s="1">
        <v>962</v>
      </c>
      <c r="V987" s="1">
        <v>184512.50895040634</v>
      </c>
      <c r="W987" s="1">
        <v>87487.491049593664</v>
      </c>
    </row>
    <row r="988" spans="1:23" x14ac:dyDescent="0.25">
      <c r="A988">
        <v>987</v>
      </c>
      <c r="B988">
        <f>VLOOKUP(A988,'housing-price-data-04042019'!$A$1:$E$1461, 5,FALSE)</f>
        <v>5310</v>
      </c>
      <c r="C988">
        <f>INDEX('housing-price-data-04042019'!$A$1:$CC$1461, MATCH('Lot area'!A988,'housing-price-data-04042019'!$A$1:$A$1461,0),MATCH('Lot area'!$C$1,'housing-price-data-04042019'!$A$1:$CC$1,0))</f>
        <v>117000</v>
      </c>
      <c r="D988" t="str">
        <f t="shared" si="15"/>
        <v>B</v>
      </c>
      <c r="U988" s="1">
        <v>963</v>
      </c>
      <c r="V988" s="1">
        <v>163682.88716141786</v>
      </c>
      <c r="W988" s="1">
        <v>-8682.8871614178643</v>
      </c>
    </row>
    <row r="989" spans="1:23" x14ac:dyDescent="0.25">
      <c r="A989">
        <v>988</v>
      </c>
      <c r="B989">
        <f>VLOOKUP(A989,'housing-price-data-04042019'!$A$1:$E$1461, 5,FALSE)</f>
        <v>10159</v>
      </c>
      <c r="C989">
        <f>INDEX('housing-price-data-04042019'!$A$1:$CC$1461, MATCH('Lot area'!A989,'housing-price-data-04042019'!$A$1:$A$1461,0),MATCH('Lot area'!$C$1,'housing-price-data-04042019'!$A$1:$CC$1,0))</f>
        <v>395192</v>
      </c>
      <c r="D989" t="str">
        <f t="shared" si="15"/>
        <v>A</v>
      </c>
      <c r="U989" s="1">
        <v>964</v>
      </c>
      <c r="V989" s="1">
        <v>183874.11747708719</v>
      </c>
      <c r="W989" s="1">
        <v>55125.882522912812</v>
      </c>
    </row>
    <row r="990" spans="1:23" x14ac:dyDescent="0.25">
      <c r="A990">
        <v>989</v>
      </c>
      <c r="B990">
        <f>VLOOKUP(A990,'housing-price-data-04042019'!$A$1:$E$1461, 5,FALSE)</f>
        <v>12046</v>
      </c>
      <c r="C990">
        <f>INDEX('housing-price-data-04042019'!$A$1:$CC$1461, MATCH('Lot area'!A990,'housing-price-data-04042019'!$A$1:$A$1461,0),MATCH('Lot area'!$C$1,'housing-price-data-04042019'!$A$1:$CC$1,0))</f>
        <v>195000</v>
      </c>
      <c r="D990" t="str">
        <f t="shared" si="15"/>
        <v>A</v>
      </c>
      <c r="U990" s="1">
        <v>965</v>
      </c>
      <c r="V990" s="1">
        <v>182599.43450240063</v>
      </c>
      <c r="W990" s="1">
        <v>32300.565497599368</v>
      </c>
    </row>
    <row r="991" spans="1:23" x14ac:dyDescent="0.25">
      <c r="A991">
        <v>990</v>
      </c>
      <c r="B991">
        <f>VLOOKUP(A991,'housing-price-data-04042019'!$A$1:$E$1461, 5,FALSE)</f>
        <v>8125</v>
      </c>
      <c r="C991">
        <f>INDEX('housing-price-data-04042019'!$A$1:$CC$1461, MATCH('Lot area'!A991,'housing-price-data-04042019'!$A$1:$A$1461,0),MATCH('Lot area'!$C$1,'housing-price-data-04042019'!$A$1:$CC$1,0))</f>
        <v>197000</v>
      </c>
      <c r="D991" t="str">
        <f t="shared" si="15"/>
        <v>B</v>
      </c>
      <c r="U991" s="1">
        <v>966</v>
      </c>
      <c r="V991" s="1">
        <v>180333.56476650806</v>
      </c>
      <c r="W991" s="1">
        <v>-1433.5647665080614</v>
      </c>
    </row>
    <row r="992" spans="1:23" x14ac:dyDescent="0.25">
      <c r="A992">
        <v>991</v>
      </c>
      <c r="B992">
        <f>VLOOKUP(A992,'housing-price-data-04042019'!$A$1:$E$1461, 5,FALSE)</f>
        <v>9452</v>
      </c>
      <c r="C992">
        <f>INDEX('housing-price-data-04042019'!$A$1:$CC$1461, MATCH('Lot area'!A992,'housing-price-data-04042019'!$A$1:$A$1461,0),MATCH('Lot area'!$C$1,'housing-price-data-04042019'!$A$1:$CC$1,0))</f>
        <v>348000</v>
      </c>
      <c r="D992" t="str">
        <f t="shared" si="15"/>
        <v>B</v>
      </c>
      <c r="U992" s="1">
        <v>967</v>
      </c>
      <c r="V992" s="1">
        <v>178995.88263327026</v>
      </c>
      <c r="W992" s="1">
        <v>-18995.882633270259</v>
      </c>
    </row>
    <row r="993" spans="1:23" x14ac:dyDescent="0.25">
      <c r="A993">
        <v>992</v>
      </c>
      <c r="B993">
        <f>VLOOKUP(A993,'housing-price-data-04042019'!$A$1:$E$1461, 5,FALSE)</f>
        <v>17671</v>
      </c>
      <c r="C993">
        <f>INDEX('housing-price-data-04042019'!$A$1:$CC$1461, MATCH('Lot area'!A993,'housing-price-data-04042019'!$A$1:$A$1461,0),MATCH('Lot area'!$C$1,'housing-price-data-04042019'!$A$1:$CC$1,0))</f>
        <v>168000</v>
      </c>
      <c r="D993" t="str">
        <f t="shared" si="15"/>
        <v>A</v>
      </c>
      <c r="U993" s="1">
        <v>968</v>
      </c>
      <c r="V993" s="1">
        <v>174354.9446199963</v>
      </c>
      <c r="W993" s="1">
        <v>-39354.944619996299</v>
      </c>
    </row>
    <row r="994" spans="1:23" x14ac:dyDescent="0.25">
      <c r="A994">
        <v>993</v>
      </c>
      <c r="B994">
        <f>VLOOKUP(A994,'housing-price-data-04042019'!$A$1:$E$1461, 5,FALSE)</f>
        <v>9760</v>
      </c>
      <c r="C994">
        <f>INDEX('housing-price-data-04042019'!$A$1:$CC$1461, MATCH('Lot area'!A994,'housing-price-data-04042019'!$A$1:$A$1461,0),MATCH('Lot area'!$C$1,'housing-price-data-04042019'!$A$1:$CC$1,0))</f>
        <v>187000</v>
      </c>
      <c r="D994" t="str">
        <f t="shared" si="15"/>
        <v>B</v>
      </c>
      <c r="U994" s="1">
        <v>969</v>
      </c>
      <c r="V994" s="1">
        <v>171278.48571074454</v>
      </c>
      <c r="W994" s="1">
        <v>-133378.48571074454</v>
      </c>
    </row>
    <row r="995" spans="1:23" x14ac:dyDescent="0.25">
      <c r="A995">
        <v>994</v>
      </c>
      <c r="B995">
        <f>VLOOKUP(A995,'housing-price-data-04042019'!$A$1:$E$1461, 5,FALSE)</f>
        <v>8846</v>
      </c>
      <c r="C995">
        <f>INDEX('housing-price-data-04042019'!$A$1:$CC$1461, MATCH('Lot area'!A995,'housing-price-data-04042019'!$A$1:$A$1461,0),MATCH('Lot area'!$C$1,'housing-price-data-04042019'!$A$1:$CC$1,0))</f>
        <v>173900</v>
      </c>
      <c r="D995" t="str">
        <f t="shared" si="15"/>
        <v>B</v>
      </c>
      <c r="U995" s="1">
        <v>970</v>
      </c>
      <c r="V995" s="1">
        <v>180638.06069950567</v>
      </c>
      <c r="W995" s="1">
        <v>-40638.060699505673</v>
      </c>
    </row>
    <row r="996" spans="1:23" x14ac:dyDescent="0.25">
      <c r="A996">
        <v>995</v>
      </c>
      <c r="B996">
        <f>VLOOKUP(A996,'housing-price-data-04042019'!$A$1:$E$1461, 5,FALSE)</f>
        <v>12456</v>
      </c>
      <c r="C996">
        <f>INDEX('housing-price-data-04042019'!$A$1:$CC$1461, MATCH('Lot area'!A996,'housing-price-data-04042019'!$A$1:$A$1461,0),MATCH('Lot area'!$C$1,'housing-price-data-04042019'!$A$1:$CC$1,0))</f>
        <v>337500</v>
      </c>
      <c r="D996" t="str">
        <f t="shared" si="15"/>
        <v>A</v>
      </c>
      <c r="U996" s="1">
        <v>971</v>
      </c>
      <c r="V996" s="1">
        <v>181515.84897531947</v>
      </c>
      <c r="W996" s="1">
        <v>-46515.848975319474</v>
      </c>
    </row>
    <row r="997" spans="1:23" x14ac:dyDescent="0.25">
      <c r="A997">
        <v>996</v>
      </c>
      <c r="B997">
        <f>VLOOKUP(A997,'housing-price-data-04042019'!$A$1:$E$1461, 5,FALSE)</f>
        <v>4712</v>
      </c>
      <c r="C997">
        <f>INDEX('housing-price-data-04042019'!$A$1:$CC$1461, MATCH('Lot area'!A997,'housing-price-data-04042019'!$A$1:$A$1461,0),MATCH('Lot area'!$C$1,'housing-price-data-04042019'!$A$1:$CC$1,0))</f>
        <v>121600</v>
      </c>
      <c r="D997" t="str">
        <f t="shared" si="15"/>
        <v>B</v>
      </c>
      <c r="U997" s="1">
        <v>972</v>
      </c>
      <c r="V997" s="1">
        <v>163598.88828334957</v>
      </c>
      <c r="W997" s="1">
        <v>9401.1117166504264</v>
      </c>
    </row>
    <row r="998" spans="1:23" x14ac:dyDescent="0.25">
      <c r="A998">
        <v>997</v>
      </c>
      <c r="B998">
        <f>VLOOKUP(A998,'housing-price-data-04042019'!$A$1:$E$1461, 5,FALSE)</f>
        <v>10659</v>
      </c>
      <c r="C998">
        <f>INDEX('housing-price-data-04042019'!$A$1:$CC$1461, MATCH('Lot area'!A998,'housing-price-data-04042019'!$A$1:$A$1461,0),MATCH('Lot area'!$C$1,'housing-price-data-04042019'!$A$1:$CC$1,0))</f>
        <v>136500</v>
      </c>
      <c r="D998" t="str">
        <f t="shared" si="15"/>
        <v>A</v>
      </c>
      <c r="U998" s="1">
        <v>973</v>
      </c>
      <c r="V998" s="1">
        <v>175409.13053975353</v>
      </c>
      <c r="W998" s="1">
        <v>-75909.130539753533</v>
      </c>
    </row>
    <row r="999" spans="1:23" x14ac:dyDescent="0.25">
      <c r="A999">
        <v>998</v>
      </c>
      <c r="B999">
        <f>VLOOKUP(A999,'housing-price-data-04042019'!$A$1:$E$1461, 5,FALSE)</f>
        <v>11717</v>
      </c>
      <c r="C999">
        <f>INDEX('housing-price-data-04042019'!$A$1:$CC$1461, MATCH('Lot area'!A999,'housing-price-data-04042019'!$A$1:$A$1461,0),MATCH('Lot area'!$C$1,'housing-price-data-04042019'!$A$1:$CC$1,0))</f>
        <v>185000</v>
      </c>
      <c r="D999" t="str">
        <f t="shared" si="15"/>
        <v>A</v>
      </c>
      <c r="U999" s="1">
        <v>974</v>
      </c>
      <c r="V999" s="1">
        <v>183277.72544280221</v>
      </c>
      <c r="W999" s="1">
        <v>-1277.7254428022134</v>
      </c>
    </row>
    <row r="1000" spans="1:23" x14ac:dyDescent="0.25">
      <c r="A1000">
        <v>999</v>
      </c>
      <c r="B1000">
        <f>VLOOKUP(A1000,'housing-price-data-04042019'!$A$1:$E$1461, 5,FALSE)</f>
        <v>9786</v>
      </c>
      <c r="C1000">
        <f>INDEX('housing-price-data-04042019'!$A$1:$CC$1461, MATCH('Lot area'!A1000,'housing-price-data-04042019'!$A$1:$A$1461,0),MATCH('Lot area'!$C$1,'housing-price-data-04042019'!$A$1:$CC$1,0))</f>
        <v>91000</v>
      </c>
      <c r="D1000" t="str">
        <f t="shared" si="15"/>
        <v>B</v>
      </c>
      <c r="U1000" s="1">
        <v>975</v>
      </c>
      <c r="V1000" s="1">
        <v>182805.23175366799</v>
      </c>
      <c r="W1000" s="1">
        <v>-15305.231753667991</v>
      </c>
    </row>
    <row r="1001" spans="1:23" x14ac:dyDescent="0.25">
      <c r="A1001">
        <v>1000</v>
      </c>
      <c r="B1001">
        <f>VLOOKUP(A1001,'housing-price-data-04042019'!$A$1:$E$1461, 5,FALSE)</f>
        <v>6762</v>
      </c>
      <c r="C1001">
        <f>INDEX('housing-price-data-04042019'!$A$1:$CC$1461, MATCH('Lot area'!A1001,'housing-price-data-04042019'!$A$1:$A$1461,0),MATCH('Lot area'!$C$1,'housing-price-data-04042019'!$A$1:$CC$1,0))</f>
        <v>206000</v>
      </c>
      <c r="D1001" t="str">
        <f t="shared" si="15"/>
        <v>B</v>
      </c>
      <c r="U1001" s="1">
        <v>976</v>
      </c>
      <c r="V1001" s="1">
        <v>164403.17754085359</v>
      </c>
      <c r="W1001" s="1">
        <v>596.82245914640953</v>
      </c>
    </row>
    <row r="1002" spans="1:23" x14ac:dyDescent="0.25">
      <c r="A1002">
        <v>1001</v>
      </c>
      <c r="B1002">
        <f>VLOOKUP(A1002,'housing-price-data-04042019'!$A$1:$E$1461, 5,FALSE)</f>
        <v>10206</v>
      </c>
      <c r="C1002">
        <f>INDEX('housing-price-data-04042019'!$A$1:$CC$1461, MATCH('Lot area'!A1002,'housing-price-data-04042019'!$A$1:$A$1461,0),MATCH('Lot area'!$C$1,'housing-price-data-04042019'!$A$1:$CC$1,0))</f>
        <v>82000</v>
      </c>
      <c r="D1002" t="str">
        <f t="shared" si="15"/>
        <v>A</v>
      </c>
      <c r="U1002" s="1">
        <v>977</v>
      </c>
      <c r="V1002" s="1">
        <v>171225.98641195186</v>
      </c>
      <c r="W1002" s="1">
        <v>-85725.986411951861</v>
      </c>
    </row>
    <row r="1003" spans="1:23" x14ac:dyDescent="0.25">
      <c r="A1003">
        <v>1002</v>
      </c>
      <c r="B1003">
        <f>VLOOKUP(A1003,'housing-price-data-04042019'!$A$1:$E$1461, 5,FALSE)</f>
        <v>5400</v>
      </c>
      <c r="C1003">
        <f>INDEX('housing-price-data-04042019'!$A$1:$CC$1461, MATCH('Lot area'!A1003,'housing-price-data-04042019'!$A$1:$A$1461,0),MATCH('Lot area'!$C$1,'housing-price-data-04042019'!$A$1:$CC$1,0))</f>
        <v>86000</v>
      </c>
      <c r="D1003" t="str">
        <f t="shared" si="15"/>
        <v>B</v>
      </c>
      <c r="U1003" s="1">
        <v>978</v>
      </c>
      <c r="V1003" s="1">
        <v>167811.43201847517</v>
      </c>
      <c r="W1003" s="1">
        <v>32088.56798152483</v>
      </c>
    </row>
    <row r="1004" spans="1:23" x14ac:dyDescent="0.25">
      <c r="A1004">
        <v>1003</v>
      </c>
      <c r="B1004">
        <f>VLOOKUP(A1004,'housing-price-data-04042019'!$A$1:$E$1461, 5,FALSE)</f>
        <v>11957</v>
      </c>
      <c r="C1004">
        <f>INDEX('housing-price-data-04042019'!$A$1:$CC$1461, MATCH('Lot area'!A1004,'housing-price-data-04042019'!$A$1:$A$1461,0),MATCH('Lot area'!$C$1,'housing-price-data-04042019'!$A$1:$CC$1,0))</f>
        <v>232000</v>
      </c>
      <c r="D1004" t="str">
        <f t="shared" si="15"/>
        <v>A</v>
      </c>
      <c r="U1004" s="1">
        <v>979</v>
      </c>
      <c r="V1004" s="1">
        <v>178680.88684051411</v>
      </c>
      <c r="W1004" s="1">
        <v>-68680.886840514111</v>
      </c>
    </row>
    <row r="1005" spans="1:23" x14ac:dyDescent="0.25">
      <c r="A1005">
        <v>1004</v>
      </c>
      <c r="B1005">
        <f>VLOOKUP(A1005,'housing-price-data-04042019'!$A$1:$E$1461, 5,FALSE)</f>
        <v>11500</v>
      </c>
      <c r="C1005">
        <f>INDEX('housing-price-data-04042019'!$A$1:$CC$1461, MATCH('Lot area'!A1005,'housing-price-data-04042019'!$A$1:$A$1461,0),MATCH('Lot area'!$C$1,'housing-price-data-04042019'!$A$1:$CC$1,0))</f>
        <v>136905</v>
      </c>
      <c r="D1005" t="str">
        <f t="shared" si="15"/>
        <v>A</v>
      </c>
      <c r="U1005" s="1">
        <v>980</v>
      </c>
      <c r="V1005" s="1">
        <v>177349.50462313145</v>
      </c>
      <c r="W1005" s="1">
        <v>-38349.504623131448</v>
      </c>
    </row>
    <row r="1006" spans="1:23" x14ac:dyDescent="0.25">
      <c r="A1006">
        <v>1005</v>
      </c>
      <c r="B1006">
        <f>VLOOKUP(A1006,'housing-price-data-04042019'!$A$1:$E$1461, 5,FALSE)</f>
        <v>3182</v>
      </c>
      <c r="C1006">
        <f>INDEX('housing-price-data-04042019'!$A$1:$CC$1461, MATCH('Lot area'!A1006,'housing-price-data-04042019'!$A$1:$A$1461,0),MATCH('Lot area'!$C$1,'housing-price-data-04042019'!$A$1:$CC$1,0))</f>
        <v>181000</v>
      </c>
      <c r="D1006" t="str">
        <f t="shared" si="15"/>
        <v>B</v>
      </c>
      <c r="U1006" s="1">
        <v>981</v>
      </c>
      <c r="V1006" s="1">
        <v>184292.01189547702</v>
      </c>
      <c r="W1006" s="1">
        <v>-5892.0118954770151</v>
      </c>
    </row>
    <row r="1007" spans="1:23" x14ac:dyDescent="0.25">
      <c r="A1007">
        <v>1006</v>
      </c>
      <c r="B1007">
        <f>VLOOKUP(A1007,'housing-price-data-04042019'!$A$1:$E$1461, 5,FALSE)</f>
        <v>8385</v>
      </c>
      <c r="C1007">
        <f>INDEX('housing-price-data-04042019'!$A$1:$CC$1461, MATCH('Lot area'!A1007,'housing-price-data-04042019'!$A$1:$A$1461,0),MATCH('Lot area'!$C$1,'housing-price-data-04042019'!$A$1:$CC$1,0))</f>
        <v>149900</v>
      </c>
      <c r="D1007" t="str">
        <f t="shared" si="15"/>
        <v>B</v>
      </c>
      <c r="U1007" s="1">
        <v>982</v>
      </c>
      <c r="V1007" s="1">
        <v>184462.10962356534</v>
      </c>
      <c r="W1007" s="1">
        <v>151537.89037643466</v>
      </c>
    </row>
    <row r="1008" spans="1:23" x14ac:dyDescent="0.25">
      <c r="A1008">
        <v>1007</v>
      </c>
      <c r="B1008">
        <f>VLOOKUP(A1008,'housing-price-data-04042019'!$A$1:$E$1461, 5,FALSE)</f>
        <v>12155</v>
      </c>
      <c r="C1008">
        <f>INDEX('housing-price-data-04042019'!$A$1:$CC$1461, MATCH('Lot area'!A1008,'housing-price-data-04042019'!$A$1:$A$1461,0),MATCH('Lot area'!$C$1,'housing-price-data-04042019'!$A$1:$CC$1,0))</f>
        <v>163500</v>
      </c>
      <c r="D1008" t="str">
        <f t="shared" si="15"/>
        <v>A</v>
      </c>
      <c r="U1008" s="1">
        <v>983</v>
      </c>
      <c r="V1008" s="1">
        <v>165518.26264721039</v>
      </c>
      <c r="W1008" s="1">
        <v>-5623.2626472103875</v>
      </c>
    </row>
    <row r="1009" spans="1:23" x14ac:dyDescent="0.25">
      <c r="A1009">
        <v>1008</v>
      </c>
      <c r="B1009">
        <f>VLOOKUP(A1009,'housing-price-data-04042019'!$A$1:$E$1461, 5,FALSE)</f>
        <v>2217</v>
      </c>
      <c r="C1009">
        <f>INDEX('housing-price-data-04042019'!$A$1:$CC$1461, MATCH('Lot area'!A1009,'housing-price-data-04042019'!$A$1:$A$1461,0),MATCH('Lot area'!$C$1,'housing-price-data-04042019'!$A$1:$CC$1,0))</f>
        <v>88000</v>
      </c>
      <c r="D1009" t="str">
        <f t="shared" si="15"/>
        <v>B</v>
      </c>
      <c r="U1009" s="1">
        <v>984</v>
      </c>
      <c r="V1009" s="1">
        <v>182460.83635358792</v>
      </c>
      <c r="W1009" s="1">
        <v>73439.163646412082</v>
      </c>
    </row>
    <row r="1010" spans="1:23" x14ac:dyDescent="0.25">
      <c r="A1010">
        <v>1009</v>
      </c>
      <c r="B1010">
        <f>VLOOKUP(A1010,'housing-price-data-04042019'!$A$1:$E$1461, 5,FALSE)</f>
        <v>12118</v>
      </c>
      <c r="C1010">
        <f>INDEX('housing-price-data-04042019'!$A$1:$CC$1461, MATCH('Lot area'!A1010,'housing-price-data-04042019'!$A$1:$A$1461,0),MATCH('Lot area'!$C$1,'housing-price-data-04042019'!$A$1:$CC$1,0))</f>
        <v>240000</v>
      </c>
      <c r="D1010" t="str">
        <f t="shared" si="15"/>
        <v>A</v>
      </c>
      <c r="U1010" s="1">
        <v>985</v>
      </c>
      <c r="V1010" s="1">
        <v>180098.36790791678</v>
      </c>
      <c r="W1010" s="1">
        <v>-54098.367907916778</v>
      </c>
    </row>
    <row r="1011" spans="1:23" x14ac:dyDescent="0.25">
      <c r="A1011">
        <v>1010</v>
      </c>
      <c r="B1011">
        <f>VLOOKUP(A1011,'housing-price-data-04042019'!$A$1:$E$1461, 5,FALSE)</f>
        <v>6000</v>
      </c>
      <c r="C1011">
        <f>INDEX('housing-price-data-04042019'!$A$1:$CC$1461, MATCH('Lot area'!A1011,'housing-price-data-04042019'!$A$1:$A$1461,0),MATCH('Lot area'!$C$1,'housing-price-data-04042019'!$A$1:$CC$1,0))</f>
        <v>102000</v>
      </c>
      <c r="D1011" t="str">
        <f t="shared" si="15"/>
        <v>B</v>
      </c>
      <c r="U1011" s="1">
        <v>986</v>
      </c>
      <c r="V1011" s="1">
        <v>181683.84673145608</v>
      </c>
      <c r="W1011" s="1">
        <v>-56683.846731456084</v>
      </c>
    </row>
    <row r="1012" spans="1:23" x14ac:dyDescent="0.25">
      <c r="A1012">
        <v>1011</v>
      </c>
      <c r="B1012">
        <f>VLOOKUP(A1012,'housing-price-data-04042019'!$A$1:$E$1461, 5,FALSE)</f>
        <v>21286</v>
      </c>
      <c r="C1012">
        <f>INDEX('housing-price-data-04042019'!$A$1:$CC$1461, MATCH('Lot area'!A1012,'housing-price-data-04042019'!$A$1:$A$1461,0),MATCH('Lot area'!$C$1,'housing-price-data-04042019'!$A$1:$CC$1,0))</f>
        <v>135000</v>
      </c>
      <c r="D1012" t="str">
        <f t="shared" si="15"/>
        <v>A</v>
      </c>
      <c r="U1012" s="1">
        <v>987</v>
      </c>
      <c r="V1012" s="1">
        <v>169987.00296044431</v>
      </c>
      <c r="W1012" s="1">
        <v>-52987.002960444312</v>
      </c>
    </row>
    <row r="1013" spans="1:23" x14ac:dyDescent="0.25">
      <c r="A1013">
        <v>1012</v>
      </c>
      <c r="B1013">
        <f>VLOOKUP(A1013,'housing-price-data-04042019'!$A$1:$E$1461, 5,FALSE)</f>
        <v>9825</v>
      </c>
      <c r="C1013">
        <f>INDEX('housing-price-data-04042019'!$A$1:$CC$1461, MATCH('Lot area'!A1013,'housing-price-data-04042019'!$A$1:$A$1461,0),MATCH('Lot area'!$C$1,'housing-price-data-04042019'!$A$1:$CC$1,0))</f>
        <v>100000</v>
      </c>
      <c r="D1013" t="str">
        <f t="shared" si="15"/>
        <v>B</v>
      </c>
      <c r="U1013" s="1">
        <v>988</v>
      </c>
      <c r="V1013" s="1">
        <v>180169.76695427485</v>
      </c>
      <c r="W1013" s="1">
        <v>215022.23304572515</v>
      </c>
    </row>
    <row r="1014" spans="1:23" x14ac:dyDescent="0.25">
      <c r="A1014">
        <v>1013</v>
      </c>
      <c r="B1014">
        <f>VLOOKUP(A1014,'housing-price-data-04042019'!$A$1:$E$1461, 5,FALSE)</f>
        <v>10592</v>
      </c>
      <c r="C1014">
        <f>INDEX('housing-price-data-04042019'!$A$1:$CC$1461, MATCH('Lot area'!A1014,'housing-price-data-04042019'!$A$1:$A$1461,0),MATCH('Lot area'!$C$1,'housing-price-data-04042019'!$A$1:$CC$1,0))</f>
        <v>165000</v>
      </c>
      <c r="D1014" t="str">
        <f t="shared" si="15"/>
        <v>A</v>
      </c>
      <c r="U1014" s="1">
        <v>989</v>
      </c>
      <c r="V1014" s="1">
        <v>184132.41402714723</v>
      </c>
      <c r="W1014" s="1">
        <v>10867.585972852772</v>
      </c>
    </row>
    <row r="1015" spans="1:23" x14ac:dyDescent="0.25">
      <c r="A1015">
        <v>1014</v>
      </c>
      <c r="B1015">
        <f>VLOOKUP(A1015,'housing-price-data-04042019'!$A$1:$E$1461, 5,FALSE)</f>
        <v>7200</v>
      </c>
      <c r="C1015">
        <f>INDEX('housing-price-data-04042019'!$A$1:$CC$1461, MATCH('Lot area'!A1015,'housing-price-data-04042019'!$A$1:$A$1461,0),MATCH('Lot area'!$C$1,'housing-price-data-04042019'!$A$1:$CC$1,0))</f>
        <v>85000</v>
      </c>
      <c r="D1015" t="str">
        <f t="shared" si="15"/>
        <v>B</v>
      </c>
      <c r="U1015" s="1">
        <v>990</v>
      </c>
      <c r="V1015" s="1">
        <v>175898.42400450143</v>
      </c>
      <c r="W1015" s="1">
        <v>21101.57599549857</v>
      </c>
    </row>
    <row r="1016" spans="1:23" x14ac:dyDescent="0.25">
      <c r="A1016">
        <v>1015</v>
      </c>
      <c r="B1016">
        <f>VLOOKUP(A1016,'housing-price-data-04042019'!$A$1:$E$1461, 5,FALSE)</f>
        <v>11664</v>
      </c>
      <c r="C1016">
        <f>INDEX('housing-price-data-04042019'!$A$1:$CC$1461, MATCH('Lot area'!A1016,'housing-price-data-04042019'!$A$1:$A$1461,0),MATCH('Lot area'!$C$1,'housing-price-data-04042019'!$A$1:$CC$1,0))</f>
        <v>119200</v>
      </c>
      <c r="D1016" t="str">
        <f t="shared" si="15"/>
        <v>A</v>
      </c>
      <c r="U1016" s="1">
        <v>991</v>
      </c>
      <c r="V1016" s="1">
        <v>178685.08678441751</v>
      </c>
      <c r="W1016" s="1">
        <v>169314.91321558249</v>
      </c>
    </row>
    <row r="1017" spans="1:23" x14ac:dyDescent="0.25">
      <c r="A1017">
        <v>1016</v>
      </c>
      <c r="B1017">
        <f>VLOOKUP(A1017,'housing-price-data-04042019'!$A$1:$E$1461, 5,FALSE)</f>
        <v>8400</v>
      </c>
      <c r="C1017">
        <f>INDEX('housing-price-data-04042019'!$A$1:$CC$1461, MATCH('Lot area'!A1017,'housing-price-data-04042019'!$A$1:$A$1461,0),MATCH('Lot area'!$C$1,'housing-price-data-04042019'!$A$1:$CC$1,0))</f>
        <v>227000</v>
      </c>
      <c r="D1017" t="str">
        <f t="shared" si="15"/>
        <v>B</v>
      </c>
      <c r="U1017" s="1">
        <v>992</v>
      </c>
      <c r="V1017" s="1">
        <v>195944.75625550293</v>
      </c>
      <c r="W1017" s="1">
        <v>-27944.756255502929</v>
      </c>
    </row>
    <row r="1018" spans="1:23" x14ac:dyDescent="0.25">
      <c r="A1018">
        <v>1017</v>
      </c>
      <c r="B1018">
        <f>VLOOKUP(A1018,'housing-price-data-04042019'!$A$1:$E$1461, 5,FALSE)</f>
        <v>11883</v>
      </c>
      <c r="C1018">
        <f>INDEX('housing-price-data-04042019'!$A$1:$CC$1461, MATCH('Lot area'!A1018,'housing-price-data-04042019'!$A$1:$A$1461,0),MATCH('Lot area'!$C$1,'housing-price-data-04042019'!$A$1:$CC$1,0))</f>
        <v>203000</v>
      </c>
      <c r="D1018" t="str">
        <f t="shared" si="15"/>
        <v>A</v>
      </c>
      <c r="U1018" s="1">
        <v>993</v>
      </c>
      <c r="V1018" s="1">
        <v>179331.87814554348</v>
      </c>
      <c r="W1018" s="1">
        <v>7668.1218544565199</v>
      </c>
    </row>
    <row r="1019" spans="1:23" x14ac:dyDescent="0.25">
      <c r="A1019">
        <v>1018</v>
      </c>
      <c r="B1019">
        <f>VLOOKUP(A1019,'housing-price-data-04042019'!$A$1:$E$1461, 5,FALSE)</f>
        <v>5814</v>
      </c>
      <c r="C1019">
        <f>INDEX('housing-price-data-04042019'!$A$1:$CC$1461, MATCH('Lot area'!A1019,'housing-price-data-04042019'!$A$1:$A$1461,0),MATCH('Lot area'!$C$1,'housing-price-data-04042019'!$A$1:$CC$1,0))</f>
        <v>187500</v>
      </c>
      <c r="D1019" t="str">
        <f t="shared" si="15"/>
        <v>B</v>
      </c>
      <c r="U1019" s="1">
        <v>994</v>
      </c>
      <c r="V1019" s="1">
        <v>177412.50378168267</v>
      </c>
      <c r="W1019" s="1">
        <v>-3512.5037816826662</v>
      </c>
    </row>
    <row r="1020" spans="1:23" x14ac:dyDescent="0.25">
      <c r="A1020">
        <v>1019</v>
      </c>
      <c r="B1020">
        <f>VLOOKUP(A1020,'housing-price-data-04042019'!$A$1:$E$1461, 5,FALSE)</f>
        <v>10784</v>
      </c>
      <c r="C1020">
        <f>INDEX('housing-price-data-04042019'!$A$1:$CC$1461, MATCH('Lot area'!A1020,'housing-price-data-04042019'!$A$1:$A$1461,0),MATCH('Lot area'!$C$1,'housing-price-data-04042019'!$A$1:$CC$1,0))</f>
        <v>160000</v>
      </c>
      <c r="D1020" t="str">
        <f t="shared" si="15"/>
        <v>A</v>
      </c>
      <c r="U1020" s="1">
        <v>995</v>
      </c>
      <c r="V1020" s="1">
        <v>184993.40252734738</v>
      </c>
      <c r="W1020" s="1">
        <v>152506.59747265262</v>
      </c>
    </row>
    <row r="1021" spans="1:23" x14ac:dyDescent="0.25">
      <c r="A1021">
        <v>1020</v>
      </c>
      <c r="B1021">
        <f>VLOOKUP(A1021,'housing-price-data-04042019'!$A$1:$E$1461, 5,FALSE)</f>
        <v>3013</v>
      </c>
      <c r="C1021">
        <f>INDEX('housing-price-data-04042019'!$A$1:$CC$1461, MATCH('Lot area'!A1021,'housing-price-data-04042019'!$A$1:$A$1461,0),MATCH('Lot area'!$C$1,'housing-price-data-04042019'!$A$1:$CC$1,0))</f>
        <v>213490</v>
      </c>
      <c r="D1021" t="str">
        <f t="shared" si="15"/>
        <v>B</v>
      </c>
      <c r="U1021" s="1">
        <v>996</v>
      </c>
      <c r="V1021" s="1">
        <v>168731.21973332312</v>
      </c>
      <c r="W1021" s="1">
        <v>-47131.219733323116</v>
      </c>
    </row>
    <row r="1022" spans="1:23" x14ac:dyDescent="0.25">
      <c r="A1022">
        <v>1021</v>
      </c>
      <c r="B1022">
        <f>VLOOKUP(A1022,'housing-price-data-04042019'!$A$1:$E$1461, 5,FALSE)</f>
        <v>7024</v>
      </c>
      <c r="C1022">
        <f>INDEX('housing-price-data-04042019'!$A$1:$CC$1461, MATCH('Lot area'!A1022,'housing-price-data-04042019'!$A$1:$A$1461,0),MATCH('Lot area'!$C$1,'housing-price-data-04042019'!$A$1:$CC$1,0))</f>
        <v>176000</v>
      </c>
      <c r="D1022" t="str">
        <f t="shared" si="15"/>
        <v>B</v>
      </c>
      <c r="U1022" s="1">
        <v>997</v>
      </c>
      <c r="V1022" s="1">
        <v>181219.75293012868</v>
      </c>
      <c r="W1022" s="1">
        <v>-44719.752930128685</v>
      </c>
    </row>
    <row r="1023" spans="1:23" x14ac:dyDescent="0.25">
      <c r="A1023">
        <v>1022</v>
      </c>
      <c r="B1023">
        <f>VLOOKUP(A1023,'housing-price-data-04042019'!$A$1:$E$1461, 5,FALSE)</f>
        <v>7406</v>
      </c>
      <c r="C1023">
        <f>INDEX('housing-price-data-04042019'!$A$1:$CC$1461, MATCH('Lot area'!A1023,'housing-price-data-04042019'!$A$1:$A$1461,0),MATCH('Lot area'!$C$1,'housing-price-data-04042019'!$A$1:$CC$1,0))</f>
        <v>194000</v>
      </c>
      <c r="D1023" t="str">
        <f t="shared" si="15"/>
        <v>B</v>
      </c>
      <c r="U1023" s="1">
        <v>998</v>
      </c>
      <c r="V1023" s="1">
        <v>183441.5232550354</v>
      </c>
      <c r="W1023" s="1">
        <v>1558.4767449646024</v>
      </c>
    </row>
    <row r="1024" spans="1:23" x14ac:dyDescent="0.25">
      <c r="A1024">
        <v>1023</v>
      </c>
      <c r="B1024">
        <f>VLOOKUP(A1024,'housing-price-data-04042019'!$A$1:$E$1461, 5,FALSE)</f>
        <v>9439</v>
      </c>
      <c r="C1024">
        <f>INDEX('housing-price-data-04042019'!$A$1:$CC$1461, MATCH('Lot area'!A1024,'housing-price-data-04042019'!$A$1:$A$1461,0),MATCH('Lot area'!$C$1,'housing-price-data-04042019'!$A$1:$CC$1,0))</f>
        <v>87000</v>
      </c>
      <c r="D1024" t="str">
        <f t="shared" si="15"/>
        <v>B</v>
      </c>
      <c r="U1024" s="1">
        <v>999</v>
      </c>
      <c r="V1024" s="1">
        <v>179386.47741628787</v>
      </c>
      <c r="W1024" s="1">
        <v>-88386.477416287875</v>
      </c>
    </row>
    <row r="1025" spans="1:23" x14ac:dyDescent="0.25">
      <c r="A1025">
        <v>1024</v>
      </c>
      <c r="B1025">
        <f>VLOOKUP(A1025,'housing-price-data-04042019'!$A$1:$E$1461, 5,FALSE)</f>
        <v>3182</v>
      </c>
      <c r="C1025">
        <f>INDEX('housing-price-data-04042019'!$A$1:$CC$1461, MATCH('Lot area'!A1025,'housing-price-data-04042019'!$A$1:$A$1461,0),MATCH('Lot area'!$C$1,'housing-price-data-04042019'!$A$1:$CC$1,0))</f>
        <v>191000</v>
      </c>
      <c r="D1025" t="str">
        <f t="shared" si="15"/>
        <v>B</v>
      </c>
      <c r="U1025" s="1">
        <v>1000</v>
      </c>
      <c r="V1025" s="1">
        <v>173036.16223432386</v>
      </c>
      <c r="W1025" s="1">
        <v>32963.837765676144</v>
      </c>
    </row>
    <row r="1026" spans="1:23" x14ac:dyDescent="0.25">
      <c r="A1026">
        <v>1025</v>
      </c>
      <c r="B1026">
        <f>VLOOKUP(A1026,'housing-price-data-04042019'!$A$1:$E$1461, 5,FALSE)</f>
        <v>15498</v>
      </c>
      <c r="C1026">
        <f>INDEX('housing-price-data-04042019'!$A$1:$CC$1461, MATCH('Lot area'!A1026,'housing-price-data-04042019'!$A$1:$A$1461,0),MATCH('Lot area'!$C$1,'housing-price-data-04042019'!$A$1:$CC$1,0))</f>
        <v>287000</v>
      </c>
      <c r="D1026" t="str">
        <f t="shared" si="15"/>
        <v>A</v>
      </c>
      <c r="U1026" s="1">
        <v>1001</v>
      </c>
      <c r="V1026" s="1">
        <v>180268.4656360051</v>
      </c>
      <c r="W1026" s="1">
        <v>-98268.465636005101</v>
      </c>
    </row>
    <row r="1027" spans="1:23" x14ac:dyDescent="0.25">
      <c r="A1027">
        <v>1026</v>
      </c>
      <c r="B1027">
        <f>VLOOKUP(A1027,'housing-price-data-04042019'!$A$1:$E$1461, 5,FALSE)</f>
        <v>7700</v>
      </c>
      <c r="C1027">
        <f>INDEX('housing-price-data-04042019'!$A$1:$CC$1461, MATCH('Lot area'!A1027,'housing-price-data-04042019'!$A$1:$A$1461,0),MATCH('Lot area'!$C$1,'housing-price-data-04042019'!$A$1:$CC$1,0))</f>
        <v>112500</v>
      </c>
      <c r="D1027" t="str">
        <f t="shared" ref="D1027:D1090" si="16">IF(B1027 &gt; 10000, "A","B")</f>
        <v>B</v>
      </c>
      <c r="U1027" s="1">
        <v>1002</v>
      </c>
      <c r="V1027" s="1">
        <v>170176.00043609802</v>
      </c>
      <c r="W1027" s="1">
        <v>-84176.000436098024</v>
      </c>
    </row>
    <row r="1028" spans="1:23" x14ac:dyDescent="0.25">
      <c r="A1028">
        <v>1027</v>
      </c>
      <c r="B1028">
        <f>VLOOKUP(A1028,'housing-price-data-04042019'!$A$1:$E$1461, 5,FALSE)</f>
        <v>9300</v>
      </c>
      <c r="C1028">
        <f>INDEX('housing-price-data-04042019'!$A$1:$CC$1461, MATCH('Lot area'!A1028,'housing-price-data-04042019'!$A$1:$A$1461,0),MATCH('Lot area'!$C$1,'housing-price-data-04042019'!$A$1:$CC$1,0))</f>
        <v>167500</v>
      </c>
      <c r="D1028" t="str">
        <f t="shared" si="16"/>
        <v>B</v>
      </c>
      <c r="U1028" s="1">
        <v>1003</v>
      </c>
      <c r="V1028" s="1">
        <v>183945.51652344526</v>
      </c>
      <c r="W1028" s="1">
        <v>48054.483476554742</v>
      </c>
    </row>
    <row r="1029" spans="1:23" x14ac:dyDescent="0.25">
      <c r="A1029">
        <v>1028</v>
      </c>
      <c r="B1029">
        <f>VLOOKUP(A1029,'housing-price-data-04042019'!$A$1:$E$1461, 5,FALSE)</f>
        <v>9520</v>
      </c>
      <c r="C1029">
        <f>INDEX('housing-price-data-04042019'!$A$1:$CC$1461, MATCH('Lot area'!A1029,'housing-price-data-04042019'!$A$1:$A$1461,0),MATCH('Lot area'!$C$1,'housing-price-data-04042019'!$A$1:$CC$1,0))</f>
        <v>293077</v>
      </c>
      <c r="D1029" t="str">
        <f t="shared" si="16"/>
        <v>B</v>
      </c>
      <c r="U1029" s="1">
        <v>1004</v>
      </c>
      <c r="V1029" s="1">
        <v>182985.82934151485</v>
      </c>
      <c r="W1029" s="1">
        <v>-46080.829341514851</v>
      </c>
    </row>
    <row r="1030" spans="1:23" x14ac:dyDescent="0.25">
      <c r="A1030">
        <v>1029</v>
      </c>
      <c r="B1030">
        <f>VLOOKUP(A1030,'housing-price-data-04042019'!$A$1:$E$1461, 5,FALSE)</f>
        <v>9492</v>
      </c>
      <c r="C1030">
        <f>INDEX('housing-price-data-04042019'!$A$1:$CC$1461, MATCH('Lot area'!A1030,'housing-price-data-04042019'!$A$1:$A$1461,0),MATCH('Lot area'!$C$1,'housing-price-data-04042019'!$A$1:$CC$1,0))</f>
        <v>105000</v>
      </c>
      <c r="D1030" t="str">
        <f t="shared" si="16"/>
        <v>B</v>
      </c>
      <c r="U1030" s="1">
        <v>1005</v>
      </c>
      <c r="V1030" s="1">
        <v>165518.26264721039</v>
      </c>
      <c r="W1030" s="1">
        <v>15481.737352789612</v>
      </c>
    </row>
    <row r="1031" spans="1:23" x14ac:dyDescent="0.25">
      <c r="A1031">
        <v>1030</v>
      </c>
      <c r="B1031">
        <f>VLOOKUP(A1031,'housing-price-data-04042019'!$A$1:$E$1461, 5,FALSE)</f>
        <v>1680</v>
      </c>
      <c r="C1031">
        <f>INDEX('housing-price-data-04042019'!$A$1:$CC$1461, MATCH('Lot area'!A1031,'housing-price-data-04042019'!$A$1:$A$1461,0),MATCH('Lot area'!$C$1,'housing-price-data-04042019'!$A$1:$CC$1,0))</f>
        <v>118000</v>
      </c>
      <c r="D1031" t="str">
        <f t="shared" si="16"/>
        <v>B</v>
      </c>
      <c r="U1031" s="1">
        <v>1006</v>
      </c>
      <c r="V1031" s="1">
        <v>176444.41671194544</v>
      </c>
      <c r="W1031" s="1">
        <v>-26544.416711945436</v>
      </c>
    </row>
    <row r="1032" spans="1:23" x14ac:dyDescent="0.25">
      <c r="A1032">
        <v>1031</v>
      </c>
      <c r="B1032">
        <f>VLOOKUP(A1032,'housing-price-data-04042019'!$A$1:$E$1461, 5,FALSE)</f>
        <v>7082</v>
      </c>
      <c r="C1032">
        <f>INDEX('housing-price-data-04042019'!$A$1:$CC$1461, MATCH('Lot area'!A1032,'housing-price-data-04042019'!$A$1:$A$1461,0),MATCH('Lot area'!$C$1,'housing-price-data-04042019'!$A$1:$CC$1,0))</f>
        <v>160000</v>
      </c>
      <c r="D1032" t="str">
        <f t="shared" si="16"/>
        <v>B</v>
      </c>
      <c r="U1032" s="1">
        <v>1007</v>
      </c>
      <c r="V1032" s="1">
        <v>184361.31096988337</v>
      </c>
      <c r="W1032" s="1">
        <v>-20861.310969883372</v>
      </c>
    </row>
    <row r="1033" spans="1:23" x14ac:dyDescent="0.25">
      <c r="A1033">
        <v>1032</v>
      </c>
      <c r="B1033">
        <f>VLOOKUP(A1033,'housing-price-data-04042019'!$A$1:$E$1461, 5,FALSE)</f>
        <v>15863</v>
      </c>
      <c r="C1033">
        <f>INDEX('housing-price-data-04042019'!$A$1:$CC$1461, MATCH('Lot area'!A1033,'housing-price-data-04042019'!$A$1:$A$1461,0),MATCH('Lot area'!$C$1,'housing-price-data-04042019'!$A$1:$CC$1,0))</f>
        <v>197000</v>
      </c>
      <c r="D1033" t="str">
        <f t="shared" si="16"/>
        <v>A</v>
      </c>
      <c r="U1033" s="1">
        <v>1008</v>
      </c>
      <c r="V1033" s="1">
        <v>163491.78971381247</v>
      </c>
      <c r="W1033" s="1">
        <v>-75491.789713812468</v>
      </c>
    </row>
    <row r="1034" spans="1:23" x14ac:dyDescent="0.25">
      <c r="A1034">
        <v>1033</v>
      </c>
      <c r="B1034">
        <f>VLOOKUP(A1034,'housing-price-data-04042019'!$A$1:$E$1461, 5,FALSE)</f>
        <v>14541</v>
      </c>
      <c r="C1034">
        <f>INDEX('housing-price-data-04042019'!$A$1:$CC$1461, MATCH('Lot area'!A1034,'housing-price-data-04042019'!$A$1:$A$1461,0),MATCH('Lot area'!$C$1,'housing-price-data-04042019'!$A$1:$CC$1,0))</f>
        <v>310000</v>
      </c>
      <c r="D1034" t="str">
        <f t="shared" si="16"/>
        <v>A</v>
      </c>
      <c r="U1034" s="1">
        <v>1009</v>
      </c>
      <c r="V1034" s="1">
        <v>184283.61200767019</v>
      </c>
      <c r="W1034" s="1">
        <v>55716.387992329808</v>
      </c>
    </row>
    <row r="1035" spans="1:23" x14ac:dyDescent="0.25">
      <c r="A1035">
        <v>1034</v>
      </c>
      <c r="B1035">
        <f>VLOOKUP(A1035,'housing-price-data-04042019'!$A$1:$E$1461, 5,FALSE)</f>
        <v>8125</v>
      </c>
      <c r="C1035">
        <f>INDEX('housing-price-data-04042019'!$A$1:$CC$1461, MATCH('Lot area'!A1035,'housing-price-data-04042019'!$A$1:$A$1461,0),MATCH('Lot area'!$C$1,'housing-price-data-04042019'!$A$1:$CC$1,0))</f>
        <v>230000</v>
      </c>
      <c r="D1035" t="str">
        <f t="shared" si="16"/>
        <v>B</v>
      </c>
      <c r="U1035" s="1">
        <v>1010</v>
      </c>
      <c r="V1035" s="1">
        <v>171435.98360712262</v>
      </c>
      <c r="W1035" s="1">
        <v>-69435.983607122616</v>
      </c>
    </row>
    <row r="1036" spans="1:23" x14ac:dyDescent="0.25">
      <c r="A1036">
        <v>1035</v>
      </c>
      <c r="B1036">
        <f>VLOOKUP(A1036,'housing-price-data-04042019'!$A$1:$E$1461, 5,FALSE)</f>
        <v>6305</v>
      </c>
      <c r="C1036">
        <f>INDEX('housing-price-data-04042019'!$A$1:$CC$1461, MATCH('Lot area'!A1036,'housing-price-data-04042019'!$A$1:$A$1461,0),MATCH('Lot area'!$C$1,'housing-price-data-04042019'!$A$1:$CC$1,0))</f>
        <v>119750</v>
      </c>
      <c r="D1036" t="str">
        <f t="shared" si="16"/>
        <v>B</v>
      </c>
      <c r="U1036" s="1">
        <v>1011</v>
      </c>
      <c r="V1036" s="1">
        <v>203536.15486092618</v>
      </c>
      <c r="W1036" s="1">
        <v>-68536.154860926181</v>
      </c>
    </row>
    <row r="1037" spans="1:23" x14ac:dyDescent="0.25">
      <c r="A1037">
        <v>1036</v>
      </c>
      <c r="B1037">
        <f>VLOOKUP(A1037,'housing-price-data-04042019'!$A$1:$E$1461, 5,FALSE)</f>
        <v>11500</v>
      </c>
      <c r="C1037">
        <f>INDEX('housing-price-data-04042019'!$A$1:$CC$1461, MATCH('Lot area'!A1037,'housing-price-data-04042019'!$A$1:$A$1461,0),MATCH('Lot area'!$C$1,'housing-price-data-04042019'!$A$1:$CC$1,0))</f>
        <v>84000</v>
      </c>
      <c r="D1037" t="str">
        <f t="shared" si="16"/>
        <v>A</v>
      </c>
      <c r="U1037" s="1">
        <v>1012</v>
      </c>
      <c r="V1037" s="1">
        <v>179468.37632240448</v>
      </c>
      <c r="W1037" s="1">
        <v>-79468.376322404481</v>
      </c>
    </row>
    <row r="1038" spans="1:23" x14ac:dyDescent="0.25">
      <c r="A1038">
        <v>1037</v>
      </c>
      <c r="B1038">
        <f>VLOOKUP(A1038,'housing-price-data-04042019'!$A$1:$E$1461, 5,FALSE)</f>
        <v>12898</v>
      </c>
      <c r="C1038">
        <f>INDEX('housing-price-data-04042019'!$A$1:$CC$1461, MATCH('Lot area'!A1038,'housing-price-data-04042019'!$A$1:$A$1461,0),MATCH('Lot area'!$C$1,'housing-price-data-04042019'!$A$1:$CC$1,0))</f>
        <v>315500</v>
      </c>
      <c r="D1038" t="str">
        <f t="shared" si="16"/>
        <v>A</v>
      </c>
      <c r="U1038" s="1">
        <v>1013</v>
      </c>
      <c r="V1038" s="1">
        <v>181079.05480936429</v>
      </c>
      <c r="W1038" s="1">
        <v>-16079.054809364286</v>
      </c>
    </row>
    <row r="1039" spans="1:23" x14ac:dyDescent="0.25">
      <c r="A1039">
        <v>1038</v>
      </c>
      <c r="B1039">
        <f>VLOOKUP(A1039,'housing-price-data-04042019'!$A$1:$E$1461, 5,FALSE)</f>
        <v>9240</v>
      </c>
      <c r="C1039">
        <f>INDEX('housing-price-data-04042019'!$A$1:$CC$1461, MATCH('Lot area'!A1039,'housing-price-data-04042019'!$A$1:$A$1461,0),MATCH('Lot area'!$C$1,'housing-price-data-04042019'!$A$1:$CC$1,0))</f>
        <v>287000</v>
      </c>
      <c r="D1039" t="str">
        <f t="shared" si="16"/>
        <v>B</v>
      </c>
      <c r="U1039" s="1">
        <v>1014</v>
      </c>
      <c r="V1039" s="1">
        <v>173955.94994917183</v>
      </c>
      <c r="W1039" s="1">
        <v>-88955.949949171831</v>
      </c>
    </row>
    <row r="1040" spans="1:23" x14ac:dyDescent="0.25">
      <c r="A1040">
        <v>1039</v>
      </c>
      <c r="B1040">
        <f>VLOOKUP(A1040,'housing-price-data-04042019'!$A$1:$E$1461, 5,FALSE)</f>
        <v>1533</v>
      </c>
      <c r="C1040">
        <f>INDEX('housing-price-data-04042019'!$A$1:$CC$1461, MATCH('Lot area'!A1040,'housing-price-data-04042019'!$A$1:$A$1461,0),MATCH('Lot area'!$C$1,'housing-price-data-04042019'!$A$1:$CC$1,0))</f>
        <v>97000</v>
      </c>
      <c r="D1040" t="str">
        <f t="shared" si="16"/>
        <v>B</v>
      </c>
      <c r="U1040" s="1">
        <v>1015</v>
      </c>
      <c r="V1040" s="1">
        <v>183330.2247415949</v>
      </c>
      <c r="W1040" s="1">
        <v>-64130.224741594895</v>
      </c>
    </row>
    <row r="1041" spans="1:23" x14ac:dyDescent="0.25">
      <c r="A1041">
        <v>1040</v>
      </c>
      <c r="B1041">
        <f>VLOOKUP(A1041,'housing-price-data-04042019'!$A$1:$E$1461, 5,FALSE)</f>
        <v>1477</v>
      </c>
      <c r="C1041">
        <f>INDEX('housing-price-data-04042019'!$A$1:$CC$1461, MATCH('Lot area'!A1041,'housing-price-data-04042019'!$A$1:$A$1461,0),MATCH('Lot area'!$C$1,'housing-price-data-04042019'!$A$1:$CC$1,0))</f>
        <v>80000</v>
      </c>
      <c r="D1041" t="str">
        <f t="shared" si="16"/>
        <v>B</v>
      </c>
      <c r="U1041" s="1">
        <v>1016</v>
      </c>
      <c r="V1041" s="1">
        <v>176475.91629122104</v>
      </c>
      <c r="W1041" s="1">
        <v>50524.083708778955</v>
      </c>
    </row>
    <row r="1042" spans="1:23" x14ac:dyDescent="0.25">
      <c r="A1042">
        <v>1041</v>
      </c>
      <c r="B1042">
        <f>VLOOKUP(A1042,'housing-price-data-04042019'!$A$1:$E$1461, 5,FALSE)</f>
        <v>13125</v>
      </c>
      <c r="C1042">
        <f>INDEX('housing-price-data-04042019'!$A$1:$CC$1461, MATCH('Lot area'!A1042,'housing-price-data-04042019'!$A$1:$A$1461,0),MATCH('Lot area'!$C$1,'housing-price-data-04042019'!$A$1:$CC$1,0))</f>
        <v>155000</v>
      </c>
      <c r="D1042" t="str">
        <f t="shared" si="16"/>
        <v>A</v>
      </c>
      <c r="U1042" s="1">
        <v>1017</v>
      </c>
      <c r="V1042" s="1">
        <v>183790.1185990189</v>
      </c>
      <c r="W1042" s="1">
        <v>19209.881400981103</v>
      </c>
    </row>
    <row r="1043" spans="1:23" x14ac:dyDescent="0.25">
      <c r="A1043">
        <v>1042</v>
      </c>
      <c r="B1043">
        <f>VLOOKUP(A1043,'housing-price-data-04042019'!$A$1:$E$1461, 5,FALSE)</f>
        <v>9130</v>
      </c>
      <c r="C1043">
        <f>INDEX('housing-price-data-04042019'!$A$1:$CC$1461, MATCH('Lot area'!A1043,'housing-price-data-04042019'!$A$1:$A$1461,0),MATCH('Lot area'!$C$1,'housing-price-data-04042019'!$A$1:$CC$1,0))</f>
        <v>173000</v>
      </c>
      <c r="D1043" t="str">
        <f t="shared" si="16"/>
        <v>B</v>
      </c>
      <c r="U1043" s="1">
        <v>1018</v>
      </c>
      <c r="V1043" s="1">
        <v>171045.388824105</v>
      </c>
      <c r="W1043" s="1">
        <v>16454.611175894999</v>
      </c>
    </row>
    <row r="1044" spans="1:23" x14ac:dyDescent="0.25">
      <c r="A1044">
        <v>1043</v>
      </c>
      <c r="B1044">
        <f>VLOOKUP(A1044,'housing-price-data-04042019'!$A$1:$E$1461, 5,FALSE)</f>
        <v>5381</v>
      </c>
      <c r="C1044">
        <f>INDEX('housing-price-data-04042019'!$A$1:$CC$1461, MATCH('Lot area'!A1044,'housing-price-data-04042019'!$A$1:$A$1461,0),MATCH('Lot area'!$C$1,'housing-price-data-04042019'!$A$1:$CC$1,0))</f>
        <v>196000</v>
      </c>
      <c r="D1044" t="str">
        <f t="shared" si="16"/>
        <v>B</v>
      </c>
      <c r="U1044" s="1">
        <v>1019</v>
      </c>
      <c r="V1044" s="1">
        <v>181482.24942409215</v>
      </c>
      <c r="W1044" s="1">
        <v>-21482.249424092151</v>
      </c>
    </row>
    <row r="1045" spans="1:23" x14ac:dyDescent="0.25">
      <c r="A1045">
        <v>1044</v>
      </c>
      <c r="B1045">
        <f>VLOOKUP(A1045,'housing-price-data-04042019'!$A$1:$E$1461, 5,FALSE)</f>
        <v>11839</v>
      </c>
      <c r="C1045">
        <f>INDEX('housing-price-data-04042019'!$A$1:$CC$1461, MATCH('Lot area'!A1045,'housing-price-data-04042019'!$A$1:$A$1461,0),MATCH('Lot area'!$C$1,'housing-price-data-04042019'!$A$1:$CC$1,0))</f>
        <v>262280</v>
      </c>
      <c r="D1045" t="str">
        <f t="shared" si="16"/>
        <v>A</v>
      </c>
      <c r="U1045" s="1">
        <v>1020</v>
      </c>
      <c r="V1045" s="1">
        <v>165163.36738737178</v>
      </c>
      <c r="W1045" s="1">
        <v>48326.632612628222</v>
      </c>
    </row>
    <row r="1046" spans="1:23" x14ac:dyDescent="0.25">
      <c r="A1046">
        <v>1045</v>
      </c>
      <c r="B1046">
        <f>VLOOKUP(A1046,'housing-price-data-04042019'!$A$1:$E$1461, 5,FALSE)</f>
        <v>9600</v>
      </c>
      <c r="C1046">
        <f>INDEX('housing-price-data-04042019'!$A$1:$CC$1461, MATCH('Lot area'!A1046,'housing-price-data-04042019'!$A$1:$A$1461,0),MATCH('Lot area'!$C$1,'housing-price-data-04042019'!$A$1:$CC$1,0))</f>
        <v>278000</v>
      </c>
      <c r="D1046" t="str">
        <f t="shared" si="16"/>
        <v>B</v>
      </c>
      <c r="U1046" s="1">
        <v>1021</v>
      </c>
      <c r="V1046" s="1">
        <v>173586.35488567129</v>
      </c>
      <c r="W1046" s="1">
        <v>2413.6451143287122</v>
      </c>
    </row>
    <row r="1047" spans="1:23" x14ac:dyDescent="0.25">
      <c r="A1047">
        <v>1046</v>
      </c>
      <c r="B1047">
        <f>VLOOKUP(A1047,'housing-price-data-04042019'!$A$1:$E$1461, 5,FALSE)</f>
        <v>13680</v>
      </c>
      <c r="C1047">
        <f>INDEX('housing-price-data-04042019'!$A$1:$CC$1461, MATCH('Lot area'!A1047,'housing-price-data-04042019'!$A$1:$A$1461,0),MATCH('Lot area'!$C$1,'housing-price-data-04042019'!$A$1:$CC$1,0))</f>
        <v>139600</v>
      </c>
      <c r="D1047" t="str">
        <f t="shared" si="16"/>
        <v>A</v>
      </c>
      <c r="U1047" s="1">
        <v>1022</v>
      </c>
      <c r="V1047" s="1">
        <v>174388.54417122362</v>
      </c>
      <c r="W1047" s="1">
        <v>19611.455828776379</v>
      </c>
    </row>
    <row r="1048" spans="1:23" x14ac:dyDescent="0.25">
      <c r="A1048">
        <v>1047</v>
      </c>
      <c r="B1048">
        <f>VLOOKUP(A1048,'housing-price-data-04042019'!$A$1:$E$1461, 5,FALSE)</f>
        <v>16056</v>
      </c>
      <c r="C1048">
        <f>INDEX('housing-price-data-04042019'!$A$1:$CC$1461, MATCH('Lot area'!A1048,'housing-price-data-04042019'!$A$1:$A$1461,0),MATCH('Lot area'!$C$1,'housing-price-data-04042019'!$A$1:$CC$1,0))</f>
        <v>556581</v>
      </c>
      <c r="D1048" t="str">
        <f t="shared" si="16"/>
        <v>A</v>
      </c>
      <c r="U1048" s="1">
        <v>1023</v>
      </c>
      <c r="V1048" s="1">
        <v>178657.78714904533</v>
      </c>
      <c r="W1048" s="1">
        <v>-91657.787149045325</v>
      </c>
    </row>
    <row r="1049" spans="1:23" x14ac:dyDescent="0.25">
      <c r="A1049">
        <v>1048</v>
      </c>
      <c r="B1049">
        <f>VLOOKUP(A1049,'housing-price-data-04042019'!$A$1:$E$1461, 5,FALSE)</f>
        <v>9245</v>
      </c>
      <c r="C1049">
        <f>INDEX('housing-price-data-04042019'!$A$1:$CC$1461, MATCH('Lot area'!A1049,'housing-price-data-04042019'!$A$1:$A$1461,0),MATCH('Lot area'!$C$1,'housing-price-data-04042019'!$A$1:$CC$1,0))</f>
        <v>145000</v>
      </c>
      <c r="D1049" t="str">
        <f t="shared" si="16"/>
        <v>B</v>
      </c>
      <c r="U1049" s="1">
        <v>1024</v>
      </c>
      <c r="V1049" s="1">
        <v>165518.26264721039</v>
      </c>
      <c r="W1049" s="1">
        <v>25481.737352789612</v>
      </c>
    </row>
    <row r="1050" spans="1:23" x14ac:dyDescent="0.25">
      <c r="A1050">
        <v>1049</v>
      </c>
      <c r="B1050">
        <f>VLOOKUP(A1050,'housing-price-data-04042019'!$A$1:$E$1461, 5,FALSE)</f>
        <v>21750</v>
      </c>
      <c r="C1050">
        <f>INDEX('housing-price-data-04042019'!$A$1:$CC$1461, MATCH('Lot area'!A1050,'housing-price-data-04042019'!$A$1:$A$1461,0),MATCH('Lot area'!$C$1,'housing-price-data-04042019'!$A$1:$CC$1,0))</f>
        <v>115000</v>
      </c>
      <c r="D1050" t="str">
        <f t="shared" si="16"/>
        <v>A</v>
      </c>
      <c r="U1050" s="1">
        <v>1025</v>
      </c>
      <c r="V1050" s="1">
        <v>191381.51720444215</v>
      </c>
      <c r="W1050" s="1">
        <v>95618.482795557851</v>
      </c>
    </row>
    <row r="1051" spans="1:23" x14ac:dyDescent="0.25">
      <c r="A1051">
        <v>1050</v>
      </c>
      <c r="B1051">
        <f>VLOOKUP(A1051,'housing-price-data-04042019'!$A$1:$E$1461, 5,FALSE)</f>
        <v>11100</v>
      </c>
      <c r="C1051">
        <f>INDEX('housing-price-data-04042019'!$A$1:$CC$1461, MATCH('Lot area'!A1051,'housing-price-data-04042019'!$A$1:$A$1461,0),MATCH('Lot area'!$C$1,'housing-price-data-04042019'!$A$1:$CC$1,0))</f>
        <v>84900</v>
      </c>
      <c r="D1051" t="str">
        <f t="shared" si="16"/>
        <v>A</v>
      </c>
      <c r="U1051" s="1">
        <v>1026</v>
      </c>
      <c r="V1051" s="1">
        <v>175005.93592502567</v>
      </c>
      <c r="W1051" s="1">
        <v>-62505.935925025668</v>
      </c>
    </row>
    <row r="1052" spans="1:23" x14ac:dyDescent="0.25">
      <c r="A1052">
        <v>1051</v>
      </c>
      <c r="B1052">
        <f>VLOOKUP(A1052,'housing-price-data-04042019'!$A$1:$E$1461, 5,FALSE)</f>
        <v>8993</v>
      </c>
      <c r="C1052">
        <f>INDEX('housing-price-data-04042019'!$A$1:$CC$1461, MATCH('Lot area'!A1052,'housing-price-data-04042019'!$A$1:$A$1461,0),MATCH('Lot area'!$C$1,'housing-price-data-04042019'!$A$1:$CC$1,0))</f>
        <v>176485</v>
      </c>
      <c r="D1052" t="str">
        <f t="shared" si="16"/>
        <v>B</v>
      </c>
      <c r="U1052" s="1">
        <v>1027</v>
      </c>
      <c r="V1052" s="1">
        <v>178365.89104775796</v>
      </c>
      <c r="W1052" s="1">
        <v>-10865.891047757963</v>
      </c>
    </row>
    <row r="1053" spans="1:23" x14ac:dyDescent="0.25">
      <c r="A1053">
        <v>1052</v>
      </c>
      <c r="B1053">
        <f>VLOOKUP(A1053,'housing-price-data-04042019'!$A$1:$E$1461, 5,FALSE)</f>
        <v>11175</v>
      </c>
      <c r="C1053">
        <f>INDEX('housing-price-data-04042019'!$A$1:$CC$1461, MATCH('Lot area'!A1053,'housing-price-data-04042019'!$A$1:$A$1461,0),MATCH('Lot area'!$C$1,'housing-price-data-04042019'!$A$1:$CC$1,0))</f>
        <v>200141</v>
      </c>
      <c r="D1053" t="str">
        <f t="shared" si="16"/>
        <v>A</v>
      </c>
      <c r="U1053" s="1">
        <v>1028</v>
      </c>
      <c r="V1053" s="1">
        <v>178827.88487713365</v>
      </c>
      <c r="W1053" s="1">
        <v>114249.11512286635</v>
      </c>
    </row>
    <row r="1054" spans="1:23" x14ac:dyDescent="0.25">
      <c r="A1054">
        <v>1053</v>
      </c>
      <c r="B1054">
        <f>VLOOKUP(A1054,'housing-price-data-04042019'!$A$1:$E$1461, 5,FALSE)</f>
        <v>9500</v>
      </c>
      <c r="C1054">
        <f>INDEX('housing-price-data-04042019'!$A$1:$CC$1461, MATCH('Lot area'!A1054,'housing-price-data-04042019'!$A$1:$A$1461,0),MATCH('Lot area'!$C$1,'housing-price-data-04042019'!$A$1:$CC$1,0))</f>
        <v>165000</v>
      </c>
      <c r="D1054" t="str">
        <f t="shared" si="16"/>
        <v>B</v>
      </c>
      <c r="U1054" s="1">
        <v>1029</v>
      </c>
      <c r="V1054" s="1">
        <v>178769.08566248583</v>
      </c>
      <c r="W1054" s="1">
        <v>-73769.085662485828</v>
      </c>
    </row>
    <row r="1055" spans="1:23" x14ac:dyDescent="0.25">
      <c r="A1055">
        <v>1054</v>
      </c>
      <c r="B1055">
        <f>VLOOKUP(A1055,'housing-price-data-04042019'!$A$1:$E$1461, 5,FALSE)</f>
        <v>8562</v>
      </c>
      <c r="C1055">
        <f>INDEX('housing-price-data-04042019'!$A$1:$CC$1461, MATCH('Lot area'!A1055,'housing-price-data-04042019'!$A$1:$A$1461,0),MATCH('Lot area'!$C$1,'housing-price-data-04042019'!$A$1:$CC$1,0))</f>
        <v>144500</v>
      </c>
      <c r="D1055" t="str">
        <f t="shared" si="16"/>
        <v>B</v>
      </c>
      <c r="U1055" s="1">
        <v>1030</v>
      </c>
      <c r="V1055" s="1">
        <v>162364.10477574545</v>
      </c>
      <c r="W1055" s="1">
        <v>-44364.104775745451</v>
      </c>
    </row>
    <row r="1056" spans="1:23" x14ac:dyDescent="0.25">
      <c r="A1056">
        <v>1055</v>
      </c>
      <c r="B1056">
        <f>VLOOKUP(A1056,'housing-price-data-04042019'!$A$1:$E$1461, 5,FALSE)</f>
        <v>11367</v>
      </c>
      <c r="C1056">
        <f>INDEX('housing-price-data-04042019'!$A$1:$CC$1461, MATCH('Lot area'!A1056,'housing-price-data-04042019'!$A$1:$A$1461,0),MATCH('Lot area'!$C$1,'housing-price-data-04042019'!$A$1:$CC$1,0))</f>
        <v>255000</v>
      </c>
      <c r="D1056" t="str">
        <f t="shared" si="16"/>
        <v>A</v>
      </c>
      <c r="U1056" s="1">
        <v>1031</v>
      </c>
      <c r="V1056" s="1">
        <v>173708.15325887033</v>
      </c>
      <c r="W1056" s="1">
        <v>-13708.153258870327</v>
      </c>
    </row>
    <row r="1057" spans="1:23" x14ac:dyDescent="0.25">
      <c r="A1057">
        <v>1056</v>
      </c>
      <c r="B1057">
        <f>VLOOKUP(A1057,'housing-price-data-04042019'!$A$1:$E$1461, 5,FALSE)</f>
        <v>11361</v>
      </c>
      <c r="C1057">
        <f>INDEX('housing-price-data-04042019'!$A$1:$CC$1461, MATCH('Lot area'!A1057,'housing-price-data-04042019'!$A$1:$A$1461,0),MATCH('Lot area'!$C$1,'housing-price-data-04042019'!$A$1:$CC$1,0))</f>
        <v>180000</v>
      </c>
      <c r="D1057" t="str">
        <f t="shared" si="16"/>
        <v>A</v>
      </c>
      <c r="U1057" s="1">
        <v>1032</v>
      </c>
      <c r="V1057" s="1">
        <v>192148.00696681545</v>
      </c>
      <c r="W1057" s="1">
        <v>4851.9930331845535</v>
      </c>
    </row>
    <row r="1058" spans="1:23" x14ac:dyDescent="0.25">
      <c r="A1058">
        <v>1057</v>
      </c>
      <c r="B1058">
        <f>VLOOKUP(A1058,'housing-price-data-04042019'!$A$1:$E$1461, 5,FALSE)</f>
        <v>7052</v>
      </c>
      <c r="C1058">
        <f>INDEX('housing-price-data-04042019'!$A$1:$CC$1461, MATCH('Lot area'!A1058,'housing-price-data-04042019'!$A$1:$A$1461,0),MATCH('Lot area'!$C$1,'housing-price-data-04042019'!$A$1:$CC$1,0))</f>
        <v>185850</v>
      </c>
      <c r="D1058" t="str">
        <f t="shared" si="16"/>
        <v>B</v>
      </c>
      <c r="U1058" s="1">
        <v>1033</v>
      </c>
      <c r="V1058" s="1">
        <v>189371.8440466579</v>
      </c>
      <c r="W1058" s="1">
        <v>120628.1559533421</v>
      </c>
    </row>
    <row r="1059" spans="1:23" x14ac:dyDescent="0.25">
      <c r="A1059">
        <v>1058</v>
      </c>
      <c r="B1059">
        <f>VLOOKUP(A1059,'housing-price-data-04042019'!$A$1:$E$1461, 5,FALSE)</f>
        <v>29959</v>
      </c>
      <c r="C1059">
        <f>INDEX('housing-price-data-04042019'!$A$1:$CC$1461, MATCH('Lot area'!A1059,'housing-price-data-04042019'!$A$1:$A$1461,0),MATCH('Lot area'!$C$1,'housing-price-data-04042019'!$A$1:$CC$1,0))</f>
        <v>248000</v>
      </c>
      <c r="D1059" t="str">
        <f t="shared" si="16"/>
        <v>A</v>
      </c>
      <c r="U1059" s="1">
        <v>1034</v>
      </c>
      <c r="V1059" s="1">
        <v>175898.42400450143</v>
      </c>
      <c r="W1059" s="1">
        <v>54101.57599549857</v>
      </c>
    </row>
    <row r="1060" spans="1:23" x14ac:dyDescent="0.25">
      <c r="A1060">
        <v>1059</v>
      </c>
      <c r="B1060">
        <f>VLOOKUP(A1060,'housing-price-data-04042019'!$A$1:$E$1461, 5,FALSE)</f>
        <v>11308</v>
      </c>
      <c r="C1060">
        <f>INDEX('housing-price-data-04042019'!$A$1:$CC$1461, MATCH('Lot area'!A1060,'housing-price-data-04042019'!$A$1:$A$1461,0),MATCH('Lot area'!$C$1,'housing-price-data-04042019'!$A$1:$CC$1,0))</f>
        <v>335000</v>
      </c>
      <c r="D1060" t="str">
        <f t="shared" si="16"/>
        <v>A</v>
      </c>
      <c r="U1060" s="1">
        <v>1035</v>
      </c>
      <c r="V1060" s="1">
        <v>172076.47505239345</v>
      </c>
      <c r="W1060" s="1">
        <v>-52326.475052393449</v>
      </c>
    </row>
    <row r="1061" spans="1:23" x14ac:dyDescent="0.25">
      <c r="A1061">
        <v>1060</v>
      </c>
      <c r="B1061">
        <f>VLOOKUP(A1061,'housing-price-data-04042019'!$A$1:$E$1461, 5,FALSE)</f>
        <v>11275</v>
      </c>
      <c r="C1061">
        <f>INDEX('housing-price-data-04042019'!$A$1:$CC$1461, MATCH('Lot area'!A1061,'housing-price-data-04042019'!$A$1:$A$1461,0),MATCH('Lot area'!$C$1,'housing-price-data-04042019'!$A$1:$CC$1,0))</f>
        <v>220000</v>
      </c>
      <c r="D1061" t="str">
        <f t="shared" si="16"/>
        <v>A</v>
      </c>
      <c r="U1061" s="1">
        <v>1036</v>
      </c>
      <c r="V1061" s="1">
        <v>182985.82934151485</v>
      </c>
      <c r="W1061" s="1">
        <v>-98985.829341514851</v>
      </c>
    </row>
    <row r="1062" spans="1:23" x14ac:dyDescent="0.25">
      <c r="A1062">
        <v>1061</v>
      </c>
      <c r="B1062">
        <f>VLOOKUP(A1062,'housing-price-data-04042019'!$A$1:$E$1461, 5,FALSE)</f>
        <v>4920</v>
      </c>
      <c r="C1062">
        <f>INDEX('housing-price-data-04042019'!$A$1:$CC$1461, MATCH('Lot area'!A1062,'housing-price-data-04042019'!$A$1:$A$1461,0),MATCH('Lot area'!$C$1,'housing-price-data-04042019'!$A$1:$CC$1,0))</f>
        <v>213500</v>
      </c>
      <c r="D1062" t="str">
        <f t="shared" si="16"/>
        <v>B</v>
      </c>
      <c r="U1062" s="1">
        <v>1037</v>
      </c>
      <c r="V1062" s="1">
        <v>185921.59013000218</v>
      </c>
      <c r="W1062" s="1">
        <v>129578.40986999782</v>
      </c>
    </row>
    <row r="1063" spans="1:23" x14ac:dyDescent="0.25">
      <c r="A1063">
        <v>1062</v>
      </c>
      <c r="B1063">
        <f>VLOOKUP(A1063,'housing-price-data-04042019'!$A$1:$E$1461, 5,FALSE)</f>
        <v>18000</v>
      </c>
      <c r="C1063">
        <f>INDEX('housing-price-data-04042019'!$A$1:$CC$1461, MATCH('Lot area'!A1063,'housing-price-data-04042019'!$A$1:$A$1461,0),MATCH('Lot area'!$C$1,'housing-price-data-04042019'!$A$1:$CC$1,0))</f>
        <v>81000</v>
      </c>
      <c r="D1063" t="str">
        <f t="shared" si="16"/>
        <v>A</v>
      </c>
      <c r="U1063" s="1">
        <v>1038</v>
      </c>
      <c r="V1063" s="1">
        <v>178239.8927306555</v>
      </c>
      <c r="W1063" s="1">
        <v>108760.1072693445</v>
      </c>
    </row>
    <row r="1064" spans="1:23" x14ac:dyDescent="0.25">
      <c r="A1064">
        <v>1063</v>
      </c>
      <c r="B1064">
        <f>VLOOKUP(A1064,'housing-price-data-04042019'!$A$1:$E$1461, 5,FALSE)</f>
        <v>13600</v>
      </c>
      <c r="C1064">
        <f>INDEX('housing-price-data-04042019'!$A$1:$CC$1461, MATCH('Lot area'!A1064,'housing-price-data-04042019'!$A$1:$A$1461,0),MATCH('Lot area'!$C$1,'housing-price-data-04042019'!$A$1:$CC$1,0))</f>
        <v>90000</v>
      </c>
      <c r="D1064" t="str">
        <f t="shared" si="16"/>
        <v>A</v>
      </c>
      <c r="U1064" s="1">
        <v>1039</v>
      </c>
      <c r="V1064" s="1">
        <v>162055.40889884441</v>
      </c>
      <c r="W1064" s="1">
        <v>-65055.408898844413</v>
      </c>
    </row>
    <row r="1065" spans="1:23" x14ac:dyDescent="0.25">
      <c r="A1065">
        <v>1064</v>
      </c>
      <c r="B1065">
        <f>VLOOKUP(A1065,'housing-price-data-04042019'!$A$1:$E$1461, 5,FALSE)</f>
        <v>6000</v>
      </c>
      <c r="C1065">
        <f>INDEX('housing-price-data-04042019'!$A$1:$CC$1461, MATCH('Lot area'!A1065,'housing-price-data-04042019'!$A$1:$A$1461,0),MATCH('Lot area'!$C$1,'housing-price-data-04042019'!$A$1:$CC$1,0))</f>
        <v>110500</v>
      </c>
      <c r="D1065" t="str">
        <f t="shared" si="16"/>
        <v>B</v>
      </c>
      <c r="U1065" s="1">
        <v>1040</v>
      </c>
      <c r="V1065" s="1">
        <v>161937.8104695488</v>
      </c>
      <c r="W1065" s="1">
        <v>-81937.8104695488</v>
      </c>
    </row>
    <row r="1066" spans="1:23" x14ac:dyDescent="0.25">
      <c r="A1066">
        <v>1065</v>
      </c>
      <c r="B1066">
        <f>VLOOKUP(A1066,'housing-price-data-04042019'!$A$1:$E$1461, 5,FALSE)</f>
        <v>11000</v>
      </c>
      <c r="C1066">
        <f>INDEX('housing-price-data-04042019'!$A$1:$CC$1461, MATCH('Lot area'!A1066,'housing-price-data-04042019'!$A$1:$A$1461,0),MATCH('Lot area'!$C$1,'housing-price-data-04042019'!$A$1:$CC$1,0))</f>
        <v>154000</v>
      </c>
      <c r="D1066" t="str">
        <f t="shared" si="16"/>
        <v>A</v>
      </c>
      <c r="U1066" s="1">
        <v>1041</v>
      </c>
      <c r="V1066" s="1">
        <v>186398.28376303983</v>
      </c>
      <c r="W1066" s="1">
        <v>-31398.283763039828</v>
      </c>
    </row>
    <row r="1067" spans="1:23" x14ac:dyDescent="0.25">
      <c r="A1067">
        <v>1066</v>
      </c>
      <c r="B1067">
        <f>VLOOKUP(A1067,'housing-price-data-04042019'!$A$1:$E$1461, 5,FALSE)</f>
        <v>14000</v>
      </c>
      <c r="C1067">
        <f>INDEX('housing-price-data-04042019'!$A$1:$CC$1461, MATCH('Lot area'!A1067,'housing-price-data-04042019'!$A$1:$A$1461,0),MATCH('Lot area'!$C$1,'housing-price-data-04042019'!$A$1:$CC$1,0))</f>
        <v>328000</v>
      </c>
      <c r="D1067" t="str">
        <f t="shared" si="16"/>
        <v>A</v>
      </c>
      <c r="U1067" s="1">
        <v>1042</v>
      </c>
      <c r="V1067" s="1">
        <v>178008.89581596764</v>
      </c>
      <c r="W1067" s="1">
        <v>-5008.8958159676404</v>
      </c>
    </row>
    <row r="1068" spans="1:23" x14ac:dyDescent="0.25">
      <c r="A1068">
        <v>1067</v>
      </c>
      <c r="B1068">
        <f>VLOOKUP(A1068,'housing-price-data-04042019'!$A$1:$E$1461, 5,FALSE)</f>
        <v>7837</v>
      </c>
      <c r="C1068">
        <f>INDEX('housing-price-data-04042019'!$A$1:$CC$1461, MATCH('Lot area'!A1068,'housing-price-data-04042019'!$A$1:$A$1461,0),MATCH('Lot area'!$C$1,'housing-price-data-04042019'!$A$1:$CC$1,0))</f>
        <v>178000</v>
      </c>
      <c r="D1068" t="str">
        <f t="shared" si="16"/>
        <v>B</v>
      </c>
      <c r="U1068" s="1">
        <v>1043</v>
      </c>
      <c r="V1068" s="1">
        <v>170136.10096901556</v>
      </c>
      <c r="W1068" s="1">
        <v>25863.899030984438</v>
      </c>
    </row>
    <row r="1069" spans="1:23" x14ac:dyDescent="0.25">
      <c r="A1069">
        <v>1068</v>
      </c>
      <c r="B1069">
        <f>VLOOKUP(A1069,'housing-price-data-04042019'!$A$1:$E$1461, 5,FALSE)</f>
        <v>9760</v>
      </c>
      <c r="C1069">
        <f>INDEX('housing-price-data-04042019'!$A$1:$CC$1461, MATCH('Lot area'!A1069,'housing-price-data-04042019'!$A$1:$A$1461,0),MATCH('Lot area'!$C$1,'housing-price-data-04042019'!$A$1:$CC$1,0))</f>
        <v>167900</v>
      </c>
      <c r="D1069" t="str">
        <f t="shared" si="16"/>
        <v>B</v>
      </c>
      <c r="U1069" s="1">
        <v>1044</v>
      </c>
      <c r="V1069" s="1">
        <v>183697.71983314375</v>
      </c>
      <c r="W1069" s="1">
        <v>78582.280166856246</v>
      </c>
    </row>
    <row r="1070" spans="1:23" x14ac:dyDescent="0.25">
      <c r="A1070">
        <v>1069</v>
      </c>
      <c r="B1070">
        <f>VLOOKUP(A1070,'housing-price-data-04042019'!$A$1:$E$1461, 5,FALSE)</f>
        <v>3964</v>
      </c>
      <c r="C1070">
        <f>INDEX('housing-price-data-04042019'!$A$1:$CC$1461, MATCH('Lot area'!A1070,'housing-price-data-04042019'!$A$1:$A$1461,0),MATCH('Lot area'!$C$1,'housing-price-data-04042019'!$A$1:$CC$1,0))</f>
        <v>151400</v>
      </c>
      <c r="D1070" t="str">
        <f t="shared" si="16"/>
        <v>B</v>
      </c>
      <c r="U1070" s="1">
        <v>1045</v>
      </c>
      <c r="V1070" s="1">
        <v>178995.88263327026</v>
      </c>
      <c r="W1070" s="1">
        <v>99004.117366729741</v>
      </c>
    </row>
    <row r="1071" spans="1:23" x14ac:dyDescent="0.25">
      <c r="A1071">
        <v>1070</v>
      </c>
      <c r="B1071">
        <f>VLOOKUP(A1071,'housing-price-data-04042019'!$A$1:$E$1461, 5,FALSE)</f>
        <v>9600</v>
      </c>
      <c r="C1071">
        <f>INDEX('housing-price-data-04042019'!$A$1:$CC$1461, MATCH('Lot area'!A1071,'housing-price-data-04042019'!$A$1:$A$1461,0),MATCH('Lot area'!$C$1,'housing-price-data-04042019'!$A$1:$CC$1,0))</f>
        <v>135000</v>
      </c>
      <c r="D1071" t="str">
        <f t="shared" si="16"/>
        <v>B</v>
      </c>
      <c r="U1071" s="1">
        <v>1046</v>
      </c>
      <c r="V1071" s="1">
        <v>187563.76819623759</v>
      </c>
      <c r="W1071" s="1">
        <v>-47963.768196237594</v>
      </c>
    </row>
    <row r="1072" spans="1:23" x14ac:dyDescent="0.25">
      <c r="A1072">
        <v>1071</v>
      </c>
      <c r="B1072">
        <f>VLOOKUP(A1072,'housing-price-data-04042019'!$A$1:$E$1461, 5,FALSE)</f>
        <v>10152</v>
      </c>
      <c r="C1072">
        <f>INDEX('housing-price-data-04042019'!$A$1:$CC$1461, MATCH('Lot area'!A1072,'housing-price-data-04042019'!$A$1:$A$1461,0),MATCH('Lot area'!$C$1,'housing-price-data-04042019'!$A$1:$CC$1,0))</f>
        <v>135000</v>
      </c>
      <c r="D1072" t="str">
        <f t="shared" si="16"/>
        <v>A</v>
      </c>
      <c r="U1072" s="1">
        <v>1047</v>
      </c>
      <c r="V1072" s="1">
        <v>192553.30155349502</v>
      </c>
      <c r="W1072" s="1">
        <v>364027.698446505</v>
      </c>
    </row>
    <row r="1073" spans="1:23" x14ac:dyDescent="0.25">
      <c r="A1073">
        <v>1072</v>
      </c>
      <c r="B1073">
        <f>VLOOKUP(A1073,'housing-price-data-04042019'!$A$1:$E$1461, 5,FALSE)</f>
        <v>11700</v>
      </c>
      <c r="C1073">
        <f>INDEX('housing-price-data-04042019'!$A$1:$CC$1461, MATCH('Lot area'!A1073,'housing-price-data-04042019'!$A$1:$A$1461,0),MATCH('Lot area'!$C$1,'housing-price-data-04042019'!$A$1:$CC$1,0))</f>
        <v>154000</v>
      </c>
      <c r="D1073" t="str">
        <f t="shared" si="16"/>
        <v>A</v>
      </c>
      <c r="U1073" s="1">
        <v>1048</v>
      </c>
      <c r="V1073" s="1">
        <v>178250.39259041403</v>
      </c>
      <c r="W1073" s="1">
        <v>-33250.392590414034</v>
      </c>
    </row>
    <row r="1074" spans="1:23" x14ac:dyDescent="0.25">
      <c r="A1074">
        <v>1073</v>
      </c>
      <c r="B1074">
        <f>VLOOKUP(A1074,'housing-price-data-04042019'!$A$1:$E$1461, 5,FALSE)</f>
        <v>7585</v>
      </c>
      <c r="C1074">
        <f>INDEX('housing-price-data-04042019'!$A$1:$CC$1461, MATCH('Lot area'!A1074,'housing-price-data-04042019'!$A$1:$A$1461,0),MATCH('Lot area'!$C$1,'housing-price-data-04042019'!$A$1:$CC$1,0))</f>
        <v>91500</v>
      </c>
      <c r="D1074" t="str">
        <f t="shared" si="16"/>
        <v>B</v>
      </c>
      <c r="U1074" s="1">
        <v>1049</v>
      </c>
      <c r="V1074" s="1">
        <v>204510.54184651855</v>
      </c>
      <c r="W1074" s="1">
        <v>-89510.54184651855</v>
      </c>
    </row>
    <row r="1075" spans="1:23" x14ac:dyDescent="0.25">
      <c r="A1075">
        <v>1074</v>
      </c>
      <c r="B1075">
        <f>VLOOKUP(A1075,'housing-price-data-04042019'!$A$1:$E$1461, 5,FALSE)</f>
        <v>7950</v>
      </c>
      <c r="C1075">
        <f>INDEX('housing-price-data-04042019'!$A$1:$CC$1461, MATCH('Lot area'!A1075,'housing-price-data-04042019'!$A$1:$A$1461,0),MATCH('Lot area'!$C$1,'housing-price-data-04042019'!$A$1:$CC$1,0))</f>
        <v>159500</v>
      </c>
      <c r="D1075" t="str">
        <f t="shared" si="16"/>
        <v>B</v>
      </c>
      <c r="U1075" s="1">
        <v>1050</v>
      </c>
      <c r="V1075" s="1">
        <v>182145.84056083177</v>
      </c>
      <c r="W1075" s="1">
        <v>-97245.84056083177</v>
      </c>
    </row>
    <row r="1076" spans="1:23" x14ac:dyDescent="0.25">
      <c r="A1076">
        <v>1075</v>
      </c>
      <c r="B1076">
        <f>VLOOKUP(A1076,'housing-price-data-04042019'!$A$1:$E$1461, 5,FALSE)</f>
        <v>8556</v>
      </c>
      <c r="C1076">
        <f>INDEX('housing-price-data-04042019'!$A$1:$CC$1461, MATCH('Lot area'!A1076,'housing-price-data-04042019'!$A$1:$A$1461,0),MATCH('Lot area'!$C$1,'housing-price-data-04042019'!$A$1:$CC$1,0))</f>
        <v>194000</v>
      </c>
      <c r="D1076" t="str">
        <f t="shared" si="16"/>
        <v>B</v>
      </c>
      <c r="U1076" s="1">
        <v>1051</v>
      </c>
      <c r="V1076" s="1">
        <v>177721.1996585837</v>
      </c>
      <c r="W1076" s="1">
        <v>-1236.1996585837041</v>
      </c>
    </row>
    <row r="1077" spans="1:23" x14ac:dyDescent="0.25">
      <c r="A1077">
        <v>1076</v>
      </c>
      <c r="B1077">
        <f>VLOOKUP(A1077,'housing-price-data-04042019'!$A$1:$E$1461, 5,FALSE)</f>
        <v>13125</v>
      </c>
      <c r="C1077">
        <f>INDEX('housing-price-data-04042019'!$A$1:$CC$1461, MATCH('Lot area'!A1077,'housing-price-data-04042019'!$A$1:$A$1461,0),MATCH('Lot area'!$C$1,'housing-price-data-04042019'!$A$1:$CC$1,0))</f>
        <v>219500</v>
      </c>
      <c r="D1077" t="str">
        <f t="shared" si="16"/>
        <v>A</v>
      </c>
      <c r="U1077" s="1">
        <v>1052</v>
      </c>
      <c r="V1077" s="1">
        <v>182303.33845720984</v>
      </c>
      <c r="W1077" s="1">
        <v>17837.661542790156</v>
      </c>
    </row>
    <row r="1078" spans="1:23" x14ac:dyDescent="0.25">
      <c r="A1078">
        <v>1077</v>
      </c>
      <c r="B1078">
        <f>VLOOKUP(A1078,'housing-price-data-04042019'!$A$1:$E$1461, 5,FALSE)</f>
        <v>10800</v>
      </c>
      <c r="C1078">
        <f>INDEX('housing-price-data-04042019'!$A$1:$CC$1461, MATCH('Lot area'!A1078,'housing-price-data-04042019'!$A$1:$A$1461,0),MATCH('Lot area'!$C$1,'housing-price-data-04042019'!$A$1:$CC$1,0))</f>
        <v>170000</v>
      </c>
      <c r="D1078" t="str">
        <f t="shared" si="16"/>
        <v>A</v>
      </c>
      <c r="U1078" s="1">
        <v>1053</v>
      </c>
      <c r="V1078" s="1">
        <v>178785.8854380995</v>
      </c>
      <c r="W1078" s="1">
        <v>-13785.885438099504</v>
      </c>
    </row>
    <row r="1079" spans="1:23" x14ac:dyDescent="0.25">
      <c r="A1079">
        <v>1078</v>
      </c>
      <c r="B1079">
        <f>VLOOKUP(A1079,'housing-price-data-04042019'!$A$1:$E$1461, 5,FALSE)</f>
        <v>15870</v>
      </c>
      <c r="C1079">
        <f>INDEX('housing-price-data-04042019'!$A$1:$CC$1461, MATCH('Lot area'!A1079,'housing-price-data-04042019'!$A$1:$A$1461,0),MATCH('Lot area'!$C$1,'housing-price-data-04042019'!$A$1:$CC$1,0))</f>
        <v>138800</v>
      </c>
      <c r="D1079" t="str">
        <f t="shared" si="16"/>
        <v>A</v>
      </c>
      <c r="U1079" s="1">
        <v>1054</v>
      </c>
      <c r="V1079" s="1">
        <v>176816.11174739769</v>
      </c>
      <c r="W1079" s="1">
        <v>-32316.111747397692</v>
      </c>
    </row>
    <row r="1080" spans="1:23" x14ac:dyDescent="0.25">
      <c r="A1080">
        <v>1079</v>
      </c>
      <c r="B1080">
        <f>VLOOKUP(A1080,'housing-price-data-04042019'!$A$1:$E$1461, 5,FALSE)</f>
        <v>4435</v>
      </c>
      <c r="C1080">
        <f>INDEX('housing-price-data-04042019'!$A$1:$CC$1461, MATCH('Lot area'!A1080,'housing-price-data-04042019'!$A$1:$A$1461,0),MATCH('Lot area'!$C$1,'housing-price-data-04042019'!$A$1:$CC$1,0))</f>
        <v>155900</v>
      </c>
      <c r="D1080" t="str">
        <f t="shared" si="16"/>
        <v>B</v>
      </c>
      <c r="U1080" s="1">
        <v>1055</v>
      </c>
      <c r="V1080" s="1">
        <v>182706.53307193774</v>
      </c>
      <c r="W1080" s="1">
        <v>72293.466928062262</v>
      </c>
    </row>
    <row r="1081" spans="1:23" x14ac:dyDescent="0.25">
      <c r="A1081">
        <v>1080</v>
      </c>
      <c r="B1081">
        <f>VLOOKUP(A1081,'housing-price-data-04042019'!$A$1:$E$1461, 5,FALSE)</f>
        <v>8775</v>
      </c>
      <c r="C1081">
        <f>INDEX('housing-price-data-04042019'!$A$1:$CC$1461, MATCH('Lot area'!A1081,'housing-price-data-04042019'!$A$1:$A$1461,0),MATCH('Lot area'!$C$1,'housing-price-data-04042019'!$A$1:$CC$1,0))</f>
        <v>126000</v>
      </c>
      <c r="D1081" t="str">
        <f t="shared" si="16"/>
        <v>B</v>
      </c>
      <c r="U1081" s="1">
        <v>1056</v>
      </c>
      <c r="V1081" s="1">
        <v>182693.93324022749</v>
      </c>
      <c r="W1081" s="1">
        <v>-2693.9332402274886</v>
      </c>
    </row>
    <row r="1082" spans="1:23" x14ac:dyDescent="0.25">
      <c r="A1082">
        <v>1081</v>
      </c>
      <c r="B1082">
        <f>VLOOKUP(A1082,'housing-price-data-04042019'!$A$1:$E$1461, 5,FALSE)</f>
        <v>11040</v>
      </c>
      <c r="C1082">
        <f>INDEX('housing-price-data-04042019'!$A$1:$CC$1461, MATCH('Lot area'!A1082,'housing-price-data-04042019'!$A$1:$A$1461,0),MATCH('Lot area'!$C$1,'housing-price-data-04042019'!$A$1:$CC$1,0))</f>
        <v>145000</v>
      </c>
      <c r="D1082" t="str">
        <f t="shared" si="16"/>
        <v>A</v>
      </c>
      <c r="U1082" s="1">
        <v>1057</v>
      </c>
      <c r="V1082" s="1">
        <v>173645.15410031908</v>
      </c>
      <c r="W1082" s="1">
        <v>12204.84589968092</v>
      </c>
    </row>
    <row r="1083" spans="1:23" x14ac:dyDescent="0.25">
      <c r="A1083">
        <v>1082</v>
      </c>
      <c r="B1083">
        <f>VLOOKUP(A1083,'housing-price-data-04042019'!$A$1:$E$1461, 5,FALSE)</f>
        <v>7500</v>
      </c>
      <c r="C1083">
        <f>INDEX('housing-price-data-04042019'!$A$1:$CC$1461, MATCH('Lot area'!A1083,'housing-price-data-04042019'!$A$1:$A$1461,0),MATCH('Lot area'!$C$1,'housing-price-data-04042019'!$A$1:$CC$1,0))</f>
        <v>133000</v>
      </c>
      <c r="D1083" t="str">
        <f t="shared" si="16"/>
        <v>B</v>
      </c>
      <c r="U1083" s="1">
        <v>1058</v>
      </c>
      <c r="V1083" s="1">
        <v>221749.21159808687</v>
      </c>
      <c r="W1083" s="1">
        <v>26250.788401913131</v>
      </c>
    </row>
    <row r="1084" spans="1:23" x14ac:dyDescent="0.25">
      <c r="A1084">
        <v>1083</v>
      </c>
      <c r="B1084">
        <f>VLOOKUP(A1084,'housing-price-data-04042019'!$A$1:$E$1461, 5,FALSE)</f>
        <v>8749</v>
      </c>
      <c r="C1084">
        <f>INDEX('housing-price-data-04042019'!$A$1:$CC$1461, MATCH('Lot area'!A1084,'housing-price-data-04042019'!$A$1:$A$1461,0),MATCH('Lot area'!$C$1,'housing-price-data-04042019'!$A$1:$CC$1,0))</f>
        <v>192000</v>
      </c>
      <c r="D1084" t="str">
        <f t="shared" si="16"/>
        <v>B</v>
      </c>
      <c r="U1084" s="1">
        <v>1059</v>
      </c>
      <c r="V1084" s="1">
        <v>182582.63472678699</v>
      </c>
      <c r="W1084" s="1">
        <v>152417.36527321301</v>
      </c>
    </row>
    <row r="1085" spans="1:23" x14ac:dyDescent="0.25">
      <c r="A1085">
        <v>1084</v>
      </c>
      <c r="B1085">
        <f>VLOOKUP(A1085,'housing-price-data-04042019'!$A$1:$E$1461, 5,FALSE)</f>
        <v>8800</v>
      </c>
      <c r="C1085">
        <f>INDEX('housing-price-data-04042019'!$A$1:$CC$1461, MATCH('Lot area'!A1085,'housing-price-data-04042019'!$A$1:$A$1461,0),MATCH('Lot area'!$C$1,'housing-price-data-04042019'!$A$1:$CC$1,0))</f>
        <v>160000</v>
      </c>
      <c r="D1085" t="str">
        <f t="shared" si="16"/>
        <v>B</v>
      </c>
      <c r="U1085" s="1">
        <v>1060</v>
      </c>
      <c r="V1085" s="1">
        <v>182513.33565238063</v>
      </c>
      <c r="W1085" s="1">
        <v>37486.664347619371</v>
      </c>
    </row>
    <row r="1086" spans="1:23" x14ac:dyDescent="0.25">
      <c r="A1086">
        <v>1085</v>
      </c>
      <c r="B1086">
        <f>VLOOKUP(A1086,'housing-price-data-04042019'!$A$1:$E$1461, 5,FALSE)</f>
        <v>13031</v>
      </c>
      <c r="C1086">
        <f>INDEX('housing-price-data-04042019'!$A$1:$CC$1461, MATCH('Lot area'!A1086,'housing-price-data-04042019'!$A$1:$A$1461,0),MATCH('Lot area'!$C$1,'housing-price-data-04042019'!$A$1:$CC$1,0))</f>
        <v>187500</v>
      </c>
      <c r="D1086" t="str">
        <f t="shared" si="16"/>
        <v>A</v>
      </c>
      <c r="U1086" s="1">
        <v>1061</v>
      </c>
      <c r="V1086" s="1">
        <v>169168.01389927833</v>
      </c>
      <c r="W1086" s="1">
        <v>44331.986100721668</v>
      </c>
    </row>
    <row r="1087" spans="1:23" x14ac:dyDescent="0.25">
      <c r="A1087">
        <v>1086</v>
      </c>
      <c r="B1087">
        <f>VLOOKUP(A1087,'housing-price-data-04042019'!$A$1:$E$1461, 5,FALSE)</f>
        <v>9069</v>
      </c>
      <c r="C1087">
        <f>INDEX('housing-price-data-04042019'!$A$1:$CC$1461, MATCH('Lot area'!A1087,'housing-price-data-04042019'!$A$1:$A$1461,0),MATCH('Lot area'!$C$1,'housing-price-data-04042019'!$A$1:$CC$1,0))</f>
        <v>147000</v>
      </c>
      <c r="D1087" t="str">
        <f t="shared" si="16"/>
        <v>B</v>
      </c>
      <c r="U1087" s="1">
        <v>1062</v>
      </c>
      <c r="V1087" s="1">
        <v>196635.64702761476</v>
      </c>
      <c r="W1087" s="1">
        <v>-115635.64702761476</v>
      </c>
    </row>
    <row r="1088" spans="1:23" x14ac:dyDescent="0.25">
      <c r="A1088">
        <v>1087</v>
      </c>
      <c r="B1088">
        <f>VLOOKUP(A1088,'housing-price-data-04042019'!$A$1:$E$1461, 5,FALSE)</f>
        <v>1974</v>
      </c>
      <c r="C1088">
        <f>INDEX('housing-price-data-04042019'!$A$1:$CC$1461, MATCH('Lot area'!A1088,'housing-price-data-04042019'!$A$1:$A$1461,0),MATCH('Lot area'!$C$1,'housing-price-data-04042019'!$A$1:$CC$1,0))</f>
        <v>83500</v>
      </c>
      <c r="D1088" t="str">
        <f t="shared" si="16"/>
        <v>B</v>
      </c>
      <c r="U1088" s="1">
        <v>1063</v>
      </c>
      <c r="V1088" s="1">
        <v>187395.77044010098</v>
      </c>
      <c r="W1088" s="1">
        <v>-97395.770440100983</v>
      </c>
    </row>
    <row r="1089" spans="1:23" x14ac:dyDescent="0.25">
      <c r="A1089">
        <v>1088</v>
      </c>
      <c r="B1089">
        <f>VLOOKUP(A1089,'housing-price-data-04042019'!$A$1:$E$1461, 5,FALSE)</f>
        <v>10574</v>
      </c>
      <c r="C1089">
        <f>INDEX('housing-price-data-04042019'!$A$1:$CC$1461, MATCH('Lot area'!A1089,'housing-price-data-04042019'!$A$1:$A$1461,0),MATCH('Lot area'!$C$1,'housing-price-data-04042019'!$A$1:$CC$1,0))</f>
        <v>252000</v>
      </c>
      <c r="D1089" t="str">
        <f t="shared" si="16"/>
        <v>A</v>
      </c>
      <c r="U1089" s="1">
        <v>1064</v>
      </c>
      <c r="V1089" s="1">
        <v>171435.98360712262</v>
      </c>
      <c r="W1089" s="1">
        <v>-60935.983607122616</v>
      </c>
    </row>
    <row r="1090" spans="1:23" x14ac:dyDescent="0.25">
      <c r="A1090">
        <v>1089</v>
      </c>
      <c r="B1090">
        <f>VLOOKUP(A1090,'housing-price-data-04042019'!$A$1:$E$1461, 5,FALSE)</f>
        <v>2522</v>
      </c>
      <c r="C1090">
        <f>INDEX('housing-price-data-04042019'!$A$1:$CC$1461, MATCH('Lot area'!A1090,'housing-price-data-04042019'!$A$1:$A$1461,0),MATCH('Lot area'!$C$1,'housing-price-data-04042019'!$A$1:$CC$1,0))</f>
        <v>137500</v>
      </c>
      <c r="D1090" t="str">
        <f t="shared" si="16"/>
        <v>B</v>
      </c>
      <c r="U1090" s="1">
        <v>1065</v>
      </c>
      <c r="V1090" s="1">
        <v>181935.84336566101</v>
      </c>
      <c r="W1090" s="1">
        <v>-27935.843365661014</v>
      </c>
    </row>
    <row r="1091" spans="1:23" x14ac:dyDescent="0.25">
      <c r="A1091">
        <v>1090</v>
      </c>
      <c r="B1091">
        <f>VLOOKUP(A1091,'housing-price-data-04042019'!$A$1:$E$1461, 5,FALSE)</f>
        <v>3316</v>
      </c>
      <c r="C1091">
        <f>INDEX('housing-price-data-04042019'!$A$1:$CC$1461, MATCH('Lot area'!A1091,'housing-price-data-04042019'!$A$1:$A$1461,0),MATCH('Lot area'!$C$1,'housing-price-data-04042019'!$A$1:$CC$1,0))</f>
        <v>197000</v>
      </c>
      <c r="D1091" t="str">
        <f t="shared" ref="D1091:D1154" si="17">IF(B1091 &gt; 10000, "A","B")</f>
        <v>B</v>
      </c>
      <c r="U1091" s="1">
        <v>1066</v>
      </c>
      <c r="V1091" s="1">
        <v>188235.75922078404</v>
      </c>
      <c r="W1091" s="1">
        <v>139764.24077921596</v>
      </c>
    </row>
    <row r="1092" spans="1:23" x14ac:dyDescent="0.25">
      <c r="A1092">
        <v>1091</v>
      </c>
      <c r="B1092">
        <f>VLOOKUP(A1092,'housing-price-data-04042019'!$A$1:$E$1461, 5,FALSE)</f>
        <v>8544</v>
      </c>
      <c r="C1092">
        <f>INDEX('housing-price-data-04042019'!$A$1:$CC$1461, MATCH('Lot area'!A1092,'housing-price-data-04042019'!$A$1:$A$1461,0),MATCH('Lot area'!$C$1,'housing-price-data-04042019'!$A$1:$CC$1,0))</f>
        <v>92900</v>
      </c>
      <c r="D1092" t="str">
        <f t="shared" si="17"/>
        <v>B</v>
      </c>
      <c r="U1092" s="1">
        <v>1067</v>
      </c>
      <c r="V1092" s="1">
        <v>175293.63208240963</v>
      </c>
      <c r="W1092" s="1">
        <v>2706.3679175903671</v>
      </c>
    </row>
    <row r="1093" spans="1:23" x14ac:dyDescent="0.25">
      <c r="A1093">
        <v>1092</v>
      </c>
      <c r="B1093">
        <f>VLOOKUP(A1093,'housing-price-data-04042019'!$A$1:$E$1461, 5,FALSE)</f>
        <v>2160</v>
      </c>
      <c r="C1093">
        <f>INDEX('housing-price-data-04042019'!$A$1:$CC$1461, MATCH('Lot area'!A1093,'housing-price-data-04042019'!$A$1:$A$1461,0),MATCH('Lot area'!$C$1,'housing-price-data-04042019'!$A$1:$CC$1,0))</f>
        <v>160000</v>
      </c>
      <c r="D1093" t="str">
        <f t="shared" si="17"/>
        <v>B</v>
      </c>
      <c r="U1093" s="1">
        <v>1068</v>
      </c>
      <c r="V1093" s="1">
        <v>179331.87814554348</v>
      </c>
      <c r="W1093" s="1">
        <v>-11431.87814554348</v>
      </c>
    </row>
    <row r="1094" spans="1:23" x14ac:dyDescent="0.25">
      <c r="A1094">
        <v>1093</v>
      </c>
      <c r="B1094">
        <f>VLOOKUP(A1094,'housing-price-data-04042019'!$A$1:$E$1461, 5,FALSE)</f>
        <v>8400</v>
      </c>
      <c r="C1094">
        <f>INDEX('housing-price-data-04042019'!$A$1:$CC$1461, MATCH('Lot area'!A1094,'housing-price-data-04042019'!$A$1:$A$1461,0),MATCH('Lot area'!$C$1,'housing-price-data-04042019'!$A$1:$CC$1,0))</f>
        <v>136500</v>
      </c>
      <c r="D1094" t="str">
        <f t="shared" si="17"/>
        <v>B</v>
      </c>
      <c r="U1094" s="1">
        <v>1069</v>
      </c>
      <c r="V1094" s="1">
        <v>167160.44071344577</v>
      </c>
      <c r="W1094" s="1">
        <v>-15760.440713445772</v>
      </c>
    </row>
    <row r="1095" spans="1:23" x14ac:dyDescent="0.25">
      <c r="A1095">
        <v>1094</v>
      </c>
      <c r="B1095">
        <f>VLOOKUP(A1095,'housing-price-data-04042019'!$A$1:$E$1461, 5,FALSE)</f>
        <v>9230</v>
      </c>
      <c r="C1095">
        <f>INDEX('housing-price-data-04042019'!$A$1:$CC$1461, MATCH('Lot area'!A1095,'housing-price-data-04042019'!$A$1:$A$1461,0),MATCH('Lot area'!$C$1,'housing-price-data-04042019'!$A$1:$CC$1,0))</f>
        <v>146000</v>
      </c>
      <c r="D1095" t="str">
        <f t="shared" si="17"/>
        <v>B</v>
      </c>
      <c r="U1095" s="1">
        <v>1070</v>
      </c>
      <c r="V1095" s="1">
        <v>178995.88263327026</v>
      </c>
      <c r="W1095" s="1">
        <v>-43995.882633270259</v>
      </c>
    </row>
    <row r="1096" spans="1:23" x14ac:dyDescent="0.25">
      <c r="A1096">
        <v>1095</v>
      </c>
      <c r="B1096">
        <f>VLOOKUP(A1096,'housing-price-data-04042019'!$A$1:$E$1461, 5,FALSE)</f>
        <v>5868</v>
      </c>
      <c r="C1096">
        <f>INDEX('housing-price-data-04042019'!$A$1:$CC$1461, MATCH('Lot area'!A1096,'housing-price-data-04042019'!$A$1:$A$1461,0),MATCH('Lot area'!$C$1,'housing-price-data-04042019'!$A$1:$CC$1,0))</f>
        <v>129000</v>
      </c>
      <c r="D1096" t="str">
        <f t="shared" si="17"/>
        <v>B</v>
      </c>
      <c r="U1096" s="1">
        <v>1071</v>
      </c>
      <c r="V1096" s="1">
        <v>180155.06715061289</v>
      </c>
      <c r="W1096" s="1">
        <v>-45155.067150612886</v>
      </c>
    </row>
    <row r="1097" spans="1:23" x14ac:dyDescent="0.25">
      <c r="A1097">
        <v>1096</v>
      </c>
      <c r="B1097">
        <f>VLOOKUP(A1097,'housing-price-data-04042019'!$A$1:$E$1461, 5,FALSE)</f>
        <v>9317</v>
      </c>
      <c r="C1097">
        <f>INDEX('housing-price-data-04042019'!$A$1:$CC$1461, MATCH('Lot area'!A1097,'housing-price-data-04042019'!$A$1:$A$1461,0),MATCH('Lot area'!$C$1,'housing-price-data-04042019'!$A$1:$CC$1,0))</f>
        <v>176432</v>
      </c>
      <c r="D1097" t="str">
        <f t="shared" si="17"/>
        <v>B</v>
      </c>
      <c r="U1097" s="1">
        <v>1072</v>
      </c>
      <c r="V1097" s="1">
        <v>183405.82373185639</v>
      </c>
      <c r="W1097" s="1">
        <v>-29405.823731856392</v>
      </c>
    </row>
    <row r="1098" spans="1:23" x14ac:dyDescent="0.25">
      <c r="A1098">
        <v>1097</v>
      </c>
      <c r="B1098">
        <f>VLOOKUP(A1098,'housing-price-data-04042019'!$A$1:$E$1461, 5,FALSE)</f>
        <v>6882</v>
      </c>
      <c r="C1098">
        <f>INDEX('housing-price-data-04042019'!$A$1:$CC$1461, MATCH('Lot area'!A1098,'housing-price-data-04042019'!$A$1:$A$1461,0),MATCH('Lot area'!$C$1,'housing-price-data-04042019'!$A$1:$CC$1,0))</f>
        <v>127000</v>
      </c>
      <c r="D1098" t="str">
        <f t="shared" si="17"/>
        <v>B</v>
      </c>
      <c r="U1098" s="1">
        <v>1073</v>
      </c>
      <c r="V1098" s="1">
        <v>174764.43915057927</v>
      </c>
      <c r="W1098" s="1">
        <v>-83264.439150579274</v>
      </c>
    </row>
    <row r="1099" spans="1:23" x14ac:dyDescent="0.25">
      <c r="A1099">
        <v>1098</v>
      </c>
      <c r="B1099">
        <f>VLOOKUP(A1099,'housing-price-data-04042019'!$A$1:$E$1461, 5,FALSE)</f>
        <v>3696</v>
      </c>
      <c r="C1099">
        <f>INDEX('housing-price-data-04042019'!$A$1:$CC$1461, MATCH('Lot area'!A1099,'housing-price-data-04042019'!$A$1:$A$1461,0),MATCH('Lot area'!$C$1,'housing-price-data-04042019'!$A$1:$CC$1,0))</f>
        <v>170000</v>
      </c>
      <c r="D1099" t="str">
        <f t="shared" si="17"/>
        <v>B</v>
      </c>
      <c r="U1099" s="1">
        <v>1074</v>
      </c>
      <c r="V1099" s="1">
        <v>175530.9289129526</v>
      </c>
      <c r="W1099" s="1">
        <v>-16030.928912952601</v>
      </c>
    </row>
    <row r="1100" spans="1:23" x14ac:dyDescent="0.25">
      <c r="A1100">
        <v>1099</v>
      </c>
      <c r="B1100">
        <f>VLOOKUP(A1100,'housing-price-data-04042019'!$A$1:$E$1461, 5,FALSE)</f>
        <v>6000</v>
      </c>
      <c r="C1100">
        <f>INDEX('housing-price-data-04042019'!$A$1:$CC$1461, MATCH('Lot area'!A1100,'housing-price-data-04042019'!$A$1:$A$1461,0),MATCH('Lot area'!$C$1,'housing-price-data-04042019'!$A$1:$CC$1,0))</f>
        <v>128000</v>
      </c>
      <c r="D1100" t="str">
        <f t="shared" si="17"/>
        <v>B</v>
      </c>
      <c r="U1100" s="1">
        <v>1075</v>
      </c>
      <c r="V1100" s="1">
        <v>176803.51191568744</v>
      </c>
      <c r="W1100" s="1">
        <v>17196.488084312557</v>
      </c>
    </row>
    <row r="1101" spans="1:23" x14ac:dyDescent="0.25">
      <c r="A1101">
        <v>1100</v>
      </c>
      <c r="B1101">
        <f>VLOOKUP(A1101,'housing-price-data-04042019'!$A$1:$E$1461, 5,FALSE)</f>
        <v>11880</v>
      </c>
      <c r="C1101">
        <f>INDEX('housing-price-data-04042019'!$A$1:$CC$1461, MATCH('Lot area'!A1101,'housing-price-data-04042019'!$A$1:$A$1461,0),MATCH('Lot area'!$C$1,'housing-price-data-04042019'!$A$1:$CC$1,0))</f>
        <v>157000</v>
      </c>
      <c r="D1101" t="str">
        <f t="shared" si="17"/>
        <v>A</v>
      </c>
      <c r="U1101" s="1">
        <v>1076</v>
      </c>
      <c r="V1101" s="1">
        <v>186398.28376303983</v>
      </c>
      <c r="W1101" s="1">
        <v>33101.716236960172</v>
      </c>
    </row>
    <row r="1102" spans="1:23" x14ac:dyDescent="0.25">
      <c r="A1102">
        <v>1101</v>
      </c>
      <c r="B1102">
        <f>VLOOKUP(A1102,'housing-price-data-04042019'!$A$1:$E$1461, 5,FALSE)</f>
        <v>8400</v>
      </c>
      <c r="C1102">
        <f>INDEX('housing-price-data-04042019'!$A$1:$CC$1461, MATCH('Lot area'!A1102,'housing-price-data-04042019'!$A$1:$A$1461,0),MATCH('Lot area'!$C$1,'housing-price-data-04042019'!$A$1:$CC$1,0))</f>
        <v>60000</v>
      </c>
      <c r="D1102" t="str">
        <f t="shared" si="17"/>
        <v>B</v>
      </c>
      <c r="U1102" s="1">
        <v>1077</v>
      </c>
      <c r="V1102" s="1">
        <v>181515.84897531947</v>
      </c>
      <c r="W1102" s="1">
        <v>-11515.848975319474</v>
      </c>
    </row>
    <row r="1103" spans="1:23" x14ac:dyDescent="0.25">
      <c r="A1103">
        <v>1102</v>
      </c>
      <c r="B1103">
        <f>VLOOKUP(A1103,'housing-price-data-04042019'!$A$1:$E$1461, 5,FALSE)</f>
        <v>9758</v>
      </c>
      <c r="C1103">
        <f>INDEX('housing-price-data-04042019'!$A$1:$CC$1461, MATCH('Lot area'!A1103,'housing-price-data-04042019'!$A$1:$A$1461,0),MATCH('Lot area'!$C$1,'housing-price-data-04042019'!$A$1:$CC$1,0))</f>
        <v>119500</v>
      </c>
      <c r="D1103" t="str">
        <f t="shared" si="17"/>
        <v>B</v>
      </c>
      <c r="U1103" s="1">
        <v>1078</v>
      </c>
      <c r="V1103" s="1">
        <v>192162.70677047741</v>
      </c>
      <c r="W1103" s="1">
        <v>-53362.706770477409</v>
      </c>
    </row>
    <row r="1104" spans="1:23" x14ac:dyDescent="0.25">
      <c r="A1104">
        <v>1103</v>
      </c>
      <c r="B1104">
        <f>VLOOKUP(A1104,'housing-price-data-04042019'!$A$1:$E$1461, 5,FALSE)</f>
        <v>7000</v>
      </c>
      <c r="C1104">
        <f>INDEX('housing-price-data-04042019'!$A$1:$CC$1461, MATCH('Lot area'!A1104,'housing-price-data-04042019'!$A$1:$A$1461,0),MATCH('Lot area'!$C$1,'housing-price-data-04042019'!$A$1:$CC$1,0))</f>
        <v>135000</v>
      </c>
      <c r="D1104" t="str">
        <f t="shared" si="17"/>
        <v>B</v>
      </c>
      <c r="U1104" s="1">
        <v>1079</v>
      </c>
      <c r="V1104" s="1">
        <v>168149.5275027001</v>
      </c>
      <c r="W1104" s="1">
        <v>-12249.527502700104</v>
      </c>
    </row>
    <row r="1105" spans="1:23" x14ac:dyDescent="0.25">
      <c r="A1105">
        <v>1104</v>
      </c>
      <c r="B1105">
        <f>VLOOKUP(A1105,'housing-price-data-04042019'!$A$1:$E$1461, 5,FALSE)</f>
        <v>8910</v>
      </c>
      <c r="C1105">
        <f>INDEX('housing-price-data-04042019'!$A$1:$CC$1461, MATCH('Lot area'!A1105,'housing-price-data-04042019'!$A$1:$A$1461,0),MATCH('Lot area'!$C$1,'housing-price-data-04042019'!$A$1:$CC$1,0))</f>
        <v>159500</v>
      </c>
      <c r="D1105" t="str">
        <f t="shared" si="17"/>
        <v>B</v>
      </c>
      <c r="U1105" s="1">
        <v>1080</v>
      </c>
      <c r="V1105" s="1">
        <v>177263.40577311142</v>
      </c>
      <c r="W1105" s="1">
        <v>-51263.405773111415</v>
      </c>
    </row>
    <row r="1106" spans="1:23" x14ac:dyDescent="0.25">
      <c r="A1106">
        <v>1105</v>
      </c>
      <c r="B1106">
        <f>VLOOKUP(A1106,'housing-price-data-04042019'!$A$1:$E$1461, 5,FALSE)</f>
        <v>2016</v>
      </c>
      <c r="C1106">
        <f>INDEX('housing-price-data-04042019'!$A$1:$CC$1461, MATCH('Lot area'!A1106,'housing-price-data-04042019'!$A$1:$A$1461,0),MATCH('Lot area'!$C$1,'housing-price-data-04042019'!$A$1:$CC$1,0))</f>
        <v>106000</v>
      </c>
      <c r="D1106" t="str">
        <f t="shared" si="17"/>
        <v>B</v>
      </c>
      <c r="U1106" s="1">
        <v>1081</v>
      </c>
      <c r="V1106" s="1">
        <v>182019.8422437293</v>
      </c>
      <c r="W1106" s="1">
        <v>-37019.842243729305</v>
      </c>
    </row>
    <row r="1107" spans="1:23" x14ac:dyDescent="0.25">
      <c r="A1107">
        <v>1106</v>
      </c>
      <c r="B1107">
        <f>VLOOKUP(A1107,'housing-price-data-04042019'!$A$1:$E$1461, 5,FALSE)</f>
        <v>12256</v>
      </c>
      <c r="C1107">
        <f>INDEX('housing-price-data-04042019'!$A$1:$CC$1461, MATCH('Lot area'!A1107,'housing-price-data-04042019'!$A$1:$A$1461,0),MATCH('Lot area'!$C$1,'housing-price-data-04042019'!$A$1:$CC$1,0))</f>
        <v>325000</v>
      </c>
      <c r="D1107" t="str">
        <f t="shared" si="17"/>
        <v>A</v>
      </c>
      <c r="U1107" s="1">
        <v>1082</v>
      </c>
      <c r="V1107" s="1">
        <v>174585.94153468413</v>
      </c>
      <c r="W1107" s="1">
        <v>-41585.941534684127</v>
      </c>
    </row>
    <row r="1108" spans="1:23" x14ac:dyDescent="0.25">
      <c r="A1108">
        <v>1107</v>
      </c>
      <c r="B1108">
        <f>VLOOKUP(A1108,'housing-price-data-04042019'!$A$1:$E$1461, 5,FALSE)</f>
        <v>10357</v>
      </c>
      <c r="C1108">
        <f>INDEX('housing-price-data-04042019'!$A$1:$CC$1461, MATCH('Lot area'!A1108,'housing-price-data-04042019'!$A$1:$A$1461,0),MATCH('Lot area'!$C$1,'housing-price-data-04042019'!$A$1:$CC$1,0))</f>
        <v>179900</v>
      </c>
      <c r="D1108" t="str">
        <f t="shared" si="17"/>
        <v>A</v>
      </c>
      <c r="U1108" s="1">
        <v>1083</v>
      </c>
      <c r="V1108" s="1">
        <v>177208.80650236702</v>
      </c>
      <c r="W1108" s="1">
        <v>14791.193497632979</v>
      </c>
    </row>
    <row r="1109" spans="1:23" x14ac:dyDescent="0.25">
      <c r="A1109">
        <v>1108</v>
      </c>
      <c r="B1109">
        <f>VLOOKUP(A1109,'housing-price-data-04042019'!$A$1:$E$1461, 5,FALSE)</f>
        <v>23257</v>
      </c>
      <c r="C1109">
        <f>INDEX('housing-price-data-04042019'!$A$1:$CC$1461, MATCH('Lot area'!A1109,'housing-price-data-04042019'!$A$1:$A$1461,0),MATCH('Lot area'!$C$1,'housing-price-data-04042019'!$A$1:$CC$1,0))</f>
        <v>274725</v>
      </c>
      <c r="D1109" t="str">
        <f t="shared" si="17"/>
        <v>A</v>
      </c>
      <c r="U1109" s="1">
        <v>1084</v>
      </c>
      <c r="V1109" s="1">
        <v>177315.90507190413</v>
      </c>
      <c r="W1109" s="1">
        <v>-17315.905071904126</v>
      </c>
    </row>
    <row r="1110" spans="1:23" x14ac:dyDescent="0.25">
      <c r="A1110">
        <v>1109</v>
      </c>
      <c r="B1110">
        <f>VLOOKUP(A1110,'housing-price-data-04042019'!$A$1:$E$1461, 5,FALSE)</f>
        <v>8063</v>
      </c>
      <c r="C1110">
        <f>INDEX('housing-price-data-04042019'!$A$1:$CC$1461, MATCH('Lot area'!A1110,'housing-price-data-04042019'!$A$1:$A$1461,0),MATCH('Lot area'!$C$1,'housing-price-data-04042019'!$A$1:$CC$1,0))</f>
        <v>181000</v>
      </c>
      <c r="D1110" t="str">
        <f t="shared" si="17"/>
        <v>B</v>
      </c>
      <c r="U1110" s="1">
        <v>1085</v>
      </c>
      <c r="V1110" s="1">
        <v>186200.88639957929</v>
      </c>
      <c r="W1110" s="1">
        <v>1299.1136004207074</v>
      </c>
    </row>
    <row r="1111" spans="1:23" x14ac:dyDescent="0.25">
      <c r="A1111">
        <v>1110</v>
      </c>
      <c r="B1111">
        <f>VLOOKUP(A1111,'housing-price-data-04042019'!$A$1:$E$1461, 5,FALSE)</f>
        <v>11362</v>
      </c>
      <c r="C1111">
        <f>INDEX('housing-price-data-04042019'!$A$1:$CC$1461, MATCH('Lot area'!A1111,'housing-price-data-04042019'!$A$1:$A$1461,0),MATCH('Lot area'!$C$1,'housing-price-data-04042019'!$A$1:$CC$1,0))</f>
        <v>280000</v>
      </c>
      <c r="D1111" t="str">
        <f t="shared" si="17"/>
        <v>A</v>
      </c>
      <c r="U1111" s="1">
        <v>1086</v>
      </c>
      <c r="V1111" s="1">
        <v>177880.79752691349</v>
      </c>
      <c r="W1111" s="1">
        <v>-30880.797526913491</v>
      </c>
    </row>
    <row r="1112" spans="1:23" x14ac:dyDescent="0.25">
      <c r="A1112">
        <v>1111</v>
      </c>
      <c r="B1112">
        <f>VLOOKUP(A1112,'housing-price-data-04042019'!$A$1:$E$1461, 5,FALSE)</f>
        <v>8000</v>
      </c>
      <c r="C1112">
        <f>INDEX('housing-price-data-04042019'!$A$1:$CC$1461, MATCH('Lot area'!A1112,'housing-price-data-04042019'!$A$1:$A$1461,0),MATCH('Lot area'!$C$1,'housing-price-data-04042019'!$A$1:$CC$1,0))</f>
        <v>188000</v>
      </c>
      <c r="D1112" t="str">
        <f t="shared" si="17"/>
        <v>B</v>
      </c>
      <c r="U1112" s="1">
        <v>1087</v>
      </c>
      <c r="V1112" s="1">
        <v>162981.4965295475</v>
      </c>
      <c r="W1112" s="1">
        <v>-79481.496529547498</v>
      </c>
    </row>
    <row r="1113" spans="1:23" x14ac:dyDescent="0.25">
      <c r="A1113">
        <v>1112</v>
      </c>
      <c r="B1113">
        <f>VLOOKUP(A1113,'housing-price-data-04042019'!$A$1:$E$1461, 5,FALSE)</f>
        <v>10480</v>
      </c>
      <c r="C1113">
        <f>INDEX('housing-price-data-04042019'!$A$1:$CC$1461, MATCH('Lot area'!A1113,'housing-price-data-04042019'!$A$1:$A$1461,0),MATCH('Lot area'!$C$1,'housing-price-data-04042019'!$A$1:$CC$1,0))</f>
        <v>205000</v>
      </c>
      <c r="D1113" t="str">
        <f t="shared" si="17"/>
        <v>A</v>
      </c>
      <c r="U1113" s="1">
        <v>1088</v>
      </c>
      <c r="V1113" s="1">
        <v>181041.25531423354</v>
      </c>
      <c r="W1113" s="1">
        <v>70958.744685766462</v>
      </c>
    </row>
    <row r="1114" spans="1:23" x14ac:dyDescent="0.25">
      <c r="A1114">
        <v>1113</v>
      </c>
      <c r="B1114">
        <f>VLOOKUP(A1114,'housing-price-data-04042019'!$A$1:$E$1461, 5,FALSE)</f>
        <v>7100</v>
      </c>
      <c r="C1114">
        <f>INDEX('housing-price-data-04042019'!$A$1:$CC$1461, MATCH('Lot area'!A1114,'housing-price-data-04042019'!$A$1:$A$1461,0),MATCH('Lot area'!$C$1,'housing-price-data-04042019'!$A$1:$CC$1,0))</f>
        <v>129900</v>
      </c>
      <c r="D1114" t="str">
        <f t="shared" si="17"/>
        <v>B</v>
      </c>
      <c r="U1114" s="1">
        <v>1089</v>
      </c>
      <c r="V1114" s="1">
        <v>164132.2811590833</v>
      </c>
      <c r="W1114" s="1">
        <v>-26632.281159083301</v>
      </c>
    </row>
    <row r="1115" spans="1:23" x14ac:dyDescent="0.25">
      <c r="A1115">
        <v>1114</v>
      </c>
      <c r="B1115">
        <f>VLOOKUP(A1115,'housing-price-data-04042019'!$A$1:$E$1461, 5,FALSE)</f>
        <v>8923</v>
      </c>
      <c r="C1115">
        <f>INDEX('housing-price-data-04042019'!$A$1:$CC$1461, MATCH('Lot area'!A1115,'housing-price-data-04042019'!$A$1:$A$1461,0),MATCH('Lot area'!$C$1,'housing-price-data-04042019'!$A$1:$CC$1,0))</f>
        <v>134500</v>
      </c>
      <c r="D1115" t="str">
        <f t="shared" si="17"/>
        <v>B</v>
      </c>
      <c r="U1115" s="1">
        <v>1090</v>
      </c>
      <c r="V1115" s="1">
        <v>165799.65888873921</v>
      </c>
      <c r="W1115" s="1">
        <v>31200.341111260786</v>
      </c>
    </row>
    <row r="1116" spans="1:23" x14ac:dyDescent="0.25">
      <c r="A1116">
        <v>1115</v>
      </c>
      <c r="B1116">
        <f>VLOOKUP(A1116,'housing-price-data-04042019'!$A$1:$E$1461, 5,FALSE)</f>
        <v>5400</v>
      </c>
      <c r="C1116">
        <f>INDEX('housing-price-data-04042019'!$A$1:$CC$1461, MATCH('Lot area'!A1116,'housing-price-data-04042019'!$A$1:$A$1461,0),MATCH('Lot area'!$C$1,'housing-price-data-04042019'!$A$1:$CC$1,0))</f>
        <v>117000</v>
      </c>
      <c r="D1116" t="str">
        <f t="shared" si="17"/>
        <v>B</v>
      </c>
      <c r="U1116" s="1">
        <v>1091</v>
      </c>
      <c r="V1116" s="1">
        <v>176778.31225226694</v>
      </c>
      <c r="W1116" s="1">
        <v>-83878.312252266944</v>
      </c>
    </row>
    <row r="1117" spans="1:23" x14ac:dyDescent="0.25">
      <c r="A1117">
        <v>1116</v>
      </c>
      <c r="B1117">
        <f>VLOOKUP(A1117,'housing-price-data-04042019'!$A$1:$E$1461, 5,FALSE)</f>
        <v>12085</v>
      </c>
      <c r="C1117">
        <f>INDEX('housing-price-data-04042019'!$A$1:$CC$1461, MATCH('Lot area'!A1117,'housing-price-data-04042019'!$A$1:$A$1461,0),MATCH('Lot area'!$C$1,'housing-price-data-04042019'!$A$1:$CC$1,0))</f>
        <v>318000</v>
      </c>
      <c r="D1117" t="str">
        <f t="shared" si="17"/>
        <v>A</v>
      </c>
      <c r="U1117" s="1">
        <v>1092</v>
      </c>
      <c r="V1117" s="1">
        <v>163372.09131256514</v>
      </c>
      <c r="W1117" s="1">
        <v>-3372.0913125651423</v>
      </c>
    </row>
    <row r="1118" spans="1:23" x14ac:dyDescent="0.25">
      <c r="A1118">
        <v>1117</v>
      </c>
      <c r="B1118">
        <f>VLOOKUP(A1118,'housing-price-data-04042019'!$A$1:$E$1461, 5,FALSE)</f>
        <v>7750</v>
      </c>
      <c r="C1118">
        <f>INDEX('housing-price-data-04042019'!$A$1:$CC$1461, MATCH('Lot area'!A1118,'housing-price-data-04042019'!$A$1:$A$1461,0),MATCH('Lot area'!$C$1,'housing-price-data-04042019'!$A$1:$CC$1,0))</f>
        <v>184100</v>
      </c>
      <c r="D1118" t="str">
        <f t="shared" si="17"/>
        <v>B</v>
      </c>
      <c r="U1118" s="1">
        <v>1093</v>
      </c>
      <c r="V1118" s="1">
        <v>176475.91629122104</v>
      </c>
      <c r="W1118" s="1">
        <v>-39975.916291221045</v>
      </c>
    </row>
    <row r="1119" spans="1:23" x14ac:dyDescent="0.25">
      <c r="A1119">
        <v>1118</v>
      </c>
      <c r="B1119">
        <f>VLOOKUP(A1119,'housing-price-data-04042019'!$A$1:$E$1461, 5,FALSE)</f>
        <v>9764</v>
      </c>
      <c r="C1119">
        <f>INDEX('housing-price-data-04042019'!$A$1:$CC$1461, MATCH('Lot area'!A1119,'housing-price-data-04042019'!$A$1:$A$1461,0),MATCH('Lot area'!$C$1,'housing-price-data-04042019'!$A$1:$CC$1,0))</f>
        <v>130000</v>
      </c>
      <c r="D1119" t="str">
        <f t="shared" si="17"/>
        <v>B</v>
      </c>
      <c r="U1119" s="1">
        <v>1094</v>
      </c>
      <c r="V1119" s="1">
        <v>178218.89301113843</v>
      </c>
      <c r="W1119" s="1">
        <v>-32218.893011138425</v>
      </c>
    </row>
    <row r="1120" spans="1:23" x14ac:dyDescent="0.25">
      <c r="A1120">
        <v>1119</v>
      </c>
      <c r="B1120">
        <f>VLOOKUP(A1120,'housing-price-data-04042019'!$A$1:$E$1461, 5,FALSE)</f>
        <v>13825</v>
      </c>
      <c r="C1120">
        <f>INDEX('housing-price-data-04042019'!$A$1:$CC$1461, MATCH('Lot area'!A1120,'housing-price-data-04042019'!$A$1:$A$1461,0),MATCH('Lot area'!$C$1,'housing-price-data-04042019'!$A$1:$CC$1,0))</f>
        <v>140000</v>
      </c>
      <c r="D1120" t="str">
        <f t="shared" si="17"/>
        <v>A</v>
      </c>
      <c r="U1120" s="1">
        <v>1095</v>
      </c>
      <c r="V1120" s="1">
        <v>171158.78730949719</v>
      </c>
      <c r="W1120" s="1">
        <v>-42158.787309497187</v>
      </c>
    </row>
    <row r="1121" spans="1:23" x14ac:dyDescent="0.25">
      <c r="A1121">
        <v>1120</v>
      </c>
      <c r="B1121">
        <f>VLOOKUP(A1121,'housing-price-data-04042019'!$A$1:$E$1461, 5,FALSE)</f>
        <v>7560</v>
      </c>
      <c r="C1121">
        <f>INDEX('housing-price-data-04042019'!$A$1:$CC$1461, MATCH('Lot area'!A1121,'housing-price-data-04042019'!$A$1:$A$1461,0),MATCH('Lot area'!$C$1,'housing-price-data-04042019'!$A$1:$CC$1,0))</f>
        <v>133700</v>
      </c>
      <c r="D1121" t="str">
        <f t="shared" si="17"/>
        <v>B</v>
      </c>
      <c r="U1121" s="1">
        <v>1096</v>
      </c>
      <c r="V1121" s="1">
        <v>178401.59057093697</v>
      </c>
      <c r="W1121" s="1">
        <v>-1969.590570936969</v>
      </c>
    </row>
    <row r="1122" spans="1:23" x14ac:dyDescent="0.25">
      <c r="A1122">
        <v>1121</v>
      </c>
      <c r="B1122">
        <f>VLOOKUP(A1122,'housing-price-data-04042019'!$A$1:$E$1461, 5,FALSE)</f>
        <v>8263</v>
      </c>
      <c r="C1122">
        <f>INDEX('housing-price-data-04042019'!$A$1:$CC$1461, MATCH('Lot area'!A1122,'housing-price-data-04042019'!$A$1:$A$1461,0),MATCH('Lot area'!$C$1,'housing-price-data-04042019'!$A$1:$CC$1,0))</f>
        <v>118400</v>
      </c>
      <c r="D1122" t="str">
        <f t="shared" si="17"/>
        <v>B</v>
      </c>
      <c r="U1122" s="1">
        <v>1097</v>
      </c>
      <c r="V1122" s="1">
        <v>173288.15886852879</v>
      </c>
      <c r="W1122" s="1">
        <v>-46288.158868528786</v>
      </c>
    </row>
    <row r="1123" spans="1:23" x14ac:dyDescent="0.25">
      <c r="A1123">
        <v>1122</v>
      </c>
      <c r="B1123">
        <f>VLOOKUP(A1123,'housing-price-data-04042019'!$A$1:$E$1461, 5,FALSE)</f>
        <v>10084</v>
      </c>
      <c r="C1123">
        <f>INDEX('housing-price-data-04042019'!$A$1:$CC$1461, MATCH('Lot area'!A1123,'housing-price-data-04042019'!$A$1:$A$1461,0),MATCH('Lot area'!$C$1,'housing-price-data-04042019'!$A$1:$CC$1,0))</f>
        <v>212900</v>
      </c>
      <c r="D1123" t="str">
        <f t="shared" si="17"/>
        <v>A</v>
      </c>
      <c r="U1123" s="1">
        <v>1098</v>
      </c>
      <c r="V1123" s="1">
        <v>166597.64823038812</v>
      </c>
      <c r="W1123" s="1">
        <v>3402.3517696118797</v>
      </c>
    </row>
    <row r="1124" spans="1:23" x14ac:dyDescent="0.25">
      <c r="A1124">
        <v>1123</v>
      </c>
      <c r="B1124">
        <f>VLOOKUP(A1124,'housing-price-data-04042019'!$A$1:$E$1461, 5,FALSE)</f>
        <v>8926</v>
      </c>
      <c r="C1124">
        <f>INDEX('housing-price-data-04042019'!$A$1:$CC$1461, MATCH('Lot area'!A1124,'housing-price-data-04042019'!$A$1:$A$1461,0),MATCH('Lot area'!$C$1,'housing-price-data-04042019'!$A$1:$CC$1,0))</f>
        <v>112000</v>
      </c>
      <c r="D1124" t="str">
        <f t="shared" si="17"/>
        <v>B</v>
      </c>
      <c r="U1124" s="1">
        <v>1099</v>
      </c>
      <c r="V1124" s="1">
        <v>171435.98360712262</v>
      </c>
      <c r="W1124" s="1">
        <v>-43435.983607122616</v>
      </c>
    </row>
    <row r="1125" spans="1:23" x14ac:dyDescent="0.25">
      <c r="A1125">
        <v>1124</v>
      </c>
      <c r="B1125">
        <f>VLOOKUP(A1125,'housing-price-data-04042019'!$A$1:$E$1461, 5,FALSE)</f>
        <v>9405</v>
      </c>
      <c r="C1125">
        <f>INDEX('housing-price-data-04042019'!$A$1:$CC$1461, MATCH('Lot area'!A1125,'housing-price-data-04042019'!$A$1:$A$1461,0),MATCH('Lot area'!$C$1,'housing-price-data-04042019'!$A$1:$CC$1,0))</f>
        <v>118000</v>
      </c>
      <c r="D1125" t="str">
        <f t="shared" si="17"/>
        <v>B</v>
      </c>
      <c r="U1125" s="1">
        <v>1100</v>
      </c>
      <c r="V1125" s="1">
        <v>183783.81868316376</v>
      </c>
      <c r="W1125" s="1">
        <v>-26783.818683163758</v>
      </c>
    </row>
    <row r="1126" spans="1:23" x14ac:dyDescent="0.25">
      <c r="A1126">
        <v>1125</v>
      </c>
      <c r="B1126">
        <f>VLOOKUP(A1126,'housing-price-data-04042019'!$A$1:$E$1461, 5,FALSE)</f>
        <v>9125</v>
      </c>
      <c r="C1126">
        <f>INDEX('housing-price-data-04042019'!$A$1:$CC$1461, MATCH('Lot area'!A1126,'housing-price-data-04042019'!$A$1:$A$1461,0),MATCH('Lot area'!$C$1,'housing-price-data-04042019'!$A$1:$CC$1,0))</f>
        <v>163900</v>
      </c>
      <c r="D1126" t="str">
        <f t="shared" si="17"/>
        <v>B</v>
      </c>
      <c r="U1126" s="1">
        <v>1101</v>
      </c>
      <c r="V1126" s="1">
        <v>176475.91629122104</v>
      </c>
      <c r="W1126" s="1">
        <v>-116475.91629122104</v>
      </c>
    </row>
    <row r="1127" spans="1:23" x14ac:dyDescent="0.25">
      <c r="A1127">
        <v>1126</v>
      </c>
      <c r="B1127">
        <f>VLOOKUP(A1127,'housing-price-data-04042019'!$A$1:$E$1461, 5,FALSE)</f>
        <v>10434</v>
      </c>
      <c r="C1127">
        <f>INDEX('housing-price-data-04042019'!$A$1:$CC$1461, MATCH('Lot area'!A1127,'housing-price-data-04042019'!$A$1:$A$1461,0),MATCH('Lot area'!$C$1,'housing-price-data-04042019'!$A$1:$CC$1,0))</f>
        <v>115000</v>
      </c>
      <c r="D1127" t="str">
        <f t="shared" si="17"/>
        <v>A</v>
      </c>
      <c r="U1127" s="1">
        <v>1102</v>
      </c>
      <c r="V1127" s="1">
        <v>179327.67820164008</v>
      </c>
      <c r="W1127" s="1">
        <v>-59827.678201640083</v>
      </c>
    </row>
    <row r="1128" spans="1:23" x14ac:dyDescent="0.25">
      <c r="A1128">
        <v>1127</v>
      </c>
      <c r="B1128">
        <f>VLOOKUP(A1128,'housing-price-data-04042019'!$A$1:$E$1461, 5,FALSE)</f>
        <v>3684</v>
      </c>
      <c r="C1128">
        <f>INDEX('housing-price-data-04042019'!$A$1:$CC$1461, MATCH('Lot area'!A1128,'housing-price-data-04042019'!$A$1:$A$1461,0),MATCH('Lot area'!$C$1,'housing-price-data-04042019'!$A$1:$CC$1,0))</f>
        <v>174000</v>
      </c>
      <c r="D1128" t="str">
        <f t="shared" si="17"/>
        <v>B</v>
      </c>
      <c r="U1128" s="1">
        <v>1103</v>
      </c>
      <c r="V1128" s="1">
        <v>173535.95555883029</v>
      </c>
      <c r="W1128" s="1">
        <v>-38535.95555883029</v>
      </c>
    </row>
    <row r="1129" spans="1:23" x14ac:dyDescent="0.25">
      <c r="A1129">
        <v>1128</v>
      </c>
      <c r="B1129">
        <f>VLOOKUP(A1129,'housing-price-data-04042019'!$A$1:$E$1461, 5,FALSE)</f>
        <v>14572</v>
      </c>
      <c r="C1129">
        <f>INDEX('housing-price-data-04042019'!$A$1:$CC$1461, MATCH('Lot area'!A1129,'housing-price-data-04042019'!$A$1:$A$1461,0),MATCH('Lot area'!$C$1,'housing-price-data-04042019'!$A$1:$CC$1,0))</f>
        <v>259000</v>
      </c>
      <c r="D1129" t="str">
        <f t="shared" si="17"/>
        <v>A</v>
      </c>
      <c r="U1129" s="1">
        <v>1104</v>
      </c>
      <c r="V1129" s="1">
        <v>177546.90198659195</v>
      </c>
      <c r="W1129" s="1">
        <v>-18046.901986591954</v>
      </c>
    </row>
    <row r="1130" spans="1:23" x14ac:dyDescent="0.25">
      <c r="A1130">
        <v>1129</v>
      </c>
      <c r="B1130">
        <f>VLOOKUP(A1130,'housing-price-data-04042019'!$A$1:$E$1461, 5,FALSE)</f>
        <v>11796</v>
      </c>
      <c r="C1130">
        <f>INDEX('housing-price-data-04042019'!$A$1:$CC$1461, MATCH('Lot area'!A1130,'housing-price-data-04042019'!$A$1:$A$1461,0),MATCH('Lot area'!$C$1,'housing-price-data-04042019'!$A$1:$CC$1,0))</f>
        <v>215000</v>
      </c>
      <c r="D1130" t="str">
        <f t="shared" si="17"/>
        <v>A</v>
      </c>
      <c r="U1130" s="1">
        <v>1105</v>
      </c>
      <c r="V1130" s="1">
        <v>163069.69535151921</v>
      </c>
      <c r="W1130" s="1">
        <v>-57069.695351519214</v>
      </c>
    </row>
    <row r="1131" spans="1:23" x14ac:dyDescent="0.25">
      <c r="A1131">
        <v>1130</v>
      </c>
      <c r="B1131">
        <f>VLOOKUP(A1131,'housing-price-data-04042019'!$A$1:$E$1461, 5,FALSE)</f>
        <v>7200</v>
      </c>
      <c r="C1131">
        <f>INDEX('housing-price-data-04042019'!$A$1:$CC$1461, MATCH('Lot area'!A1131,'housing-price-data-04042019'!$A$1:$A$1461,0),MATCH('Lot area'!$C$1,'housing-price-data-04042019'!$A$1:$CC$1,0))</f>
        <v>140000</v>
      </c>
      <c r="D1131" t="str">
        <f t="shared" si="17"/>
        <v>B</v>
      </c>
      <c r="U1131" s="1">
        <v>1106</v>
      </c>
      <c r="V1131" s="1">
        <v>184573.40813700584</v>
      </c>
      <c r="W1131" s="1">
        <v>140426.59186299416</v>
      </c>
    </row>
    <row r="1132" spans="1:23" x14ac:dyDescent="0.25">
      <c r="A1132">
        <v>1131</v>
      </c>
      <c r="B1132">
        <f>VLOOKUP(A1132,'housing-price-data-04042019'!$A$1:$E$1461, 5,FALSE)</f>
        <v>7804</v>
      </c>
      <c r="C1132">
        <f>INDEX('housing-price-data-04042019'!$A$1:$CC$1461, MATCH('Lot area'!A1132,'housing-price-data-04042019'!$A$1:$A$1461,0),MATCH('Lot area'!$C$1,'housing-price-data-04042019'!$A$1:$CC$1,0))</f>
        <v>135000</v>
      </c>
      <c r="D1132" t="str">
        <f t="shared" si="17"/>
        <v>B</v>
      </c>
      <c r="U1132" s="1">
        <v>1107</v>
      </c>
      <c r="V1132" s="1">
        <v>180585.56140071296</v>
      </c>
      <c r="W1132" s="1">
        <v>-685.5614007129625</v>
      </c>
    </row>
    <row r="1133" spans="1:23" x14ac:dyDescent="0.25">
      <c r="A1133">
        <v>1132</v>
      </c>
      <c r="B1133">
        <f>VLOOKUP(A1133,'housing-price-data-04042019'!$A$1:$E$1461, 5,FALSE)</f>
        <v>10712</v>
      </c>
      <c r="C1133">
        <f>INDEX('housing-price-data-04042019'!$A$1:$CC$1461, MATCH('Lot area'!A1133,'housing-price-data-04042019'!$A$1:$A$1461,0),MATCH('Lot area'!$C$1,'housing-price-data-04042019'!$A$1:$CC$1,0))</f>
        <v>93500</v>
      </c>
      <c r="D1133" t="str">
        <f t="shared" si="17"/>
        <v>A</v>
      </c>
      <c r="U1133" s="1">
        <v>1108</v>
      </c>
      <c r="V1133" s="1">
        <v>207675.19957774202</v>
      </c>
      <c r="W1133" s="1">
        <v>67049.800422257977</v>
      </c>
    </row>
    <row r="1134" spans="1:23" x14ac:dyDescent="0.25">
      <c r="A1134">
        <v>1133</v>
      </c>
      <c r="B1134">
        <f>VLOOKUP(A1134,'housing-price-data-04042019'!$A$1:$E$1461, 5,FALSE)</f>
        <v>9900</v>
      </c>
      <c r="C1134">
        <f>INDEX('housing-price-data-04042019'!$A$1:$CC$1461, MATCH('Lot area'!A1134,'housing-price-data-04042019'!$A$1:$A$1461,0),MATCH('Lot area'!$C$1,'housing-price-data-04042019'!$A$1:$CC$1,0))</f>
        <v>117500</v>
      </c>
      <c r="D1134" t="str">
        <f t="shared" si="17"/>
        <v>B</v>
      </c>
      <c r="U1134" s="1">
        <v>1109</v>
      </c>
      <c r="V1134" s="1">
        <v>175768.22574349557</v>
      </c>
      <c r="W1134" s="1">
        <v>5231.7742565044318</v>
      </c>
    </row>
    <row r="1135" spans="1:23" x14ac:dyDescent="0.25">
      <c r="A1135">
        <v>1134</v>
      </c>
      <c r="B1135">
        <f>VLOOKUP(A1135,'housing-price-data-04042019'!$A$1:$E$1461, 5,FALSE)</f>
        <v>9828</v>
      </c>
      <c r="C1135">
        <f>INDEX('housing-price-data-04042019'!$A$1:$CC$1461, MATCH('Lot area'!A1135,'housing-price-data-04042019'!$A$1:$A$1461,0),MATCH('Lot area'!$C$1,'housing-price-data-04042019'!$A$1:$CC$1,0))</f>
        <v>239500</v>
      </c>
      <c r="D1135" t="str">
        <f t="shared" si="17"/>
        <v>B</v>
      </c>
      <c r="U1135" s="1">
        <v>1110</v>
      </c>
      <c r="V1135" s="1">
        <v>182696.0332121792</v>
      </c>
      <c r="W1135" s="1">
        <v>97303.966787820798</v>
      </c>
    </row>
    <row r="1136" spans="1:23" x14ac:dyDescent="0.25">
      <c r="A1136">
        <v>1135</v>
      </c>
      <c r="B1136">
        <f>VLOOKUP(A1136,'housing-price-data-04042019'!$A$1:$E$1461, 5,FALSE)</f>
        <v>8773</v>
      </c>
      <c r="C1136">
        <f>INDEX('housing-price-data-04042019'!$A$1:$CC$1461, MATCH('Lot area'!A1136,'housing-price-data-04042019'!$A$1:$A$1461,0),MATCH('Lot area'!$C$1,'housing-price-data-04042019'!$A$1:$CC$1,0))</f>
        <v>169000</v>
      </c>
      <c r="D1136" t="str">
        <f t="shared" si="17"/>
        <v>B</v>
      </c>
      <c r="U1136" s="1">
        <v>1111</v>
      </c>
      <c r="V1136" s="1">
        <v>175635.92751053796</v>
      </c>
      <c r="W1136" s="1">
        <v>12364.072489462036</v>
      </c>
    </row>
    <row r="1137" spans="1:23" x14ac:dyDescent="0.25">
      <c r="A1137">
        <v>1136</v>
      </c>
      <c r="B1137">
        <f>VLOOKUP(A1137,'housing-price-data-04042019'!$A$1:$E$1461, 5,FALSE)</f>
        <v>6180</v>
      </c>
      <c r="C1137">
        <f>INDEX('housing-price-data-04042019'!$A$1:$CC$1461, MATCH('Lot area'!A1137,'housing-price-data-04042019'!$A$1:$A$1461,0),MATCH('Lot area'!$C$1,'housing-price-data-04042019'!$A$1:$CC$1,0))</f>
        <v>102000</v>
      </c>
      <c r="D1137" t="str">
        <f t="shared" si="17"/>
        <v>B</v>
      </c>
      <c r="U1137" s="1">
        <v>1112</v>
      </c>
      <c r="V1137" s="1">
        <v>180843.857950773</v>
      </c>
      <c r="W1137" s="1">
        <v>24156.142049226997</v>
      </c>
    </row>
    <row r="1138" spans="1:23" x14ac:dyDescent="0.25">
      <c r="A1138">
        <v>1137</v>
      </c>
      <c r="B1138">
        <f>VLOOKUP(A1138,'housing-price-data-04042019'!$A$1:$E$1461, 5,FALSE)</f>
        <v>9600</v>
      </c>
      <c r="C1138">
        <f>INDEX('housing-price-data-04042019'!$A$1:$CC$1461, MATCH('Lot area'!A1138,'housing-price-data-04042019'!$A$1:$A$1461,0),MATCH('Lot area'!$C$1,'housing-price-data-04042019'!$A$1:$CC$1,0))</f>
        <v>119000</v>
      </c>
      <c r="D1138" t="str">
        <f t="shared" si="17"/>
        <v>B</v>
      </c>
      <c r="U1138" s="1">
        <v>1113</v>
      </c>
      <c r="V1138" s="1">
        <v>173745.95275400107</v>
      </c>
      <c r="W1138" s="1">
        <v>-43845.952754001075</v>
      </c>
    </row>
    <row r="1139" spans="1:23" x14ac:dyDescent="0.25">
      <c r="A1139">
        <v>1138</v>
      </c>
      <c r="B1139">
        <f>VLOOKUP(A1139,'housing-price-data-04042019'!$A$1:$E$1461, 5,FALSE)</f>
        <v>6342</v>
      </c>
      <c r="C1139">
        <f>INDEX('housing-price-data-04042019'!$A$1:$CC$1461, MATCH('Lot area'!A1139,'housing-price-data-04042019'!$A$1:$A$1461,0),MATCH('Lot area'!$C$1,'housing-price-data-04042019'!$A$1:$CC$1,0))</f>
        <v>94000</v>
      </c>
      <c r="D1139" t="str">
        <f t="shared" si="17"/>
        <v>B</v>
      </c>
      <c r="U1139" s="1">
        <v>1114</v>
      </c>
      <c r="V1139" s="1">
        <v>177574.20162196417</v>
      </c>
      <c r="W1139" s="1">
        <v>-43074.201621964166</v>
      </c>
    </row>
    <row r="1140" spans="1:23" x14ac:dyDescent="0.25">
      <c r="A1140">
        <v>1139</v>
      </c>
      <c r="B1140">
        <f>VLOOKUP(A1140,'housing-price-data-04042019'!$A$1:$E$1461, 5,FALSE)</f>
        <v>9819</v>
      </c>
      <c r="C1140">
        <f>INDEX('housing-price-data-04042019'!$A$1:$CC$1461, MATCH('Lot area'!A1140,'housing-price-data-04042019'!$A$1:$A$1461,0),MATCH('Lot area'!$C$1,'housing-price-data-04042019'!$A$1:$CC$1,0))</f>
        <v>196000</v>
      </c>
      <c r="D1140" t="str">
        <f t="shared" si="17"/>
        <v>B</v>
      </c>
      <c r="U1140" s="1">
        <v>1115</v>
      </c>
      <c r="V1140" s="1">
        <v>170176.00043609802</v>
      </c>
      <c r="W1140" s="1">
        <v>-53176.000436098024</v>
      </c>
    </row>
    <row r="1141" spans="1:23" x14ac:dyDescent="0.25">
      <c r="A1141">
        <v>1140</v>
      </c>
      <c r="B1141">
        <f>VLOOKUP(A1141,'housing-price-data-04042019'!$A$1:$E$1461, 5,FALSE)</f>
        <v>8731</v>
      </c>
      <c r="C1141">
        <f>INDEX('housing-price-data-04042019'!$A$1:$CC$1461, MATCH('Lot area'!A1141,'housing-price-data-04042019'!$A$1:$A$1461,0),MATCH('Lot area'!$C$1,'housing-price-data-04042019'!$A$1:$CC$1,0))</f>
        <v>144000</v>
      </c>
      <c r="D1141" t="str">
        <f t="shared" si="17"/>
        <v>B</v>
      </c>
      <c r="U1141" s="1">
        <v>1116</v>
      </c>
      <c r="V1141" s="1">
        <v>184214.31293326383</v>
      </c>
      <c r="W1141" s="1">
        <v>133785.68706673617</v>
      </c>
    </row>
    <row r="1142" spans="1:23" x14ac:dyDescent="0.25">
      <c r="A1142">
        <v>1141</v>
      </c>
      <c r="B1142">
        <f>VLOOKUP(A1142,'housing-price-data-04042019'!$A$1:$E$1461, 5,FALSE)</f>
        <v>7350</v>
      </c>
      <c r="C1142">
        <f>INDEX('housing-price-data-04042019'!$A$1:$CC$1461, MATCH('Lot area'!A1142,'housing-price-data-04042019'!$A$1:$A$1461,0),MATCH('Lot area'!$C$1,'housing-price-data-04042019'!$A$1:$CC$1,0))</f>
        <v>139000</v>
      </c>
      <c r="D1142" t="str">
        <f t="shared" si="17"/>
        <v>B</v>
      </c>
      <c r="U1142" s="1">
        <v>1117</v>
      </c>
      <c r="V1142" s="1">
        <v>175110.93452261106</v>
      </c>
      <c r="W1142" s="1">
        <v>8989.0654773889401</v>
      </c>
    </row>
    <row r="1143" spans="1:23" x14ac:dyDescent="0.25">
      <c r="A1143">
        <v>1142</v>
      </c>
      <c r="B1143">
        <f>VLOOKUP(A1143,'housing-price-data-04042019'!$A$1:$E$1461, 5,FALSE)</f>
        <v>10304</v>
      </c>
      <c r="C1143">
        <f>INDEX('housing-price-data-04042019'!$A$1:$CC$1461, MATCH('Lot area'!A1143,'housing-price-data-04042019'!$A$1:$A$1461,0),MATCH('Lot area'!$C$1,'housing-price-data-04042019'!$A$1:$CC$1,0))</f>
        <v>197500</v>
      </c>
      <c r="D1143" t="str">
        <f t="shared" si="17"/>
        <v>A</v>
      </c>
      <c r="U1143" s="1">
        <v>1118</v>
      </c>
      <c r="V1143" s="1">
        <v>179340.2780333503</v>
      </c>
      <c r="W1143" s="1">
        <v>-49340.278033350303</v>
      </c>
    </row>
    <row r="1144" spans="1:23" x14ac:dyDescent="0.25">
      <c r="A1144">
        <v>1143</v>
      </c>
      <c r="B1144">
        <f>VLOOKUP(A1144,'housing-price-data-04042019'!$A$1:$E$1461, 5,FALSE)</f>
        <v>9965</v>
      </c>
      <c r="C1144">
        <f>INDEX('housing-price-data-04042019'!$A$1:$CC$1461, MATCH('Lot area'!A1144,'housing-price-data-04042019'!$A$1:$A$1461,0),MATCH('Lot area'!$C$1,'housing-price-data-04042019'!$A$1:$CC$1,0))</f>
        <v>424870</v>
      </c>
      <c r="D1144" t="str">
        <f t="shared" si="17"/>
        <v>B</v>
      </c>
      <c r="U1144" s="1">
        <v>1119</v>
      </c>
      <c r="V1144" s="1">
        <v>187868.26412923521</v>
      </c>
      <c r="W1144" s="1">
        <v>-47868.264129235205</v>
      </c>
    </row>
    <row r="1145" spans="1:23" x14ac:dyDescent="0.25">
      <c r="A1145">
        <v>1144</v>
      </c>
      <c r="B1145">
        <f>VLOOKUP(A1145,'housing-price-data-04042019'!$A$1:$E$1461, 5,FALSE)</f>
        <v>9000</v>
      </c>
      <c r="C1145">
        <f>INDEX('housing-price-data-04042019'!$A$1:$CC$1461, MATCH('Lot area'!A1145,'housing-price-data-04042019'!$A$1:$A$1461,0),MATCH('Lot area'!$C$1,'housing-price-data-04042019'!$A$1:$CC$1,0))</f>
        <v>80000</v>
      </c>
      <c r="D1145" t="str">
        <f t="shared" si="17"/>
        <v>B</v>
      </c>
      <c r="U1145" s="1">
        <v>1120</v>
      </c>
      <c r="V1145" s="1">
        <v>174711.93985178659</v>
      </c>
      <c r="W1145" s="1">
        <v>-41011.939851786592</v>
      </c>
    </row>
    <row r="1146" spans="1:23" x14ac:dyDescent="0.25">
      <c r="A1146">
        <v>1145</v>
      </c>
      <c r="B1146">
        <f>VLOOKUP(A1146,'housing-price-data-04042019'!$A$1:$E$1461, 5,FALSE)</f>
        <v>12180</v>
      </c>
      <c r="C1146">
        <f>INDEX('housing-price-data-04042019'!$A$1:$CC$1461, MATCH('Lot area'!A1146,'housing-price-data-04042019'!$A$1:$A$1461,0),MATCH('Lot area'!$C$1,'housing-price-data-04042019'!$A$1:$CC$1,0))</f>
        <v>80000</v>
      </c>
      <c r="D1146" t="str">
        <f t="shared" si="17"/>
        <v>A</v>
      </c>
      <c r="U1146" s="1">
        <v>1121</v>
      </c>
      <c r="V1146" s="1">
        <v>176188.22013383708</v>
      </c>
      <c r="W1146" s="1">
        <v>-57788.22013383708</v>
      </c>
    </row>
    <row r="1147" spans="1:23" x14ac:dyDescent="0.25">
      <c r="A1147">
        <v>1146</v>
      </c>
      <c r="B1147">
        <f>VLOOKUP(A1147,'housing-price-data-04042019'!$A$1:$E$1461, 5,FALSE)</f>
        <v>6240</v>
      </c>
      <c r="C1147">
        <f>INDEX('housing-price-data-04042019'!$A$1:$CC$1461, MATCH('Lot area'!A1147,'housing-price-data-04042019'!$A$1:$A$1461,0),MATCH('Lot area'!$C$1,'housing-price-data-04042019'!$A$1:$CC$1,0))</f>
        <v>149000</v>
      </c>
      <c r="D1147" t="str">
        <f t="shared" si="17"/>
        <v>B</v>
      </c>
      <c r="U1147" s="1">
        <v>1122</v>
      </c>
      <c r="V1147" s="1">
        <v>180012.26905789677</v>
      </c>
      <c r="W1147" s="1">
        <v>32887.730942103226</v>
      </c>
    </row>
    <row r="1148" spans="1:23" x14ac:dyDescent="0.25">
      <c r="A1148">
        <v>1147</v>
      </c>
      <c r="B1148">
        <f>VLOOKUP(A1148,'housing-price-data-04042019'!$A$1:$E$1461, 5,FALSE)</f>
        <v>11200</v>
      </c>
      <c r="C1148">
        <f>INDEX('housing-price-data-04042019'!$A$1:$CC$1461, MATCH('Lot area'!A1148,'housing-price-data-04042019'!$A$1:$A$1461,0),MATCH('Lot area'!$C$1,'housing-price-data-04042019'!$A$1:$CC$1,0))</f>
        <v>180000</v>
      </c>
      <c r="D1148" t="str">
        <f t="shared" si="17"/>
        <v>A</v>
      </c>
      <c r="U1148" s="1">
        <v>1123</v>
      </c>
      <c r="V1148" s="1">
        <v>177580.50153781928</v>
      </c>
      <c r="W1148" s="1">
        <v>-65580.501537819277</v>
      </c>
    </row>
    <row r="1149" spans="1:23" x14ac:dyDescent="0.25">
      <c r="A1149">
        <v>1148</v>
      </c>
      <c r="B1149">
        <f>VLOOKUP(A1149,'housing-price-data-04042019'!$A$1:$E$1461, 5,FALSE)</f>
        <v>12000</v>
      </c>
      <c r="C1149">
        <f>INDEX('housing-price-data-04042019'!$A$1:$CC$1461, MATCH('Lot area'!A1149,'housing-price-data-04042019'!$A$1:$A$1461,0),MATCH('Lot area'!$C$1,'housing-price-data-04042019'!$A$1:$CC$1,0))</f>
        <v>174500</v>
      </c>
      <c r="D1149" t="str">
        <f t="shared" si="17"/>
        <v>A</v>
      </c>
      <c r="U1149" s="1">
        <v>1124</v>
      </c>
      <c r="V1149" s="1">
        <v>178586.38810268726</v>
      </c>
      <c r="W1149" s="1">
        <v>-60586.388102687255</v>
      </c>
    </row>
    <row r="1150" spans="1:23" x14ac:dyDescent="0.25">
      <c r="A1150">
        <v>1149</v>
      </c>
      <c r="B1150">
        <f>VLOOKUP(A1150,'housing-price-data-04042019'!$A$1:$E$1461, 5,FALSE)</f>
        <v>5700</v>
      </c>
      <c r="C1150">
        <f>INDEX('housing-price-data-04042019'!$A$1:$CC$1461, MATCH('Lot area'!A1150,'housing-price-data-04042019'!$A$1:$A$1461,0),MATCH('Lot area'!$C$1,'housing-price-data-04042019'!$A$1:$CC$1,0))</f>
        <v>116900</v>
      </c>
      <c r="D1150" t="str">
        <f t="shared" si="17"/>
        <v>B</v>
      </c>
      <c r="U1150" s="1">
        <v>1125</v>
      </c>
      <c r="V1150" s="1">
        <v>177998.3959562091</v>
      </c>
      <c r="W1150" s="1">
        <v>-14098.395956209104</v>
      </c>
    </row>
    <row r="1151" spans="1:23" x14ac:dyDescent="0.25">
      <c r="A1151">
        <v>1150</v>
      </c>
      <c r="B1151">
        <f>VLOOKUP(A1151,'housing-price-data-04042019'!$A$1:$E$1461, 5,FALSE)</f>
        <v>9000</v>
      </c>
      <c r="C1151">
        <f>INDEX('housing-price-data-04042019'!$A$1:$CC$1461, MATCH('Lot area'!A1151,'housing-price-data-04042019'!$A$1:$A$1461,0),MATCH('Lot area'!$C$1,'housing-price-data-04042019'!$A$1:$CC$1,0))</f>
        <v>143000</v>
      </c>
      <c r="D1151" t="str">
        <f t="shared" si="17"/>
        <v>B</v>
      </c>
      <c r="U1151" s="1">
        <v>1126</v>
      </c>
      <c r="V1151" s="1">
        <v>180747.25924099446</v>
      </c>
      <c r="W1151" s="1">
        <v>-65747.259240994463</v>
      </c>
    </row>
    <row r="1152" spans="1:23" x14ac:dyDescent="0.25">
      <c r="A1152">
        <v>1151</v>
      </c>
      <c r="B1152">
        <f>VLOOKUP(A1152,'housing-price-data-04042019'!$A$1:$E$1461, 5,FALSE)</f>
        <v>8280</v>
      </c>
      <c r="C1152">
        <f>INDEX('housing-price-data-04042019'!$A$1:$CC$1461, MATCH('Lot area'!A1152,'housing-price-data-04042019'!$A$1:$A$1461,0),MATCH('Lot area'!$C$1,'housing-price-data-04042019'!$A$1:$CC$1,0))</f>
        <v>124000</v>
      </c>
      <c r="D1152" t="str">
        <f t="shared" si="17"/>
        <v>B</v>
      </c>
      <c r="U1152" s="1">
        <v>1127</v>
      </c>
      <c r="V1152" s="1">
        <v>166572.44856696762</v>
      </c>
      <c r="W1152" s="1">
        <v>7427.5514330323786</v>
      </c>
    </row>
    <row r="1153" spans="1:23" x14ac:dyDescent="0.25">
      <c r="A1153">
        <v>1152</v>
      </c>
      <c r="B1153">
        <f>VLOOKUP(A1153,'housing-price-data-04042019'!$A$1:$E$1461, 5,FALSE)</f>
        <v>17755</v>
      </c>
      <c r="C1153">
        <f>INDEX('housing-price-data-04042019'!$A$1:$CC$1461, MATCH('Lot area'!A1153,'housing-price-data-04042019'!$A$1:$A$1461,0),MATCH('Lot area'!$C$1,'housing-price-data-04042019'!$A$1:$CC$1,0))</f>
        <v>149900</v>
      </c>
      <c r="D1153" t="str">
        <f t="shared" si="17"/>
        <v>A</v>
      </c>
      <c r="U1153" s="1">
        <v>1128</v>
      </c>
      <c r="V1153" s="1">
        <v>189436.94317716084</v>
      </c>
      <c r="W1153" s="1">
        <v>69563.056822839164</v>
      </c>
    </row>
    <row r="1154" spans="1:23" x14ac:dyDescent="0.25">
      <c r="A1154">
        <v>1153</v>
      </c>
      <c r="B1154">
        <f>VLOOKUP(A1154,'housing-price-data-04042019'!$A$1:$E$1461, 5,FALSE)</f>
        <v>14115</v>
      </c>
      <c r="C1154">
        <f>INDEX('housing-price-data-04042019'!$A$1:$CC$1461, MATCH('Lot area'!A1154,'housing-price-data-04042019'!$A$1:$A$1461,0),MATCH('Lot area'!$C$1,'housing-price-data-04042019'!$A$1:$CC$1,0))</f>
        <v>230000</v>
      </c>
      <c r="D1154" t="str">
        <f t="shared" si="17"/>
        <v>A</v>
      </c>
      <c r="U1154" s="1">
        <v>1129</v>
      </c>
      <c r="V1154" s="1">
        <v>183607.42103922032</v>
      </c>
      <c r="W1154" s="1">
        <v>31392.578960779676</v>
      </c>
    </row>
    <row r="1155" spans="1:23" x14ac:dyDescent="0.25">
      <c r="A1155">
        <v>1154</v>
      </c>
      <c r="B1155">
        <f>VLOOKUP(A1155,'housing-price-data-04042019'!$A$1:$E$1461, 5,FALSE)</f>
        <v>5890</v>
      </c>
      <c r="C1155">
        <f>INDEX('housing-price-data-04042019'!$A$1:$CC$1461, MATCH('Lot area'!A1155,'housing-price-data-04042019'!$A$1:$A$1461,0),MATCH('Lot area'!$C$1,'housing-price-data-04042019'!$A$1:$CC$1,0))</f>
        <v>120500</v>
      </c>
      <c r="D1155" t="str">
        <f t="shared" ref="D1155:D1218" si="18">IF(B1155 &gt; 10000, "A","B")</f>
        <v>B</v>
      </c>
      <c r="U1155" s="1">
        <v>1130</v>
      </c>
      <c r="V1155" s="1">
        <v>173955.94994917183</v>
      </c>
      <c r="W1155" s="1">
        <v>-33955.949949171831</v>
      </c>
    </row>
    <row r="1156" spans="1:23" x14ac:dyDescent="0.25">
      <c r="A1156">
        <v>1155</v>
      </c>
      <c r="B1156">
        <f>VLOOKUP(A1156,'housing-price-data-04042019'!$A$1:$E$1461, 5,FALSE)</f>
        <v>13700</v>
      </c>
      <c r="C1156">
        <f>INDEX('housing-price-data-04042019'!$A$1:$CC$1461, MATCH('Lot area'!A1156,'housing-price-data-04042019'!$A$1:$A$1461,0),MATCH('Lot area'!$C$1,'housing-price-data-04042019'!$A$1:$CC$1,0))</f>
        <v>201800</v>
      </c>
      <c r="D1156" t="str">
        <f t="shared" si="18"/>
        <v>A</v>
      </c>
      <c r="U1156" s="1">
        <v>1131</v>
      </c>
      <c r="V1156" s="1">
        <v>175224.33300800328</v>
      </c>
      <c r="W1156" s="1">
        <v>-40224.333008003276</v>
      </c>
    </row>
    <row r="1157" spans="1:23" x14ac:dyDescent="0.25">
      <c r="A1157">
        <v>1156</v>
      </c>
      <c r="B1157">
        <f>VLOOKUP(A1157,'housing-price-data-04042019'!$A$1:$E$1461, 5,FALSE)</f>
        <v>10768</v>
      </c>
      <c r="C1157">
        <f>INDEX('housing-price-data-04042019'!$A$1:$CC$1461, MATCH('Lot area'!A1157,'housing-price-data-04042019'!$A$1:$A$1461,0),MATCH('Lot area'!$C$1,'housing-price-data-04042019'!$A$1:$CC$1,0))</f>
        <v>218000</v>
      </c>
      <c r="D1157" t="str">
        <f t="shared" si="18"/>
        <v>A</v>
      </c>
      <c r="U1157" s="1">
        <v>1132</v>
      </c>
      <c r="V1157" s="1">
        <v>181331.05144356919</v>
      </c>
      <c r="W1157" s="1">
        <v>-87831.051443569188</v>
      </c>
    </row>
    <row r="1158" spans="1:23" x14ac:dyDescent="0.25">
      <c r="A1158">
        <v>1157</v>
      </c>
      <c r="B1158">
        <f>VLOOKUP(A1158,'housing-price-data-04042019'!$A$1:$E$1461, 5,FALSE)</f>
        <v>9350</v>
      </c>
      <c r="C1158">
        <f>INDEX('housing-price-data-04042019'!$A$1:$CC$1461, MATCH('Lot area'!A1158,'housing-price-data-04042019'!$A$1:$A$1461,0),MATCH('Lot area'!$C$1,'housing-price-data-04042019'!$A$1:$CC$1,0))</f>
        <v>179900</v>
      </c>
      <c r="D1158" t="str">
        <f t="shared" si="18"/>
        <v>B</v>
      </c>
      <c r="U1158" s="1">
        <v>1133</v>
      </c>
      <c r="V1158" s="1">
        <v>179625.87421878256</v>
      </c>
      <c r="W1158" s="1">
        <v>-62125.874218782556</v>
      </c>
    </row>
    <row r="1159" spans="1:23" x14ac:dyDescent="0.25">
      <c r="A1159">
        <v>1158</v>
      </c>
      <c r="B1159">
        <f>VLOOKUP(A1159,'housing-price-data-04042019'!$A$1:$E$1461, 5,FALSE)</f>
        <v>5001</v>
      </c>
      <c r="C1159">
        <f>INDEX('housing-price-data-04042019'!$A$1:$CC$1461, MATCH('Lot area'!A1159,'housing-price-data-04042019'!$A$1:$A$1461,0),MATCH('Lot area'!$C$1,'housing-price-data-04042019'!$A$1:$CC$1,0))</f>
        <v>230000</v>
      </c>
      <c r="D1159" t="str">
        <f t="shared" si="18"/>
        <v>B</v>
      </c>
      <c r="U1159" s="1">
        <v>1134</v>
      </c>
      <c r="V1159" s="1">
        <v>179474.67623825962</v>
      </c>
      <c r="W1159" s="1">
        <v>60025.323761740379</v>
      </c>
    </row>
    <row r="1160" spans="1:23" x14ac:dyDescent="0.25">
      <c r="A1160">
        <v>1159</v>
      </c>
      <c r="B1160">
        <f>VLOOKUP(A1160,'housing-price-data-04042019'!$A$1:$E$1461, 5,FALSE)</f>
        <v>11932</v>
      </c>
      <c r="C1160">
        <f>INDEX('housing-price-data-04042019'!$A$1:$CC$1461, MATCH('Lot area'!A1160,'housing-price-data-04042019'!$A$1:$A$1461,0),MATCH('Lot area'!$C$1,'housing-price-data-04042019'!$A$1:$CC$1,0))</f>
        <v>235128</v>
      </c>
      <c r="D1160" t="str">
        <f t="shared" si="18"/>
        <v>A</v>
      </c>
      <c r="U1160" s="1">
        <v>1135</v>
      </c>
      <c r="V1160" s="1">
        <v>177259.20582920802</v>
      </c>
      <c r="W1160" s="1">
        <v>-8259.2058292080183</v>
      </c>
    </row>
    <row r="1161" spans="1:23" x14ac:dyDescent="0.25">
      <c r="A1161">
        <v>1160</v>
      </c>
      <c r="B1161">
        <f>VLOOKUP(A1161,'housing-price-data-04042019'!$A$1:$E$1461, 5,FALSE)</f>
        <v>9120</v>
      </c>
      <c r="C1161">
        <f>INDEX('housing-price-data-04042019'!$A$1:$CC$1461, MATCH('Lot area'!A1161,'housing-price-data-04042019'!$A$1:$A$1461,0),MATCH('Lot area'!$C$1,'housing-price-data-04042019'!$A$1:$CC$1,0))</f>
        <v>185000</v>
      </c>
      <c r="D1161" t="str">
        <f t="shared" si="18"/>
        <v>B</v>
      </c>
      <c r="U1161" s="1">
        <v>1136</v>
      </c>
      <c r="V1161" s="1">
        <v>171813.97855842998</v>
      </c>
      <c r="W1161" s="1">
        <v>-69813.978558429983</v>
      </c>
    </row>
    <row r="1162" spans="1:23" x14ac:dyDescent="0.25">
      <c r="A1162">
        <v>1161</v>
      </c>
      <c r="B1162">
        <f>VLOOKUP(A1162,'housing-price-data-04042019'!$A$1:$E$1461, 5,FALSE)</f>
        <v>2280</v>
      </c>
      <c r="C1162">
        <f>INDEX('housing-price-data-04042019'!$A$1:$CC$1461, MATCH('Lot area'!A1162,'housing-price-data-04042019'!$A$1:$A$1461,0),MATCH('Lot area'!$C$1,'housing-price-data-04042019'!$A$1:$CC$1,0))</f>
        <v>146000</v>
      </c>
      <c r="D1162" t="str">
        <f t="shared" si="18"/>
        <v>B</v>
      </c>
      <c r="U1162" s="1">
        <v>1137</v>
      </c>
      <c r="V1162" s="1">
        <v>178995.88263327026</v>
      </c>
      <c r="W1162" s="1">
        <v>-59995.882633270259</v>
      </c>
    </row>
    <row r="1163" spans="1:23" x14ac:dyDescent="0.25">
      <c r="A1163">
        <v>1162</v>
      </c>
      <c r="B1163">
        <f>VLOOKUP(A1163,'housing-price-data-04042019'!$A$1:$E$1461, 5,FALSE)</f>
        <v>14778</v>
      </c>
      <c r="C1163">
        <f>INDEX('housing-price-data-04042019'!$A$1:$CC$1461, MATCH('Lot area'!A1163,'housing-price-data-04042019'!$A$1:$A$1461,0),MATCH('Lot area'!$C$1,'housing-price-data-04042019'!$A$1:$CC$1,0))</f>
        <v>224000</v>
      </c>
      <c r="D1163" t="str">
        <f t="shared" si="18"/>
        <v>A</v>
      </c>
      <c r="U1163" s="1">
        <v>1138</v>
      </c>
      <c r="V1163" s="1">
        <v>172154.17401460663</v>
      </c>
      <c r="W1163" s="1">
        <v>-78154.174014606629</v>
      </c>
    </row>
    <row r="1164" spans="1:23" x14ac:dyDescent="0.25">
      <c r="A1164">
        <v>1163</v>
      </c>
      <c r="B1164">
        <f>VLOOKUP(A1164,'housing-price-data-04042019'!$A$1:$E$1461, 5,FALSE)</f>
        <v>8724</v>
      </c>
      <c r="C1164">
        <f>INDEX('housing-price-data-04042019'!$A$1:$CC$1461, MATCH('Lot area'!A1164,'housing-price-data-04042019'!$A$1:$A$1461,0),MATCH('Lot area'!$C$1,'housing-price-data-04042019'!$A$1:$CC$1,0))</f>
        <v>129000</v>
      </c>
      <c r="D1164" t="str">
        <f t="shared" si="18"/>
        <v>B</v>
      </c>
      <c r="U1164" s="1">
        <v>1139</v>
      </c>
      <c r="V1164" s="1">
        <v>179455.77649069423</v>
      </c>
      <c r="W1164" s="1">
        <v>16544.223509305768</v>
      </c>
    </row>
    <row r="1165" spans="1:23" x14ac:dyDescent="0.25">
      <c r="A1165">
        <v>1164</v>
      </c>
      <c r="B1165">
        <f>VLOOKUP(A1165,'housing-price-data-04042019'!$A$1:$E$1461, 5,FALSE)</f>
        <v>12900</v>
      </c>
      <c r="C1165">
        <f>INDEX('housing-price-data-04042019'!$A$1:$CC$1461, MATCH('Lot area'!A1165,'housing-price-data-04042019'!$A$1:$A$1461,0),MATCH('Lot area'!$C$1,'housing-price-data-04042019'!$A$1:$CC$1,0))</f>
        <v>108959</v>
      </c>
      <c r="D1165" t="str">
        <f t="shared" si="18"/>
        <v>A</v>
      </c>
      <c r="U1165" s="1">
        <v>1140</v>
      </c>
      <c r="V1165" s="1">
        <v>177171.0070072363</v>
      </c>
      <c r="W1165" s="1">
        <v>-33171.007007236301</v>
      </c>
    </row>
    <row r="1166" spans="1:23" x14ac:dyDescent="0.25">
      <c r="A1166">
        <v>1165</v>
      </c>
      <c r="B1166">
        <f>VLOOKUP(A1166,'housing-price-data-04042019'!$A$1:$E$1461, 5,FALSE)</f>
        <v>16157</v>
      </c>
      <c r="C1166">
        <f>INDEX('housing-price-data-04042019'!$A$1:$CC$1461, MATCH('Lot area'!A1166,'housing-price-data-04042019'!$A$1:$A$1461,0),MATCH('Lot area'!$C$1,'housing-price-data-04042019'!$A$1:$CC$1,0))</f>
        <v>194000</v>
      </c>
      <c r="D1166" t="str">
        <f t="shared" si="18"/>
        <v>A</v>
      </c>
      <c r="U1166" s="1">
        <v>1141</v>
      </c>
      <c r="V1166" s="1">
        <v>174270.94574192798</v>
      </c>
      <c r="W1166" s="1">
        <v>-35270.945741927979</v>
      </c>
    </row>
    <row r="1167" spans="1:23" x14ac:dyDescent="0.25">
      <c r="A1167">
        <v>1166</v>
      </c>
      <c r="B1167">
        <f>VLOOKUP(A1167,'housing-price-data-04042019'!$A$1:$E$1461, 5,FALSE)</f>
        <v>9541</v>
      </c>
      <c r="C1167">
        <f>INDEX('housing-price-data-04042019'!$A$1:$CC$1461, MATCH('Lot area'!A1167,'housing-price-data-04042019'!$A$1:$A$1461,0),MATCH('Lot area'!$C$1,'housing-price-data-04042019'!$A$1:$CC$1,0))</f>
        <v>233170</v>
      </c>
      <c r="D1167" t="str">
        <f t="shared" si="18"/>
        <v>B</v>
      </c>
      <c r="U1167" s="1">
        <v>1142</v>
      </c>
      <c r="V1167" s="1">
        <v>180474.26288727246</v>
      </c>
      <c r="W1167" s="1">
        <v>17025.73711272754</v>
      </c>
    </row>
    <row r="1168" spans="1:23" x14ac:dyDescent="0.25">
      <c r="A1168">
        <v>1167</v>
      </c>
      <c r="B1168">
        <f>VLOOKUP(A1168,'housing-price-data-04042019'!$A$1:$E$1461, 5,FALSE)</f>
        <v>10475</v>
      </c>
      <c r="C1168">
        <f>INDEX('housing-price-data-04042019'!$A$1:$CC$1461, MATCH('Lot area'!A1168,'housing-price-data-04042019'!$A$1:$A$1461,0),MATCH('Lot area'!$C$1,'housing-price-data-04042019'!$A$1:$CC$1,0))</f>
        <v>245350</v>
      </c>
      <c r="D1168" t="str">
        <f t="shared" si="18"/>
        <v>A</v>
      </c>
      <c r="U1168" s="1">
        <v>1143</v>
      </c>
      <c r="V1168" s="1">
        <v>179762.37239564356</v>
      </c>
      <c r="W1168" s="1">
        <v>245107.62760435644</v>
      </c>
    </row>
    <row r="1169" spans="1:23" x14ac:dyDescent="0.25">
      <c r="A1169">
        <v>1168</v>
      </c>
      <c r="B1169">
        <f>VLOOKUP(A1169,'housing-price-data-04042019'!$A$1:$E$1461, 5,FALSE)</f>
        <v>10852</v>
      </c>
      <c r="C1169">
        <f>INDEX('housing-price-data-04042019'!$A$1:$CC$1461, MATCH('Lot area'!A1169,'housing-price-data-04042019'!$A$1:$A$1461,0),MATCH('Lot area'!$C$1,'housing-price-data-04042019'!$A$1:$CC$1,0))</f>
        <v>173000</v>
      </c>
      <c r="D1169" t="str">
        <f t="shared" si="18"/>
        <v>A</v>
      </c>
      <c r="U1169" s="1">
        <v>1144</v>
      </c>
      <c r="V1169" s="1">
        <v>177735.89946224564</v>
      </c>
      <c r="W1169" s="1">
        <v>-97735.899462245638</v>
      </c>
    </row>
    <row r="1170" spans="1:23" x14ac:dyDescent="0.25">
      <c r="A1170">
        <v>1169</v>
      </c>
      <c r="B1170">
        <f>VLOOKUP(A1170,'housing-price-data-04042019'!$A$1:$E$1461, 5,FALSE)</f>
        <v>13728</v>
      </c>
      <c r="C1170">
        <f>INDEX('housing-price-data-04042019'!$A$1:$CC$1461, MATCH('Lot area'!A1170,'housing-price-data-04042019'!$A$1:$A$1461,0),MATCH('Lot area'!$C$1,'housing-price-data-04042019'!$A$1:$CC$1,0))</f>
        <v>235000</v>
      </c>
      <c r="D1170" t="str">
        <f t="shared" si="18"/>
        <v>A</v>
      </c>
      <c r="U1170" s="1">
        <v>1145</v>
      </c>
      <c r="V1170" s="1">
        <v>184413.81026867608</v>
      </c>
      <c r="W1170" s="1">
        <v>-104413.81026867608</v>
      </c>
    </row>
    <row r="1171" spans="1:23" x14ac:dyDescent="0.25">
      <c r="A1171">
        <v>1170</v>
      </c>
      <c r="B1171">
        <f>VLOOKUP(A1171,'housing-price-data-04042019'!$A$1:$E$1461, 5,FALSE)</f>
        <v>35760</v>
      </c>
      <c r="C1171">
        <f>INDEX('housing-price-data-04042019'!$A$1:$CC$1461, MATCH('Lot area'!A1171,'housing-price-data-04042019'!$A$1:$A$1461,0),MATCH('Lot area'!$C$1,'housing-price-data-04042019'!$A$1:$CC$1,0))</f>
        <v>625000</v>
      </c>
      <c r="D1171" t="str">
        <f t="shared" si="18"/>
        <v>A</v>
      </c>
      <c r="U1171" s="1">
        <v>1146</v>
      </c>
      <c r="V1171" s="1">
        <v>171939.97687553245</v>
      </c>
      <c r="W1171" s="1">
        <v>-22939.976875532448</v>
      </c>
    </row>
    <row r="1172" spans="1:23" x14ac:dyDescent="0.25">
      <c r="A1172">
        <v>1171</v>
      </c>
      <c r="B1172">
        <f>VLOOKUP(A1172,'housing-price-data-04042019'!$A$1:$E$1461, 5,FALSE)</f>
        <v>9880</v>
      </c>
      <c r="C1172">
        <f>INDEX('housing-price-data-04042019'!$A$1:$CC$1461, MATCH('Lot area'!A1172,'housing-price-data-04042019'!$A$1:$A$1461,0),MATCH('Lot area'!$C$1,'housing-price-data-04042019'!$A$1:$CC$1,0))</f>
        <v>171000</v>
      </c>
      <c r="D1172" t="str">
        <f t="shared" si="18"/>
        <v>B</v>
      </c>
      <c r="U1172" s="1">
        <v>1147</v>
      </c>
      <c r="V1172" s="1">
        <v>182355.83775600255</v>
      </c>
      <c r="W1172" s="1">
        <v>-2355.8377560025547</v>
      </c>
    </row>
    <row r="1173" spans="1:23" x14ac:dyDescent="0.25">
      <c r="A1173">
        <v>1172</v>
      </c>
      <c r="B1173">
        <f>VLOOKUP(A1173,'housing-price-data-04042019'!$A$1:$E$1461, 5,FALSE)</f>
        <v>9120</v>
      </c>
      <c r="C1173">
        <f>INDEX('housing-price-data-04042019'!$A$1:$CC$1461, MATCH('Lot area'!A1173,'housing-price-data-04042019'!$A$1:$A$1461,0),MATCH('Lot area'!$C$1,'housing-price-data-04042019'!$A$1:$CC$1,0))</f>
        <v>163000</v>
      </c>
      <c r="D1173" t="str">
        <f t="shared" si="18"/>
        <v>B</v>
      </c>
      <c r="U1173" s="1">
        <v>1148</v>
      </c>
      <c r="V1173" s="1">
        <v>184035.81531736869</v>
      </c>
      <c r="W1173" s="1">
        <v>-9535.8153173686878</v>
      </c>
    </row>
    <row r="1174" spans="1:23" x14ac:dyDescent="0.25">
      <c r="A1174">
        <v>1173</v>
      </c>
      <c r="B1174">
        <f>VLOOKUP(A1174,'housing-price-data-04042019'!$A$1:$E$1461, 5,FALSE)</f>
        <v>4017</v>
      </c>
      <c r="C1174">
        <f>INDEX('housing-price-data-04042019'!$A$1:$CC$1461, MATCH('Lot area'!A1174,'housing-price-data-04042019'!$A$1:$A$1461,0),MATCH('Lot area'!$C$1,'housing-price-data-04042019'!$A$1:$CC$1,0))</f>
        <v>171900</v>
      </c>
      <c r="D1174" t="str">
        <f t="shared" si="18"/>
        <v>B</v>
      </c>
      <c r="U1174" s="1">
        <v>1149</v>
      </c>
      <c r="V1174" s="1">
        <v>170805.99202161032</v>
      </c>
      <c r="W1174" s="1">
        <v>-53905.99202161032</v>
      </c>
    </row>
    <row r="1175" spans="1:23" x14ac:dyDescent="0.25">
      <c r="A1175">
        <v>1174</v>
      </c>
      <c r="B1175">
        <f>VLOOKUP(A1175,'housing-price-data-04042019'!$A$1:$E$1461, 5,FALSE)</f>
        <v>18030</v>
      </c>
      <c r="C1175">
        <f>INDEX('housing-price-data-04042019'!$A$1:$CC$1461, MATCH('Lot area'!A1175,'housing-price-data-04042019'!$A$1:$A$1461,0),MATCH('Lot area'!$C$1,'housing-price-data-04042019'!$A$1:$CC$1,0))</f>
        <v>200500</v>
      </c>
      <c r="D1175" t="str">
        <f t="shared" si="18"/>
        <v>A</v>
      </c>
      <c r="U1175" s="1">
        <v>1150</v>
      </c>
      <c r="V1175" s="1">
        <v>177735.89946224564</v>
      </c>
      <c r="W1175" s="1">
        <v>-34735.899462245638</v>
      </c>
    </row>
    <row r="1176" spans="1:23" x14ac:dyDescent="0.25">
      <c r="A1176">
        <v>1175</v>
      </c>
      <c r="B1176">
        <f>VLOOKUP(A1176,'housing-price-data-04042019'!$A$1:$E$1461, 5,FALSE)</f>
        <v>16560</v>
      </c>
      <c r="C1176">
        <f>INDEX('housing-price-data-04042019'!$A$1:$CC$1461, MATCH('Lot area'!A1176,'housing-price-data-04042019'!$A$1:$A$1461,0),MATCH('Lot area'!$C$1,'housing-price-data-04042019'!$A$1:$CC$1,0))</f>
        <v>239000</v>
      </c>
      <c r="D1176" t="str">
        <f t="shared" si="18"/>
        <v>A</v>
      </c>
      <c r="U1176" s="1">
        <v>1151</v>
      </c>
      <c r="V1176" s="1">
        <v>176223.91965701611</v>
      </c>
      <c r="W1176" s="1">
        <v>-52223.919657016115</v>
      </c>
    </row>
    <row r="1177" spans="1:23" x14ac:dyDescent="0.25">
      <c r="A1177">
        <v>1176</v>
      </c>
      <c r="B1177">
        <f>VLOOKUP(A1177,'housing-price-data-04042019'!$A$1:$E$1461, 5,FALSE)</f>
        <v>10678</v>
      </c>
      <c r="C1177">
        <f>INDEX('housing-price-data-04042019'!$A$1:$CC$1461, MATCH('Lot area'!A1177,'housing-price-data-04042019'!$A$1:$A$1461,0),MATCH('Lot area'!$C$1,'housing-price-data-04042019'!$A$1:$CC$1,0))</f>
        <v>285000</v>
      </c>
      <c r="D1177" t="str">
        <f t="shared" si="18"/>
        <v>A</v>
      </c>
      <c r="U1177" s="1">
        <v>1152</v>
      </c>
      <c r="V1177" s="1">
        <v>196121.15389944636</v>
      </c>
      <c r="W1177" s="1">
        <v>-46221.153899446363</v>
      </c>
    </row>
    <row r="1178" spans="1:23" x14ac:dyDescent="0.25">
      <c r="A1178">
        <v>1177</v>
      </c>
      <c r="B1178">
        <f>VLOOKUP(A1178,'housing-price-data-04042019'!$A$1:$E$1461, 5,FALSE)</f>
        <v>6951</v>
      </c>
      <c r="C1178">
        <f>INDEX('housing-price-data-04042019'!$A$1:$CC$1461, MATCH('Lot area'!A1178,'housing-price-data-04042019'!$A$1:$A$1461,0),MATCH('Lot area'!$C$1,'housing-price-data-04042019'!$A$1:$CC$1,0))</f>
        <v>119500</v>
      </c>
      <c r="D1178" t="str">
        <f t="shared" si="18"/>
        <v>B</v>
      </c>
      <c r="U1178" s="1">
        <v>1153</v>
      </c>
      <c r="V1178" s="1">
        <v>188477.25599523043</v>
      </c>
      <c r="W1178" s="1">
        <v>41522.744004769571</v>
      </c>
    </row>
    <row r="1179" spans="1:23" x14ac:dyDescent="0.25">
      <c r="A1179">
        <v>1178</v>
      </c>
      <c r="B1179">
        <f>VLOOKUP(A1179,'housing-price-data-04042019'!$A$1:$E$1461, 5,FALSE)</f>
        <v>3950</v>
      </c>
      <c r="C1179">
        <f>INDEX('housing-price-data-04042019'!$A$1:$CC$1461, MATCH('Lot area'!A1179,'housing-price-data-04042019'!$A$1:$A$1461,0),MATCH('Lot area'!$C$1,'housing-price-data-04042019'!$A$1:$CC$1,0))</f>
        <v>115000</v>
      </c>
      <c r="D1179" t="str">
        <f t="shared" si="18"/>
        <v>B</v>
      </c>
      <c r="U1179" s="1">
        <v>1154</v>
      </c>
      <c r="V1179" s="1">
        <v>171204.98669243476</v>
      </c>
      <c r="W1179" s="1">
        <v>-50704.986692434759</v>
      </c>
    </row>
    <row r="1180" spans="1:23" x14ac:dyDescent="0.25">
      <c r="A1180">
        <v>1179</v>
      </c>
      <c r="B1180">
        <f>VLOOKUP(A1180,'housing-price-data-04042019'!$A$1:$E$1461, 5,FALSE)</f>
        <v>7681</v>
      </c>
      <c r="C1180">
        <f>INDEX('housing-price-data-04042019'!$A$1:$CC$1461, MATCH('Lot area'!A1180,'housing-price-data-04042019'!$A$1:$A$1461,0),MATCH('Lot area'!$C$1,'housing-price-data-04042019'!$A$1:$CC$1,0))</f>
        <v>154900</v>
      </c>
      <c r="D1180" t="str">
        <f t="shared" si="18"/>
        <v>B</v>
      </c>
      <c r="U1180" s="1">
        <v>1155</v>
      </c>
      <c r="V1180" s="1">
        <v>187605.76763527174</v>
      </c>
      <c r="W1180" s="1">
        <v>14194.232364728261</v>
      </c>
    </row>
    <row r="1181" spans="1:23" x14ac:dyDescent="0.25">
      <c r="A1181">
        <v>1180</v>
      </c>
      <c r="B1181">
        <f>VLOOKUP(A1181,'housing-price-data-04042019'!$A$1:$E$1461, 5,FALSE)</f>
        <v>8335</v>
      </c>
      <c r="C1181">
        <f>INDEX('housing-price-data-04042019'!$A$1:$CC$1461, MATCH('Lot area'!A1181,'housing-price-data-04042019'!$A$1:$A$1461,0),MATCH('Lot area'!$C$1,'housing-price-data-04042019'!$A$1:$CC$1,0))</f>
        <v>93000</v>
      </c>
      <c r="D1181" t="str">
        <f t="shared" si="18"/>
        <v>B</v>
      </c>
      <c r="U1181" s="1">
        <v>1156</v>
      </c>
      <c r="V1181" s="1">
        <v>181448.64987286483</v>
      </c>
      <c r="W1181" s="1">
        <v>36551.350127135171</v>
      </c>
    </row>
    <row r="1182" spans="1:23" x14ac:dyDescent="0.25">
      <c r="A1182">
        <v>1181</v>
      </c>
      <c r="B1182">
        <f>VLOOKUP(A1182,'housing-price-data-04042019'!$A$1:$E$1461, 5,FALSE)</f>
        <v>11170</v>
      </c>
      <c r="C1182">
        <f>INDEX('housing-price-data-04042019'!$A$1:$CC$1461, MATCH('Lot area'!A1182,'housing-price-data-04042019'!$A$1:$A$1461,0),MATCH('Lot area'!$C$1,'housing-price-data-04042019'!$A$1:$CC$1,0))</f>
        <v>250000</v>
      </c>
      <c r="D1182" t="str">
        <f t="shared" si="18"/>
        <v>A</v>
      </c>
      <c r="U1182" s="1">
        <v>1157</v>
      </c>
      <c r="V1182" s="1">
        <v>178470.88964534333</v>
      </c>
      <c r="W1182" s="1">
        <v>1429.1103546566737</v>
      </c>
    </row>
    <row r="1183" spans="1:23" x14ac:dyDescent="0.25">
      <c r="A1183">
        <v>1182</v>
      </c>
      <c r="B1183">
        <f>VLOOKUP(A1183,'housing-price-data-04042019'!$A$1:$E$1461, 5,FALSE)</f>
        <v>5587</v>
      </c>
      <c r="C1183">
        <f>INDEX('housing-price-data-04042019'!$A$1:$CC$1461, MATCH('Lot area'!A1183,'housing-price-data-04042019'!$A$1:$A$1461,0),MATCH('Lot area'!$C$1,'housing-price-data-04042019'!$A$1:$CC$1,0))</f>
        <v>392500</v>
      </c>
      <c r="D1183" t="str">
        <f t="shared" si="18"/>
        <v>B</v>
      </c>
      <c r="U1183" s="1">
        <v>1158</v>
      </c>
      <c r="V1183" s="1">
        <v>169338.11162736666</v>
      </c>
      <c r="W1183" s="1">
        <v>60661.888372633344</v>
      </c>
    </row>
    <row r="1184" spans="1:23" x14ac:dyDescent="0.25">
      <c r="A1184">
        <v>1183</v>
      </c>
      <c r="B1184">
        <f>VLOOKUP(A1184,'housing-price-data-04042019'!$A$1:$E$1461, 5,FALSE)</f>
        <v>15623</v>
      </c>
      <c r="C1184">
        <f>INDEX('housing-price-data-04042019'!$A$1:$CC$1461, MATCH('Lot area'!A1184,'housing-price-data-04042019'!$A$1:$A$1461,0),MATCH('Lot area'!$C$1,'housing-price-data-04042019'!$A$1:$CC$1,0))</f>
        <v>745000</v>
      </c>
      <c r="D1184" t="str">
        <f t="shared" si="18"/>
        <v>A</v>
      </c>
      <c r="U1184" s="1">
        <v>1159</v>
      </c>
      <c r="V1184" s="1">
        <v>183893.01722465258</v>
      </c>
      <c r="W1184" s="1">
        <v>51234.982775347424</v>
      </c>
    </row>
    <row r="1185" spans="1:23" x14ac:dyDescent="0.25">
      <c r="A1185">
        <v>1184</v>
      </c>
      <c r="B1185">
        <f>VLOOKUP(A1185,'housing-price-data-04042019'!$A$1:$E$1461, 5,FALSE)</f>
        <v>10800</v>
      </c>
      <c r="C1185">
        <f>INDEX('housing-price-data-04042019'!$A$1:$CC$1461, MATCH('Lot area'!A1185,'housing-price-data-04042019'!$A$1:$A$1461,0),MATCH('Lot area'!$C$1,'housing-price-data-04042019'!$A$1:$CC$1,0))</f>
        <v>120000</v>
      </c>
      <c r="D1185" t="str">
        <f t="shared" si="18"/>
        <v>A</v>
      </c>
      <c r="U1185" s="1">
        <v>1160</v>
      </c>
      <c r="V1185" s="1">
        <v>177987.89609645057</v>
      </c>
      <c r="W1185" s="1">
        <v>7012.1039035494323</v>
      </c>
    </row>
    <row r="1186" spans="1:23" x14ac:dyDescent="0.25">
      <c r="A1186">
        <v>1185</v>
      </c>
      <c r="B1186">
        <f>VLOOKUP(A1186,'housing-price-data-04042019'!$A$1:$E$1461, 5,FALSE)</f>
        <v>35133</v>
      </c>
      <c r="C1186">
        <f>INDEX('housing-price-data-04042019'!$A$1:$CC$1461, MATCH('Lot area'!A1186,'housing-price-data-04042019'!$A$1:$A$1461,0),MATCH('Lot area'!$C$1,'housing-price-data-04042019'!$A$1:$CC$1,0))</f>
        <v>186700</v>
      </c>
      <c r="D1186" t="str">
        <f t="shared" si="18"/>
        <v>A</v>
      </c>
      <c r="U1186" s="1">
        <v>1161</v>
      </c>
      <c r="V1186" s="1">
        <v>163624.08794677004</v>
      </c>
      <c r="W1186" s="1">
        <v>-17624.087946770043</v>
      </c>
    </row>
    <row r="1187" spans="1:23" x14ac:dyDescent="0.25">
      <c r="A1187">
        <v>1186</v>
      </c>
      <c r="B1187">
        <f>VLOOKUP(A1187,'housing-price-data-04042019'!$A$1:$E$1461, 5,FALSE)</f>
        <v>9738</v>
      </c>
      <c r="C1187">
        <f>INDEX('housing-price-data-04042019'!$A$1:$CC$1461, MATCH('Lot area'!A1187,'housing-price-data-04042019'!$A$1:$A$1461,0),MATCH('Lot area'!$C$1,'housing-price-data-04042019'!$A$1:$CC$1,0))</f>
        <v>104900</v>
      </c>
      <c r="D1187" t="str">
        <f t="shared" si="18"/>
        <v>B</v>
      </c>
      <c r="U1187" s="1">
        <v>1162</v>
      </c>
      <c r="V1187" s="1">
        <v>189869.53739921263</v>
      </c>
      <c r="W1187" s="1">
        <v>34130.462600787374</v>
      </c>
    </row>
    <row r="1188" spans="1:23" x14ac:dyDescent="0.25">
      <c r="A1188">
        <v>1187</v>
      </c>
      <c r="B1188">
        <f>VLOOKUP(A1188,'housing-price-data-04042019'!$A$1:$E$1461, 5,FALSE)</f>
        <v>10615</v>
      </c>
      <c r="C1188">
        <f>INDEX('housing-price-data-04042019'!$A$1:$CC$1461, MATCH('Lot area'!A1188,'housing-price-data-04042019'!$A$1:$A$1461,0),MATCH('Lot area'!$C$1,'housing-price-data-04042019'!$A$1:$CC$1,0))</f>
        <v>95000</v>
      </c>
      <c r="D1188" t="str">
        <f t="shared" si="18"/>
        <v>A</v>
      </c>
      <c r="U1188" s="1">
        <v>1163</v>
      </c>
      <c r="V1188" s="1">
        <v>177156.30720357434</v>
      </c>
      <c r="W1188" s="1">
        <v>-48156.307203574339</v>
      </c>
    </row>
    <row r="1189" spans="1:23" x14ac:dyDescent="0.25">
      <c r="A1189">
        <v>1188</v>
      </c>
      <c r="B1189">
        <f>VLOOKUP(A1189,'housing-price-data-04042019'!$A$1:$E$1461, 5,FALSE)</f>
        <v>12461</v>
      </c>
      <c r="C1189">
        <f>INDEX('housing-price-data-04042019'!$A$1:$CC$1461, MATCH('Lot area'!A1189,'housing-price-data-04042019'!$A$1:$A$1461,0),MATCH('Lot area'!$C$1,'housing-price-data-04042019'!$A$1:$CC$1,0))</f>
        <v>262000</v>
      </c>
      <c r="D1189" t="str">
        <f t="shared" si="18"/>
        <v>A</v>
      </c>
      <c r="U1189" s="1">
        <v>1164</v>
      </c>
      <c r="V1189" s="1">
        <v>185925.79007390561</v>
      </c>
      <c r="W1189" s="1">
        <v>-76966.790073905606</v>
      </c>
    </row>
    <row r="1190" spans="1:23" x14ac:dyDescent="0.25">
      <c r="A1190">
        <v>1189</v>
      </c>
      <c r="B1190">
        <f>VLOOKUP(A1190,'housing-price-data-04042019'!$A$1:$E$1461, 5,FALSE)</f>
        <v>8935</v>
      </c>
      <c r="C1190">
        <f>INDEX('housing-price-data-04042019'!$A$1:$CC$1461, MATCH('Lot area'!A1190,'housing-price-data-04042019'!$A$1:$A$1461,0),MATCH('Lot area'!$C$1,'housing-price-data-04042019'!$A$1:$CC$1,0))</f>
        <v>195000</v>
      </c>
      <c r="D1190" t="str">
        <f t="shared" si="18"/>
        <v>B</v>
      </c>
      <c r="U1190" s="1">
        <v>1165</v>
      </c>
      <c r="V1190" s="1">
        <v>192765.39872061752</v>
      </c>
      <c r="W1190" s="1">
        <v>1234.6012793824775</v>
      </c>
    </row>
    <row r="1191" spans="1:23" x14ac:dyDescent="0.25">
      <c r="A1191">
        <v>1190</v>
      </c>
      <c r="B1191">
        <f>VLOOKUP(A1191,'housing-price-data-04042019'!$A$1:$E$1461, 5,FALSE)</f>
        <v>7500</v>
      </c>
      <c r="C1191">
        <f>INDEX('housing-price-data-04042019'!$A$1:$CC$1461, MATCH('Lot area'!A1191,'housing-price-data-04042019'!$A$1:$A$1461,0),MATCH('Lot area'!$C$1,'housing-price-data-04042019'!$A$1:$CC$1,0))</f>
        <v>189000</v>
      </c>
      <c r="D1191" t="str">
        <f t="shared" si="18"/>
        <v>B</v>
      </c>
      <c r="U1191" s="1">
        <v>1166</v>
      </c>
      <c r="V1191" s="1">
        <v>178871.98428811951</v>
      </c>
      <c r="W1191" s="1">
        <v>54298.015711880493</v>
      </c>
    </row>
    <row r="1192" spans="1:23" x14ac:dyDescent="0.25">
      <c r="A1192">
        <v>1191</v>
      </c>
      <c r="B1192">
        <f>VLOOKUP(A1192,'housing-price-data-04042019'!$A$1:$E$1461, 5,FALSE)</f>
        <v>32463</v>
      </c>
      <c r="C1192">
        <f>INDEX('housing-price-data-04042019'!$A$1:$CC$1461, MATCH('Lot area'!A1192,'housing-price-data-04042019'!$A$1:$A$1461,0),MATCH('Lot area'!$C$1,'housing-price-data-04042019'!$A$1:$CC$1,0))</f>
        <v>168000</v>
      </c>
      <c r="D1192" t="str">
        <f t="shared" si="18"/>
        <v>A</v>
      </c>
      <c r="U1192" s="1">
        <v>1167</v>
      </c>
      <c r="V1192" s="1">
        <v>180833.35809101447</v>
      </c>
      <c r="W1192" s="1">
        <v>64516.641908985534</v>
      </c>
    </row>
    <row r="1193" spans="1:23" x14ac:dyDescent="0.25">
      <c r="A1193">
        <v>1192</v>
      </c>
      <c r="B1193">
        <f>VLOOKUP(A1193,'housing-price-data-04042019'!$A$1:$E$1461, 5,FALSE)</f>
        <v>2645</v>
      </c>
      <c r="C1193">
        <f>INDEX('housing-price-data-04042019'!$A$1:$CC$1461, MATCH('Lot area'!A1193,'housing-price-data-04042019'!$A$1:$A$1461,0),MATCH('Lot area'!$C$1,'housing-price-data-04042019'!$A$1:$CC$1,0))</f>
        <v>174000</v>
      </c>
      <c r="D1193" t="str">
        <f t="shared" si="18"/>
        <v>B</v>
      </c>
      <c r="U1193" s="1">
        <v>1168</v>
      </c>
      <c r="V1193" s="1">
        <v>181625.04751680826</v>
      </c>
      <c r="W1193" s="1">
        <v>-8625.047516808263</v>
      </c>
    </row>
    <row r="1194" spans="1:23" x14ac:dyDescent="0.25">
      <c r="A1194">
        <v>1193</v>
      </c>
      <c r="B1194">
        <f>VLOOKUP(A1194,'housing-price-data-04042019'!$A$1:$E$1461, 5,FALSE)</f>
        <v>9600</v>
      </c>
      <c r="C1194">
        <f>INDEX('housing-price-data-04042019'!$A$1:$CC$1461, MATCH('Lot area'!A1194,'housing-price-data-04042019'!$A$1:$A$1461,0),MATCH('Lot area'!$C$1,'housing-price-data-04042019'!$A$1:$CC$1,0))</f>
        <v>125000</v>
      </c>
      <c r="D1194" t="str">
        <f t="shared" si="18"/>
        <v>B</v>
      </c>
      <c r="U1194" s="1">
        <v>1169</v>
      </c>
      <c r="V1194" s="1">
        <v>187664.56684991956</v>
      </c>
      <c r="W1194" s="1">
        <v>47335.43315008044</v>
      </c>
    </row>
    <row r="1195" spans="1:23" x14ac:dyDescent="0.25">
      <c r="A1195">
        <v>1194</v>
      </c>
      <c r="B1195">
        <f>VLOOKUP(A1195,'housing-price-data-04042019'!$A$1:$E$1461, 5,FALSE)</f>
        <v>4500</v>
      </c>
      <c r="C1195">
        <f>INDEX('housing-price-data-04042019'!$A$1:$CC$1461, MATCH('Lot area'!A1195,'housing-price-data-04042019'!$A$1:$A$1461,0),MATCH('Lot area'!$C$1,'housing-price-data-04042019'!$A$1:$CC$1,0))</f>
        <v>165000</v>
      </c>
      <c r="D1195" t="str">
        <f t="shared" si="18"/>
        <v>B</v>
      </c>
      <c r="U1195" s="1">
        <v>1170</v>
      </c>
      <c r="V1195" s="1">
        <v>233931.14888994314</v>
      </c>
      <c r="W1195" s="1">
        <v>391068.85111005686</v>
      </c>
    </row>
    <row r="1196" spans="1:23" x14ac:dyDescent="0.25">
      <c r="A1196">
        <v>1195</v>
      </c>
      <c r="B1196">
        <f>VLOOKUP(A1196,'housing-price-data-04042019'!$A$1:$E$1461, 5,FALSE)</f>
        <v>9364</v>
      </c>
      <c r="C1196">
        <f>INDEX('housing-price-data-04042019'!$A$1:$CC$1461, MATCH('Lot area'!A1196,'housing-price-data-04042019'!$A$1:$A$1461,0),MATCH('Lot area'!$C$1,'housing-price-data-04042019'!$A$1:$CC$1,0))</f>
        <v>158000</v>
      </c>
      <c r="D1196" t="str">
        <f t="shared" si="18"/>
        <v>B</v>
      </c>
      <c r="U1196" s="1">
        <v>1171</v>
      </c>
      <c r="V1196" s="1">
        <v>179583.87477974841</v>
      </c>
      <c r="W1196" s="1">
        <v>-8583.8747797484102</v>
      </c>
    </row>
    <row r="1197" spans="1:23" x14ac:dyDescent="0.25">
      <c r="A1197">
        <v>1196</v>
      </c>
      <c r="B1197">
        <f>VLOOKUP(A1197,'housing-price-data-04042019'!$A$1:$E$1461, 5,FALSE)</f>
        <v>8029</v>
      </c>
      <c r="C1197">
        <f>INDEX('housing-price-data-04042019'!$A$1:$CC$1461, MATCH('Lot area'!A1197,'housing-price-data-04042019'!$A$1:$A$1461,0),MATCH('Lot area'!$C$1,'housing-price-data-04042019'!$A$1:$CC$1,0))</f>
        <v>176000</v>
      </c>
      <c r="D1197" t="str">
        <f t="shared" si="18"/>
        <v>B</v>
      </c>
      <c r="U1197" s="1">
        <v>1172</v>
      </c>
      <c r="V1197" s="1">
        <v>177987.89609645057</v>
      </c>
      <c r="W1197" s="1">
        <v>-14987.896096450568</v>
      </c>
    </row>
    <row r="1198" spans="1:23" x14ac:dyDescent="0.25">
      <c r="A1198">
        <v>1197</v>
      </c>
      <c r="B1198">
        <f>VLOOKUP(A1198,'housing-price-data-04042019'!$A$1:$E$1461, 5,FALSE)</f>
        <v>14054</v>
      </c>
      <c r="C1198">
        <f>INDEX('housing-price-data-04042019'!$A$1:$CC$1461, MATCH('Lot area'!A1198,'housing-price-data-04042019'!$A$1:$A$1461,0),MATCH('Lot area'!$C$1,'housing-price-data-04042019'!$A$1:$CC$1,0))</f>
        <v>219210</v>
      </c>
      <c r="D1198" t="str">
        <f t="shared" si="18"/>
        <v>A</v>
      </c>
      <c r="U1198" s="1">
        <v>1173</v>
      </c>
      <c r="V1198" s="1">
        <v>167271.7392268863</v>
      </c>
      <c r="W1198" s="1">
        <v>4628.2607731136959</v>
      </c>
    </row>
    <row r="1199" spans="1:23" x14ac:dyDescent="0.25">
      <c r="A1199">
        <v>1198</v>
      </c>
      <c r="B1199">
        <f>VLOOKUP(A1199,'housing-price-data-04042019'!$A$1:$E$1461, 5,FALSE)</f>
        <v>8850</v>
      </c>
      <c r="C1199">
        <f>INDEX('housing-price-data-04042019'!$A$1:$CC$1461, MATCH('Lot area'!A1199,'housing-price-data-04042019'!$A$1:$A$1461,0),MATCH('Lot area'!$C$1,'housing-price-data-04042019'!$A$1:$CC$1,0))</f>
        <v>144000</v>
      </c>
      <c r="D1199" t="str">
        <f t="shared" si="18"/>
        <v>B</v>
      </c>
      <c r="U1199" s="1">
        <v>1174</v>
      </c>
      <c r="V1199" s="1">
        <v>196698.64618616598</v>
      </c>
      <c r="W1199" s="1">
        <v>3801.3538138340227</v>
      </c>
    </row>
    <row r="1200" spans="1:23" x14ac:dyDescent="0.25">
      <c r="A1200">
        <v>1199</v>
      </c>
      <c r="B1200">
        <f>VLOOKUP(A1200,'housing-price-data-04042019'!$A$1:$E$1461, 5,FALSE)</f>
        <v>9100</v>
      </c>
      <c r="C1200">
        <f>INDEX('housing-price-data-04042019'!$A$1:$CC$1461, MATCH('Lot area'!A1200,'housing-price-data-04042019'!$A$1:$A$1461,0),MATCH('Lot area'!$C$1,'housing-price-data-04042019'!$A$1:$CC$1,0))</f>
        <v>178000</v>
      </c>
      <c r="D1200" t="str">
        <f t="shared" si="18"/>
        <v>B</v>
      </c>
      <c r="U1200" s="1">
        <v>1175</v>
      </c>
      <c r="V1200" s="1">
        <v>193611.68741715571</v>
      </c>
      <c r="W1200" s="1">
        <v>45388.312582844286</v>
      </c>
    </row>
    <row r="1201" spans="1:23" x14ac:dyDescent="0.25">
      <c r="A1201">
        <v>1200</v>
      </c>
      <c r="B1201">
        <f>VLOOKUP(A1201,'housing-price-data-04042019'!$A$1:$E$1461, 5,FALSE)</f>
        <v>11235</v>
      </c>
      <c r="C1201">
        <f>INDEX('housing-price-data-04042019'!$A$1:$CC$1461, MATCH('Lot area'!A1201,'housing-price-data-04042019'!$A$1:$A$1461,0),MATCH('Lot area'!$C$1,'housing-price-data-04042019'!$A$1:$CC$1,0))</f>
        <v>148000</v>
      </c>
      <c r="D1201" t="str">
        <f t="shared" si="18"/>
        <v>A</v>
      </c>
      <c r="U1201" s="1">
        <v>1176</v>
      </c>
      <c r="V1201" s="1">
        <v>181259.65239721115</v>
      </c>
      <c r="W1201" s="1">
        <v>103740.34760278885</v>
      </c>
    </row>
    <row r="1202" spans="1:23" x14ac:dyDescent="0.25">
      <c r="A1202">
        <v>1201</v>
      </c>
      <c r="B1202">
        <f>VLOOKUP(A1202,'housing-price-data-04042019'!$A$1:$E$1461, 5,FALSE)</f>
        <v>9353</v>
      </c>
      <c r="C1202">
        <f>INDEX('housing-price-data-04042019'!$A$1:$CC$1461, MATCH('Lot area'!A1202,'housing-price-data-04042019'!$A$1:$A$1461,0),MATCH('Lot area'!$C$1,'housing-price-data-04042019'!$A$1:$CC$1,0))</f>
        <v>116050</v>
      </c>
      <c r="D1202" t="str">
        <f t="shared" si="18"/>
        <v>B</v>
      </c>
      <c r="U1202" s="1">
        <v>1177</v>
      </c>
      <c r="V1202" s="1">
        <v>173433.05693319661</v>
      </c>
      <c r="W1202" s="1">
        <v>-53933.056933196611</v>
      </c>
    </row>
    <row r="1203" spans="1:23" x14ac:dyDescent="0.25">
      <c r="A1203">
        <v>1202</v>
      </c>
      <c r="B1203">
        <f>VLOOKUP(A1203,'housing-price-data-04042019'!$A$1:$E$1461, 5,FALSE)</f>
        <v>10400</v>
      </c>
      <c r="C1203">
        <f>INDEX('housing-price-data-04042019'!$A$1:$CC$1461, MATCH('Lot area'!A1203,'housing-price-data-04042019'!$A$1:$A$1461,0),MATCH('Lot area'!$C$1,'housing-price-data-04042019'!$A$1:$CC$1,0))</f>
        <v>197900</v>
      </c>
      <c r="D1203" t="str">
        <f t="shared" si="18"/>
        <v>A</v>
      </c>
      <c r="U1203" s="1">
        <v>1178</v>
      </c>
      <c r="V1203" s="1">
        <v>167131.04110612188</v>
      </c>
      <c r="W1203" s="1">
        <v>-52131.041106121877</v>
      </c>
    </row>
    <row r="1204" spans="1:23" x14ac:dyDescent="0.25">
      <c r="A1204">
        <v>1203</v>
      </c>
      <c r="B1204">
        <f>VLOOKUP(A1204,'housing-price-data-04042019'!$A$1:$E$1461, 5,FALSE)</f>
        <v>6000</v>
      </c>
      <c r="C1204">
        <f>INDEX('housing-price-data-04042019'!$A$1:$CC$1461, MATCH('Lot area'!A1204,'housing-price-data-04042019'!$A$1:$A$1461,0),MATCH('Lot area'!$C$1,'housing-price-data-04042019'!$A$1:$CC$1,0))</f>
        <v>117000</v>
      </c>
      <c r="D1204" t="str">
        <f t="shared" si="18"/>
        <v>B</v>
      </c>
      <c r="U1204" s="1">
        <v>1179</v>
      </c>
      <c r="V1204" s="1">
        <v>174966.03645794324</v>
      </c>
      <c r="W1204" s="1">
        <v>-20066.036457943235</v>
      </c>
    </row>
    <row r="1205" spans="1:23" x14ac:dyDescent="0.25">
      <c r="A1205">
        <v>1204</v>
      </c>
      <c r="B1205">
        <f>VLOOKUP(A1205,'housing-price-data-04042019'!$A$1:$E$1461, 5,FALSE)</f>
        <v>9750</v>
      </c>
      <c r="C1205">
        <f>INDEX('housing-price-data-04042019'!$A$1:$CC$1461, MATCH('Lot area'!A1205,'housing-price-data-04042019'!$A$1:$A$1461,0),MATCH('Lot area'!$C$1,'housing-price-data-04042019'!$A$1:$CC$1,0))</f>
        <v>213000</v>
      </c>
      <c r="D1205" t="str">
        <f t="shared" si="18"/>
        <v>B</v>
      </c>
      <c r="U1205" s="1">
        <v>1180</v>
      </c>
      <c r="V1205" s="1">
        <v>176339.41811436004</v>
      </c>
      <c r="W1205" s="1">
        <v>-83339.418114360044</v>
      </c>
    </row>
    <row r="1206" spans="1:23" x14ac:dyDescent="0.25">
      <c r="A1206">
        <v>1205</v>
      </c>
      <c r="B1206">
        <f>VLOOKUP(A1206,'housing-price-data-04042019'!$A$1:$E$1461, 5,FALSE)</f>
        <v>10140</v>
      </c>
      <c r="C1206">
        <f>INDEX('housing-price-data-04042019'!$A$1:$CC$1461, MATCH('Lot area'!A1206,'housing-price-data-04042019'!$A$1:$A$1461,0),MATCH('Lot area'!$C$1,'housing-price-data-04042019'!$A$1:$CC$1,0))</f>
        <v>153500</v>
      </c>
      <c r="D1206" t="str">
        <f t="shared" si="18"/>
        <v>A</v>
      </c>
      <c r="U1206" s="1">
        <v>1181</v>
      </c>
      <c r="V1206" s="1">
        <v>182292.83859745131</v>
      </c>
      <c r="W1206" s="1">
        <v>67707.161402548692</v>
      </c>
    </row>
    <row r="1207" spans="1:23" x14ac:dyDescent="0.25">
      <c r="A1207">
        <v>1206</v>
      </c>
      <c r="B1207">
        <f>VLOOKUP(A1207,'housing-price-data-04042019'!$A$1:$E$1461, 5,FALSE)</f>
        <v>14684</v>
      </c>
      <c r="C1207">
        <f>INDEX('housing-price-data-04042019'!$A$1:$CC$1461, MATCH('Lot area'!A1207,'housing-price-data-04042019'!$A$1:$A$1461,0),MATCH('Lot area'!$C$1,'housing-price-data-04042019'!$A$1:$CC$1,0))</f>
        <v>271900</v>
      </c>
      <c r="D1207" t="str">
        <f t="shared" si="18"/>
        <v>A</v>
      </c>
      <c r="U1207" s="1">
        <v>1182</v>
      </c>
      <c r="V1207" s="1">
        <v>170568.69519106735</v>
      </c>
      <c r="W1207" s="1">
        <v>221931.30480893265</v>
      </c>
    </row>
    <row r="1208" spans="1:23" x14ac:dyDescent="0.25">
      <c r="A1208">
        <v>1207</v>
      </c>
      <c r="B1208">
        <f>VLOOKUP(A1208,'housing-price-data-04042019'!$A$1:$E$1461, 5,FALSE)</f>
        <v>8900</v>
      </c>
      <c r="C1208">
        <f>INDEX('housing-price-data-04042019'!$A$1:$CC$1461, MATCH('Lot area'!A1208,'housing-price-data-04042019'!$A$1:$A$1461,0),MATCH('Lot area'!$C$1,'housing-price-data-04042019'!$A$1:$CC$1,0))</f>
        <v>107000</v>
      </c>
      <c r="D1208" t="str">
        <f t="shared" si="18"/>
        <v>B</v>
      </c>
      <c r="U1208" s="1">
        <v>1183</v>
      </c>
      <c r="V1208" s="1">
        <v>191644.01369840562</v>
      </c>
      <c r="W1208" s="1">
        <v>553355.98630159441</v>
      </c>
    </row>
    <row r="1209" spans="1:23" x14ac:dyDescent="0.25">
      <c r="A1209">
        <v>1208</v>
      </c>
      <c r="B1209">
        <f>VLOOKUP(A1209,'housing-price-data-04042019'!$A$1:$E$1461, 5,FALSE)</f>
        <v>9135</v>
      </c>
      <c r="C1209">
        <f>INDEX('housing-price-data-04042019'!$A$1:$CC$1461, MATCH('Lot area'!A1209,'housing-price-data-04042019'!$A$1:$A$1461,0),MATCH('Lot area'!$C$1,'housing-price-data-04042019'!$A$1:$CC$1,0))</f>
        <v>200000</v>
      </c>
      <c r="D1209" t="str">
        <f t="shared" si="18"/>
        <v>B</v>
      </c>
      <c r="U1209" s="1">
        <v>1184</v>
      </c>
      <c r="V1209" s="1">
        <v>181515.84897531947</v>
      </c>
      <c r="W1209" s="1">
        <v>-61515.848975319474</v>
      </c>
    </row>
    <row r="1210" spans="1:23" x14ac:dyDescent="0.25">
      <c r="A1210">
        <v>1209</v>
      </c>
      <c r="B1210">
        <f>VLOOKUP(A1210,'housing-price-data-04042019'!$A$1:$E$1461, 5,FALSE)</f>
        <v>7763</v>
      </c>
      <c r="C1210">
        <f>INDEX('housing-price-data-04042019'!$A$1:$CC$1461, MATCH('Lot area'!A1210,'housing-price-data-04042019'!$A$1:$A$1461,0),MATCH('Lot area'!$C$1,'housing-price-data-04042019'!$A$1:$CC$1,0))</f>
        <v>140000</v>
      </c>
      <c r="D1210" t="str">
        <f t="shared" si="18"/>
        <v>B</v>
      </c>
      <c r="U1210" s="1">
        <v>1185</v>
      </c>
      <c r="V1210" s="1">
        <v>232614.46647622241</v>
      </c>
      <c r="W1210" s="1">
        <v>-45914.466476222413</v>
      </c>
    </row>
    <row r="1211" spans="1:23" x14ac:dyDescent="0.25">
      <c r="A1211">
        <v>1210</v>
      </c>
      <c r="B1211">
        <f>VLOOKUP(A1211,'housing-price-data-04042019'!$A$1:$E$1461, 5,FALSE)</f>
        <v>10182</v>
      </c>
      <c r="C1211">
        <f>INDEX('housing-price-data-04042019'!$A$1:$CC$1461, MATCH('Lot area'!A1211,'housing-price-data-04042019'!$A$1:$A$1461,0),MATCH('Lot area'!$C$1,'housing-price-data-04042019'!$A$1:$CC$1,0))</f>
        <v>290000</v>
      </c>
      <c r="D1211" t="str">
        <f t="shared" si="18"/>
        <v>A</v>
      </c>
      <c r="U1211" s="1">
        <v>1186</v>
      </c>
      <c r="V1211" s="1">
        <v>179285.67876260591</v>
      </c>
      <c r="W1211" s="1">
        <v>-74385.678762605909</v>
      </c>
    </row>
    <row r="1212" spans="1:23" x14ac:dyDescent="0.25">
      <c r="A1212">
        <v>1211</v>
      </c>
      <c r="B1212">
        <f>VLOOKUP(A1212,'housing-price-data-04042019'!$A$1:$E$1461, 5,FALSE)</f>
        <v>11218</v>
      </c>
      <c r="C1212">
        <f>INDEX('housing-price-data-04042019'!$A$1:$CC$1461, MATCH('Lot area'!A1212,'housing-price-data-04042019'!$A$1:$A$1461,0),MATCH('Lot area'!$C$1,'housing-price-data-04042019'!$A$1:$CC$1,0))</f>
        <v>189000</v>
      </c>
      <c r="D1212" t="str">
        <f t="shared" si="18"/>
        <v>A</v>
      </c>
      <c r="U1212" s="1">
        <v>1187</v>
      </c>
      <c r="V1212" s="1">
        <v>181127.35416425354</v>
      </c>
      <c r="W1212" s="1">
        <v>-86127.354164253542</v>
      </c>
    </row>
    <row r="1213" spans="1:23" x14ac:dyDescent="0.25">
      <c r="A1213">
        <v>1212</v>
      </c>
      <c r="B1213">
        <f>VLOOKUP(A1213,'housing-price-data-04042019'!$A$1:$E$1461, 5,FALSE)</f>
        <v>12134</v>
      </c>
      <c r="C1213">
        <f>INDEX('housing-price-data-04042019'!$A$1:$CC$1461, MATCH('Lot area'!A1213,'housing-price-data-04042019'!$A$1:$A$1461,0),MATCH('Lot area'!$C$1,'housing-price-data-04042019'!$A$1:$CC$1,0))</f>
        <v>164000</v>
      </c>
      <c r="D1213" t="str">
        <f t="shared" si="18"/>
        <v>A</v>
      </c>
      <c r="U1213" s="1">
        <v>1188</v>
      </c>
      <c r="V1213" s="1">
        <v>185003.90238710592</v>
      </c>
      <c r="W1213" s="1">
        <v>76996.097612894082</v>
      </c>
    </row>
    <row r="1214" spans="1:23" x14ac:dyDescent="0.25">
      <c r="A1214">
        <v>1213</v>
      </c>
      <c r="B1214">
        <f>VLOOKUP(A1214,'housing-price-data-04042019'!$A$1:$E$1461, 5,FALSE)</f>
        <v>9340</v>
      </c>
      <c r="C1214">
        <f>INDEX('housing-price-data-04042019'!$A$1:$CC$1461, MATCH('Lot area'!A1214,'housing-price-data-04042019'!$A$1:$A$1461,0),MATCH('Lot area'!$C$1,'housing-price-data-04042019'!$A$1:$CC$1,0))</f>
        <v>113000</v>
      </c>
      <c r="D1214" t="str">
        <f t="shared" si="18"/>
        <v>B</v>
      </c>
      <c r="U1214" s="1">
        <v>1189</v>
      </c>
      <c r="V1214" s="1">
        <v>177599.40128538467</v>
      </c>
      <c r="W1214" s="1">
        <v>17400.598714615335</v>
      </c>
    </row>
    <row r="1215" spans="1:23" x14ac:dyDescent="0.25">
      <c r="A1215">
        <v>1214</v>
      </c>
      <c r="B1215">
        <f>VLOOKUP(A1215,'housing-price-data-04042019'!$A$1:$E$1461, 5,FALSE)</f>
        <v>10246</v>
      </c>
      <c r="C1215">
        <f>INDEX('housing-price-data-04042019'!$A$1:$CC$1461, MATCH('Lot area'!A1215,'housing-price-data-04042019'!$A$1:$A$1461,0),MATCH('Lot area'!$C$1,'housing-price-data-04042019'!$A$1:$CC$1,0))</f>
        <v>145000</v>
      </c>
      <c r="D1215" t="str">
        <f t="shared" si="18"/>
        <v>A</v>
      </c>
      <c r="U1215" s="1">
        <v>1190</v>
      </c>
      <c r="V1215" s="1">
        <v>174585.94153468413</v>
      </c>
      <c r="W1215" s="1">
        <v>14414.058465315873</v>
      </c>
    </row>
    <row r="1216" spans="1:23" x14ac:dyDescent="0.25">
      <c r="A1216">
        <v>1215</v>
      </c>
      <c r="B1216">
        <f>VLOOKUP(A1216,'housing-price-data-04042019'!$A$1:$E$1461, 5,FALSE)</f>
        <v>10205</v>
      </c>
      <c r="C1216">
        <f>INDEX('housing-price-data-04042019'!$A$1:$CC$1461, MATCH('Lot area'!A1216,'housing-price-data-04042019'!$A$1:$A$1461,0),MATCH('Lot area'!$C$1,'housing-price-data-04042019'!$A$1:$CC$1,0))</f>
        <v>134500</v>
      </c>
      <c r="D1216" t="str">
        <f t="shared" si="18"/>
        <v>A</v>
      </c>
      <c r="U1216" s="1">
        <v>1191</v>
      </c>
      <c r="V1216" s="1">
        <v>227007.54136516291</v>
      </c>
      <c r="W1216" s="1">
        <v>-59007.541365162906</v>
      </c>
    </row>
    <row r="1217" spans="1:23" x14ac:dyDescent="0.25">
      <c r="A1217">
        <v>1216</v>
      </c>
      <c r="B1217">
        <f>VLOOKUP(A1217,'housing-price-data-04042019'!$A$1:$E$1461, 5,FALSE)</f>
        <v>7094</v>
      </c>
      <c r="C1217">
        <f>INDEX('housing-price-data-04042019'!$A$1:$CC$1461, MATCH('Lot area'!A1217,'housing-price-data-04042019'!$A$1:$A$1461,0),MATCH('Lot area'!$C$1,'housing-price-data-04042019'!$A$1:$CC$1,0))</f>
        <v>125000</v>
      </c>
      <c r="D1217" t="str">
        <f t="shared" si="18"/>
        <v>B</v>
      </c>
      <c r="U1217" s="1">
        <v>1192</v>
      </c>
      <c r="V1217" s="1">
        <v>164390.57770914334</v>
      </c>
      <c r="W1217" s="1">
        <v>9609.4222908566589</v>
      </c>
    </row>
    <row r="1218" spans="1:23" x14ac:dyDescent="0.25">
      <c r="A1218">
        <v>1217</v>
      </c>
      <c r="B1218">
        <f>VLOOKUP(A1218,'housing-price-data-04042019'!$A$1:$E$1461, 5,FALSE)</f>
        <v>8930</v>
      </c>
      <c r="C1218">
        <f>INDEX('housing-price-data-04042019'!$A$1:$CC$1461, MATCH('Lot area'!A1218,'housing-price-data-04042019'!$A$1:$A$1461,0),MATCH('Lot area'!$C$1,'housing-price-data-04042019'!$A$1:$CC$1,0))</f>
        <v>112000</v>
      </c>
      <c r="D1218" t="str">
        <f t="shared" si="18"/>
        <v>B</v>
      </c>
      <c r="U1218" s="1">
        <v>1193</v>
      </c>
      <c r="V1218" s="1">
        <v>178995.88263327026</v>
      </c>
      <c r="W1218" s="1">
        <v>-53995.882633270259</v>
      </c>
    </row>
    <row r="1219" spans="1:23" x14ac:dyDescent="0.25">
      <c r="A1219">
        <v>1218</v>
      </c>
      <c r="B1219">
        <f>VLOOKUP(A1219,'housing-price-data-04042019'!$A$1:$E$1461, 5,FALSE)</f>
        <v>8640</v>
      </c>
      <c r="C1219">
        <f>INDEX('housing-price-data-04042019'!$A$1:$CC$1461, MATCH('Lot area'!A1219,'housing-price-data-04042019'!$A$1:$A$1461,0),MATCH('Lot area'!$C$1,'housing-price-data-04042019'!$A$1:$CC$1,0))</f>
        <v>229456</v>
      </c>
      <c r="D1219" t="str">
        <f t="shared" ref="D1219:D1282" si="19">IF(B1219 &gt; 10000, "A","B")</f>
        <v>B</v>
      </c>
      <c r="U1219" s="1">
        <v>1194</v>
      </c>
      <c r="V1219" s="1">
        <v>168286.02567956111</v>
      </c>
      <c r="W1219" s="1">
        <v>-3286.0256795611058</v>
      </c>
    </row>
    <row r="1220" spans="1:23" x14ac:dyDescent="0.25">
      <c r="A1220">
        <v>1219</v>
      </c>
      <c r="B1220">
        <f>VLOOKUP(A1220,'housing-price-data-04042019'!$A$1:$E$1461, 5,FALSE)</f>
        <v>6240</v>
      </c>
      <c r="C1220">
        <f>INDEX('housing-price-data-04042019'!$A$1:$CC$1461, MATCH('Lot area'!A1220,'housing-price-data-04042019'!$A$1:$A$1461,0),MATCH('Lot area'!$C$1,'housing-price-data-04042019'!$A$1:$CC$1,0))</f>
        <v>80500</v>
      </c>
      <c r="D1220" t="str">
        <f t="shared" si="19"/>
        <v>B</v>
      </c>
      <c r="U1220" s="1">
        <v>1195</v>
      </c>
      <c r="V1220" s="1">
        <v>178500.28925266725</v>
      </c>
      <c r="W1220" s="1">
        <v>-20500.289252667251</v>
      </c>
    </row>
    <row r="1221" spans="1:23" x14ac:dyDescent="0.25">
      <c r="A1221">
        <v>1220</v>
      </c>
      <c r="B1221">
        <f>VLOOKUP(A1221,'housing-price-data-04042019'!$A$1:$E$1461, 5,FALSE)</f>
        <v>1680</v>
      </c>
      <c r="C1221">
        <f>INDEX('housing-price-data-04042019'!$A$1:$CC$1461, MATCH('Lot area'!A1221,'housing-price-data-04042019'!$A$1:$A$1461,0),MATCH('Lot area'!$C$1,'housing-price-data-04042019'!$A$1:$CC$1,0))</f>
        <v>91500</v>
      </c>
      <c r="D1221" t="str">
        <f t="shared" si="19"/>
        <v>B</v>
      </c>
      <c r="U1221" s="1">
        <v>1196</v>
      </c>
      <c r="V1221" s="1">
        <v>175696.8266971375</v>
      </c>
      <c r="W1221" s="1">
        <v>303.17330286250217</v>
      </c>
    </row>
    <row r="1222" spans="1:23" x14ac:dyDescent="0.25">
      <c r="A1222">
        <v>1221</v>
      </c>
      <c r="B1222">
        <f>VLOOKUP(A1222,'housing-price-data-04042019'!$A$1:$E$1461, 5,FALSE)</f>
        <v>7800</v>
      </c>
      <c r="C1222">
        <f>INDEX('housing-price-data-04042019'!$A$1:$CC$1461, MATCH('Lot area'!A1222,'housing-price-data-04042019'!$A$1:$A$1461,0),MATCH('Lot area'!$C$1,'housing-price-data-04042019'!$A$1:$CC$1,0))</f>
        <v>115000</v>
      </c>
      <c r="D1222" t="str">
        <f t="shared" si="19"/>
        <v>B</v>
      </c>
      <c r="U1222" s="1">
        <v>1197</v>
      </c>
      <c r="V1222" s="1">
        <v>188349.15770617625</v>
      </c>
      <c r="W1222" s="1">
        <v>30860.842293823749</v>
      </c>
    </row>
    <row r="1223" spans="1:23" x14ac:dyDescent="0.25">
      <c r="A1223">
        <v>1222</v>
      </c>
      <c r="B1223">
        <f>VLOOKUP(A1223,'housing-price-data-04042019'!$A$1:$E$1461, 5,FALSE)</f>
        <v>8250</v>
      </c>
      <c r="C1223">
        <f>INDEX('housing-price-data-04042019'!$A$1:$CC$1461, MATCH('Lot area'!A1223,'housing-price-data-04042019'!$A$1:$A$1461,0),MATCH('Lot area'!$C$1,'housing-price-data-04042019'!$A$1:$CC$1,0))</f>
        <v>134000</v>
      </c>
      <c r="D1223" t="str">
        <f t="shared" si="19"/>
        <v>B</v>
      </c>
      <c r="U1223" s="1">
        <v>1198</v>
      </c>
      <c r="V1223" s="1">
        <v>177420.90366948949</v>
      </c>
      <c r="W1223" s="1">
        <v>-33420.903669489489</v>
      </c>
    </row>
    <row r="1224" spans="1:23" x14ac:dyDescent="0.25">
      <c r="A1224">
        <v>1223</v>
      </c>
      <c r="B1224">
        <f>VLOOKUP(A1224,'housing-price-data-04042019'!$A$1:$E$1461, 5,FALSE)</f>
        <v>10496</v>
      </c>
      <c r="C1224">
        <f>INDEX('housing-price-data-04042019'!$A$1:$CC$1461, MATCH('Lot area'!A1224,'housing-price-data-04042019'!$A$1:$A$1461,0),MATCH('Lot area'!$C$1,'housing-price-data-04042019'!$A$1:$CC$1,0))</f>
        <v>143000</v>
      </c>
      <c r="D1224" t="str">
        <f t="shared" si="19"/>
        <v>A</v>
      </c>
      <c r="U1224" s="1">
        <v>1199</v>
      </c>
      <c r="V1224" s="1">
        <v>177945.89665741642</v>
      </c>
      <c r="W1224" s="1">
        <v>54.103342583577614</v>
      </c>
    </row>
    <row r="1225" spans="1:23" x14ac:dyDescent="0.25">
      <c r="A1225">
        <v>1224</v>
      </c>
      <c r="B1225">
        <f>VLOOKUP(A1225,'housing-price-data-04042019'!$A$1:$E$1461, 5,FALSE)</f>
        <v>10680</v>
      </c>
      <c r="C1225">
        <f>INDEX('housing-price-data-04042019'!$A$1:$CC$1461, MATCH('Lot area'!A1225,'housing-price-data-04042019'!$A$1:$A$1461,0),MATCH('Lot area'!$C$1,'housing-price-data-04042019'!$A$1:$CC$1,0))</f>
        <v>137900</v>
      </c>
      <c r="D1225" t="str">
        <f t="shared" si="19"/>
        <v>A</v>
      </c>
      <c r="U1225" s="1">
        <v>1200</v>
      </c>
      <c r="V1225" s="1">
        <v>182429.33677431231</v>
      </c>
      <c r="W1225" s="1">
        <v>-34429.336774312309</v>
      </c>
    </row>
    <row r="1226" spans="1:23" x14ac:dyDescent="0.25">
      <c r="A1226">
        <v>1225</v>
      </c>
      <c r="B1226">
        <f>VLOOKUP(A1226,'housing-price-data-04042019'!$A$1:$E$1461, 5,FALSE)</f>
        <v>15384</v>
      </c>
      <c r="C1226">
        <f>INDEX('housing-price-data-04042019'!$A$1:$CC$1461, MATCH('Lot area'!A1226,'housing-price-data-04042019'!$A$1:$A$1461,0),MATCH('Lot area'!$C$1,'housing-price-data-04042019'!$A$1:$CC$1,0))</f>
        <v>184000</v>
      </c>
      <c r="D1226" t="str">
        <f t="shared" si="19"/>
        <v>A</v>
      </c>
      <c r="U1226" s="1">
        <v>1201</v>
      </c>
      <c r="V1226" s="1">
        <v>178477.18956119847</v>
      </c>
      <c r="W1226" s="1">
        <v>-62427.189561198466</v>
      </c>
    </row>
    <row r="1227" spans="1:23" x14ac:dyDescent="0.25">
      <c r="A1227">
        <v>1226</v>
      </c>
      <c r="B1227">
        <f>VLOOKUP(A1227,'housing-price-data-04042019'!$A$1:$E$1461, 5,FALSE)</f>
        <v>10482</v>
      </c>
      <c r="C1227">
        <f>INDEX('housing-price-data-04042019'!$A$1:$CC$1461, MATCH('Lot area'!A1227,'housing-price-data-04042019'!$A$1:$A$1461,0),MATCH('Lot area'!$C$1,'housing-price-data-04042019'!$A$1:$CC$1,0))</f>
        <v>145000</v>
      </c>
      <c r="D1227" t="str">
        <f t="shared" si="19"/>
        <v>A</v>
      </c>
      <c r="U1227" s="1">
        <v>1202</v>
      </c>
      <c r="V1227" s="1">
        <v>180675.86019463639</v>
      </c>
      <c r="W1227" s="1">
        <v>17224.139805363608</v>
      </c>
    </row>
    <row r="1228" spans="1:23" x14ac:dyDescent="0.25">
      <c r="A1228">
        <v>1227</v>
      </c>
      <c r="B1228">
        <f>VLOOKUP(A1228,'housing-price-data-04042019'!$A$1:$E$1461, 5,FALSE)</f>
        <v>14598</v>
      </c>
      <c r="C1228">
        <f>INDEX('housing-price-data-04042019'!$A$1:$CC$1461, MATCH('Lot area'!A1228,'housing-price-data-04042019'!$A$1:$A$1461,0),MATCH('Lot area'!$C$1,'housing-price-data-04042019'!$A$1:$CC$1,0))</f>
        <v>214000</v>
      </c>
      <c r="D1228" t="str">
        <f t="shared" si="19"/>
        <v>A</v>
      </c>
      <c r="U1228" s="1">
        <v>1203</v>
      </c>
      <c r="V1228" s="1">
        <v>171435.98360712262</v>
      </c>
      <c r="W1228" s="1">
        <v>-54435.983607122616</v>
      </c>
    </row>
    <row r="1229" spans="1:23" x14ac:dyDescent="0.25">
      <c r="A1229">
        <v>1228</v>
      </c>
      <c r="B1229">
        <f>VLOOKUP(A1229,'housing-price-data-04042019'!$A$1:$E$1461, 5,FALSE)</f>
        <v>8872</v>
      </c>
      <c r="C1229">
        <f>INDEX('housing-price-data-04042019'!$A$1:$CC$1461, MATCH('Lot area'!A1229,'housing-price-data-04042019'!$A$1:$A$1461,0),MATCH('Lot area'!$C$1,'housing-price-data-04042019'!$A$1:$CC$1,0))</f>
        <v>147000</v>
      </c>
      <c r="D1229" t="str">
        <f t="shared" si="19"/>
        <v>B</v>
      </c>
      <c r="U1229" s="1">
        <v>1204</v>
      </c>
      <c r="V1229" s="1">
        <v>179310.87842602641</v>
      </c>
      <c r="W1229" s="1">
        <v>33689.121573973593</v>
      </c>
    </row>
    <row r="1230" spans="1:23" x14ac:dyDescent="0.25">
      <c r="A1230">
        <v>1229</v>
      </c>
      <c r="B1230">
        <f>VLOOKUP(A1230,'housing-price-data-04042019'!$A$1:$E$1461, 5,FALSE)</f>
        <v>8769</v>
      </c>
      <c r="C1230">
        <f>INDEX('housing-price-data-04042019'!$A$1:$CC$1461, MATCH('Lot area'!A1230,'housing-price-data-04042019'!$A$1:$A$1461,0),MATCH('Lot area'!$C$1,'housing-price-data-04042019'!$A$1:$CC$1,0))</f>
        <v>367294</v>
      </c>
      <c r="D1230" t="str">
        <f t="shared" si="19"/>
        <v>B</v>
      </c>
      <c r="U1230" s="1">
        <v>1205</v>
      </c>
      <c r="V1230" s="1">
        <v>180129.86748719242</v>
      </c>
      <c r="W1230" s="1">
        <v>-26629.867487192416</v>
      </c>
    </row>
    <row r="1231" spans="1:23" x14ac:dyDescent="0.25">
      <c r="A1231">
        <v>1230</v>
      </c>
      <c r="B1231">
        <f>VLOOKUP(A1231,'housing-price-data-04042019'!$A$1:$E$1461, 5,FALSE)</f>
        <v>7910</v>
      </c>
      <c r="C1231">
        <f>INDEX('housing-price-data-04042019'!$A$1:$CC$1461, MATCH('Lot area'!A1231,'housing-price-data-04042019'!$A$1:$A$1461,0),MATCH('Lot area'!$C$1,'housing-price-data-04042019'!$A$1:$CC$1,0))</f>
        <v>127000</v>
      </c>
      <c r="D1231" t="str">
        <f t="shared" si="19"/>
        <v>B</v>
      </c>
      <c r="U1231" s="1">
        <v>1206</v>
      </c>
      <c r="V1231" s="1">
        <v>189672.14003575209</v>
      </c>
      <c r="W1231" s="1">
        <v>82227.859964247909</v>
      </c>
    </row>
    <row r="1232" spans="1:23" x14ac:dyDescent="0.25">
      <c r="A1232">
        <v>1231</v>
      </c>
      <c r="B1232">
        <f>VLOOKUP(A1232,'housing-price-data-04042019'!$A$1:$E$1461, 5,FALSE)</f>
        <v>18890</v>
      </c>
      <c r="C1232">
        <f>INDEX('housing-price-data-04042019'!$A$1:$CC$1461, MATCH('Lot area'!A1232,'housing-price-data-04042019'!$A$1:$A$1461,0),MATCH('Lot area'!$C$1,'housing-price-data-04042019'!$A$1:$CC$1,0))</f>
        <v>190000</v>
      </c>
      <c r="D1232" t="str">
        <f t="shared" si="19"/>
        <v>A</v>
      </c>
      <c r="U1232" s="1">
        <v>1207</v>
      </c>
      <c r="V1232" s="1">
        <v>177525.90226707488</v>
      </c>
      <c r="W1232" s="1">
        <v>-70525.902267074882</v>
      </c>
    </row>
    <row r="1233" spans="1:23" x14ac:dyDescent="0.25">
      <c r="A1233">
        <v>1232</v>
      </c>
      <c r="B1233">
        <f>VLOOKUP(A1233,'housing-price-data-04042019'!$A$1:$E$1461, 5,FALSE)</f>
        <v>7728</v>
      </c>
      <c r="C1233">
        <f>INDEX('housing-price-data-04042019'!$A$1:$CC$1461, MATCH('Lot area'!A1233,'housing-price-data-04042019'!$A$1:$A$1461,0),MATCH('Lot area'!$C$1,'housing-price-data-04042019'!$A$1:$CC$1,0))</f>
        <v>132500</v>
      </c>
      <c r="D1233" t="str">
        <f t="shared" si="19"/>
        <v>B</v>
      </c>
      <c r="U1233" s="1">
        <v>1208</v>
      </c>
      <c r="V1233" s="1">
        <v>178019.39567572618</v>
      </c>
      <c r="W1233" s="1">
        <v>21980.604324273823</v>
      </c>
    </row>
    <row r="1234" spans="1:23" x14ac:dyDescent="0.25">
      <c r="A1234">
        <v>1233</v>
      </c>
      <c r="B1234">
        <f>VLOOKUP(A1234,'housing-price-data-04042019'!$A$1:$E$1461, 5,FALSE)</f>
        <v>9842</v>
      </c>
      <c r="C1234">
        <f>INDEX('housing-price-data-04042019'!$A$1:$CC$1461, MATCH('Lot area'!A1234,'housing-price-data-04042019'!$A$1:$A$1461,0),MATCH('Lot area'!$C$1,'housing-price-data-04042019'!$A$1:$CC$1,0))</f>
        <v>101800</v>
      </c>
      <c r="D1234" t="str">
        <f t="shared" si="19"/>
        <v>B</v>
      </c>
      <c r="U1234" s="1">
        <v>1209</v>
      </c>
      <c r="V1234" s="1">
        <v>175138.23415798324</v>
      </c>
      <c r="W1234" s="1">
        <v>-35138.234157983243</v>
      </c>
    </row>
    <row r="1235" spans="1:23" x14ac:dyDescent="0.25">
      <c r="A1235">
        <v>1234</v>
      </c>
      <c r="B1235">
        <f>VLOOKUP(A1235,'housing-price-data-04042019'!$A$1:$E$1461, 5,FALSE)</f>
        <v>12160</v>
      </c>
      <c r="C1235">
        <f>INDEX('housing-price-data-04042019'!$A$1:$CC$1461, MATCH('Lot area'!A1235,'housing-price-data-04042019'!$A$1:$A$1461,0),MATCH('Lot area'!$C$1,'housing-price-data-04042019'!$A$1:$CC$1,0))</f>
        <v>142000</v>
      </c>
      <c r="D1235" t="str">
        <f t="shared" si="19"/>
        <v>A</v>
      </c>
      <c r="U1235" s="1">
        <v>1210</v>
      </c>
      <c r="V1235" s="1">
        <v>180218.06630916413</v>
      </c>
      <c r="W1235" s="1">
        <v>109781.93369083587</v>
      </c>
    </row>
    <row r="1236" spans="1:23" x14ac:dyDescent="0.25">
      <c r="A1236">
        <v>1235</v>
      </c>
      <c r="B1236">
        <f>VLOOKUP(A1236,'housing-price-data-04042019'!$A$1:$E$1461, 5,FALSE)</f>
        <v>8525</v>
      </c>
      <c r="C1236">
        <f>INDEX('housing-price-data-04042019'!$A$1:$CC$1461, MATCH('Lot area'!A1236,'housing-price-data-04042019'!$A$1:$A$1461,0),MATCH('Lot area'!$C$1,'housing-price-data-04042019'!$A$1:$CC$1,0))</f>
        <v>130000</v>
      </c>
      <c r="D1236" t="str">
        <f t="shared" si="19"/>
        <v>B</v>
      </c>
      <c r="U1236" s="1">
        <v>1211</v>
      </c>
      <c r="V1236" s="1">
        <v>182393.63725113327</v>
      </c>
      <c r="W1236" s="1">
        <v>6606.3627488667262</v>
      </c>
    </row>
    <row r="1237" spans="1:23" x14ac:dyDescent="0.25">
      <c r="A1237">
        <v>1236</v>
      </c>
      <c r="B1237">
        <f>VLOOKUP(A1237,'housing-price-data-04042019'!$A$1:$E$1461, 5,FALSE)</f>
        <v>13132</v>
      </c>
      <c r="C1237">
        <f>INDEX('housing-price-data-04042019'!$A$1:$CC$1461, MATCH('Lot area'!A1237,'housing-price-data-04042019'!$A$1:$A$1461,0),MATCH('Lot area'!$C$1,'housing-price-data-04042019'!$A$1:$CC$1,0))</f>
        <v>138887</v>
      </c>
      <c r="D1237" t="str">
        <f t="shared" si="19"/>
        <v>A</v>
      </c>
      <c r="U1237" s="1">
        <v>1212</v>
      </c>
      <c r="V1237" s="1">
        <v>184317.21155889751</v>
      </c>
      <c r="W1237" s="1">
        <v>-20317.211558897514</v>
      </c>
    </row>
    <row r="1238" spans="1:23" x14ac:dyDescent="0.25">
      <c r="A1238">
        <v>1237</v>
      </c>
      <c r="B1238">
        <f>VLOOKUP(A1238,'housing-price-data-04042019'!$A$1:$E$1461, 5,FALSE)</f>
        <v>2628</v>
      </c>
      <c r="C1238">
        <f>INDEX('housing-price-data-04042019'!$A$1:$CC$1461, MATCH('Lot area'!A1238,'housing-price-data-04042019'!$A$1:$A$1461,0),MATCH('Lot area'!$C$1,'housing-price-data-04042019'!$A$1:$CC$1,0))</f>
        <v>175500</v>
      </c>
      <c r="D1238" t="str">
        <f t="shared" si="19"/>
        <v>B</v>
      </c>
      <c r="U1238" s="1">
        <v>1213</v>
      </c>
      <c r="V1238" s="1">
        <v>178449.88992582625</v>
      </c>
      <c r="W1238" s="1">
        <v>-65449.889925826254</v>
      </c>
    </row>
    <row r="1239" spans="1:23" x14ac:dyDescent="0.25">
      <c r="A1239">
        <v>1238</v>
      </c>
      <c r="B1239">
        <f>VLOOKUP(A1239,'housing-price-data-04042019'!$A$1:$E$1461, 5,FALSE)</f>
        <v>12393</v>
      </c>
      <c r="C1239">
        <f>INDEX('housing-price-data-04042019'!$A$1:$CC$1461, MATCH('Lot area'!A1239,'housing-price-data-04042019'!$A$1:$A$1461,0),MATCH('Lot area'!$C$1,'housing-price-data-04042019'!$A$1:$CC$1,0))</f>
        <v>195000</v>
      </c>
      <c r="D1239" t="str">
        <f t="shared" si="19"/>
        <v>A</v>
      </c>
      <c r="U1239" s="1">
        <v>1214</v>
      </c>
      <c r="V1239" s="1">
        <v>180352.46451407342</v>
      </c>
      <c r="W1239" s="1">
        <v>-35352.464514073421</v>
      </c>
    </row>
    <row r="1240" spans="1:23" x14ac:dyDescent="0.25">
      <c r="A1240">
        <v>1239</v>
      </c>
      <c r="B1240">
        <f>VLOOKUP(A1240,'housing-price-data-04042019'!$A$1:$E$1461, 5,FALSE)</f>
        <v>13072</v>
      </c>
      <c r="C1240">
        <f>INDEX('housing-price-data-04042019'!$A$1:$CC$1461, MATCH('Lot area'!A1240,'housing-price-data-04042019'!$A$1:$A$1461,0),MATCH('Lot area'!$C$1,'housing-price-data-04042019'!$A$1:$CC$1,0))</f>
        <v>142500</v>
      </c>
      <c r="D1240" t="str">
        <f t="shared" si="19"/>
        <v>A</v>
      </c>
      <c r="U1240" s="1">
        <v>1215</v>
      </c>
      <c r="V1240" s="1">
        <v>180266.36566405342</v>
      </c>
      <c r="W1240" s="1">
        <v>-45766.365664053417</v>
      </c>
    </row>
    <row r="1241" spans="1:23" x14ac:dyDescent="0.25">
      <c r="A1241">
        <v>1240</v>
      </c>
      <c r="B1241">
        <f>VLOOKUP(A1241,'housing-price-data-04042019'!$A$1:$E$1461, 5,FALSE)</f>
        <v>9037</v>
      </c>
      <c r="C1241">
        <f>INDEX('housing-price-data-04042019'!$A$1:$CC$1461, MATCH('Lot area'!A1241,'housing-price-data-04042019'!$A$1:$A$1461,0),MATCH('Lot area'!$C$1,'housing-price-data-04042019'!$A$1:$CC$1,0))</f>
        <v>265900</v>
      </c>
      <c r="D1241" t="str">
        <f t="shared" si="19"/>
        <v>B</v>
      </c>
      <c r="U1241" s="1">
        <v>1216</v>
      </c>
      <c r="V1241" s="1">
        <v>173733.35292229083</v>
      </c>
      <c r="W1241" s="1">
        <v>-48733.352922290826</v>
      </c>
    </row>
    <row r="1242" spans="1:23" x14ac:dyDescent="0.25">
      <c r="A1242">
        <v>1241</v>
      </c>
      <c r="B1242">
        <f>VLOOKUP(A1242,'housing-price-data-04042019'!$A$1:$E$1461, 5,FALSE)</f>
        <v>8158</v>
      </c>
      <c r="C1242">
        <f>INDEX('housing-price-data-04042019'!$A$1:$CC$1461, MATCH('Lot area'!A1242,'housing-price-data-04042019'!$A$1:$A$1461,0),MATCH('Lot area'!$C$1,'housing-price-data-04042019'!$A$1:$CC$1,0))</f>
        <v>224900</v>
      </c>
      <c r="D1242" t="str">
        <f t="shared" si="19"/>
        <v>B</v>
      </c>
      <c r="U1242" s="1">
        <v>1217</v>
      </c>
      <c r="V1242" s="1">
        <v>177588.90142562613</v>
      </c>
      <c r="W1242" s="1">
        <v>-65588.901425626129</v>
      </c>
    </row>
    <row r="1243" spans="1:23" x14ac:dyDescent="0.25">
      <c r="A1243">
        <v>1242</v>
      </c>
      <c r="B1243">
        <f>VLOOKUP(A1243,'housing-price-data-04042019'!$A$1:$E$1461, 5,FALSE)</f>
        <v>9849</v>
      </c>
      <c r="C1243">
        <f>INDEX('housing-price-data-04042019'!$A$1:$CC$1461, MATCH('Lot area'!A1243,'housing-price-data-04042019'!$A$1:$A$1461,0),MATCH('Lot area'!$C$1,'housing-price-data-04042019'!$A$1:$CC$1,0))</f>
        <v>248328</v>
      </c>
      <c r="D1243" t="str">
        <f t="shared" si="19"/>
        <v>B</v>
      </c>
      <c r="U1243" s="1">
        <v>1218</v>
      </c>
      <c r="V1243" s="1">
        <v>176979.90955963088</v>
      </c>
      <c r="W1243" s="1">
        <v>52476.090440369124</v>
      </c>
    </row>
    <row r="1244" spans="1:23" x14ac:dyDescent="0.25">
      <c r="A1244">
        <v>1243</v>
      </c>
      <c r="B1244">
        <f>VLOOKUP(A1244,'housing-price-data-04042019'!$A$1:$E$1461, 5,FALSE)</f>
        <v>10625</v>
      </c>
      <c r="C1244">
        <f>INDEX('housing-price-data-04042019'!$A$1:$CC$1461, MATCH('Lot area'!A1244,'housing-price-data-04042019'!$A$1:$A$1461,0),MATCH('Lot area'!$C$1,'housing-price-data-04042019'!$A$1:$CC$1,0))</f>
        <v>170000</v>
      </c>
      <c r="D1244" t="str">
        <f t="shared" si="19"/>
        <v>A</v>
      </c>
      <c r="U1244" s="1">
        <v>1219</v>
      </c>
      <c r="V1244" s="1">
        <v>171939.97687553245</v>
      </c>
      <c r="W1244" s="1">
        <v>-91439.976875532448</v>
      </c>
    </row>
    <row r="1245" spans="1:23" x14ac:dyDescent="0.25">
      <c r="A1245">
        <v>1244</v>
      </c>
      <c r="B1245">
        <f>VLOOKUP(A1245,'housing-price-data-04042019'!$A$1:$E$1461, 5,FALSE)</f>
        <v>13891</v>
      </c>
      <c r="C1245">
        <f>INDEX('housing-price-data-04042019'!$A$1:$CC$1461, MATCH('Lot area'!A1245,'housing-price-data-04042019'!$A$1:$A$1461,0),MATCH('Lot area'!$C$1,'housing-price-data-04042019'!$A$1:$CC$1,0))</f>
        <v>465000</v>
      </c>
      <c r="D1245" t="str">
        <f t="shared" si="19"/>
        <v>A</v>
      </c>
      <c r="U1245" s="1">
        <v>1220</v>
      </c>
      <c r="V1245" s="1">
        <v>162364.10477574545</v>
      </c>
      <c r="W1245" s="1">
        <v>-70864.104775745451</v>
      </c>
    </row>
    <row r="1246" spans="1:23" x14ac:dyDescent="0.25">
      <c r="A1246">
        <v>1245</v>
      </c>
      <c r="B1246">
        <f>VLOOKUP(A1246,'housing-price-data-04042019'!$A$1:$E$1461, 5,FALSE)</f>
        <v>11435</v>
      </c>
      <c r="C1246">
        <f>INDEX('housing-price-data-04042019'!$A$1:$CC$1461, MATCH('Lot area'!A1246,'housing-price-data-04042019'!$A$1:$A$1461,0),MATCH('Lot area'!$C$1,'housing-price-data-04042019'!$A$1:$CC$1,0))</f>
        <v>230000</v>
      </c>
      <c r="D1246" t="str">
        <f t="shared" si="19"/>
        <v>A</v>
      </c>
      <c r="U1246" s="1">
        <v>1221</v>
      </c>
      <c r="V1246" s="1">
        <v>175215.93312019645</v>
      </c>
      <c r="W1246" s="1">
        <v>-60215.933120196452</v>
      </c>
    </row>
    <row r="1247" spans="1:23" x14ac:dyDescent="0.25">
      <c r="A1247">
        <v>1246</v>
      </c>
      <c r="B1247">
        <f>VLOOKUP(A1247,'housing-price-data-04042019'!$A$1:$E$1461, 5,FALSE)</f>
        <v>12090</v>
      </c>
      <c r="C1247">
        <f>INDEX('housing-price-data-04042019'!$A$1:$CC$1461, MATCH('Lot area'!A1247,'housing-price-data-04042019'!$A$1:$A$1461,0),MATCH('Lot area'!$C$1,'housing-price-data-04042019'!$A$1:$CC$1,0))</f>
        <v>178000</v>
      </c>
      <c r="D1247" t="str">
        <f t="shared" si="19"/>
        <v>A</v>
      </c>
      <c r="U1247" s="1">
        <v>1222</v>
      </c>
      <c r="V1247" s="1">
        <v>176160.9204984649</v>
      </c>
      <c r="W1247" s="1">
        <v>-42160.920498464897</v>
      </c>
    </row>
    <row r="1248" spans="1:23" x14ac:dyDescent="0.25">
      <c r="A1248">
        <v>1247</v>
      </c>
      <c r="B1248">
        <f>VLOOKUP(A1248,'housing-price-data-04042019'!$A$1:$E$1461, 5,FALSE)</f>
        <v>8125</v>
      </c>
      <c r="C1248">
        <f>INDEX('housing-price-data-04042019'!$A$1:$CC$1461, MATCH('Lot area'!A1248,'housing-price-data-04042019'!$A$1:$A$1461,0),MATCH('Lot area'!$C$1,'housing-price-data-04042019'!$A$1:$CC$1,0))</f>
        <v>186500</v>
      </c>
      <c r="D1248" t="str">
        <f t="shared" si="19"/>
        <v>B</v>
      </c>
      <c r="U1248" s="1">
        <v>1223</v>
      </c>
      <c r="V1248" s="1">
        <v>180877.45750200032</v>
      </c>
      <c r="W1248" s="1">
        <v>-37877.457502000325</v>
      </c>
    </row>
    <row r="1249" spans="1:23" x14ac:dyDescent="0.25">
      <c r="A1249">
        <v>1248</v>
      </c>
      <c r="B1249">
        <f>VLOOKUP(A1249,'housing-price-data-04042019'!$A$1:$E$1461, 5,FALSE)</f>
        <v>12328</v>
      </c>
      <c r="C1249">
        <f>INDEX('housing-price-data-04042019'!$A$1:$CC$1461, MATCH('Lot area'!A1249,'housing-price-data-04042019'!$A$1:$A$1461,0),MATCH('Lot area'!$C$1,'housing-price-data-04042019'!$A$1:$CC$1,0))</f>
        <v>169900</v>
      </c>
      <c r="D1249" t="str">
        <f t="shared" si="19"/>
        <v>A</v>
      </c>
      <c r="U1249" s="1">
        <v>1224</v>
      </c>
      <c r="V1249" s="1">
        <v>181263.85234111454</v>
      </c>
      <c r="W1249" s="1">
        <v>-43363.852341114543</v>
      </c>
    </row>
    <row r="1250" spans="1:23" x14ac:dyDescent="0.25">
      <c r="A1250">
        <v>1249</v>
      </c>
      <c r="B1250">
        <f>VLOOKUP(A1250,'housing-price-data-04042019'!$A$1:$E$1461, 5,FALSE)</f>
        <v>9600</v>
      </c>
      <c r="C1250">
        <f>INDEX('housing-price-data-04042019'!$A$1:$CC$1461, MATCH('Lot area'!A1250,'housing-price-data-04042019'!$A$1:$A$1461,0),MATCH('Lot area'!$C$1,'housing-price-data-04042019'!$A$1:$CC$1,0))</f>
        <v>129500</v>
      </c>
      <c r="D1250" t="str">
        <f t="shared" si="19"/>
        <v>B</v>
      </c>
      <c r="U1250" s="1">
        <v>1225</v>
      </c>
      <c r="V1250" s="1">
        <v>191142.12040194747</v>
      </c>
      <c r="W1250" s="1">
        <v>-7142.1204019474681</v>
      </c>
    </row>
    <row r="1251" spans="1:23" x14ac:dyDescent="0.25">
      <c r="A1251">
        <v>1250</v>
      </c>
      <c r="B1251">
        <f>VLOOKUP(A1251,'housing-price-data-04042019'!$A$1:$E$1461, 5,FALSE)</f>
        <v>7200</v>
      </c>
      <c r="C1251">
        <f>INDEX('housing-price-data-04042019'!$A$1:$CC$1461, MATCH('Lot area'!A1251,'housing-price-data-04042019'!$A$1:$A$1461,0),MATCH('Lot area'!$C$1,'housing-price-data-04042019'!$A$1:$CC$1,0))</f>
        <v>119000</v>
      </c>
      <c r="D1251" t="str">
        <f t="shared" si="19"/>
        <v>B</v>
      </c>
      <c r="U1251" s="1">
        <v>1226</v>
      </c>
      <c r="V1251" s="1">
        <v>180848.05789467643</v>
      </c>
      <c r="W1251" s="1">
        <v>-35848.057894676429</v>
      </c>
    </row>
    <row r="1252" spans="1:23" x14ac:dyDescent="0.25">
      <c r="A1252">
        <v>1251</v>
      </c>
      <c r="B1252">
        <f>VLOOKUP(A1252,'housing-price-data-04042019'!$A$1:$E$1461, 5,FALSE)</f>
        <v>11160</v>
      </c>
      <c r="C1252">
        <f>INDEX('housing-price-data-04042019'!$A$1:$CC$1461, MATCH('Lot area'!A1252,'housing-price-data-04042019'!$A$1:$A$1461,0),MATCH('Lot area'!$C$1,'housing-price-data-04042019'!$A$1:$CC$1,0))</f>
        <v>244000</v>
      </c>
      <c r="D1252" t="str">
        <f t="shared" si="19"/>
        <v>A</v>
      </c>
      <c r="U1252" s="1">
        <v>1227</v>
      </c>
      <c r="V1252" s="1">
        <v>189491.54244790523</v>
      </c>
      <c r="W1252" s="1">
        <v>24508.457552094769</v>
      </c>
    </row>
    <row r="1253" spans="1:23" x14ac:dyDescent="0.25">
      <c r="A1253">
        <v>1252</v>
      </c>
      <c r="B1253">
        <f>VLOOKUP(A1253,'housing-price-data-04042019'!$A$1:$E$1461, 5,FALSE)</f>
        <v>3136</v>
      </c>
      <c r="C1253">
        <f>INDEX('housing-price-data-04042019'!$A$1:$CC$1461, MATCH('Lot area'!A1253,'housing-price-data-04042019'!$A$1:$A$1461,0),MATCH('Lot area'!$C$1,'housing-price-data-04042019'!$A$1:$CC$1,0))</f>
        <v>171750</v>
      </c>
      <c r="D1253" t="str">
        <f t="shared" si="19"/>
        <v>B</v>
      </c>
      <c r="U1253" s="1">
        <v>1228</v>
      </c>
      <c r="V1253" s="1">
        <v>177467.10305242706</v>
      </c>
      <c r="W1253" s="1">
        <v>-30467.103052427061</v>
      </c>
    </row>
    <row r="1254" spans="1:23" x14ac:dyDescent="0.25">
      <c r="A1254">
        <v>1253</v>
      </c>
      <c r="B1254">
        <f>VLOOKUP(A1254,'housing-price-data-04042019'!$A$1:$E$1461, 5,FALSE)</f>
        <v>9858</v>
      </c>
      <c r="C1254">
        <f>INDEX('housing-price-data-04042019'!$A$1:$CC$1461, MATCH('Lot area'!A1254,'housing-price-data-04042019'!$A$1:$A$1461,0),MATCH('Lot area'!$C$1,'housing-price-data-04042019'!$A$1:$CC$1,0))</f>
        <v>130000</v>
      </c>
      <c r="D1254" t="str">
        <f t="shared" si="19"/>
        <v>B</v>
      </c>
      <c r="U1254" s="1">
        <v>1229</v>
      </c>
      <c r="V1254" s="1">
        <v>177250.80594140117</v>
      </c>
      <c r="W1254" s="1">
        <v>190043.19405859883</v>
      </c>
    </row>
    <row r="1255" spans="1:23" x14ac:dyDescent="0.25">
      <c r="A1255">
        <v>1254</v>
      </c>
      <c r="B1255">
        <f>VLOOKUP(A1255,'housing-price-data-04042019'!$A$1:$E$1461, 5,FALSE)</f>
        <v>17542</v>
      </c>
      <c r="C1255">
        <f>INDEX('housing-price-data-04042019'!$A$1:$CC$1461, MATCH('Lot area'!A1255,'housing-price-data-04042019'!$A$1:$A$1461,0),MATCH('Lot area'!$C$1,'housing-price-data-04042019'!$A$1:$CC$1,0))</f>
        <v>294000</v>
      </c>
      <c r="D1255" t="str">
        <f t="shared" si="19"/>
        <v>A</v>
      </c>
      <c r="U1255" s="1">
        <v>1230</v>
      </c>
      <c r="V1255" s="1">
        <v>175446.93003488428</v>
      </c>
      <c r="W1255" s="1">
        <v>-48446.930034884281</v>
      </c>
    </row>
    <row r="1256" spans="1:23" x14ac:dyDescent="0.25">
      <c r="A1256">
        <v>1255</v>
      </c>
      <c r="B1256">
        <f>VLOOKUP(A1256,'housing-price-data-04042019'!$A$1:$E$1461, 5,FALSE)</f>
        <v>6931</v>
      </c>
      <c r="C1256">
        <f>INDEX('housing-price-data-04042019'!$A$1:$CC$1461, MATCH('Lot area'!A1256,'housing-price-data-04042019'!$A$1:$A$1461,0),MATCH('Lot area'!$C$1,'housing-price-data-04042019'!$A$1:$CC$1,0))</f>
        <v>165400</v>
      </c>
      <c r="D1256" t="str">
        <f t="shared" si="19"/>
        <v>B</v>
      </c>
      <c r="U1256" s="1">
        <v>1231</v>
      </c>
      <c r="V1256" s="1">
        <v>198504.62206463458</v>
      </c>
      <c r="W1256" s="1">
        <v>-8504.6220646345755</v>
      </c>
    </row>
    <row r="1257" spans="1:23" x14ac:dyDescent="0.25">
      <c r="A1257">
        <v>1256</v>
      </c>
      <c r="B1257">
        <f>VLOOKUP(A1257,'housing-price-data-04042019'!$A$1:$E$1461, 5,FALSE)</f>
        <v>6240</v>
      </c>
      <c r="C1257">
        <f>INDEX('housing-price-data-04042019'!$A$1:$CC$1461, MATCH('Lot area'!A1257,'housing-price-data-04042019'!$A$1:$A$1461,0),MATCH('Lot area'!$C$1,'housing-price-data-04042019'!$A$1:$CC$1,0))</f>
        <v>127500</v>
      </c>
      <c r="D1257" t="str">
        <f t="shared" si="19"/>
        <v>B</v>
      </c>
      <c r="U1257" s="1">
        <v>1232</v>
      </c>
      <c r="V1257" s="1">
        <v>175064.73513967349</v>
      </c>
      <c r="W1257" s="1">
        <v>-42564.735139673488</v>
      </c>
    </row>
    <row r="1258" spans="1:23" x14ac:dyDescent="0.25">
      <c r="A1258">
        <v>1257</v>
      </c>
      <c r="B1258">
        <f>VLOOKUP(A1258,'housing-price-data-04042019'!$A$1:$E$1461, 5,FALSE)</f>
        <v>14303</v>
      </c>
      <c r="C1258">
        <f>INDEX('housing-price-data-04042019'!$A$1:$CC$1461, MATCH('Lot area'!A1258,'housing-price-data-04042019'!$A$1:$A$1461,0),MATCH('Lot area'!$C$1,'housing-price-data-04042019'!$A$1:$CC$1,0))</f>
        <v>301500</v>
      </c>
      <c r="D1258" t="str">
        <f t="shared" si="19"/>
        <v>A</v>
      </c>
      <c r="U1258" s="1">
        <v>1233</v>
      </c>
      <c r="V1258" s="1">
        <v>179504.07584558352</v>
      </c>
      <c r="W1258" s="1">
        <v>-77704.075845583517</v>
      </c>
    </row>
    <row r="1259" spans="1:23" x14ac:dyDescent="0.25">
      <c r="A1259">
        <v>1258</v>
      </c>
      <c r="B1259">
        <f>VLOOKUP(A1259,'housing-price-data-04042019'!$A$1:$E$1461, 5,FALSE)</f>
        <v>4060</v>
      </c>
      <c r="C1259">
        <f>INDEX('housing-price-data-04042019'!$A$1:$CC$1461, MATCH('Lot area'!A1259,'housing-price-data-04042019'!$A$1:$A$1461,0),MATCH('Lot area'!$C$1,'housing-price-data-04042019'!$A$1:$CC$1,0))</f>
        <v>99900</v>
      </c>
      <c r="D1259" t="str">
        <f t="shared" si="19"/>
        <v>B</v>
      </c>
      <c r="U1259" s="1">
        <v>1234</v>
      </c>
      <c r="V1259" s="1">
        <v>184371.81082964191</v>
      </c>
      <c r="W1259" s="1">
        <v>-42371.810829641909</v>
      </c>
    </row>
    <row r="1260" spans="1:23" x14ac:dyDescent="0.25">
      <c r="A1260">
        <v>1259</v>
      </c>
      <c r="B1260">
        <f>VLOOKUP(A1260,'housing-price-data-04042019'!$A$1:$E$1461, 5,FALSE)</f>
        <v>9587</v>
      </c>
      <c r="C1260">
        <f>INDEX('housing-price-data-04042019'!$A$1:$CC$1461, MATCH('Lot area'!A1260,'housing-price-data-04042019'!$A$1:$A$1461,0),MATCH('Lot area'!$C$1,'housing-price-data-04042019'!$A$1:$CC$1,0))</f>
        <v>190000</v>
      </c>
      <c r="D1260" t="str">
        <f t="shared" si="19"/>
        <v>B</v>
      </c>
      <c r="U1260" s="1">
        <v>1235</v>
      </c>
      <c r="V1260" s="1">
        <v>176738.41278518451</v>
      </c>
      <c r="W1260" s="1">
        <v>-46738.412785184511</v>
      </c>
    </row>
    <row r="1261" spans="1:23" x14ac:dyDescent="0.25">
      <c r="A1261">
        <v>1260</v>
      </c>
      <c r="B1261">
        <f>VLOOKUP(A1261,'housing-price-data-04042019'!$A$1:$E$1461, 5,FALSE)</f>
        <v>9750</v>
      </c>
      <c r="C1261">
        <f>INDEX('housing-price-data-04042019'!$A$1:$CC$1461, MATCH('Lot area'!A1261,'housing-price-data-04042019'!$A$1:$A$1461,0),MATCH('Lot area'!$C$1,'housing-price-data-04042019'!$A$1:$CC$1,0))</f>
        <v>151000</v>
      </c>
      <c r="D1261" t="str">
        <f t="shared" si="19"/>
        <v>B</v>
      </c>
      <c r="U1261" s="1">
        <v>1236</v>
      </c>
      <c r="V1261" s="1">
        <v>186412.98356670179</v>
      </c>
      <c r="W1261" s="1">
        <v>-47525.983566701791</v>
      </c>
    </row>
    <row r="1262" spans="1:23" x14ac:dyDescent="0.25">
      <c r="A1262">
        <v>1261</v>
      </c>
      <c r="B1262">
        <f>VLOOKUP(A1262,'housing-price-data-04042019'!$A$1:$E$1461, 5,FALSE)</f>
        <v>24682</v>
      </c>
      <c r="C1262">
        <f>INDEX('housing-price-data-04042019'!$A$1:$CC$1461, MATCH('Lot area'!A1262,'housing-price-data-04042019'!$A$1:$A$1461,0),MATCH('Lot area'!$C$1,'housing-price-data-04042019'!$A$1:$CC$1,0))</f>
        <v>181000</v>
      </c>
      <c r="D1262" t="str">
        <f t="shared" si="19"/>
        <v>A</v>
      </c>
      <c r="U1262" s="1">
        <v>1237</v>
      </c>
      <c r="V1262" s="1">
        <v>164354.87818596433</v>
      </c>
      <c r="W1262" s="1">
        <v>11145.121814035665</v>
      </c>
    </row>
    <row r="1263" spans="1:23" x14ac:dyDescent="0.25">
      <c r="A1263">
        <v>1262</v>
      </c>
      <c r="B1263">
        <f>VLOOKUP(A1263,'housing-price-data-04042019'!$A$1:$E$1461, 5,FALSE)</f>
        <v>9600</v>
      </c>
      <c r="C1263">
        <f>INDEX('housing-price-data-04042019'!$A$1:$CC$1461, MATCH('Lot area'!A1263,'housing-price-data-04042019'!$A$1:$A$1461,0),MATCH('Lot area'!$C$1,'housing-price-data-04042019'!$A$1:$CC$1,0))</f>
        <v>128900</v>
      </c>
      <c r="D1263" t="str">
        <f t="shared" si="19"/>
        <v>B</v>
      </c>
      <c r="U1263" s="1">
        <v>1238</v>
      </c>
      <c r="V1263" s="1">
        <v>184861.10429438981</v>
      </c>
      <c r="W1263" s="1">
        <v>10138.895705610194</v>
      </c>
    </row>
    <row r="1264" spans="1:23" x14ac:dyDescent="0.25">
      <c r="A1264">
        <v>1263</v>
      </c>
      <c r="B1264">
        <f>VLOOKUP(A1264,'housing-price-data-04042019'!$A$1:$E$1461, 5,FALSE)</f>
        <v>11250</v>
      </c>
      <c r="C1264">
        <f>INDEX('housing-price-data-04042019'!$A$1:$CC$1461, MATCH('Lot area'!A1264,'housing-price-data-04042019'!$A$1:$A$1461,0),MATCH('Lot area'!$C$1,'housing-price-data-04042019'!$A$1:$CC$1,0))</f>
        <v>161500</v>
      </c>
      <c r="D1264" t="str">
        <f t="shared" si="19"/>
        <v>A</v>
      </c>
      <c r="U1264" s="1">
        <v>1239</v>
      </c>
      <c r="V1264" s="1">
        <v>186286.98524959933</v>
      </c>
      <c r="W1264" s="1">
        <v>-43786.985249599325</v>
      </c>
    </row>
    <row r="1265" spans="1:23" x14ac:dyDescent="0.25">
      <c r="A1265">
        <v>1264</v>
      </c>
      <c r="B1265">
        <f>VLOOKUP(A1265,'housing-price-data-04042019'!$A$1:$E$1461, 5,FALSE)</f>
        <v>13515</v>
      </c>
      <c r="C1265">
        <f>INDEX('housing-price-data-04042019'!$A$1:$CC$1461, MATCH('Lot area'!A1265,'housing-price-data-04042019'!$A$1:$A$1461,0),MATCH('Lot area'!$C$1,'housing-price-data-04042019'!$A$1:$CC$1,0))</f>
        <v>180500</v>
      </c>
      <c r="D1265" t="str">
        <f t="shared" si="19"/>
        <v>A</v>
      </c>
      <c r="U1265" s="1">
        <v>1240</v>
      </c>
      <c r="V1265" s="1">
        <v>177813.59842445885</v>
      </c>
      <c r="W1265" s="1">
        <v>88086.401575541153</v>
      </c>
    </row>
    <row r="1266" spans="1:23" x14ac:dyDescent="0.25">
      <c r="A1266">
        <v>1265</v>
      </c>
      <c r="B1266">
        <f>VLOOKUP(A1266,'housing-price-data-04042019'!$A$1:$E$1461, 5,FALSE)</f>
        <v>4060</v>
      </c>
      <c r="C1266">
        <f>INDEX('housing-price-data-04042019'!$A$1:$CC$1461, MATCH('Lot area'!A1266,'housing-price-data-04042019'!$A$1:$A$1461,0),MATCH('Lot area'!$C$1,'housing-price-data-04042019'!$A$1:$CC$1,0))</f>
        <v>181000</v>
      </c>
      <c r="D1266" t="str">
        <f t="shared" si="19"/>
        <v>B</v>
      </c>
      <c r="U1266" s="1">
        <v>1241</v>
      </c>
      <c r="V1266" s="1">
        <v>175967.72307890779</v>
      </c>
      <c r="W1266" s="1">
        <v>48932.276921092212</v>
      </c>
    </row>
    <row r="1267" spans="1:23" x14ac:dyDescent="0.25">
      <c r="A1267">
        <v>1266</v>
      </c>
      <c r="B1267">
        <f>VLOOKUP(A1267,'housing-price-data-04042019'!$A$1:$E$1461, 5,FALSE)</f>
        <v>3735</v>
      </c>
      <c r="C1267">
        <f>INDEX('housing-price-data-04042019'!$A$1:$CC$1461, MATCH('Lot area'!A1267,'housing-price-data-04042019'!$A$1:$A$1461,0),MATCH('Lot area'!$C$1,'housing-price-data-04042019'!$A$1:$CC$1,0))</f>
        <v>183900</v>
      </c>
      <c r="D1267" t="str">
        <f t="shared" si="19"/>
        <v>B</v>
      </c>
      <c r="U1267" s="1">
        <v>1242</v>
      </c>
      <c r="V1267" s="1">
        <v>179518.77564924548</v>
      </c>
      <c r="W1267" s="1">
        <v>68809.224350754521</v>
      </c>
    </row>
    <row r="1268" spans="1:23" x14ac:dyDescent="0.25">
      <c r="A1268">
        <v>1267</v>
      </c>
      <c r="B1268">
        <f>VLOOKUP(A1268,'housing-price-data-04042019'!$A$1:$E$1461, 5,FALSE)</f>
        <v>10120</v>
      </c>
      <c r="C1268">
        <f>INDEX('housing-price-data-04042019'!$A$1:$CC$1461, MATCH('Lot area'!A1268,'housing-price-data-04042019'!$A$1:$A$1461,0),MATCH('Lot area'!$C$1,'housing-price-data-04042019'!$A$1:$CC$1,0))</f>
        <v>122000</v>
      </c>
      <c r="D1268" t="str">
        <f t="shared" si="19"/>
        <v>A</v>
      </c>
      <c r="U1268" s="1">
        <v>1243</v>
      </c>
      <c r="V1268" s="1">
        <v>181148.35388377064</v>
      </c>
      <c r="W1268" s="1">
        <v>-11148.353883770644</v>
      </c>
    </row>
    <row r="1269" spans="1:23" x14ac:dyDescent="0.25">
      <c r="A1269">
        <v>1268</v>
      </c>
      <c r="B1269">
        <f>VLOOKUP(A1269,'housing-price-data-04042019'!$A$1:$E$1461, 5,FALSE)</f>
        <v>13214</v>
      </c>
      <c r="C1269">
        <f>INDEX('housing-price-data-04042019'!$A$1:$CC$1461, MATCH('Lot area'!A1269,'housing-price-data-04042019'!$A$1:$A$1461,0),MATCH('Lot area'!$C$1,'housing-price-data-04042019'!$A$1:$CC$1,0))</f>
        <v>378500</v>
      </c>
      <c r="D1269" t="str">
        <f t="shared" si="19"/>
        <v>A</v>
      </c>
      <c r="U1269" s="1">
        <v>1244</v>
      </c>
      <c r="V1269" s="1">
        <v>188006.86227804789</v>
      </c>
      <c r="W1269" s="1">
        <v>276993.13772195211</v>
      </c>
    </row>
    <row r="1270" spans="1:23" x14ac:dyDescent="0.25">
      <c r="A1270">
        <v>1269</v>
      </c>
      <c r="B1270">
        <f>VLOOKUP(A1270,'housing-price-data-04042019'!$A$1:$E$1461, 5,FALSE)</f>
        <v>14100</v>
      </c>
      <c r="C1270">
        <f>INDEX('housing-price-data-04042019'!$A$1:$CC$1461, MATCH('Lot area'!A1270,'housing-price-data-04042019'!$A$1:$A$1461,0),MATCH('Lot area'!$C$1,'housing-price-data-04042019'!$A$1:$CC$1,0))</f>
        <v>381000</v>
      </c>
      <c r="D1270" t="str">
        <f t="shared" si="19"/>
        <v>A</v>
      </c>
      <c r="U1270" s="1">
        <v>1245</v>
      </c>
      <c r="V1270" s="1">
        <v>182849.33116465385</v>
      </c>
      <c r="W1270" s="1">
        <v>47150.66883534615</v>
      </c>
    </row>
    <row r="1271" spans="1:23" x14ac:dyDescent="0.25">
      <c r="A1271">
        <v>1270</v>
      </c>
      <c r="B1271">
        <f>VLOOKUP(A1271,'housing-price-data-04042019'!$A$1:$E$1461, 5,FALSE)</f>
        <v>11344</v>
      </c>
      <c r="C1271">
        <f>INDEX('housing-price-data-04042019'!$A$1:$CC$1461, MATCH('Lot area'!A1271,'housing-price-data-04042019'!$A$1:$A$1461,0),MATCH('Lot area'!$C$1,'housing-price-data-04042019'!$A$1:$CC$1,0))</f>
        <v>144000</v>
      </c>
      <c r="D1271" t="str">
        <f t="shared" si="19"/>
        <v>A</v>
      </c>
      <c r="U1271" s="1">
        <v>1246</v>
      </c>
      <c r="V1271" s="1">
        <v>184224.81279302237</v>
      </c>
      <c r="W1271" s="1">
        <v>-6224.8127930223709</v>
      </c>
    </row>
    <row r="1272" spans="1:23" x14ac:dyDescent="0.25">
      <c r="A1272">
        <v>1271</v>
      </c>
      <c r="B1272">
        <f>VLOOKUP(A1272,'housing-price-data-04042019'!$A$1:$E$1461, 5,FALSE)</f>
        <v>23595</v>
      </c>
      <c r="C1272">
        <f>INDEX('housing-price-data-04042019'!$A$1:$CC$1461, MATCH('Lot area'!A1272,'housing-price-data-04042019'!$A$1:$A$1461,0),MATCH('Lot area'!$C$1,'housing-price-data-04042019'!$A$1:$CC$1,0))</f>
        <v>260000</v>
      </c>
      <c r="D1272" t="str">
        <f t="shared" si="19"/>
        <v>A</v>
      </c>
      <c r="U1272" s="1">
        <v>1247</v>
      </c>
      <c r="V1272" s="1">
        <v>175898.42400450143</v>
      </c>
      <c r="W1272" s="1">
        <v>10601.57599549857</v>
      </c>
    </row>
    <row r="1273" spans="1:23" x14ac:dyDescent="0.25">
      <c r="A1273">
        <v>1272</v>
      </c>
      <c r="B1273">
        <f>VLOOKUP(A1273,'housing-price-data-04042019'!$A$1:$E$1461, 5,FALSE)</f>
        <v>9156</v>
      </c>
      <c r="C1273">
        <f>INDEX('housing-price-data-04042019'!$A$1:$CC$1461, MATCH('Lot area'!A1273,'housing-price-data-04042019'!$A$1:$A$1461,0),MATCH('Lot area'!$C$1,'housing-price-data-04042019'!$A$1:$CC$1,0))</f>
        <v>185750</v>
      </c>
      <c r="D1273" t="str">
        <f t="shared" si="19"/>
        <v>B</v>
      </c>
      <c r="U1273" s="1">
        <v>1248</v>
      </c>
      <c r="V1273" s="1">
        <v>184724.60611752881</v>
      </c>
      <c r="W1273" s="1">
        <v>-14824.606117528805</v>
      </c>
    </row>
    <row r="1274" spans="1:23" x14ac:dyDescent="0.25">
      <c r="A1274">
        <v>1273</v>
      </c>
      <c r="B1274">
        <f>VLOOKUP(A1274,'housing-price-data-04042019'!$A$1:$E$1461, 5,FALSE)</f>
        <v>13526</v>
      </c>
      <c r="C1274">
        <f>INDEX('housing-price-data-04042019'!$A$1:$CC$1461, MATCH('Lot area'!A1274,'housing-price-data-04042019'!$A$1:$A$1461,0),MATCH('Lot area'!$C$1,'housing-price-data-04042019'!$A$1:$CC$1,0))</f>
        <v>137000</v>
      </c>
      <c r="D1274" t="str">
        <f t="shared" si="19"/>
        <v>A</v>
      </c>
      <c r="U1274" s="1">
        <v>1249</v>
      </c>
      <c r="V1274" s="1">
        <v>178995.88263327026</v>
      </c>
      <c r="W1274" s="1">
        <v>-49495.882633270259</v>
      </c>
    </row>
    <row r="1275" spans="1:23" x14ac:dyDescent="0.25">
      <c r="A1275">
        <v>1274</v>
      </c>
      <c r="B1275">
        <f>VLOOKUP(A1275,'housing-price-data-04042019'!$A$1:$E$1461, 5,FALSE)</f>
        <v>11512</v>
      </c>
      <c r="C1275">
        <f>INDEX('housing-price-data-04042019'!$A$1:$CC$1461, MATCH('Lot area'!A1275,'housing-price-data-04042019'!$A$1:$A$1461,0),MATCH('Lot area'!$C$1,'housing-price-data-04042019'!$A$1:$CC$1,0))</f>
        <v>177000</v>
      </c>
      <c r="D1275" t="str">
        <f t="shared" si="19"/>
        <v>A</v>
      </c>
      <c r="U1275" s="1">
        <v>1250</v>
      </c>
      <c r="V1275" s="1">
        <v>173955.94994917183</v>
      </c>
      <c r="W1275" s="1">
        <v>-54955.949949171831</v>
      </c>
    </row>
    <row r="1276" spans="1:23" x14ac:dyDescent="0.25">
      <c r="A1276">
        <v>1275</v>
      </c>
      <c r="B1276">
        <f>VLOOKUP(A1276,'housing-price-data-04042019'!$A$1:$E$1461, 5,FALSE)</f>
        <v>5362</v>
      </c>
      <c r="C1276">
        <f>INDEX('housing-price-data-04042019'!$A$1:$CC$1461, MATCH('Lot area'!A1276,'housing-price-data-04042019'!$A$1:$A$1461,0),MATCH('Lot area'!$C$1,'housing-price-data-04042019'!$A$1:$CC$1,0))</f>
        <v>139000</v>
      </c>
      <c r="D1276" t="str">
        <f t="shared" si="19"/>
        <v>B</v>
      </c>
      <c r="U1276" s="1">
        <v>1251</v>
      </c>
      <c r="V1276" s="1">
        <v>182271.83887793423</v>
      </c>
      <c r="W1276" s="1">
        <v>61728.161122065765</v>
      </c>
    </row>
    <row r="1277" spans="1:23" x14ac:dyDescent="0.25">
      <c r="A1277">
        <v>1276</v>
      </c>
      <c r="B1277">
        <f>VLOOKUP(A1277,'housing-price-data-04042019'!$A$1:$E$1461, 5,FALSE)</f>
        <v>11345</v>
      </c>
      <c r="C1277">
        <f>INDEX('housing-price-data-04042019'!$A$1:$CC$1461, MATCH('Lot area'!A1277,'housing-price-data-04042019'!$A$1:$A$1461,0),MATCH('Lot area'!$C$1,'housing-price-data-04042019'!$A$1:$CC$1,0))</f>
        <v>137000</v>
      </c>
      <c r="D1277" t="str">
        <f t="shared" si="19"/>
        <v>A</v>
      </c>
      <c r="U1277" s="1">
        <v>1252</v>
      </c>
      <c r="V1277" s="1">
        <v>165421.66393743182</v>
      </c>
      <c r="W1277" s="1">
        <v>6328.3360625681817</v>
      </c>
    </row>
    <row r="1278" spans="1:23" x14ac:dyDescent="0.25">
      <c r="A1278">
        <v>1277</v>
      </c>
      <c r="B1278">
        <f>VLOOKUP(A1278,'housing-price-data-04042019'!$A$1:$E$1461, 5,FALSE)</f>
        <v>12936</v>
      </c>
      <c r="C1278">
        <f>INDEX('housing-price-data-04042019'!$A$1:$CC$1461, MATCH('Lot area'!A1278,'housing-price-data-04042019'!$A$1:$A$1461,0),MATCH('Lot area'!$C$1,'housing-price-data-04042019'!$A$1:$CC$1,0))</f>
        <v>162000</v>
      </c>
      <c r="D1278" t="str">
        <f t="shared" si="19"/>
        <v>A</v>
      </c>
      <c r="U1278" s="1">
        <v>1253</v>
      </c>
      <c r="V1278" s="1">
        <v>179537.67539681084</v>
      </c>
      <c r="W1278" s="1">
        <v>-49537.675396810839</v>
      </c>
    </row>
    <row r="1279" spans="1:23" x14ac:dyDescent="0.25">
      <c r="A1279">
        <v>1278</v>
      </c>
      <c r="B1279">
        <f>VLOOKUP(A1279,'housing-price-data-04042019'!$A$1:$E$1461, 5,FALSE)</f>
        <v>17871</v>
      </c>
      <c r="C1279">
        <f>INDEX('housing-price-data-04042019'!$A$1:$CC$1461, MATCH('Lot area'!A1279,'housing-price-data-04042019'!$A$1:$A$1461,0),MATCH('Lot area'!$C$1,'housing-price-data-04042019'!$A$1:$CC$1,0))</f>
        <v>197900</v>
      </c>
      <c r="D1279" t="str">
        <f t="shared" si="19"/>
        <v>A</v>
      </c>
      <c r="U1279" s="1">
        <v>1254</v>
      </c>
      <c r="V1279" s="1">
        <v>195673.85987373264</v>
      </c>
      <c r="W1279" s="1">
        <v>98326.140126267361</v>
      </c>
    </row>
    <row r="1280" spans="1:23" x14ac:dyDescent="0.25">
      <c r="A1280">
        <v>1279</v>
      </c>
      <c r="B1280">
        <f>VLOOKUP(A1280,'housing-price-data-04042019'!$A$1:$E$1461, 5,FALSE)</f>
        <v>9473</v>
      </c>
      <c r="C1280">
        <f>INDEX('housing-price-data-04042019'!$A$1:$CC$1461, MATCH('Lot area'!A1280,'housing-price-data-04042019'!$A$1:$A$1461,0),MATCH('Lot area'!$C$1,'housing-price-data-04042019'!$A$1:$CC$1,0))</f>
        <v>237000</v>
      </c>
      <c r="D1280" t="str">
        <f t="shared" si="19"/>
        <v>B</v>
      </c>
      <c r="U1280" s="1">
        <v>1255</v>
      </c>
      <c r="V1280" s="1">
        <v>173391.05749416247</v>
      </c>
      <c r="W1280" s="1">
        <v>-7991.0574941624654</v>
      </c>
    </row>
    <row r="1281" spans="1:23" x14ac:dyDescent="0.25">
      <c r="A1281">
        <v>1280</v>
      </c>
      <c r="B1281">
        <f>VLOOKUP(A1281,'housing-price-data-04042019'!$A$1:$E$1461, 5,FALSE)</f>
        <v>7500</v>
      </c>
      <c r="C1281">
        <f>INDEX('housing-price-data-04042019'!$A$1:$CC$1461, MATCH('Lot area'!A1281,'housing-price-data-04042019'!$A$1:$A$1461,0),MATCH('Lot area'!$C$1,'housing-price-data-04042019'!$A$1:$CC$1,0))</f>
        <v>68400</v>
      </c>
      <c r="D1281" t="str">
        <f t="shared" si="19"/>
        <v>B</v>
      </c>
      <c r="U1281" s="1">
        <v>1256</v>
      </c>
      <c r="V1281" s="1">
        <v>171939.97687553245</v>
      </c>
      <c r="W1281" s="1">
        <v>-44439.976875532448</v>
      </c>
    </row>
    <row r="1282" spans="1:23" x14ac:dyDescent="0.25">
      <c r="A1282">
        <v>1281</v>
      </c>
      <c r="B1282">
        <f>VLOOKUP(A1282,'housing-price-data-04042019'!$A$1:$E$1461, 5,FALSE)</f>
        <v>9808</v>
      </c>
      <c r="C1282">
        <f>INDEX('housing-price-data-04042019'!$A$1:$CC$1461, MATCH('Lot area'!A1282,'housing-price-data-04042019'!$A$1:$A$1461,0),MATCH('Lot area'!$C$1,'housing-price-data-04042019'!$A$1:$CC$1,0))</f>
        <v>227000</v>
      </c>
      <c r="D1282" t="str">
        <f t="shared" si="19"/>
        <v>B</v>
      </c>
      <c r="U1282" s="1">
        <v>1257</v>
      </c>
      <c r="V1282" s="1">
        <v>188872.05072215147</v>
      </c>
      <c r="W1282" s="1">
        <v>112627.94927784853</v>
      </c>
    </row>
    <row r="1283" spans="1:23" x14ac:dyDescent="0.25">
      <c r="A1283">
        <v>1282</v>
      </c>
      <c r="B1283">
        <f>VLOOKUP(A1283,'housing-price-data-04042019'!$A$1:$E$1461, 5,FALSE)</f>
        <v>8049</v>
      </c>
      <c r="C1283">
        <f>INDEX('housing-price-data-04042019'!$A$1:$CC$1461, MATCH('Lot area'!A1283,'housing-price-data-04042019'!$A$1:$A$1461,0),MATCH('Lot area'!$C$1,'housing-price-data-04042019'!$A$1:$CC$1,0))</f>
        <v>180000</v>
      </c>
      <c r="D1283" t="str">
        <f t="shared" ref="D1283:D1346" si="20">IF(B1283 &gt; 10000, "A","B")</f>
        <v>B</v>
      </c>
      <c r="U1283" s="1">
        <v>1258</v>
      </c>
      <c r="V1283" s="1">
        <v>167362.0380208097</v>
      </c>
      <c r="W1283" s="1">
        <v>-67462.038020809705</v>
      </c>
    </row>
    <row r="1284" spans="1:23" x14ac:dyDescent="0.25">
      <c r="A1284">
        <v>1283</v>
      </c>
      <c r="B1284">
        <f>VLOOKUP(A1284,'housing-price-data-04042019'!$A$1:$E$1461, 5,FALSE)</f>
        <v>8800</v>
      </c>
      <c r="C1284">
        <f>INDEX('housing-price-data-04042019'!$A$1:$CC$1461, MATCH('Lot area'!A1284,'housing-price-data-04042019'!$A$1:$A$1461,0),MATCH('Lot area'!$C$1,'housing-price-data-04042019'!$A$1:$CC$1,0))</f>
        <v>150500</v>
      </c>
      <c r="D1284" t="str">
        <f t="shared" si="20"/>
        <v>B</v>
      </c>
      <c r="U1284" s="1">
        <v>1259</v>
      </c>
      <c r="V1284" s="1">
        <v>178968.58299789805</v>
      </c>
      <c r="W1284" s="1">
        <v>11031.417002101953</v>
      </c>
    </row>
    <row r="1285" spans="1:23" x14ac:dyDescent="0.25">
      <c r="A1285">
        <v>1284</v>
      </c>
      <c r="B1285">
        <f>VLOOKUP(A1285,'housing-price-data-04042019'!$A$1:$E$1461, 5,FALSE)</f>
        <v>9400</v>
      </c>
      <c r="C1285">
        <f>INDEX('housing-price-data-04042019'!$A$1:$CC$1461, MATCH('Lot area'!A1285,'housing-price-data-04042019'!$A$1:$A$1461,0),MATCH('Lot area'!$C$1,'housing-price-data-04042019'!$A$1:$CC$1,0))</f>
        <v>139000</v>
      </c>
      <c r="D1285" t="str">
        <f t="shared" si="20"/>
        <v>B</v>
      </c>
      <c r="U1285" s="1">
        <v>1260</v>
      </c>
      <c r="V1285" s="1">
        <v>179310.87842602641</v>
      </c>
      <c r="W1285" s="1">
        <v>-28310.878426026407</v>
      </c>
    </row>
    <row r="1286" spans="1:23" x14ac:dyDescent="0.25">
      <c r="A1286">
        <v>1285</v>
      </c>
      <c r="B1286">
        <f>VLOOKUP(A1286,'housing-price-data-04042019'!$A$1:$E$1461, 5,FALSE)</f>
        <v>9638</v>
      </c>
      <c r="C1286">
        <f>INDEX('housing-price-data-04042019'!$A$1:$CC$1461, MATCH('Lot area'!A1286,'housing-price-data-04042019'!$A$1:$A$1461,0),MATCH('Lot area'!$C$1,'housing-price-data-04042019'!$A$1:$CC$1,0))</f>
        <v>169000</v>
      </c>
      <c r="D1286" t="str">
        <f t="shared" si="20"/>
        <v>B</v>
      </c>
      <c r="U1286" s="1">
        <v>1261</v>
      </c>
      <c r="V1286" s="1">
        <v>210667.65960892546</v>
      </c>
      <c r="W1286" s="1">
        <v>-29667.65960892546</v>
      </c>
    </row>
    <row r="1287" spans="1:23" x14ac:dyDescent="0.25">
      <c r="A1287">
        <v>1286</v>
      </c>
      <c r="B1287">
        <f>VLOOKUP(A1287,'housing-price-data-04042019'!$A$1:$E$1461, 5,FALSE)</f>
        <v>6000</v>
      </c>
      <c r="C1287">
        <f>INDEX('housing-price-data-04042019'!$A$1:$CC$1461, MATCH('Lot area'!A1287,'housing-price-data-04042019'!$A$1:$A$1461,0),MATCH('Lot area'!$C$1,'housing-price-data-04042019'!$A$1:$CC$1,0))</f>
        <v>132500</v>
      </c>
      <c r="D1287" t="str">
        <f t="shared" si="20"/>
        <v>B</v>
      </c>
      <c r="U1287" s="1">
        <v>1262</v>
      </c>
      <c r="V1287" s="1">
        <v>178995.88263327026</v>
      </c>
      <c r="W1287" s="1">
        <v>-50095.882633270259</v>
      </c>
    </row>
    <row r="1288" spans="1:23" x14ac:dyDescent="0.25">
      <c r="A1288">
        <v>1287</v>
      </c>
      <c r="B1288">
        <f>VLOOKUP(A1288,'housing-price-data-04042019'!$A$1:$E$1461, 5,FALSE)</f>
        <v>9790</v>
      </c>
      <c r="C1288">
        <f>INDEX('housing-price-data-04042019'!$A$1:$CC$1461, MATCH('Lot area'!A1288,'housing-price-data-04042019'!$A$1:$A$1461,0),MATCH('Lot area'!$C$1,'housing-price-data-04042019'!$A$1:$CC$1,0))</f>
        <v>143000</v>
      </c>
      <c r="D1288" t="str">
        <f t="shared" si="20"/>
        <v>B</v>
      </c>
      <c r="U1288" s="1">
        <v>1263</v>
      </c>
      <c r="V1288" s="1">
        <v>182460.83635358792</v>
      </c>
      <c r="W1288" s="1">
        <v>-20960.836353587918</v>
      </c>
    </row>
    <row r="1289" spans="1:23" x14ac:dyDescent="0.25">
      <c r="A1289">
        <v>1288</v>
      </c>
      <c r="B1289">
        <f>VLOOKUP(A1289,'housing-price-data-04042019'!$A$1:$E$1461, 5,FALSE)</f>
        <v>36500</v>
      </c>
      <c r="C1289">
        <f>INDEX('housing-price-data-04042019'!$A$1:$CC$1461, MATCH('Lot area'!A1289,'housing-price-data-04042019'!$A$1:$A$1461,0),MATCH('Lot area'!$C$1,'housing-price-data-04042019'!$A$1:$CC$1,0))</f>
        <v>190000</v>
      </c>
      <c r="D1289" t="str">
        <f t="shared" si="20"/>
        <v>A</v>
      </c>
      <c r="U1289" s="1">
        <v>1264</v>
      </c>
      <c r="V1289" s="1">
        <v>187217.27282420581</v>
      </c>
      <c r="W1289" s="1">
        <v>-6717.2728242058074</v>
      </c>
    </row>
    <row r="1290" spans="1:23" x14ac:dyDescent="0.25">
      <c r="A1290">
        <v>1289</v>
      </c>
      <c r="B1290">
        <f>VLOOKUP(A1290,'housing-price-data-04042019'!$A$1:$E$1461, 5,FALSE)</f>
        <v>5664</v>
      </c>
      <c r="C1290">
        <f>INDEX('housing-price-data-04042019'!$A$1:$CC$1461, MATCH('Lot area'!A1290,'housing-price-data-04042019'!$A$1:$A$1461,0),MATCH('Lot area'!$C$1,'housing-price-data-04042019'!$A$1:$CC$1,0))</f>
        <v>278000</v>
      </c>
      <c r="D1290" t="str">
        <f t="shared" si="20"/>
        <v>B</v>
      </c>
      <c r="U1290" s="1">
        <v>1265</v>
      </c>
      <c r="V1290" s="1">
        <v>167362.0380208097</v>
      </c>
      <c r="W1290" s="1">
        <v>13637.961979190295</v>
      </c>
    </row>
    <row r="1291" spans="1:23" x14ac:dyDescent="0.25">
      <c r="A1291">
        <v>1290</v>
      </c>
      <c r="B1291">
        <f>VLOOKUP(A1291,'housing-price-data-04042019'!$A$1:$E$1461, 5,FALSE)</f>
        <v>11065</v>
      </c>
      <c r="C1291">
        <f>INDEX('housing-price-data-04042019'!$A$1:$CC$1461, MATCH('Lot area'!A1291,'housing-price-data-04042019'!$A$1:$A$1461,0),MATCH('Lot area'!$C$1,'housing-price-data-04042019'!$A$1:$CC$1,0))</f>
        <v>281000</v>
      </c>
      <c r="D1291" t="str">
        <f t="shared" si="20"/>
        <v>A</v>
      </c>
      <c r="U1291" s="1">
        <v>1266</v>
      </c>
      <c r="V1291" s="1">
        <v>166679.54713650473</v>
      </c>
      <c r="W1291" s="1">
        <v>17220.452863495273</v>
      </c>
    </row>
    <row r="1292" spans="1:23" x14ac:dyDescent="0.25">
      <c r="A1292">
        <v>1291</v>
      </c>
      <c r="B1292">
        <f>VLOOKUP(A1292,'housing-price-data-04042019'!$A$1:$E$1461, 5,FALSE)</f>
        <v>14112</v>
      </c>
      <c r="C1292">
        <f>INDEX('housing-price-data-04042019'!$A$1:$CC$1461, MATCH('Lot area'!A1292,'housing-price-data-04042019'!$A$1:$A$1461,0),MATCH('Lot area'!$C$1,'housing-price-data-04042019'!$A$1:$CC$1,0))</f>
        <v>180500</v>
      </c>
      <c r="D1292" t="str">
        <f t="shared" si="20"/>
        <v>A</v>
      </c>
      <c r="U1292" s="1">
        <v>1267</v>
      </c>
      <c r="V1292" s="1">
        <v>180087.86804815824</v>
      </c>
      <c r="W1292" s="1">
        <v>-58087.868048158241</v>
      </c>
    </row>
    <row r="1293" spans="1:23" x14ac:dyDescent="0.25">
      <c r="A1293">
        <v>1292</v>
      </c>
      <c r="B1293">
        <f>VLOOKUP(A1293,'housing-price-data-04042019'!$A$1:$E$1461, 5,FALSE)</f>
        <v>1680</v>
      </c>
      <c r="C1293">
        <f>INDEX('housing-price-data-04042019'!$A$1:$CC$1461, MATCH('Lot area'!A1293,'housing-price-data-04042019'!$A$1:$A$1461,0),MATCH('Lot area'!$C$1,'housing-price-data-04042019'!$A$1:$CC$1,0))</f>
        <v>119500</v>
      </c>
      <c r="D1293" t="str">
        <f t="shared" si="20"/>
        <v>B</v>
      </c>
      <c r="U1293" s="1">
        <v>1268</v>
      </c>
      <c r="V1293" s="1">
        <v>186585.1812667418</v>
      </c>
      <c r="W1293" s="1">
        <v>191914.8187332582</v>
      </c>
    </row>
    <row r="1294" spans="1:23" x14ac:dyDescent="0.25">
      <c r="A1294">
        <v>1293</v>
      </c>
      <c r="B1294">
        <f>VLOOKUP(A1294,'housing-price-data-04042019'!$A$1:$E$1461, 5,FALSE)</f>
        <v>6600</v>
      </c>
      <c r="C1294">
        <f>INDEX('housing-price-data-04042019'!$A$1:$CC$1461, MATCH('Lot area'!A1294,'housing-price-data-04042019'!$A$1:$A$1461,0),MATCH('Lot area'!$C$1,'housing-price-data-04042019'!$A$1:$CC$1,0))</f>
        <v>107500</v>
      </c>
      <c r="D1294" t="str">
        <f t="shared" si="20"/>
        <v>B</v>
      </c>
      <c r="U1294" s="1">
        <v>1269</v>
      </c>
      <c r="V1294" s="1">
        <v>188445.75641595482</v>
      </c>
      <c r="W1294" s="1">
        <v>192554.24358404518</v>
      </c>
    </row>
    <row r="1295" spans="1:23" x14ac:dyDescent="0.25">
      <c r="A1295">
        <v>1294</v>
      </c>
      <c r="B1295">
        <f>VLOOKUP(A1295,'housing-price-data-04042019'!$A$1:$E$1461, 5,FALSE)</f>
        <v>10140</v>
      </c>
      <c r="C1295">
        <f>INDEX('housing-price-data-04042019'!$A$1:$CC$1461, MATCH('Lot area'!A1295,'housing-price-data-04042019'!$A$1:$A$1461,0),MATCH('Lot area'!$C$1,'housing-price-data-04042019'!$A$1:$CC$1,0))</f>
        <v>162900</v>
      </c>
      <c r="D1295" t="str">
        <f t="shared" si="20"/>
        <v>A</v>
      </c>
      <c r="U1295" s="1">
        <v>1270</v>
      </c>
      <c r="V1295" s="1">
        <v>182658.23371704845</v>
      </c>
      <c r="W1295" s="1">
        <v>-38658.233717048453</v>
      </c>
    </row>
    <row r="1296" spans="1:23" x14ac:dyDescent="0.25">
      <c r="A1296">
        <v>1295</v>
      </c>
      <c r="B1296">
        <f>VLOOKUP(A1296,'housing-price-data-04042019'!$A$1:$E$1461, 5,FALSE)</f>
        <v>8172</v>
      </c>
      <c r="C1296">
        <f>INDEX('housing-price-data-04042019'!$A$1:$CC$1461, MATCH('Lot area'!A1296,'housing-price-data-04042019'!$A$1:$A$1461,0),MATCH('Lot area'!$C$1,'housing-price-data-04042019'!$A$1:$CC$1,0))</f>
        <v>115000</v>
      </c>
      <c r="D1296" t="str">
        <f t="shared" si="20"/>
        <v>B</v>
      </c>
      <c r="U1296" s="1">
        <v>1271</v>
      </c>
      <c r="V1296" s="1">
        <v>208384.99009741921</v>
      </c>
      <c r="W1296" s="1">
        <v>51615.009902580787</v>
      </c>
    </row>
    <row r="1297" spans="1:23" x14ac:dyDescent="0.25">
      <c r="A1297">
        <v>1296</v>
      </c>
      <c r="B1297">
        <f>VLOOKUP(A1297,'housing-price-data-04042019'!$A$1:$E$1461, 5,FALSE)</f>
        <v>8400</v>
      </c>
      <c r="C1297">
        <f>INDEX('housing-price-data-04042019'!$A$1:$CC$1461, MATCH('Lot area'!A1297,'housing-price-data-04042019'!$A$1:$A$1461,0),MATCH('Lot area'!$C$1,'housing-price-data-04042019'!$A$1:$CC$1,0))</f>
        <v>138500</v>
      </c>
      <c r="D1297" t="str">
        <f t="shared" si="20"/>
        <v>B</v>
      </c>
      <c r="U1297" s="1">
        <v>1272</v>
      </c>
      <c r="V1297" s="1">
        <v>178063.49508671206</v>
      </c>
      <c r="W1297" s="1">
        <v>7686.5049132879358</v>
      </c>
    </row>
    <row r="1298" spans="1:23" x14ac:dyDescent="0.25">
      <c r="A1298">
        <v>1297</v>
      </c>
      <c r="B1298">
        <f>VLOOKUP(A1298,'housing-price-data-04042019'!$A$1:$E$1461, 5,FALSE)</f>
        <v>8700</v>
      </c>
      <c r="C1298">
        <f>INDEX('housing-price-data-04042019'!$A$1:$CC$1461, MATCH('Lot area'!A1298,'housing-price-data-04042019'!$A$1:$A$1461,0),MATCH('Lot area'!$C$1,'housing-price-data-04042019'!$A$1:$CC$1,0))</f>
        <v>155000</v>
      </c>
      <c r="D1298" t="str">
        <f t="shared" si="20"/>
        <v>B</v>
      </c>
      <c r="U1298" s="1">
        <v>1273</v>
      </c>
      <c r="V1298" s="1">
        <v>187240.37251567459</v>
      </c>
      <c r="W1298" s="1">
        <v>-50240.372515674593</v>
      </c>
    </row>
    <row r="1299" spans="1:23" x14ac:dyDescent="0.25">
      <c r="A1299">
        <v>1298</v>
      </c>
      <c r="B1299">
        <f>VLOOKUP(A1299,'housing-price-data-04042019'!$A$1:$E$1461, 5,FALSE)</f>
        <v>3675</v>
      </c>
      <c r="C1299">
        <f>INDEX('housing-price-data-04042019'!$A$1:$CC$1461, MATCH('Lot area'!A1299,'housing-price-data-04042019'!$A$1:$A$1461,0),MATCH('Lot area'!$C$1,'housing-price-data-04042019'!$A$1:$CC$1,0))</f>
        <v>140000</v>
      </c>
      <c r="D1299" t="str">
        <f t="shared" si="20"/>
        <v>B</v>
      </c>
      <c r="U1299" s="1">
        <v>1274</v>
      </c>
      <c r="V1299" s="1">
        <v>183011.02900493535</v>
      </c>
      <c r="W1299" s="1">
        <v>-6011.0290049353498</v>
      </c>
    </row>
    <row r="1300" spans="1:23" x14ac:dyDescent="0.25">
      <c r="A1300">
        <v>1299</v>
      </c>
      <c r="B1300">
        <f>VLOOKUP(A1300,'housing-price-data-04042019'!$A$1:$E$1461, 5,FALSE)</f>
        <v>63887</v>
      </c>
      <c r="C1300">
        <f>INDEX('housing-price-data-04042019'!$A$1:$CC$1461, MATCH('Lot area'!A1300,'housing-price-data-04042019'!$A$1:$A$1461,0),MATCH('Lot area'!$C$1,'housing-price-data-04042019'!$A$1:$CC$1,0))</f>
        <v>160000</v>
      </c>
      <c r="D1300" t="str">
        <f t="shared" si="20"/>
        <v>A</v>
      </c>
      <c r="U1300" s="1">
        <v>1275</v>
      </c>
      <c r="V1300" s="1">
        <v>170096.20150193313</v>
      </c>
      <c r="W1300" s="1">
        <v>-31096.20150193313</v>
      </c>
    </row>
    <row r="1301" spans="1:23" x14ac:dyDescent="0.25">
      <c r="A1301">
        <v>1300</v>
      </c>
      <c r="B1301">
        <f>VLOOKUP(A1301,'housing-price-data-04042019'!$A$1:$E$1461, 5,FALSE)</f>
        <v>7500</v>
      </c>
      <c r="C1301">
        <f>INDEX('housing-price-data-04042019'!$A$1:$CC$1461, MATCH('Lot area'!A1301,'housing-price-data-04042019'!$A$1:$A$1461,0),MATCH('Lot area'!$C$1,'housing-price-data-04042019'!$A$1:$CC$1,0))</f>
        <v>154000</v>
      </c>
      <c r="D1301" t="str">
        <f t="shared" si="20"/>
        <v>B</v>
      </c>
      <c r="U1301" s="1">
        <v>1276</v>
      </c>
      <c r="V1301" s="1">
        <v>182660.33368900017</v>
      </c>
      <c r="W1301" s="1">
        <v>-45660.333689000166</v>
      </c>
    </row>
    <row r="1302" spans="1:23" x14ac:dyDescent="0.25">
      <c r="A1302">
        <v>1301</v>
      </c>
      <c r="B1302">
        <f>VLOOKUP(A1302,'housing-price-data-04042019'!$A$1:$E$1461, 5,FALSE)</f>
        <v>10762</v>
      </c>
      <c r="C1302">
        <f>INDEX('housing-price-data-04042019'!$A$1:$CC$1461, MATCH('Lot area'!A1302,'housing-price-data-04042019'!$A$1:$A$1461,0),MATCH('Lot area'!$C$1,'housing-price-data-04042019'!$A$1:$CC$1,0))</f>
        <v>225000</v>
      </c>
      <c r="D1302" t="str">
        <f t="shared" si="20"/>
        <v>A</v>
      </c>
      <c r="U1302" s="1">
        <v>1277</v>
      </c>
      <c r="V1302" s="1">
        <v>186001.38906416707</v>
      </c>
      <c r="W1302" s="1">
        <v>-24001.389064167073</v>
      </c>
    </row>
    <row r="1303" spans="1:23" x14ac:dyDescent="0.25">
      <c r="A1303">
        <v>1302</v>
      </c>
      <c r="B1303">
        <f>VLOOKUP(A1303,'housing-price-data-04042019'!$A$1:$E$1461, 5,FALSE)</f>
        <v>7500</v>
      </c>
      <c r="C1303">
        <f>INDEX('housing-price-data-04042019'!$A$1:$CC$1461, MATCH('Lot area'!A1303,'housing-price-data-04042019'!$A$1:$A$1461,0),MATCH('Lot area'!$C$1,'housing-price-data-04042019'!$A$1:$CC$1,0))</f>
        <v>177500</v>
      </c>
      <c r="D1303" t="str">
        <f t="shared" si="20"/>
        <v>B</v>
      </c>
      <c r="U1303" s="1">
        <v>1278</v>
      </c>
      <c r="V1303" s="1">
        <v>196364.75064584447</v>
      </c>
      <c r="W1303" s="1">
        <v>1535.2493541555305</v>
      </c>
    </row>
    <row r="1304" spans="1:23" x14ac:dyDescent="0.25">
      <c r="A1304">
        <v>1303</v>
      </c>
      <c r="B1304">
        <f>VLOOKUP(A1304,'housing-price-data-04042019'!$A$1:$E$1461, 5,FALSE)</f>
        <v>10120</v>
      </c>
      <c r="C1304">
        <f>INDEX('housing-price-data-04042019'!$A$1:$CC$1461, MATCH('Lot area'!A1304,'housing-price-data-04042019'!$A$1:$A$1461,0),MATCH('Lot area'!$C$1,'housing-price-data-04042019'!$A$1:$CC$1,0))</f>
        <v>290000</v>
      </c>
      <c r="D1304" t="str">
        <f t="shared" si="20"/>
        <v>A</v>
      </c>
      <c r="U1304" s="1">
        <v>1279</v>
      </c>
      <c r="V1304" s="1">
        <v>178729.1861954034</v>
      </c>
      <c r="W1304" s="1">
        <v>58270.813804596604</v>
      </c>
    </row>
    <row r="1305" spans="1:23" x14ac:dyDescent="0.25">
      <c r="A1305">
        <v>1304</v>
      </c>
      <c r="B1305">
        <f>VLOOKUP(A1305,'housing-price-data-04042019'!$A$1:$E$1461, 5,FALSE)</f>
        <v>8688</v>
      </c>
      <c r="C1305">
        <f>INDEX('housing-price-data-04042019'!$A$1:$CC$1461, MATCH('Lot area'!A1305,'housing-price-data-04042019'!$A$1:$A$1461,0),MATCH('Lot area'!$C$1,'housing-price-data-04042019'!$A$1:$CC$1,0))</f>
        <v>232000</v>
      </c>
      <c r="D1305" t="str">
        <f t="shared" si="20"/>
        <v>B</v>
      </c>
      <c r="U1305" s="1">
        <v>1280</v>
      </c>
      <c r="V1305" s="1">
        <v>174585.94153468413</v>
      </c>
      <c r="W1305" s="1">
        <v>-106185.94153468413</v>
      </c>
    </row>
    <row r="1306" spans="1:23" x14ac:dyDescent="0.25">
      <c r="A1306">
        <v>1305</v>
      </c>
      <c r="B1306">
        <f>VLOOKUP(A1306,'housing-price-data-04042019'!$A$1:$E$1461, 5,FALSE)</f>
        <v>3363</v>
      </c>
      <c r="C1306">
        <f>INDEX('housing-price-data-04042019'!$A$1:$CC$1461, MATCH('Lot area'!A1306,'housing-price-data-04042019'!$A$1:$A$1461,0),MATCH('Lot area'!$C$1,'housing-price-data-04042019'!$A$1:$CC$1,0))</f>
        <v>130000</v>
      </c>
      <c r="D1306" t="str">
        <f t="shared" si="20"/>
        <v>B</v>
      </c>
      <c r="U1306" s="1">
        <v>1281</v>
      </c>
      <c r="V1306" s="1">
        <v>179432.67679922545</v>
      </c>
      <c r="W1306" s="1">
        <v>47567.323200774554</v>
      </c>
    </row>
    <row r="1307" spans="1:23" x14ac:dyDescent="0.25">
      <c r="A1307">
        <v>1306</v>
      </c>
      <c r="B1307">
        <f>VLOOKUP(A1307,'housing-price-data-04042019'!$A$1:$E$1461, 5,FALSE)</f>
        <v>13173</v>
      </c>
      <c r="C1307">
        <f>INDEX('housing-price-data-04042019'!$A$1:$CC$1461, MATCH('Lot area'!A1307,'housing-price-data-04042019'!$A$1:$A$1461,0),MATCH('Lot area'!$C$1,'housing-price-data-04042019'!$A$1:$CC$1,0))</f>
        <v>325000</v>
      </c>
      <c r="D1307" t="str">
        <f t="shared" si="20"/>
        <v>A</v>
      </c>
      <c r="U1307" s="1">
        <v>1282</v>
      </c>
      <c r="V1307" s="1">
        <v>175738.82613617164</v>
      </c>
      <c r="W1307" s="1">
        <v>4261.1738638283568</v>
      </c>
    </row>
    <row r="1308" spans="1:23" x14ac:dyDescent="0.25">
      <c r="A1308">
        <v>1307</v>
      </c>
      <c r="B1308">
        <f>VLOOKUP(A1308,'housing-price-data-04042019'!$A$1:$E$1461, 5,FALSE)</f>
        <v>6955</v>
      </c>
      <c r="C1308">
        <f>INDEX('housing-price-data-04042019'!$A$1:$CC$1461, MATCH('Lot area'!A1308,'housing-price-data-04042019'!$A$1:$A$1461,0),MATCH('Lot area'!$C$1,'housing-price-data-04042019'!$A$1:$CC$1,0))</f>
        <v>202500</v>
      </c>
      <c r="D1308" t="str">
        <f t="shared" si="20"/>
        <v>B</v>
      </c>
      <c r="U1308" s="1">
        <v>1283</v>
      </c>
      <c r="V1308" s="1">
        <v>177315.90507190413</v>
      </c>
      <c r="W1308" s="1">
        <v>-26815.905071904126</v>
      </c>
    </row>
    <row r="1309" spans="1:23" x14ac:dyDescent="0.25">
      <c r="A1309">
        <v>1308</v>
      </c>
      <c r="B1309">
        <f>VLOOKUP(A1309,'housing-price-data-04042019'!$A$1:$E$1461, 5,FALSE)</f>
        <v>8072</v>
      </c>
      <c r="C1309">
        <f>INDEX('housing-price-data-04042019'!$A$1:$CC$1461, MATCH('Lot area'!A1309,'housing-price-data-04042019'!$A$1:$A$1461,0),MATCH('Lot area'!$C$1,'housing-price-data-04042019'!$A$1:$CC$1,0))</f>
        <v>138000</v>
      </c>
      <c r="D1309" t="str">
        <f t="shared" si="20"/>
        <v>B</v>
      </c>
      <c r="U1309" s="1">
        <v>1284</v>
      </c>
      <c r="V1309" s="1">
        <v>178575.88824292872</v>
      </c>
      <c r="W1309" s="1">
        <v>-39575.888242928719</v>
      </c>
    </row>
    <row r="1310" spans="1:23" x14ac:dyDescent="0.25">
      <c r="A1310">
        <v>1309</v>
      </c>
      <c r="B1310">
        <f>VLOOKUP(A1310,'housing-price-data-04042019'!$A$1:$E$1461, 5,FALSE)</f>
        <v>12000</v>
      </c>
      <c r="C1310">
        <f>INDEX('housing-price-data-04042019'!$A$1:$CC$1461, MATCH('Lot area'!A1310,'housing-price-data-04042019'!$A$1:$A$1461,0),MATCH('Lot area'!$C$1,'housing-price-data-04042019'!$A$1:$CC$1,0))</f>
        <v>147000</v>
      </c>
      <c r="D1310" t="str">
        <f t="shared" si="20"/>
        <v>A</v>
      </c>
      <c r="U1310" s="1">
        <v>1285</v>
      </c>
      <c r="V1310" s="1">
        <v>179075.68156743515</v>
      </c>
      <c r="W1310" s="1">
        <v>-10075.681567435153</v>
      </c>
    </row>
    <row r="1311" spans="1:23" x14ac:dyDescent="0.25">
      <c r="A1311">
        <v>1310</v>
      </c>
      <c r="B1311">
        <f>VLOOKUP(A1311,'housing-price-data-04042019'!$A$1:$E$1461, 5,FALSE)</f>
        <v>7153</v>
      </c>
      <c r="C1311">
        <f>INDEX('housing-price-data-04042019'!$A$1:$CC$1461, MATCH('Lot area'!A1311,'housing-price-data-04042019'!$A$1:$A$1461,0),MATCH('Lot area'!$C$1,'housing-price-data-04042019'!$A$1:$CC$1,0))</f>
        <v>179200</v>
      </c>
      <c r="D1311" t="str">
        <f t="shared" si="20"/>
        <v>B</v>
      </c>
      <c r="U1311" s="1">
        <v>1286</v>
      </c>
      <c r="V1311" s="1">
        <v>171435.98360712262</v>
      </c>
      <c r="W1311" s="1">
        <v>-38935.983607122616</v>
      </c>
    </row>
    <row r="1312" spans="1:23" x14ac:dyDescent="0.25">
      <c r="A1312">
        <v>1311</v>
      </c>
      <c r="B1312">
        <f>VLOOKUP(A1312,'housing-price-data-04042019'!$A$1:$E$1461, 5,FALSE)</f>
        <v>17500</v>
      </c>
      <c r="C1312">
        <f>INDEX('housing-price-data-04042019'!$A$1:$CC$1461, MATCH('Lot area'!A1312,'housing-price-data-04042019'!$A$1:$A$1461,0),MATCH('Lot area'!$C$1,'housing-price-data-04042019'!$A$1:$CC$1,0))</f>
        <v>335000</v>
      </c>
      <c r="D1312" t="str">
        <f t="shared" si="20"/>
        <v>A</v>
      </c>
      <c r="U1312" s="1">
        <v>1287</v>
      </c>
      <c r="V1312" s="1">
        <v>179394.87730409473</v>
      </c>
      <c r="W1312" s="1">
        <v>-36394.877304094727</v>
      </c>
    </row>
    <row r="1313" spans="1:23" x14ac:dyDescent="0.25">
      <c r="A1313">
        <v>1312</v>
      </c>
      <c r="B1313">
        <f>VLOOKUP(A1313,'housing-price-data-04042019'!$A$1:$E$1461, 5,FALSE)</f>
        <v>8814</v>
      </c>
      <c r="C1313">
        <f>INDEX('housing-price-data-04042019'!$A$1:$CC$1461, MATCH('Lot area'!A1313,'housing-price-data-04042019'!$A$1:$A$1461,0),MATCH('Lot area'!$C$1,'housing-price-data-04042019'!$A$1:$CC$1,0))</f>
        <v>203000</v>
      </c>
      <c r="D1313" t="str">
        <f t="shared" si="20"/>
        <v>B</v>
      </c>
      <c r="U1313" s="1">
        <v>1288</v>
      </c>
      <c r="V1313" s="1">
        <v>235485.12813420681</v>
      </c>
      <c r="W1313" s="1">
        <v>-45485.128134206811</v>
      </c>
    </row>
    <row r="1314" spans="1:23" x14ac:dyDescent="0.25">
      <c r="A1314">
        <v>1313</v>
      </c>
      <c r="B1314">
        <f>VLOOKUP(A1314,'housing-price-data-04042019'!$A$1:$E$1461, 5,FALSE)</f>
        <v>9572</v>
      </c>
      <c r="C1314">
        <f>INDEX('housing-price-data-04042019'!$A$1:$CC$1461, MATCH('Lot area'!A1314,'housing-price-data-04042019'!$A$1:$A$1461,0),MATCH('Lot area'!$C$1,'housing-price-data-04042019'!$A$1:$CC$1,0))</f>
        <v>302000</v>
      </c>
      <c r="D1314" t="str">
        <f t="shared" si="20"/>
        <v>B</v>
      </c>
      <c r="U1314" s="1">
        <v>1289</v>
      </c>
      <c r="V1314" s="1">
        <v>170730.39303134882</v>
      </c>
      <c r="W1314" s="1">
        <v>107269.60696865118</v>
      </c>
    </row>
    <row r="1315" spans="1:23" x14ac:dyDescent="0.25">
      <c r="A1315">
        <v>1314</v>
      </c>
      <c r="B1315">
        <f>VLOOKUP(A1315,'housing-price-data-04042019'!$A$1:$E$1461, 5,FALSE)</f>
        <v>14774</v>
      </c>
      <c r="C1315">
        <f>INDEX('housing-price-data-04042019'!$A$1:$CC$1461, MATCH('Lot area'!A1315,'housing-price-data-04042019'!$A$1:$A$1461,0),MATCH('Lot area'!$C$1,'housing-price-data-04042019'!$A$1:$CC$1,0))</f>
        <v>333168</v>
      </c>
      <c r="D1315" t="str">
        <f t="shared" si="20"/>
        <v>A</v>
      </c>
      <c r="U1315" s="1">
        <v>1290</v>
      </c>
      <c r="V1315" s="1">
        <v>182072.34154252202</v>
      </c>
      <c r="W1315" s="1">
        <v>98927.658457477984</v>
      </c>
    </row>
    <row r="1316" spans="1:23" x14ac:dyDescent="0.25">
      <c r="A1316">
        <v>1315</v>
      </c>
      <c r="B1316">
        <f>VLOOKUP(A1316,'housing-price-data-04042019'!$A$1:$E$1461, 5,FALSE)</f>
        <v>8190</v>
      </c>
      <c r="C1316">
        <f>INDEX('housing-price-data-04042019'!$A$1:$CC$1461, MATCH('Lot area'!A1316,'housing-price-data-04042019'!$A$1:$A$1461,0),MATCH('Lot area'!$C$1,'housing-price-data-04042019'!$A$1:$CC$1,0))</f>
        <v>119000</v>
      </c>
      <c r="D1316" t="str">
        <f t="shared" si="20"/>
        <v>B</v>
      </c>
      <c r="U1316" s="1">
        <v>1291</v>
      </c>
      <c r="V1316" s="1">
        <v>188470.95607937529</v>
      </c>
      <c r="W1316" s="1">
        <v>-7970.9560793752898</v>
      </c>
    </row>
    <row r="1317" spans="1:23" x14ac:dyDescent="0.25">
      <c r="A1317">
        <v>1316</v>
      </c>
      <c r="B1317">
        <f>VLOOKUP(A1317,'housing-price-data-04042019'!$A$1:$E$1461, 5,FALSE)</f>
        <v>11075</v>
      </c>
      <c r="C1317">
        <f>INDEX('housing-price-data-04042019'!$A$1:$CC$1461, MATCH('Lot area'!A1317,'housing-price-data-04042019'!$A$1:$A$1461,0),MATCH('Lot area'!$C$1,'housing-price-data-04042019'!$A$1:$CC$1,0))</f>
        <v>206900</v>
      </c>
      <c r="D1317" t="str">
        <f t="shared" si="20"/>
        <v>A</v>
      </c>
      <c r="U1317" s="1">
        <v>1292</v>
      </c>
      <c r="V1317" s="1">
        <v>162364.10477574545</v>
      </c>
      <c r="W1317" s="1">
        <v>-42864.104775745451</v>
      </c>
    </row>
    <row r="1318" spans="1:23" x14ac:dyDescent="0.25">
      <c r="A1318">
        <v>1317</v>
      </c>
      <c r="B1318">
        <f>VLOOKUP(A1318,'housing-price-data-04042019'!$A$1:$E$1461, 5,FALSE)</f>
        <v>10226</v>
      </c>
      <c r="C1318">
        <f>INDEX('housing-price-data-04042019'!$A$1:$CC$1461, MATCH('Lot area'!A1318,'housing-price-data-04042019'!$A$1:$A$1461,0),MATCH('Lot area'!$C$1,'housing-price-data-04042019'!$A$1:$CC$1,0))</f>
        <v>295493</v>
      </c>
      <c r="D1318" t="str">
        <f t="shared" si="20"/>
        <v>A</v>
      </c>
      <c r="U1318" s="1">
        <v>1293</v>
      </c>
      <c r="V1318" s="1">
        <v>172695.96677814721</v>
      </c>
      <c r="W1318" s="1">
        <v>-65195.966778147209</v>
      </c>
    </row>
    <row r="1319" spans="1:23" x14ac:dyDescent="0.25">
      <c r="A1319">
        <v>1318</v>
      </c>
      <c r="B1319">
        <f>VLOOKUP(A1319,'housing-price-data-04042019'!$A$1:$E$1461, 5,FALSE)</f>
        <v>4230</v>
      </c>
      <c r="C1319">
        <f>INDEX('housing-price-data-04042019'!$A$1:$CC$1461, MATCH('Lot area'!A1319,'housing-price-data-04042019'!$A$1:$A$1461,0),MATCH('Lot area'!$C$1,'housing-price-data-04042019'!$A$1:$CC$1,0))</f>
        <v>208900</v>
      </c>
      <c r="D1319" t="str">
        <f t="shared" si="20"/>
        <v>B</v>
      </c>
      <c r="U1319" s="1">
        <v>1294</v>
      </c>
      <c r="V1319" s="1">
        <v>180129.86748719242</v>
      </c>
      <c r="W1319" s="1">
        <v>-17229.867487192416</v>
      </c>
    </row>
    <row r="1320" spans="1:23" x14ac:dyDescent="0.25">
      <c r="A1320">
        <v>1319</v>
      </c>
      <c r="B1320">
        <f>VLOOKUP(A1320,'housing-price-data-04042019'!$A$1:$E$1461, 5,FALSE)</f>
        <v>14781</v>
      </c>
      <c r="C1320">
        <f>INDEX('housing-price-data-04042019'!$A$1:$CC$1461, MATCH('Lot area'!A1320,'housing-price-data-04042019'!$A$1:$A$1461,0),MATCH('Lot area'!$C$1,'housing-price-data-04042019'!$A$1:$CC$1,0))</f>
        <v>275000</v>
      </c>
      <c r="D1320" t="str">
        <f t="shared" si="20"/>
        <v>A</v>
      </c>
      <c r="U1320" s="1">
        <v>1295</v>
      </c>
      <c r="V1320" s="1">
        <v>175997.12268623168</v>
      </c>
      <c r="W1320" s="1">
        <v>-60997.122686231683</v>
      </c>
    </row>
    <row r="1321" spans="1:23" x14ac:dyDescent="0.25">
      <c r="A1321">
        <v>1320</v>
      </c>
      <c r="B1321">
        <f>VLOOKUP(A1321,'housing-price-data-04042019'!$A$1:$E$1461, 5,FALSE)</f>
        <v>10215</v>
      </c>
      <c r="C1321">
        <f>INDEX('housing-price-data-04042019'!$A$1:$CC$1461, MATCH('Lot area'!A1321,'housing-price-data-04042019'!$A$1:$A$1461,0),MATCH('Lot area'!$C$1,'housing-price-data-04042019'!$A$1:$CC$1,0))</f>
        <v>111000</v>
      </c>
      <c r="D1321" t="str">
        <f t="shared" si="20"/>
        <v>A</v>
      </c>
      <c r="U1321" s="1">
        <v>1296</v>
      </c>
      <c r="V1321" s="1">
        <v>176475.91629122104</v>
      </c>
      <c r="W1321" s="1">
        <v>-37975.916291221045</v>
      </c>
    </row>
    <row r="1322" spans="1:23" x14ac:dyDescent="0.25">
      <c r="A1322">
        <v>1321</v>
      </c>
      <c r="B1322">
        <f>VLOOKUP(A1322,'housing-price-data-04042019'!$A$1:$E$1461, 5,FALSE)</f>
        <v>8400</v>
      </c>
      <c r="C1322">
        <f>INDEX('housing-price-data-04042019'!$A$1:$CC$1461, MATCH('Lot area'!A1322,'housing-price-data-04042019'!$A$1:$A$1461,0),MATCH('Lot area'!$C$1,'housing-price-data-04042019'!$A$1:$CC$1,0))</f>
        <v>156500</v>
      </c>
      <c r="D1322" t="str">
        <f t="shared" si="20"/>
        <v>B</v>
      </c>
      <c r="U1322" s="1">
        <v>1297</v>
      </c>
      <c r="V1322" s="1">
        <v>177105.90787673334</v>
      </c>
      <c r="W1322" s="1">
        <v>-22105.907876733341</v>
      </c>
    </row>
    <row r="1323" spans="1:23" x14ac:dyDescent="0.25">
      <c r="A1323">
        <v>1322</v>
      </c>
      <c r="B1323">
        <f>VLOOKUP(A1323,'housing-price-data-04042019'!$A$1:$E$1461, 5,FALSE)</f>
        <v>6627</v>
      </c>
      <c r="C1323">
        <f>INDEX('housing-price-data-04042019'!$A$1:$CC$1461, MATCH('Lot area'!A1323,'housing-price-data-04042019'!$A$1:$A$1461,0),MATCH('Lot area'!$C$1,'housing-price-data-04042019'!$A$1:$CC$1,0))</f>
        <v>72500</v>
      </c>
      <c r="D1323" t="str">
        <f t="shared" si="20"/>
        <v>B</v>
      </c>
      <c r="U1323" s="1">
        <v>1298</v>
      </c>
      <c r="V1323" s="1">
        <v>166553.54881940226</v>
      </c>
      <c r="W1323" s="1">
        <v>-26553.548819402262</v>
      </c>
    </row>
    <row r="1324" spans="1:23" x14ac:dyDescent="0.25">
      <c r="A1324">
        <v>1323</v>
      </c>
      <c r="B1324">
        <f>VLOOKUP(A1324,'housing-price-data-04042019'!$A$1:$E$1461, 5,FALSE)</f>
        <v>10186</v>
      </c>
      <c r="C1324">
        <f>INDEX('housing-price-data-04042019'!$A$1:$CC$1461, MATCH('Lot area'!A1324,'housing-price-data-04042019'!$A$1:$A$1461,0),MATCH('Lot area'!$C$1,'housing-price-data-04042019'!$A$1:$CC$1,0))</f>
        <v>190000</v>
      </c>
      <c r="D1324" t="str">
        <f t="shared" si="20"/>
        <v>A</v>
      </c>
      <c r="U1324" s="1">
        <v>1299</v>
      </c>
      <c r="V1324" s="1">
        <v>292997.05997562502</v>
      </c>
      <c r="W1324" s="1">
        <v>-132997.05997562502</v>
      </c>
    </row>
    <row r="1325" spans="1:23" x14ac:dyDescent="0.25">
      <c r="A1325">
        <v>1324</v>
      </c>
      <c r="B1325">
        <f>VLOOKUP(A1325,'housing-price-data-04042019'!$A$1:$E$1461, 5,FALSE)</f>
        <v>5330</v>
      </c>
      <c r="C1325">
        <f>INDEX('housing-price-data-04042019'!$A$1:$CC$1461, MATCH('Lot area'!A1325,'housing-price-data-04042019'!$A$1:$A$1461,0),MATCH('Lot area'!$C$1,'housing-price-data-04042019'!$A$1:$CC$1,0))</f>
        <v>82500</v>
      </c>
      <c r="D1325" t="str">
        <f t="shared" si="20"/>
        <v>B</v>
      </c>
      <c r="U1325" s="1">
        <v>1300</v>
      </c>
      <c r="V1325" s="1">
        <v>174585.94153468413</v>
      </c>
      <c r="W1325" s="1">
        <v>-20585.941534684127</v>
      </c>
    </row>
    <row r="1326" spans="1:23" x14ac:dyDescent="0.25">
      <c r="A1326">
        <v>1325</v>
      </c>
      <c r="B1326">
        <f>VLOOKUP(A1326,'housing-price-data-04042019'!$A$1:$E$1461, 5,FALSE)</f>
        <v>9986</v>
      </c>
      <c r="C1326">
        <f>INDEX('housing-price-data-04042019'!$A$1:$CC$1461, MATCH('Lot area'!A1326,'housing-price-data-04042019'!$A$1:$A$1461,0),MATCH('Lot area'!$C$1,'housing-price-data-04042019'!$A$1:$CC$1,0))</f>
        <v>147000</v>
      </c>
      <c r="D1326" t="str">
        <f t="shared" si="20"/>
        <v>B</v>
      </c>
      <c r="U1326" s="1">
        <v>1301</v>
      </c>
      <c r="V1326" s="1">
        <v>181436.05004115458</v>
      </c>
      <c r="W1326" s="1">
        <v>43563.94995884542</v>
      </c>
    </row>
    <row r="1327" spans="1:23" x14ac:dyDescent="0.25">
      <c r="A1327">
        <v>1326</v>
      </c>
      <c r="B1327">
        <f>VLOOKUP(A1327,'housing-price-data-04042019'!$A$1:$E$1461, 5,FALSE)</f>
        <v>3636</v>
      </c>
      <c r="C1327">
        <f>INDEX('housing-price-data-04042019'!$A$1:$CC$1461, MATCH('Lot area'!A1327,'housing-price-data-04042019'!$A$1:$A$1461,0),MATCH('Lot area'!$C$1,'housing-price-data-04042019'!$A$1:$CC$1,0))</f>
        <v>55000</v>
      </c>
      <c r="D1327" t="str">
        <f t="shared" si="20"/>
        <v>B</v>
      </c>
      <c r="U1327" s="1">
        <v>1302</v>
      </c>
      <c r="V1327" s="1">
        <v>174585.94153468413</v>
      </c>
      <c r="W1327" s="1">
        <v>2914.058465315873</v>
      </c>
    </row>
    <row r="1328" spans="1:23" x14ac:dyDescent="0.25">
      <c r="A1328">
        <v>1327</v>
      </c>
      <c r="B1328">
        <f>VLOOKUP(A1328,'housing-price-data-04042019'!$A$1:$E$1461, 5,FALSE)</f>
        <v>4270</v>
      </c>
      <c r="C1328">
        <f>INDEX('housing-price-data-04042019'!$A$1:$CC$1461, MATCH('Lot area'!A1328,'housing-price-data-04042019'!$A$1:$A$1461,0),MATCH('Lot area'!$C$1,'housing-price-data-04042019'!$A$1:$CC$1,0))</f>
        <v>79000</v>
      </c>
      <c r="D1328" t="str">
        <f t="shared" si="20"/>
        <v>B</v>
      </c>
      <c r="U1328" s="1">
        <v>1303</v>
      </c>
      <c r="V1328" s="1">
        <v>180087.86804815824</v>
      </c>
      <c r="W1328" s="1">
        <v>109912.13195184176</v>
      </c>
    </row>
    <row r="1329" spans="1:23" x14ac:dyDescent="0.25">
      <c r="A1329">
        <v>1328</v>
      </c>
      <c r="B1329">
        <f>VLOOKUP(A1329,'housing-price-data-04042019'!$A$1:$E$1461, 5,FALSE)</f>
        <v>6600</v>
      </c>
      <c r="C1329">
        <f>INDEX('housing-price-data-04042019'!$A$1:$CC$1461, MATCH('Lot area'!A1329,'housing-price-data-04042019'!$A$1:$A$1461,0),MATCH('Lot area'!$C$1,'housing-price-data-04042019'!$A$1:$CC$1,0))</f>
        <v>130500</v>
      </c>
      <c r="D1329" t="str">
        <f t="shared" si="20"/>
        <v>B</v>
      </c>
      <c r="U1329" s="1">
        <v>1304</v>
      </c>
      <c r="V1329" s="1">
        <v>177080.70821331284</v>
      </c>
      <c r="W1329" s="1">
        <v>54919.291786687158</v>
      </c>
    </row>
    <row r="1330" spans="1:23" x14ac:dyDescent="0.25">
      <c r="A1330">
        <v>1329</v>
      </c>
      <c r="B1330">
        <f>VLOOKUP(A1330,'housing-price-data-04042019'!$A$1:$E$1461, 5,FALSE)</f>
        <v>10440</v>
      </c>
      <c r="C1330">
        <f>INDEX('housing-price-data-04042019'!$A$1:$CC$1461, MATCH('Lot area'!A1330,'housing-price-data-04042019'!$A$1:$A$1461,0),MATCH('Lot area'!$C$1,'housing-price-data-04042019'!$A$1:$CC$1,0))</f>
        <v>256000</v>
      </c>
      <c r="D1330" t="str">
        <f t="shared" si="20"/>
        <v>A</v>
      </c>
      <c r="U1330" s="1">
        <v>1305</v>
      </c>
      <c r="V1330" s="1">
        <v>165898.35757046947</v>
      </c>
      <c r="W1330" s="1">
        <v>-35898.357570469467</v>
      </c>
    </row>
    <row r="1331" spans="1:23" x14ac:dyDescent="0.25">
      <c r="A1331">
        <v>1330</v>
      </c>
      <c r="B1331">
        <f>VLOOKUP(A1331,'housing-price-data-04042019'!$A$1:$E$1461, 5,FALSE)</f>
        <v>9084</v>
      </c>
      <c r="C1331">
        <f>INDEX('housing-price-data-04042019'!$A$1:$CC$1461, MATCH('Lot area'!A1331,'housing-price-data-04042019'!$A$1:$A$1461,0),MATCH('Lot area'!$C$1,'housing-price-data-04042019'!$A$1:$CC$1,0))</f>
        <v>176500</v>
      </c>
      <c r="D1331" t="str">
        <f t="shared" si="20"/>
        <v>B</v>
      </c>
      <c r="U1331" s="1">
        <v>1306</v>
      </c>
      <c r="V1331" s="1">
        <v>186499.08241672179</v>
      </c>
      <c r="W1331" s="1">
        <v>138500.91758327821</v>
      </c>
    </row>
    <row r="1332" spans="1:23" x14ac:dyDescent="0.25">
      <c r="A1332">
        <v>1331</v>
      </c>
      <c r="B1332">
        <f>VLOOKUP(A1332,'housing-price-data-04042019'!$A$1:$E$1461, 5,FALSE)</f>
        <v>10000</v>
      </c>
      <c r="C1332">
        <f>INDEX('housing-price-data-04042019'!$A$1:$CC$1461, MATCH('Lot area'!A1332,'housing-price-data-04042019'!$A$1:$A$1461,0),MATCH('Lot area'!$C$1,'housing-price-data-04042019'!$A$1:$CC$1,0))</f>
        <v>227000</v>
      </c>
      <c r="D1332" t="str">
        <f t="shared" si="20"/>
        <v>B</v>
      </c>
      <c r="U1332" s="1">
        <v>1307</v>
      </c>
      <c r="V1332" s="1">
        <v>173441.45682100346</v>
      </c>
      <c r="W1332" s="1">
        <v>29058.543178996537</v>
      </c>
    </row>
    <row r="1333" spans="1:23" x14ac:dyDescent="0.25">
      <c r="A1333">
        <v>1332</v>
      </c>
      <c r="B1333">
        <f>VLOOKUP(A1333,'housing-price-data-04042019'!$A$1:$E$1461, 5,FALSE)</f>
        <v>10780</v>
      </c>
      <c r="C1333">
        <f>INDEX('housing-price-data-04042019'!$A$1:$CC$1461, MATCH('Lot area'!A1333,'housing-price-data-04042019'!$A$1:$A$1461,0),MATCH('Lot area'!$C$1,'housing-price-data-04042019'!$A$1:$CC$1,0))</f>
        <v>132500</v>
      </c>
      <c r="D1333" t="str">
        <f t="shared" si="20"/>
        <v>A</v>
      </c>
      <c r="U1333" s="1">
        <v>1308</v>
      </c>
      <c r="V1333" s="1">
        <v>175787.12549106093</v>
      </c>
      <c r="W1333" s="1">
        <v>-37787.125491060928</v>
      </c>
    </row>
    <row r="1334" spans="1:23" x14ac:dyDescent="0.25">
      <c r="A1334">
        <v>1333</v>
      </c>
      <c r="B1334">
        <f>VLOOKUP(A1334,'housing-price-data-04042019'!$A$1:$E$1461, 5,FALSE)</f>
        <v>8877</v>
      </c>
      <c r="C1334">
        <f>INDEX('housing-price-data-04042019'!$A$1:$CC$1461, MATCH('Lot area'!A1334,'housing-price-data-04042019'!$A$1:$A$1461,0),MATCH('Lot area'!$C$1,'housing-price-data-04042019'!$A$1:$CC$1,0))</f>
        <v>100000</v>
      </c>
      <c r="D1334" t="str">
        <f t="shared" si="20"/>
        <v>B</v>
      </c>
      <c r="U1334" s="1">
        <v>1309</v>
      </c>
      <c r="V1334" s="1">
        <v>184035.81531736869</v>
      </c>
      <c r="W1334" s="1">
        <v>-37035.815317368688</v>
      </c>
    </row>
    <row r="1335" spans="1:23" x14ac:dyDescent="0.25">
      <c r="A1335">
        <v>1334</v>
      </c>
      <c r="B1335">
        <f>VLOOKUP(A1335,'housing-price-data-04042019'!$A$1:$E$1461, 5,FALSE)</f>
        <v>7200</v>
      </c>
      <c r="C1335">
        <f>INDEX('housing-price-data-04042019'!$A$1:$CC$1461, MATCH('Lot area'!A1335,'housing-price-data-04042019'!$A$1:$A$1461,0),MATCH('Lot area'!$C$1,'housing-price-data-04042019'!$A$1:$CC$1,0))</f>
        <v>125500</v>
      </c>
      <c r="D1335" t="str">
        <f t="shared" si="20"/>
        <v>B</v>
      </c>
      <c r="U1335" s="1">
        <v>1310</v>
      </c>
      <c r="V1335" s="1">
        <v>173857.25126744158</v>
      </c>
      <c r="W1335" s="1">
        <v>5342.7487325584225</v>
      </c>
    </row>
    <row r="1336" spans="1:23" x14ac:dyDescent="0.25">
      <c r="A1336">
        <v>1335</v>
      </c>
      <c r="B1336">
        <f>VLOOKUP(A1336,'housing-price-data-04042019'!$A$1:$E$1461, 5,FALSE)</f>
        <v>2368</v>
      </c>
      <c r="C1336">
        <f>INDEX('housing-price-data-04042019'!$A$1:$CC$1461, MATCH('Lot area'!A1336,'housing-price-data-04042019'!$A$1:$A$1461,0),MATCH('Lot area'!$C$1,'housing-price-data-04042019'!$A$1:$CC$1,0))</f>
        <v>125000</v>
      </c>
      <c r="D1336" t="str">
        <f t="shared" si="20"/>
        <v>B</v>
      </c>
      <c r="U1336" s="1">
        <v>1311</v>
      </c>
      <c r="V1336" s="1">
        <v>195585.66105176092</v>
      </c>
      <c r="W1336" s="1">
        <v>139414.33894823908</v>
      </c>
    </row>
    <row r="1337" spans="1:23" x14ac:dyDescent="0.25">
      <c r="A1337">
        <v>1336</v>
      </c>
      <c r="B1337">
        <f>VLOOKUP(A1337,'housing-price-data-04042019'!$A$1:$E$1461, 5,FALSE)</f>
        <v>9650</v>
      </c>
      <c r="C1337">
        <f>INDEX('housing-price-data-04042019'!$A$1:$CC$1461, MATCH('Lot area'!A1337,'housing-price-data-04042019'!$A$1:$A$1461,0),MATCH('Lot area'!$C$1,'housing-price-data-04042019'!$A$1:$CC$1,0))</f>
        <v>167900</v>
      </c>
      <c r="D1337" t="str">
        <f t="shared" si="20"/>
        <v>B</v>
      </c>
      <c r="U1337" s="1">
        <v>1312</v>
      </c>
      <c r="V1337" s="1">
        <v>177345.30467922802</v>
      </c>
      <c r="W1337" s="1">
        <v>25654.695320771978</v>
      </c>
    </row>
    <row r="1338" spans="1:23" x14ac:dyDescent="0.25">
      <c r="A1338">
        <v>1337</v>
      </c>
      <c r="B1338">
        <f>VLOOKUP(A1338,'housing-price-data-04042019'!$A$1:$E$1461, 5,FALSE)</f>
        <v>9246</v>
      </c>
      <c r="C1338">
        <f>INDEX('housing-price-data-04042019'!$A$1:$CC$1461, MATCH('Lot area'!A1338,'housing-price-data-04042019'!$A$1:$A$1461,0),MATCH('Lot area'!$C$1,'housing-price-data-04042019'!$A$1:$CC$1,0))</f>
        <v>135000</v>
      </c>
      <c r="D1338" t="str">
        <f t="shared" si="20"/>
        <v>B</v>
      </c>
      <c r="U1338" s="1">
        <v>1313</v>
      </c>
      <c r="V1338" s="1">
        <v>178937.08341862244</v>
      </c>
      <c r="W1338" s="1">
        <v>123062.91658137756</v>
      </c>
    </row>
    <row r="1339" spans="1:23" x14ac:dyDescent="0.25">
      <c r="A1339">
        <v>1338</v>
      </c>
      <c r="B1339">
        <f>VLOOKUP(A1339,'housing-price-data-04042019'!$A$1:$E$1461, 5,FALSE)</f>
        <v>4118</v>
      </c>
      <c r="C1339">
        <f>INDEX('housing-price-data-04042019'!$A$1:$CC$1461, MATCH('Lot area'!A1339,'housing-price-data-04042019'!$A$1:$A$1461,0),MATCH('Lot area'!$C$1,'housing-price-data-04042019'!$A$1:$CC$1,0))</f>
        <v>52500</v>
      </c>
      <c r="D1339" t="str">
        <f t="shared" si="20"/>
        <v>B</v>
      </c>
      <c r="U1339" s="1">
        <v>1314</v>
      </c>
      <c r="V1339" s="1">
        <v>189861.1375114058</v>
      </c>
      <c r="W1339" s="1">
        <v>143306.8624885942</v>
      </c>
    </row>
    <row r="1340" spans="1:23" x14ac:dyDescent="0.25">
      <c r="A1340">
        <v>1339</v>
      </c>
      <c r="B1340">
        <f>VLOOKUP(A1340,'housing-price-data-04042019'!$A$1:$E$1461, 5,FALSE)</f>
        <v>13450</v>
      </c>
      <c r="C1340">
        <f>INDEX('housing-price-data-04042019'!$A$1:$CC$1461, MATCH('Lot area'!A1340,'housing-price-data-04042019'!$A$1:$A$1461,0),MATCH('Lot area'!$C$1,'housing-price-data-04042019'!$A$1:$CC$1,0))</f>
        <v>200000</v>
      </c>
      <c r="D1340" t="str">
        <f t="shared" si="20"/>
        <v>A</v>
      </c>
      <c r="U1340" s="1">
        <v>1315</v>
      </c>
      <c r="V1340" s="1">
        <v>176034.92218136243</v>
      </c>
      <c r="W1340" s="1">
        <v>-57034.922181362432</v>
      </c>
    </row>
    <row r="1341" spans="1:23" x14ac:dyDescent="0.25">
      <c r="A1341">
        <v>1340</v>
      </c>
      <c r="B1341">
        <f>VLOOKUP(A1341,'housing-price-data-04042019'!$A$1:$E$1461, 5,FALSE)</f>
        <v>9560</v>
      </c>
      <c r="C1341">
        <f>INDEX('housing-price-data-04042019'!$A$1:$CC$1461, MATCH('Lot area'!A1341,'housing-price-data-04042019'!$A$1:$A$1461,0),MATCH('Lot area'!$C$1,'housing-price-data-04042019'!$A$1:$CC$1,0))</f>
        <v>128500</v>
      </c>
      <c r="D1341" t="str">
        <f t="shared" si="20"/>
        <v>B</v>
      </c>
      <c r="U1341" s="1">
        <v>1316</v>
      </c>
      <c r="V1341" s="1">
        <v>182093.34126203909</v>
      </c>
      <c r="W1341" s="1">
        <v>24806.658737960912</v>
      </c>
    </row>
    <row r="1342" spans="1:23" x14ac:dyDescent="0.25">
      <c r="A1342">
        <v>1341</v>
      </c>
      <c r="B1342">
        <f>VLOOKUP(A1342,'housing-price-data-04042019'!$A$1:$E$1461, 5,FALSE)</f>
        <v>8294</v>
      </c>
      <c r="C1342">
        <f>INDEX('housing-price-data-04042019'!$A$1:$CC$1461, MATCH('Lot area'!A1342,'housing-price-data-04042019'!$A$1:$A$1461,0),MATCH('Lot area'!$C$1,'housing-price-data-04042019'!$A$1:$CC$1,0))</f>
        <v>123000</v>
      </c>
      <c r="D1342" t="str">
        <f t="shared" si="20"/>
        <v>B</v>
      </c>
      <c r="U1342" s="1">
        <v>1317</v>
      </c>
      <c r="V1342" s="1">
        <v>180310.46507503928</v>
      </c>
      <c r="W1342" s="1">
        <v>115182.53492496072</v>
      </c>
    </row>
    <row r="1343" spans="1:23" x14ac:dyDescent="0.25">
      <c r="A1343">
        <v>1342</v>
      </c>
      <c r="B1343">
        <f>VLOOKUP(A1343,'housing-price-data-04042019'!$A$1:$E$1461, 5,FALSE)</f>
        <v>13695</v>
      </c>
      <c r="C1343">
        <f>INDEX('housing-price-data-04042019'!$A$1:$CC$1461, MATCH('Lot area'!A1343,'housing-price-data-04042019'!$A$1:$A$1461,0),MATCH('Lot area'!$C$1,'housing-price-data-04042019'!$A$1:$CC$1,0))</f>
        <v>155000</v>
      </c>
      <c r="D1343" t="str">
        <f t="shared" si="20"/>
        <v>A</v>
      </c>
      <c r="U1343" s="1">
        <v>1318</v>
      </c>
      <c r="V1343" s="1">
        <v>167719.03325260003</v>
      </c>
      <c r="W1343" s="1">
        <v>41180.966747399973</v>
      </c>
    </row>
    <row r="1344" spans="1:23" x14ac:dyDescent="0.25">
      <c r="A1344">
        <v>1343</v>
      </c>
      <c r="B1344">
        <f>VLOOKUP(A1344,'housing-price-data-04042019'!$A$1:$E$1461, 5,FALSE)</f>
        <v>9375</v>
      </c>
      <c r="C1344">
        <f>INDEX('housing-price-data-04042019'!$A$1:$CC$1461, MATCH('Lot area'!A1344,'housing-price-data-04042019'!$A$1:$A$1461,0),MATCH('Lot area'!$C$1,'housing-price-data-04042019'!$A$1:$CC$1,0))</f>
        <v>228500</v>
      </c>
      <c r="D1344" t="str">
        <f t="shared" si="20"/>
        <v>B</v>
      </c>
      <c r="U1344" s="1">
        <v>1319</v>
      </c>
      <c r="V1344" s="1">
        <v>189875.83731506774</v>
      </c>
      <c r="W1344" s="1">
        <v>85124.162684932264</v>
      </c>
    </row>
    <row r="1345" spans="1:23" x14ac:dyDescent="0.25">
      <c r="A1345">
        <v>1344</v>
      </c>
      <c r="B1345">
        <f>VLOOKUP(A1345,'housing-price-data-04042019'!$A$1:$E$1461, 5,FALSE)</f>
        <v>7558</v>
      </c>
      <c r="C1345">
        <f>INDEX('housing-price-data-04042019'!$A$1:$CC$1461, MATCH('Lot area'!A1345,'housing-price-data-04042019'!$A$1:$A$1461,0),MATCH('Lot area'!$C$1,'housing-price-data-04042019'!$A$1:$CC$1,0))</f>
        <v>177000</v>
      </c>
      <c r="D1345" t="str">
        <f t="shared" si="20"/>
        <v>B</v>
      </c>
      <c r="U1345" s="1">
        <v>1320</v>
      </c>
      <c r="V1345" s="1">
        <v>180287.36538357049</v>
      </c>
      <c r="W1345" s="1">
        <v>-69287.36538357049</v>
      </c>
    </row>
    <row r="1346" spans="1:23" x14ac:dyDescent="0.25">
      <c r="A1346">
        <v>1345</v>
      </c>
      <c r="B1346">
        <f>VLOOKUP(A1346,'housing-price-data-04042019'!$A$1:$E$1461, 5,FALSE)</f>
        <v>11103</v>
      </c>
      <c r="C1346">
        <f>INDEX('housing-price-data-04042019'!$A$1:$CC$1461, MATCH('Lot area'!A1346,'housing-price-data-04042019'!$A$1:$A$1461,0),MATCH('Lot area'!$C$1,'housing-price-data-04042019'!$A$1:$CC$1,0))</f>
        <v>155835</v>
      </c>
      <c r="D1346" t="str">
        <f t="shared" si="20"/>
        <v>A</v>
      </c>
      <c r="U1346" s="1">
        <v>1321</v>
      </c>
      <c r="V1346" s="1">
        <v>176475.91629122104</v>
      </c>
      <c r="W1346" s="1">
        <v>-19975.916291221045</v>
      </c>
    </row>
    <row r="1347" spans="1:23" x14ac:dyDescent="0.25">
      <c r="A1347">
        <v>1346</v>
      </c>
      <c r="B1347">
        <f>VLOOKUP(A1347,'housing-price-data-04042019'!$A$1:$E$1461, 5,FALSE)</f>
        <v>6000</v>
      </c>
      <c r="C1347">
        <f>INDEX('housing-price-data-04042019'!$A$1:$CC$1461, MATCH('Lot area'!A1347,'housing-price-data-04042019'!$A$1:$A$1461,0),MATCH('Lot area'!$C$1,'housing-price-data-04042019'!$A$1:$CC$1,0))</f>
        <v>108500</v>
      </c>
      <c r="D1347" t="str">
        <f t="shared" ref="D1347:D1410" si="21">IF(B1347 &gt; 10000, "A","B")</f>
        <v>B</v>
      </c>
      <c r="U1347" s="1">
        <v>1322</v>
      </c>
      <c r="V1347" s="1">
        <v>172752.66602084332</v>
      </c>
      <c r="W1347" s="1">
        <v>-100252.66602084332</v>
      </c>
    </row>
    <row r="1348" spans="1:23" x14ac:dyDescent="0.25">
      <c r="A1348">
        <v>1347</v>
      </c>
      <c r="B1348">
        <f>VLOOKUP(A1348,'housing-price-data-04042019'!$A$1:$E$1461, 5,FALSE)</f>
        <v>20781</v>
      </c>
      <c r="C1348">
        <f>INDEX('housing-price-data-04042019'!$A$1:$CC$1461, MATCH('Lot area'!A1348,'housing-price-data-04042019'!$A$1:$A$1461,0),MATCH('Lot area'!$C$1,'housing-price-data-04042019'!$A$1:$CC$1,0))</f>
        <v>262500</v>
      </c>
      <c r="D1348" t="str">
        <f t="shared" si="21"/>
        <v>A</v>
      </c>
      <c r="U1348" s="1">
        <v>1323</v>
      </c>
      <c r="V1348" s="1">
        <v>180226.46619697096</v>
      </c>
      <c r="W1348" s="1">
        <v>9773.5338030290441</v>
      </c>
    </row>
    <row r="1349" spans="1:23" x14ac:dyDescent="0.25">
      <c r="A1349">
        <v>1348</v>
      </c>
      <c r="B1349">
        <f>VLOOKUP(A1349,'housing-price-data-04042019'!$A$1:$E$1461, 5,FALSE)</f>
        <v>15306</v>
      </c>
      <c r="C1349">
        <f>INDEX('housing-price-data-04042019'!$A$1:$CC$1461, MATCH('Lot area'!A1349,'housing-price-data-04042019'!$A$1:$A$1461,0),MATCH('Lot area'!$C$1,'housing-price-data-04042019'!$A$1:$CC$1,0))</f>
        <v>283463</v>
      </c>
      <c r="D1349" t="str">
        <f t="shared" si="21"/>
        <v>A</v>
      </c>
      <c r="U1349" s="1">
        <v>1324</v>
      </c>
      <c r="V1349" s="1">
        <v>170029.00239947846</v>
      </c>
      <c r="W1349" s="1">
        <v>-87529.002399478457</v>
      </c>
    </row>
    <row r="1350" spans="1:23" x14ac:dyDescent="0.25">
      <c r="A1350">
        <v>1349</v>
      </c>
      <c r="B1350">
        <f>VLOOKUP(A1350,'housing-price-data-04042019'!$A$1:$E$1461, 5,FALSE)</f>
        <v>16196</v>
      </c>
      <c r="C1350">
        <f>INDEX('housing-price-data-04042019'!$A$1:$CC$1461, MATCH('Lot area'!A1350,'housing-price-data-04042019'!$A$1:$A$1461,0),MATCH('Lot area'!$C$1,'housing-price-data-04042019'!$A$1:$CC$1,0))</f>
        <v>215000</v>
      </c>
      <c r="D1350" t="str">
        <f t="shared" si="21"/>
        <v>A</v>
      </c>
      <c r="U1350" s="1">
        <v>1325</v>
      </c>
      <c r="V1350" s="1">
        <v>179806.47180662942</v>
      </c>
      <c r="W1350" s="1">
        <v>-32806.471806629415</v>
      </c>
    </row>
    <row r="1351" spans="1:23" x14ac:dyDescent="0.25">
      <c r="A1351">
        <v>1350</v>
      </c>
      <c r="B1351">
        <f>VLOOKUP(A1351,'housing-price-data-04042019'!$A$1:$E$1461, 5,FALSE)</f>
        <v>5250</v>
      </c>
      <c r="C1351">
        <f>INDEX('housing-price-data-04042019'!$A$1:$CC$1461, MATCH('Lot area'!A1351,'housing-price-data-04042019'!$A$1:$A$1461,0),MATCH('Lot area'!$C$1,'housing-price-data-04042019'!$A$1:$CC$1,0))</f>
        <v>122000</v>
      </c>
      <c r="D1351" t="str">
        <f t="shared" si="21"/>
        <v>B</v>
      </c>
      <c r="U1351" s="1">
        <v>1326</v>
      </c>
      <c r="V1351" s="1">
        <v>166471.64991328566</v>
      </c>
      <c r="W1351" s="1">
        <v>-111471.64991328566</v>
      </c>
    </row>
    <row r="1352" spans="1:23" x14ac:dyDescent="0.25">
      <c r="A1352">
        <v>1351</v>
      </c>
      <c r="B1352">
        <f>VLOOKUP(A1352,'housing-price-data-04042019'!$A$1:$E$1461, 5,FALSE)</f>
        <v>11643</v>
      </c>
      <c r="C1352">
        <f>INDEX('housing-price-data-04042019'!$A$1:$CC$1461, MATCH('Lot area'!A1352,'housing-price-data-04042019'!$A$1:$A$1461,0),MATCH('Lot area'!$C$1,'housing-price-data-04042019'!$A$1:$CC$1,0))</f>
        <v>200000</v>
      </c>
      <c r="D1352" t="str">
        <f t="shared" si="21"/>
        <v>A</v>
      </c>
      <c r="U1352" s="1">
        <v>1327</v>
      </c>
      <c r="V1352" s="1">
        <v>167803.03213066835</v>
      </c>
      <c r="W1352" s="1">
        <v>-88803.032130668347</v>
      </c>
    </row>
    <row r="1353" spans="1:23" x14ac:dyDescent="0.25">
      <c r="A1353">
        <v>1352</v>
      </c>
      <c r="B1353">
        <f>VLOOKUP(A1353,'housing-price-data-04042019'!$A$1:$E$1461, 5,FALSE)</f>
        <v>9247</v>
      </c>
      <c r="C1353">
        <f>INDEX('housing-price-data-04042019'!$A$1:$CC$1461, MATCH('Lot area'!A1353,'housing-price-data-04042019'!$A$1:$A$1461,0),MATCH('Lot area'!$C$1,'housing-price-data-04042019'!$A$1:$CC$1,0))</f>
        <v>171000</v>
      </c>
      <c r="D1353" t="str">
        <f t="shared" si="21"/>
        <v>B</v>
      </c>
      <c r="U1353" s="1">
        <v>1328</v>
      </c>
      <c r="V1353" s="1">
        <v>172695.96677814721</v>
      </c>
      <c r="W1353" s="1">
        <v>-42195.966778147209</v>
      </c>
    </row>
    <row r="1354" spans="1:23" x14ac:dyDescent="0.25">
      <c r="A1354">
        <v>1353</v>
      </c>
      <c r="B1354">
        <f>VLOOKUP(A1354,'housing-price-data-04042019'!$A$1:$E$1461, 5,FALSE)</f>
        <v>6000</v>
      </c>
      <c r="C1354">
        <f>INDEX('housing-price-data-04042019'!$A$1:$CC$1461, MATCH('Lot area'!A1354,'housing-price-data-04042019'!$A$1:$A$1461,0),MATCH('Lot area'!$C$1,'housing-price-data-04042019'!$A$1:$CC$1,0))</f>
        <v>134900</v>
      </c>
      <c r="D1354" t="str">
        <f t="shared" si="21"/>
        <v>B</v>
      </c>
      <c r="U1354" s="1">
        <v>1329</v>
      </c>
      <c r="V1354" s="1">
        <v>180759.85907270471</v>
      </c>
      <c r="W1354" s="1">
        <v>75240.140927295288</v>
      </c>
    </row>
    <row r="1355" spans="1:23" x14ac:dyDescent="0.25">
      <c r="A1355">
        <v>1354</v>
      </c>
      <c r="B1355">
        <f>VLOOKUP(A1355,'housing-price-data-04042019'!$A$1:$E$1461, 5,FALSE)</f>
        <v>14720</v>
      </c>
      <c r="C1355">
        <f>INDEX('housing-price-data-04042019'!$A$1:$CC$1461, MATCH('Lot area'!A1355,'housing-price-data-04042019'!$A$1:$A$1461,0),MATCH('Lot area'!$C$1,'housing-price-data-04042019'!$A$1:$CC$1,0))</f>
        <v>410000</v>
      </c>
      <c r="D1355" t="str">
        <f t="shared" si="21"/>
        <v>A</v>
      </c>
      <c r="U1355" s="1">
        <v>1330</v>
      </c>
      <c r="V1355" s="1">
        <v>177912.2971061891</v>
      </c>
      <c r="W1355" s="1">
        <v>-1412.2971061891003</v>
      </c>
    </row>
    <row r="1356" spans="1:23" x14ac:dyDescent="0.25">
      <c r="A1356">
        <v>1355</v>
      </c>
      <c r="B1356">
        <f>VLOOKUP(A1356,'housing-price-data-04042019'!$A$1:$E$1461, 5,FALSE)</f>
        <v>10316</v>
      </c>
      <c r="C1356">
        <f>INDEX('housing-price-data-04042019'!$A$1:$CC$1461, MATCH('Lot area'!A1356,'housing-price-data-04042019'!$A$1:$A$1461,0),MATCH('Lot area'!$C$1,'housing-price-data-04042019'!$A$1:$CC$1,0))</f>
        <v>235000</v>
      </c>
      <c r="D1356" t="str">
        <f t="shared" si="21"/>
        <v>A</v>
      </c>
      <c r="U1356" s="1">
        <v>1331</v>
      </c>
      <c r="V1356" s="1">
        <v>179835.87141395334</v>
      </c>
      <c r="W1356" s="1">
        <v>47164.12858604666</v>
      </c>
    </row>
    <row r="1357" spans="1:23" x14ac:dyDescent="0.25">
      <c r="A1357">
        <v>1356</v>
      </c>
      <c r="B1357">
        <f>VLOOKUP(A1357,'housing-price-data-04042019'!$A$1:$E$1461, 5,FALSE)</f>
        <v>10192</v>
      </c>
      <c r="C1357">
        <f>INDEX('housing-price-data-04042019'!$A$1:$CC$1461, MATCH('Lot area'!A1357,'housing-price-data-04042019'!$A$1:$A$1461,0),MATCH('Lot area'!$C$1,'housing-price-data-04042019'!$A$1:$CC$1,0))</f>
        <v>170000</v>
      </c>
      <c r="D1357" t="str">
        <f t="shared" si="21"/>
        <v>A</v>
      </c>
      <c r="U1357" s="1">
        <v>1332</v>
      </c>
      <c r="V1357" s="1">
        <v>181473.84953628533</v>
      </c>
      <c r="W1357" s="1">
        <v>-48973.849536285328</v>
      </c>
    </row>
    <row r="1358" spans="1:23" x14ac:dyDescent="0.25">
      <c r="A1358">
        <v>1357</v>
      </c>
      <c r="B1358">
        <f>VLOOKUP(A1358,'housing-price-data-04042019'!$A$1:$E$1461, 5,FALSE)</f>
        <v>9477</v>
      </c>
      <c r="C1358">
        <f>INDEX('housing-price-data-04042019'!$A$1:$CC$1461, MATCH('Lot area'!A1358,'housing-price-data-04042019'!$A$1:$A$1461,0),MATCH('Lot area'!$C$1,'housing-price-data-04042019'!$A$1:$CC$1,0))</f>
        <v>110000</v>
      </c>
      <c r="D1358" t="str">
        <f t="shared" si="21"/>
        <v>B</v>
      </c>
      <c r="U1358" s="1">
        <v>1333</v>
      </c>
      <c r="V1358" s="1">
        <v>177477.6029121856</v>
      </c>
      <c r="W1358" s="1">
        <v>-77477.602912185597</v>
      </c>
    </row>
    <row r="1359" spans="1:23" x14ac:dyDescent="0.25">
      <c r="A1359">
        <v>1358</v>
      </c>
      <c r="B1359">
        <f>VLOOKUP(A1359,'housing-price-data-04042019'!$A$1:$E$1461, 5,FALSE)</f>
        <v>12537</v>
      </c>
      <c r="C1359">
        <f>INDEX('housing-price-data-04042019'!$A$1:$CC$1461, MATCH('Lot area'!A1359,'housing-price-data-04042019'!$A$1:$A$1461,0),MATCH('Lot area'!$C$1,'housing-price-data-04042019'!$A$1:$CC$1,0))</f>
        <v>149900</v>
      </c>
      <c r="D1359" t="str">
        <f t="shared" si="21"/>
        <v>A</v>
      </c>
      <c r="U1359" s="1">
        <v>1334</v>
      </c>
      <c r="V1359" s="1">
        <v>173955.94994917183</v>
      </c>
      <c r="W1359" s="1">
        <v>-48455.949949171831</v>
      </c>
    </row>
    <row r="1360" spans="1:23" x14ac:dyDescent="0.25">
      <c r="A1360">
        <v>1359</v>
      </c>
      <c r="B1360">
        <f>VLOOKUP(A1360,'housing-price-data-04042019'!$A$1:$E$1461, 5,FALSE)</f>
        <v>2117</v>
      </c>
      <c r="C1360">
        <f>INDEX('housing-price-data-04042019'!$A$1:$CC$1461, MATCH('Lot area'!A1360,'housing-price-data-04042019'!$A$1:$A$1461,0),MATCH('Lot area'!$C$1,'housing-price-data-04042019'!$A$1:$CC$1,0))</f>
        <v>177500</v>
      </c>
      <c r="D1360" t="str">
        <f t="shared" si="21"/>
        <v>B</v>
      </c>
      <c r="U1360" s="1">
        <v>1335</v>
      </c>
      <c r="V1360" s="1">
        <v>163808.88547852033</v>
      </c>
      <c r="W1360" s="1">
        <v>-38808.885478520329</v>
      </c>
    </row>
    <row r="1361" spans="1:23" x14ac:dyDescent="0.25">
      <c r="A1361">
        <v>1360</v>
      </c>
      <c r="B1361">
        <f>VLOOKUP(A1361,'housing-price-data-04042019'!$A$1:$E$1461, 5,FALSE)</f>
        <v>16737</v>
      </c>
      <c r="C1361">
        <f>INDEX('housing-price-data-04042019'!$A$1:$CC$1461, MATCH('Lot area'!A1361,'housing-price-data-04042019'!$A$1:$A$1461,0),MATCH('Lot area'!$C$1,'housing-price-data-04042019'!$A$1:$CC$1,0))</f>
        <v>315000</v>
      </c>
      <c r="D1361" t="str">
        <f t="shared" si="21"/>
        <v>A</v>
      </c>
      <c r="U1361" s="1">
        <v>1336</v>
      </c>
      <c r="V1361" s="1">
        <v>179100.88123085565</v>
      </c>
      <c r="W1361" s="1">
        <v>-11200.881230855652</v>
      </c>
    </row>
    <row r="1362" spans="1:23" x14ac:dyDescent="0.25">
      <c r="A1362">
        <v>1361</v>
      </c>
      <c r="B1362">
        <f>VLOOKUP(A1362,'housing-price-data-04042019'!$A$1:$E$1461, 5,FALSE)</f>
        <v>9842</v>
      </c>
      <c r="C1362">
        <f>INDEX('housing-price-data-04042019'!$A$1:$CC$1461, MATCH('Lot area'!A1362,'housing-price-data-04042019'!$A$1:$A$1461,0),MATCH('Lot area'!$C$1,'housing-price-data-04042019'!$A$1:$CC$1,0))</f>
        <v>189000</v>
      </c>
      <c r="D1362" t="str">
        <f t="shared" si="21"/>
        <v>B</v>
      </c>
      <c r="U1362" s="1">
        <v>1337</v>
      </c>
      <c r="V1362" s="1">
        <v>178252.49256236575</v>
      </c>
      <c r="W1362" s="1">
        <v>-43252.492562365747</v>
      </c>
    </row>
    <row r="1363" spans="1:23" x14ac:dyDescent="0.25">
      <c r="A1363">
        <v>1362</v>
      </c>
      <c r="B1363">
        <f>VLOOKUP(A1363,'housing-price-data-04042019'!$A$1:$E$1461, 5,FALSE)</f>
        <v>16158</v>
      </c>
      <c r="C1363">
        <f>INDEX('housing-price-data-04042019'!$A$1:$CC$1461, MATCH('Lot area'!A1363,'housing-price-data-04042019'!$A$1:$A$1461,0),MATCH('Lot area'!$C$1,'housing-price-data-04042019'!$A$1:$CC$1,0))</f>
        <v>260000</v>
      </c>
      <c r="D1363" t="str">
        <f t="shared" si="21"/>
        <v>A</v>
      </c>
      <c r="U1363" s="1">
        <v>1338</v>
      </c>
      <c r="V1363" s="1">
        <v>167483.83639400877</v>
      </c>
      <c r="W1363" s="1">
        <v>-114983.83639400877</v>
      </c>
    </row>
    <row r="1364" spans="1:23" x14ac:dyDescent="0.25">
      <c r="A1364">
        <v>1363</v>
      </c>
      <c r="B1364">
        <f>VLOOKUP(A1364,'housing-price-data-04042019'!$A$1:$E$1461, 5,FALSE)</f>
        <v>12513</v>
      </c>
      <c r="C1364">
        <f>INDEX('housing-price-data-04042019'!$A$1:$CC$1461, MATCH('Lot area'!A1364,'housing-price-data-04042019'!$A$1:$A$1461,0),MATCH('Lot area'!$C$1,'housing-price-data-04042019'!$A$1:$CC$1,0))</f>
        <v>104900</v>
      </c>
      <c r="D1364" t="str">
        <f t="shared" si="21"/>
        <v>A</v>
      </c>
      <c r="U1364" s="1">
        <v>1339</v>
      </c>
      <c r="V1364" s="1">
        <v>187080.77464734484</v>
      </c>
      <c r="W1364" s="1">
        <v>12919.225352655165</v>
      </c>
    </row>
    <row r="1365" spans="1:23" x14ac:dyDescent="0.25">
      <c r="A1365">
        <v>1364</v>
      </c>
      <c r="B1365">
        <f>VLOOKUP(A1365,'housing-price-data-04042019'!$A$1:$E$1461, 5,FALSE)</f>
        <v>8499</v>
      </c>
      <c r="C1365">
        <f>INDEX('housing-price-data-04042019'!$A$1:$CC$1461, MATCH('Lot area'!A1365,'housing-price-data-04042019'!$A$1:$A$1461,0),MATCH('Lot area'!$C$1,'housing-price-data-04042019'!$A$1:$CC$1,0))</f>
        <v>156932</v>
      </c>
      <c r="D1365" t="str">
        <f t="shared" si="21"/>
        <v>B</v>
      </c>
      <c r="U1365" s="1">
        <v>1340</v>
      </c>
      <c r="V1365" s="1">
        <v>178911.88375520194</v>
      </c>
      <c r="W1365" s="1">
        <v>-50411.883755201939</v>
      </c>
    </row>
    <row r="1366" spans="1:23" x14ac:dyDescent="0.25">
      <c r="A1366">
        <v>1365</v>
      </c>
      <c r="B1366">
        <f>VLOOKUP(A1366,'housing-price-data-04042019'!$A$1:$E$1461, 5,FALSE)</f>
        <v>3180</v>
      </c>
      <c r="C1366">
        <f>INDEX('housing-price-data-04042019'!$A$1:$CC$1461, MATCH('Lot area'!A1366,'housing-price-data-04042019'!$A$1:$A$1461,0),MATCH('Lot area'!$C$1,'housing-price-data-04042019'!$A$1:$CC$1,0))</f>
        <v>144152</v>
      </c>
      <c r="D1366" t="str">
        <f t="shared" si="21"/>
        <v>B</v>
      </c>
      <c r="U1366" s="1">
        <v>1341</v>
      </c>
      <c r="V1366" s="1">
        <v>176253.31926434004</v>
      </c>
      <c r="W1366" s="1">
        <v>-53253.31926434004</v>
      </c>
    </row>
    <row r="1367" spans="1:23" x14ac:dyDescent="0.25">
      <c r="A1367">
        <v>1366</v>
      </c>
      <c r="B1367">
        <f>VLOOKUP(A1367,'housing-price-data-04042019'!$A$1:$E$1461, 5,FALSE)</f>
        <v>7500</v>
      </c>
      <c r="C1367">
        <f>INDEX('housing-price-data-04042019'!$A$1:$CC$1461, MATCH('Lot area'!A1367,'housing-price-data-04042019'!$A$1:$A$1461,0),MATCH('Lot area'!$C$1,'housing-price-data-04042019'!$A$1:$CC$1,0))</f>
        <v>216000</v>
      </c>
      <c r="D1367" t="str">
        <f t="shared" si="21"/>
        <v>B</v>
      </c>
      <c r="U1367" s="1">
        <v>1342</v>
      </c>
      <c r="V1367" s="1">
        <v>187595.2677755132</v>
      </c>
      <c r="W1367" s="1">
        <v>-32595.267775513203</v>
      </c>
    </row>
    <row r="1368" spans="1:23" x14ac:dyDescent="0.25">
      <c r="A1368">
        <v>1367</v>
      </c>
      <c r="B1368">
        <f>VLOOKUP(A1368,'housing-price-data-04042019'!$A$1:$E$1461, 5,FALSE)</f>
        <v>9179</v>
      </c>
      <c r="C1368">
        <f>INDEX('housing-price-data-04042019'!$A$1:$CC$1461, MATCH('Lot area'!A1368,'housing-price-data-04042019'!$A$1:$A$1461,0),MATCH('Lot area'!$C$1,'housing-price-data-04042019'!$A$1:$CC$1,0))</f>
        <v>193000</v>
      </c>
      <c r="D1368" t="str">
        <f t="shared" si="21"/>
        <v>B</v>
      </c>
      <c r="U1368" s="1">
        <v>1343</v>
      </c>
      <c r="V1368" s="1">
        <v>178523.38894413604</v>
      </c>
      <c r="W1368" s="1">
        <v>49976.611055863963</v>
      </c>
    </row>
    <row r="1369" spans="1:23" x14ac:dyDescent="0.25">
      <c r="A1369">
        <v>1368</v>
      </c>
      <c r="B1369">
        <f>VLOOKUP(A1369,'housing-price-data-04042019'!$A$1:$E$1461, 5,FALSE)</f>
        <v>2665</v>
      </c>
      <c r="C1369">
        <f>INDEX('housing-price-data-04042019'!$A$1:$CC$1461, MATCH('Lot area'!A1369,'housing-price-data-04042019'!$A$1:$A$1461,0),MATCH('Lot area'!$C$1,'housing-price-data-04042019'!$A$1:$CC$1,0))</f>
        <v>127000</v>
      </c>
      <c r="D1369" t="str">
        <f t="shared" si="21"/>
        <v>B</v>
      </c>
      <c r="U1369" s="1">
        <v>1344</v>
      </c>
      <c r="V1369" s="1">
        <v>174707.73990788317</v>
      </c>
      <c r="W1369" s="1">
        <v>2292.2600921168341</v>
      </c>
    </row>
    <row r="1370" spans="1:23" x14ac:dyDescent="0.25">
      <c r="A1370">
        <v>1369</v>
      </c>
      <c r="B1370">
        <f>VLOOKUP(A1370,'housing-price-data-04042019'!$A$1:$E$1461, 5,FALSE)</f>
        <v>4435</v>
      </c>
      <c r="C1370">
        <f>INDEX('housing-price-data-04042019'!$A$1:$CC$1461, MATCH('Lot area'!A1370,'housing-price-data-04042019'!$A$1:$A$1461,0),MATCH('Lot area'!$C$1,'housing-price-data-04042019'!$A$1:$CC$1,0))</f>
        <v>144000</v>
      </c>
      <c r="D1370" t="str">
        <f t="shared" si="21"/>
        <v>B</v>
      </c>
      <c r="U1370" s="1">
        <v>1345</v>
      </c>
      <c r="V1370" s="1">
        <v>182152.14047668691</v>
      </c>
      <c r="W1370" s="1">
        <v>-26317.140476686909</v>
      </c>
    </row>
    <row r="1371" spans="1:23" x14ac:dyDescent="0.25">
      <c r="A1371">
        <v>1370</v>
      </c>
      <c r="B1371">
        <f>VLOOKUP(A1371,'housing-price-data-04042019'!$A$1:$E$1461, 5,FALSE)</f>
        <v>10635</v>
      </c>
      <c r="C1371">
        <f>INDEX('housing-price-data-04042019'!$A$1:$CC$1461, MATCH('Lot area'!A1371,'housing-price-data-04042019'!$A$1:$A$1461,0),MATCH('Lot area'!$C$1,'housing-price-data-04042019'!$A$1:$CC$1,0))</f>
        <v>232000</v>
      </c>
      <c r="D1371" t="str">
        <f t="shared" si="21"/>
        <v>A</v>
      </c>
      <c r="U1371" s="1">
        <v>1346</v>
      </c>
      <c r="V1371" s="1">
        <v>171435.98360712262</v>
      </c>
      <c r="W1371" s="1">
        <v>-62935.983607122616</v>
      </c>
    </row>
    <row r="1372" spans="1:23" x14ac:dyDescent="0.25">
      <c r="A1372">
        <v>1371</v>
      </c>
      <c r="B1372">
        <f>VLOOKUP(A1372,'housing-price-data-04042019'!$A$1:$E$1461, 5,FALSE)</f>
        <v>5400</v>
      </c>
      <c r="C1372">
        <f>INDEX('housing-price-data-04042019'!$A$1:$CC$1461, MATCH('Lot area'!A1372,'housing-price-data-04042019'!$A$1:$A$1461,0),MATCH('Lot area'!$C$1,'housing-price-data-04042019'!$A$1:$CC$1,0))</f>
        <v>105000</v>
      </c>
      <c r="D1372" t="str">
        <f t="shared" si="21"/>
        <v>B</v>
      </c>
      <c r="U1372" s="1">
        <v>1347</v>
      </c>
      <c r="V1372" s="1">
        <v>202475.66902531381</v>
      </c>
      <c r="W1372" s="1">
        <v>60024.330974686192</v>
      </c>
    </row>
    <row r="1373" spans="1:23" x14ac:dyDescent="0.25">
      <c r="A1373">
        <v>1372</v>
      </c>
      <c r="B1373">
        <f>VLOOKUP(A1373,'housing-price-data-04042019'!$A$1:$E$1461, 5,FALSE)</f>
        <v>9600</v>
      </c>
      <c r="C1373">
        <f>INDEX('housing-price-data-04042019'!$A$1:$CC$1461, MATCH('Lot area'!A1373,'housing-price-data-04042019'!$A$1:$A$1461,0),MATCH('Lot area'!$C$1,'housing-price-data-04042019'!$A$1:$CC$1,0))</f>
        <v>165500</v>
      </c>
      <c r="D1373" t="str">
        <f t="shared" si="21"/>
        <v>B</v>
      </c>
      <c r="U1373" s="1">
        <v>1348</v>
      </c>
      <c r="V1373" s="1">
        <v>190978.32258971428</v>
      </c>
      <c r="W1373" s="1">
        <v>92484.677410285716</v>
      </c>
    </row>
    <row r="1374" spans="1:23" x14ac:dyDescent="0.25">
      <c r="A1374">
        <v>1373</v>
      </c>
      <c r="B1374">
        <f>VLOOKUP(A1374,'housing-price-data-04042019'!$A$1:$E$1461, 5,FALSE)</f>
        <v>9750</v>
      </c>
      <c r="C1374">
        <f>INDEX('housing-price-data-04042019'!$A$1:$CC$1461, MATCH('Lot area'!A1374,'housing-price-data-04042019'!$A$1:$A$1461,0),MATCH('Lot area'!$C$1,'housing-price-data-04042019'!$A$1:$CC$1,0))</f>
        <v>274300</v>
      </c>
      <c r="D1374" t="str">
        <f t="shared" si="21"/>
        <v>B</v>
      </c>
      <c r="U1374" s="1">
        <v>1349</v>
      </c>
      <c r="V1374" s="1">
        <v>192847.2976267341</v>
      </c>
      <c r="W1374" s="1">
        <v>22152.7023732659</v>
      </c>
    </row>
    <row r="1375" spans="1:23" x14ac:dyDescent="0.25">
      <c r="A1375">
        <v>1374</v>
      </c>
      <c r="B1375">
        <f>VLOOKUP(A1375,'housing-price-data-04042019'!$A$1:$E$1461, 5,FALSE)</f>
        <v>11400</v>
      </c>
      <c r="C1375">
        <f>INDEX('housing-price-data-04042019'!$A$1:$CC$1461, MATCH('Lot area'!A1375,'housing-price-data-04042019'!$A$1:$A$1461,0),MATCH('Lot area'!$C$1,'housing-price-data-04042019'!$A$1:$CC$1,0))</f>
        <v>466500</v>
      </c>
      <c r="D1375" t="str">
        <f t="shared" si="21"/>
        <v>A</v>
      </c>
      <c r="U1375" s="1">
        <v>1350</v>
      </c>
      <c r="V1375" s="1">
        <v>169861.00464334185</v>
      </c>
      <c r="W1375" s="1">
        <v>-47861.004643341847</v>
      </c>
    </row>
    <row r="1376" spans="1:23" x14ac:dyDescent="0.25">
      <c r="A1376">
        <v>1375</v>
      </c>
      <c r="B1376">
        <f>VLOOKUP(A1376,'housing-price-data-04042019'!$A$1:$E$1461, 5,FALSE)</f>
        <v>10625</v>
      </c>
      <c r="C1376">
        <f>INDEX('housing-price-data-04042019'!$A$1:$CC$1461, MATCH('Lot area'!A1376,'housing-price-data-04042019'!$A$1:$A$1461,0),MATCH('Lot area'!$C$1,'housing-price-data-04042019'!$A$1:$CC$1,0))</f>
        <v>250000</v>
      </c>
      <c r="D1376" t="str">
        <f t="shared" si="21"/>
        <v>A</v>
      </c>
      <c r="U1376" s="1">
        <v>1351</v>
      </c>
      <c r="V1376" s="1">
        <v>183286.12533060904</v>
      </c>
      <c r="W1376" s="1">
        <v>16713.874669390963</v>
      </c>
    </row>
    <row r="1377" spans="1:23" x14ac:dyDescent="0.25">
      <c r="A1377">
        <v>1376</v>
      </c>
      <c r="B1377">
        <f>VLOOKUP(A1377,'housing-price-data-04042019'!$A$1:$E$1461, 5,FALSE)</f>
        <v>10991</v>
      </c>
      <c r="C1377">
        <f>INDEX('housing-price-data-04042019'!$A$1:$CC$1461, MATCH('Lot area'!A1377,'housing-price-data-04042019'!$A$1:$A$1461,0),MATCH('Lot area'!$C$1,'housing-price-data-04042019'!$A$1:$CC$1,0))</f>
        <v>239000</v>
      </c>
      <c r="D1377" t="str">
        <f t="shared" si="21"/>
        <v>A</v>
      </c>
      <c r="U1377" s="1">
        <v>1352</v>
      </c>
      <c r="V1377" s="1">
        <v>178254.59253431746</v>
      </c>
      <c r="W1377" s="1">
        <v>-7254.5925343174604</v>
      </c>
    </row>
    <row r="1378" spans="1:23" x14ac:dyDescent="0.25">
      <c r="A1378">
        <v>1377</v>
      </c>
      <c r="B1378">
        <f>VLOOKUP(A1378,'housing-price-data-04042019'!$A$1:$E$1461, 5,FALSE)</f>
        <v>6292</v>
      </c>
      <c r="C1378">
        <f>INDEX('housing-price-data-04042019'!$A$1:$CC$1461, MATCH('Lot area'!A1378,'housing-price-data-04042019'!$A$1:$A$1461,0),MATCH('Lot area'!$C$1,'housing-price-data-04042019'!$A$1:$CC$1,0))</f>
        <v>91000</v>
      </c>
      <c r="D1378" t="str">
        <f t="shared" si="21"/>
        <v>B</v>
      </c>
      <c r="U1378" s="1">
        <v>1353</v>
      </c>
      <c r="V1378" s="1">
        <v>171435.98360712262</v>
      </c>
      <c r="W1378" s="1">
        <v>-36535.983607122616</v>
      </c>
    </row>
    <row r="1379" spans="1:23" x14ac:dyDescent="0.25">
      <c r="A1379">
        <v>1378</v>
      </c>
      <c r="B1379">
        <f>VLOOKUP(A1379,'housing-price-data-04042019'!$A$1:$E$1461, 5,FALSE)</f>
        <v>10998</v>
      </c>
      <c r="C1379">
        <f>INDEX('housing-price-data-04042019'!$A$1:$CC$1461, MATCH('Lot area'!A1379,'housing-price-data-04042019'!$A$1:$A$1461,0),MATCH('Lot area'!$C$1,'housing-price-data-04042019'!$A$1:$CC$1,0))</f>
        <v>117000</v>
      </c>
      <c r="D1379" t="str">
        <f t="shared" si="21"/>
        <v>A</v>
      </c>
      <c r="U1379" s="1">
        <v>1354</v>
      </c>
      <c r="V1379" s="1">
        <v>189747.73902601359</v>
      </c>
      <c r="W1379" s="1">
        <v>220252.26097398641</v>
      </c>
    </row>
    <row r="1380" spans="1:23" x14ac:dyDescent="0.25">
      <c r="A1380">
        <v>1379</v>
      </c>
      <c r="B1380">
        <f>VLOOKUP(A1380,'housing-price-data-04042019'!$A$1:$E$1461, 5,FALSE)</f>
        <v>1953</v>
      </c>
      <c r="C1380">
        <f>INDEX('housing-price-data-04042019'!$A$1:$CC$1461, MATCH('Lot area'!A1380,'housing-price-data-04042019'!$A$1:$A$1461,0),MATCH('Lot area'!$C$1,'housing-price-data-04042019'!$A$1:$CC$1,0))</f>
        <v>83000</v>
      </c>
      <c r="D1380" t="str">
        <f t="shared" si="21"/>
        <v>B</v>
      </c>
      <c r="U1380" s="1">
        <v>1355</v>
      </c>
      <c r="V1380" s="1">
        <v>180499.46255069296</v>
      </c>
      <c r="W1380" s="1">
        <v>54500.537449307041</v>
      </c>
    </row>
    <row r="1381" spans="1:23" x14ac:dyDescent="0.25">
      <c r="A1381">
        <v>1380</v>
      </c>
      <c r="B1381">
        <f>VLOOKUP(A1381,'housing-price-data-04042019'!$A$1:$E$1461, 5,FALSE)</f>
        <v>9735</v>
      </c>
      <c r="C1381">
        <f>INDEX('housing-price-data-04042019'!$A$1:$CC$1461, MATCH('Lot area'!A1381,'housing-price-data-04042019'!$A$1:$A$1461,0),MATCH('Lot area'!$C$1,'housing-price-data-04042019'!$A$1:$CC$1,0))</f>
        <v>167500</v>
      </c>
      <c r="D1381" t="str">
        <f t="shared" si="21"/>
        <v>B</v>
      </c>
      <c r="U1381" s="1">
        <v>1356</v>
      </c>
      <c r="V1381" s="1">
        <v>180239.06602868121</v>
      </c>
      <c r="W1381" s="1">
        <v>-10239.066028681205</v>
      </c>
    </row>
    <row r="1382" spans="1:23" x14ac:dyDescent="0.25">
      <c r="A1382">
        <v>1381</v>
      </c>
      <c r="B1382">
        <f>VLOOKUP(A1382,'housing-price-data-04042019'!$A$1:$E$1461, 5,FALSE)</f>
        <v>8212</v>
      </c>
      <c r="C1382">
        <f>INDEX('housing-price-data-04042019'!$A$1:$CC$1461, MATCH('Lot area'!A1382,'housing-price-data-04042019'!$A$1:$A$1461,0),MATCH('Lot area'!$C$1,'housing-price-data-04042019'!$A$1:$CC$1,0))</f>
        <v>58500</v>
      </c>
      <c r="D1382" t="str">
        <f t="shared" si="21"/>
        <v>B</v>
      </c>
      <c r="U1382" s="1">
        <v>1357</v>
      </c>
      <c r="V1382" s="1">
        <v>178737.58608321022</v>
      </c>
      <c r="W1382" s="1">
        <v>-68737.586083210219</v>
      </c>
    </row>
    <row r="1383" spans="1:23" x14ac:dyDescent="0.25">
      <c r="A1383">
        <v>1382</v>
      </c>
      <c r="B1383">
        <f>VLOOKUP(A1383,'housing-price-data-04042019'!$A$1:$E$1461, 5,FALSE)</f>
        <v>12925</v>
      </c>
      <c r="C1383">
        <f>INDEX('housing-price-data-04042019'!$A$1:$CC$1461, MATCH('Lot area'!A1383,'housing-price-data-04042019'!$A$1:$A$1461,0),MATCH('Lot area'!$C$1,'housing-price-data-04042019'!$A$1:$CC$1,0))</f>
        <v>237500</v>
      </c>
      <c r="D1383" t="str">
        <f t="shared" si="21"/>
        <v>A</v>
      </c>
      <c r="U1383" s="1">
        <v>1358</v>
      </c>
      <c r="V1383" s="1">
        <v>185163.50025543571</v>
      </c>
      <c r="W1383" s="1">
        <v>-35263.500255435705</v>
      </c>
    </row>
    <row r="1384" spans="1:23" x14ac:dyDescent="0.25">
      <c r="A1384">
        <v>1383</v>
      </c>
      <c r="B1384">
        <f>VLOOKUP(A1384,'housing-price-data-04042019'!$A$1:$E$1461, 5,FALSE)</f>
        <v>7200</v>
      </c>
      <c r="C1384">
        <f>INDEX('housing-price-data-04042019'!$A$1:$CC$1461, MATCH('Lot area'!A1384,'housing-price-data-04042019'!$A$1:$A$1461,0),MATCH('Lot area'!$C$1,'housing-price-data-04042019'!$A$1:$CC$1,0))</f>
        <v>157000</v>
      </c>
      <c r="D1384" t="str">
        <f t="shared" si="21"/>
        <v>B</v>
      </c>
      <c r="U1384" s="1">
        <v>1359</v>
      </c>
      <c r="V1384" s="1">
        <v>163281.79251864171</v>
      </c>
      <c r="W1384" s="1">
        <v>14218.207481358288</v>
      </c>
    </row>
    <row r="1385" spans="1:23" x14ac:dyDescent="0.25">
      <c r="A1385">
        <v>1384</v>
      </c>
      <c r="B1385">
        <f>VLOOKUP(A1385,'housing-price-data-04042019'!$A$1:$E$1461, 5,FALSE)</f>
        <v>25339</v>
      </c>
      <c r="C1385">
        <f>INDEX('housing-price-data-04042019'!$A$1:$CC$1461, MATCH('Lot area'!A1385,'housing-price-data-04042019'!$A$1:$A$1461,0),MATCH('Lot area'!$C$1,'housing-price-data-04042019'!$A$1:$CC$1,0))</f>
        <v>112000</v>
      </c>
      <c r="D1385" t="str">
        <f t="shared" si="21"/>
        <v>A</v>
      </c>
      <c r="U1385" s="1">
        <v>1360</v>
      </c>
      <c r="V1385" s="1">
        <v>193983.38245260797</v>
      </c>
      <c r="W1385" s="1">
        <v>121016.61754739203</v>
      </c>
    </row>
    <row r="1386" spans="1:23" x14ac:dyDescent="0.25">
      <c r="A1386">
        <v>1385</v>
      </c>
      <c r="B1386">
        <f>VLOOKUP(A1386,'housing-price-data-04042019'!$A$1:$E$1461, 5,FALSE)</f>
        <v>9060</v>
      </c>
      <c r="C1386">
        <f>INDEX('housing-price-data-04042019'!$A$1:$CC$1461, MATCH('Lot area'!A1386,'housing-price-data-04042019'!$A$1:$A$1461,0),MATCH('Lot area'!$C$1,'housing-price-data-04042019'!$A$1:$CC$1,0))</f>
        <v>105000</v>
      </c>
      <c r="D1386" t="str">
        <f t="shared" si="21"/>
        <v>B</v>
      </c>
      <c r="U1386" s="1">
        <v>1361</v>
      </c>
      <c r="V1386" s="1">
        <v>179504.07584558352</v>
      </c>
      <c r="W1386" s="1">
        <v>9495.9241544164834</v>
      </c>
    </row>
    <row r="1387" spans="1:23" x14ac:dyDescent="0.25">
      <c r="A1387">
        <v>1386</v>
      </c>
      <c r="B1387">
        <f>VLOOKUP(A1387,'housing-price-data-04042019'!$A$1:$E$1461, 5,FALSE)</f>
        <v>5436</v>
      </c>
      <c r="C1387">
        <f>INDEX('housing-price-data-04042019'!$A$1:$CC$1461, MATCH('Lot area'!A1387,'housing-price-data-04042019'!$A$1:$A$1461,0),MATCH('Lot area'!$C$1,'housing-price-data-04042019'!$A$1:$CC$1,0))</f>
        <v>125500</v>
      </c>
      <c r="D1387" t="str">
        <f t="shared" si="21"/>
        <v>B</v>
      </c>
      <c r="U1387" s="1">
        <v>1362</v>
      </c>
      <c r="V1387" s="1">
        <v>192767.49869256921</v>
      </c>
      <c r="W1387" s="1">
        <v>67232.501307430794</v>
      </c>
    </row>
    <row r="1388" spans="1:23" x14ac:dyDescent="0.25">
      <c r="A1388">
        <v>1387</v>
      </c>
      <c r="B1388">
        <f>VLOOKUP(A1388,'housing-price-data-04042019'!$A$1:$E$1461, 5,FALSE)</f>
        <v>16692</v>
      </c>
      <c r="C1388">
        <f>INDEX('housing-price-data-04042019'!$A$1:$CC$1461, MATCH('Lot area'!A1388,'housing-price-data-04042019'!$A$1:$A$1461,0),MATCH('Lot area'!$C$1,'housing-price-data-04042019'!$A$1:$CC$1,0))</f>
        <v>250000</v>
      </c>
      <c r="D1388" t="str">
        <f t="shared" si="21"/>
        <v>A</v>
      </c>
      <c r="U1388" s="1">
        <v>1363</v>
      </c>
      <c r="V1388" s="1">
        <v>185113.10092859474</v>
      </c>
      <c r="W1388" s="1">
        <v>-80213.100928594737</v>
      </c>
    </row>
    <row r="1389" spans="1:23" x14ac:dyDescent="0.25">
      <c r="A1389">
        <v>1388</v>
      </c>
      <c r="B1389">
        <f>VLOOKUP(A1389,'housing-price-data-04042019'!$A$1:$E$1461, 5,FALSE)</f>
        <v>8520</v>
      </c>
      <c r="C1389">
        <f>INDEX('housing-price-data-04042019'!$A$1:$CC$1461, MATCH('Lot area'!A1389,'housing-price-data-04042019'!$A$1:$A$1461,0),MATCH('Lot area'!$C$1,'housing-price-data-04042019'!$A$1:$CC$1,0))</f>
        <v>136000</v>
      </c>
      <c r="D1389" t="str">
        <f t="shared" si="21"/>
        <v>B</v>
      </c>
      <c r="U1389" s="1">
        <v>1364</v>
      </c>
      <c r="V1389" s="1">
        <v>176683.81351444012</v>
      </c>
      <c r="W1389" s="1">
        <v>-19751.813514440117</v>
      </c>
    </row>
    <row r="1390" spans="1:23" x14ac:dyDescent="0.25">
      <c r="A1390">
        <v>1389</v>
      </c>
      <c r="B1390">
        <f>VLOOKUP(A1390,'housing-price-data-04042019'!$A$1:$E$1461, 5,FALSE)</f>
        <v>14892</v>
      </c>
      <c r="C1390">
        <f>INDEX('housing-price-data-04042019'!$A$1:$CC$1461, MATCH('Lot area'!A1390,'housing-price-data-04042019'!$A$1:$A$1461,0),MATCH('Lot area'!$C$1,'housing-price-data-04042019'!$A$1:$CC$1,0))</f>
        <v>377500</v>
      </c>
      <c r="D1390" t="str">
        <f t="shared" si="21"/>
        <v>A</v>
      </c>
      <c r="U1390" s="1">
        <v>1365</v>
      </c>
      <c r="V1390" s="1">
        <v>165514.06270330696</v>
      </c>
      <c r="W1390" s="1">
        <v>-21362.062703306961</v>
      </c>
    </row>
    <row r="1391" spans="1:23" x14ac:dyDescent="0.25">
      <c r="A1391">
        <v>1390</v>
      </c>
      <c r="B1391">
        <f>VLOOKUP(A1391,'housing-price-data-04042019'!$A$1:$E$1461, 5,FALSE)</f>
        <v>6000</v>
      </c>
      <c r="C1391">
        <f>INDEX('housing-price-data-04042019'!$A$1:$CC$1461, MATCH('Lot area'!A1391,'housing-price-data-04042019'!$A$1:$A$1461,0),MATCH('Lot area'!$C$1,'housing-price-data-04042019'!$A$1:$CC$1,0))</f>
        <v>131000</v>
      </c>
      <c r="D1391" t="str">
        <f t="shared" si="21"/>
        <v>B</v>
      </c>
      <c r="U1391" s="1">
        <v>1366</v>
      </c>
      <c r="V1391" s="1">
        <v>174585.94153468413</v>
      </c>
      <c r="W1391" s="1">
        <v>41414.058465315873</v>
      </c>
    </row>
    <row r="1392" spans="1:23" x14ac:dyDescent="0.25">
      <c r="A1392">
        <v>1391</v>
      </c>
      <c r="B1392">
        <f>VLOOKUP(A1392,'housing-price-data-04042019'!$A$1:$E$1461, 5,FALSE)</f>
        <v>9100</v>
      </c>
      <c r="C1392">
        <f>INDEX('housing-price-data-04042019'!$A$1:$CC$1461, MATCH('Lot area'!A1392,'housing-price-data-04042019'!$A$1:$A$1461,0),MATCH('Lot area'!$C$1,'housing-price-data-04042019'!$A$1:$CC$1,0))</f>
        <v>235000</v>
      </c>
      <c r="D1392" t="str">
        <f t="shared" si="21"/>
        <v>B</v>
      </c>
      <c r="U1392" s="1">
        <v>1367</v>
      </c>
      <c r="V1392" s="1">
        <v>178111.79444160132</v>
      </c>
      <c r="W1392" s="1">
        <v>14888.20555839868</v>
      </c>
    </row>
    <row r="1393" spans="1:23" x14ac:dyDescent="0.25">
      <c r="A1393">
        <v>1392</v>
      </c>
      <c r="B1393">
        <f>VLOOKUP(A1393,'housing-price-data-04042019'!$A$1:$E$1461, 5,FALSE)</f>
        <v>8944</v>
      </c>
      <c r="C1393">
        <f>INDEX('housing-price-data-04042019'!$A$1:$CC$1461, MATCH('Lot area'!A1393,'housing-price-data-04042019'!$A$1:$A$1461,0),MATCH('Lot area'!$C$1,'housing-price-data-04042019'!$A$1:$CC$1,0))</f>
        <v>124000</v>
      </c>
      <c r="D1393" t="str">
        <f t="shared" si="21"/>
        <v>B</v>
      </c>
      <c r="U1393" s="1">
        <v>1368</v>
      </c>
      <c r="V1393" s="1">
        <v>164432.57714817752</v>
      </c>
      <c r="W1393" s="1">
        <v>-37432.577148177515</v>
      </c>
    </row>
    <row r="1394" spans="1:23" x14ac:dyDescent="0.25">
      <c r="A1394">
        <v>1393</v>
      </c>
      <c r="B1394">
        <f>VLOOKUP(A1394,'housing-price-data-04042019'!$A$1:$E$1461, 5,FALSE)</f>
        <v>7838</v>
      </c>
      <c r="C1394">
        <f>INDEX('housing-price-data-04042019'!$A$1:$CC$1461, MATCH('Lot area'!A1394,'housing-price-data-04042019'!$A$1:$A$1461,0),MATCH('Lot area'!$C$1,'housing-price-data-04042019'!$A$1:$CC$1,0))</f>
        <v>123000</v>
      </c>
      <c r="D1394" t="str">
        <f t="shared" si="21"/>
        <v>B</v>
      </c>
      <c r="U1394" s="1">
        <v>1369</v>
      </c>
      <c r="V1394" s="1">
        <v>168149.5275027001</v>
      </c>
      <c r="W1394" s="1">
        <v>-24149.527502700104</v>
      </c>
    </row>
    <row r="1395" spans="1:23" x14ac:dyDescent="0.25">
      <c r="A1395">
        <v>1394</v>
      </c>
      <c r="B1395">
        <f>VLOOKUP(A1395,'housing-price-data-04042019'!$A$1:$E$1461, 5,FALSE)</f>
        <v>10800</v>
      </c>
      <c r="C1395">
        <f>INDEX('housing-price-data-04042019'!$A$1:$CC$1461, MATCH('Lot area'!A1395,'housing-price-data-04042019'!$A$1:$A$1461,0),MATCH('Lot area'!$C$1,'housing-price-data-04042019'!$A$1:$CC$1,0))</f>
        <v>163000</v>
      </c>
      <c r="D1395" t="str">
        <f t="shared" si="21"/>
        <v>A</v>
      </c>
      <c r="U1395" s="1">
        <v>1370</v>
      </c>
      <c r="V1395" s="1">
        <v>181169.35360328772</v>
      </c>
      <c r="W1395" s="1">
        <v>50830.646396712284</v>
      </c>
    </row>
    <row r="1396" spans="1:23" x14ac:dyDescent="0.25">
      <c r="A1396">
        <v>1395</v>
      </c>
      <c r="B1396">
        <f>VLOOKUP(A1396,'housing-price-data-04042019'!$A$1:$E$1461, 5,FALSE)</f>
        <v>4045</v>
      </c>
      <c r="C1396">
        <f>INDEX('housing-price-data-04042019'!$A$1:$CC$1461, MATCH('Lot area'!A1396,'housing-price-data-04042019'!$A$1:$A$1461,0),MATCH('Lot area'!$C$1,'housing-price-data-04042019'!$A$1:$CC$1,0))</f>
        <v>246578</v>
      </c>
      <c r="D1396" t="str">
        <f t="shared" si="21"/>
        <v>B</v>
      </c>
      <c r="U1396" s="1">
        <v>1371</v>
      </c>
      <c r="V1396" s="1">
        <v>170176.00043609802</v>
      </c>
      <c r="W1396" s="1">
        <v>-65176.000436098024</v>
      </c>
    </row>
    <row r="1397" spans="1:23" x14ac:dyDescent="0.25">
      <c r="A1397">
        <v>1396</v>
      </c>
      <c r="B1397">
        <f>VLOOKUP(A1397,'housing-price-data-04042019'!$A$1:$E$1461, 5,FALSE)</f>
        <v>12665</v>
      </c>
      <c r="C1397">
        <f>INDEX('housing-price-data-04042019'!$A$1:$CC$1461, MATCH('Lot area'!A1397,'housing-price-data-04042019'!$A$1:$A$1461,0),MATCH('Lot area'!$C$1,'housing-price-data-04042019'!$A$1:$CC$1,0))</f>
        <v>281213</v>
      </c>
      <c r="D1397" t="str">
        <f t="shared" si="21"/>
        <v>A</v>
      </c>
      <c r="U1397" s="1">
        <v>1372</v>
      </c>
      <c r="V1397" s="1">
        <v>178995.88263327026</v>
      </c>
      <c r="W1397" s="1">
        <v>-13495.882633270259</v>
      </c>
    </row>
    <row r="1398" spans="1:23" x14ac:dyDescent="0.25">
      <c r="A1398">
        <v>1397</v>
      </c>
      <c r="B1398">
        <f>VLOOKUP(A1398,'housing-price-data-04042019'!$A$1:$E$1461, 5,FALSE)</f>
        <v>57200</v>
      </c>
      <c r="C1398">
        <f>INDEX('housing-price-data-04042019'!$A$1:$CC$1461, MATCH('Lot area'!A1398,'housing-price-data-04042019'!$A$1:$A$1461,0),MATCH('Lot area'!$C$1,'housing-price-data-04042019'!$A$1:$CC$1,0))</f>
        <v>160000</v>
      </c>
      <c r="D1398" t="str">
        <f t="shared" si="21"/>
        <v>A</v>
      </c>
      <c r="U1398" s="1">
        <v>1373</v>
      </c>
      <c r="V1398" s="1">
        <v>179310.87842602641</v>
      </c>
      <c r="W1398" s="1">
        <v>94989.121573973593</v>
      </c>
    </row>
    <row r="1399" spans="1:23" x14ac:dyDescent="0.25">
      <c r="A1399">
        <v>1398</v>
      </c>
      <c r="B1399">
        <f>VLOOKUP(A1399,'housing-price-data-04042019'!$A$1:$E$1461, 5,FALSE)</f>
        <v>6120</v>
      </c>
      <c r="C1399">
        <f>INDEX('housing-price-data-04042019'!$A$1:$CC$1461, MATCH('Lot area'!A1399,'housing-price-data-04042019'!$A$1:$A$1461,0),MATCH('Lot area'!$C$1,'housing-price-data-04042019'!$A$1:$CC$1,0))</f>
        <v>137500</v>
      </c>
      <c r="D1399" t="str">
        <f t="shared" si="21"/>
        <v>B</v>
      </c>
      <c r="U1399" s="1">
        <v>1374</v>
      </c>
      <c r="V1399" s="1">
        <v>182775.83214634407</v>
      </c>
      <c r="W1399" s="1">
        <v>283724.16785365593</v>
      </c>
    </row>
    <row r="1400" spans="1:23" x14ac:dyDescent="0.25">
      <c r="A1400">
        <v>1399</v>
      </c>
      <c r="B1400">
        <f>VLOOKUP(A1400,'housing-price-data-04042019'!$A$1:$E$1461, 5,FALSE)</f>
        <v>7200</v>
      </c>
      <c r="C1400">
        <f>INDEX('housing-price-data-04042019'!$A$1:$CC$1461, MATCH('Lot area'!A1400,'housing-price-data-04042019'!$A$1:$A$1461,0),MATCH('Lot area'!$C$1,'housing-price-data-04042019'!$A$1:$CC$1,0))</f>
        <v>138000</v>
      </c>
      <c r="D1400" t="str">
        <f t="shared" si="21"/>
        <v>B</v>
      </c>
      <c r="U1400" s="1">
        <v>1375</v>
      </c>
      <c r="V1400" s="1">
        <v>181148.35388377064</v>
      </c>
      <c r="W1400" s="1">
        <v>68851.646116229356</v>
      </c>
    </row>
    <row r="1401" spans="1:23" x14ac:dyDescent="0.25">
      <c r="A1401">
        <v>1400</v>
      </c>
      <c r="B1401">
        <f>VLOOKUP(A1401,'housing-price-data-04042019'!$A$1:$E$1461, 5,FALSE)</f>
        <v>6171</v>
      </c>
      <c r="C1401">
        <f>INDEX('housing-price-data-04042019'!$A$1:$CC$1461, MATCH('Lot area'!A1401,'housing-price-data-04042019'!$A$1:$A$1461,0),MATCH('Lot area'!$C$1,'housing-price-data-04042019'!$A$1:$CC$1,0))</f>
        <v>137450</v>
      </c>
      <c r="D1401" t="str">
        <f t="shared" si="21"/>
        <v>B</v>
      </c>
      <c r="U1401" s="1">
        <v>1376</v>
      </c>
      <c r="V1401" s="1">
        <v>181916.94361809565</v>
      </c>
      <c r="W1401" s="1">
        <v>57083.056381904345</v>
      </c>
    </row>
    <row r="1402" spans="1:23" x14ac:dyDescent="0.25">
      <c r="A1402">
        <v>1401</v>
      </c>
      <c r="B1402">
        <f>VLOOKUP(A1402,'housing-price-data-04042019'!$A$1:$E$1461, 5,FALSE)</f>
        <v>6000</v>
      </c>
      <c r="C1402">
        <f>INDEX('housing-price-data-04042019'!$A$1:$CC$1461, MATCH('Lot area'!A1402,'housing-price-data-04042019'!$A$1:$A$1461,0),MATCH('Lot area'!$C$1,'housing-price-data-04042019'!$A$1:$CC$1,0))</f>
        <v>120000</v>
      </c>
      <c r="D1402" t="str">
        <f t="shared" si="21"/>
        <v>B</v>
      </c>
      <c r="U1402" s="1">
        <v>1377</v>
      </c>
      <c r="V1402" s="1">
        <v>172049.17541702127</v>
      </c>
      <c r="W1402" s="1">
        <v>-81049.175417021266</v>
      </c>
    </row>
    <row r="1403" spans="1:23" x14ac:dyDescent="0.25">
      <c r="A1403">
        <v>1402</v>
      </c>
      <c r="B1403">
        <f>VLOOKUP(A1403,'housing-price-data-04042019'!$A$1:$E$1461, 5,FALSE)</f>
        <v>7415</v>
      </c>
      <c r="C1403">
        <f>INDEX('housing-price-data-04042019'!$A$1:$CC$1461, MATCH('Lot area'!A1403,'housing-price-data-04042019'!$A$1:$A$1461,0),MATCH('Lot area'!$C$1,'housing-price-data-04042019'!$A$1:$CC$1,0))</f>
        <v>193000</v>
      </c>
      <c r="D1403" t="str">
        <f t="shared" si="21"/>
        <v>B</v>
      </c>
      <c r="U1403" s="1">
        <v>1378</v>
      </c>
      <c r="V1403" s="1">
        <v>181931.64342175759</v>
      </c>
      <c r="W1403" s="1">
        <v>-64931.643421757588</v>
      </c>
    </row>
    <row r="1404" spans="1:23" x14ac:dyDescent="0.25">
      <c r="A1404">
        <v>1403</v>
      </c>
      <c r="B1404">
        <f>VLOOKUP(A1404,'housing-price-data-04042019'!$A$1:$E$1461, 5,FALSE)</f>
        <v>6762</v>
      </c>
      <c r="C1404">
        <f>INDEX('housing-price-data-04042019'!$A$1:$CC$1461, MATCH('Lot area'!A1404,'housing-price-data-04042019'!$A$1:$A$1461,0),MATCH('Lot area'!$C$1,'housing-price-data-04042019'!$A$1:$CC$1,0))</f>
        <v>193879</v>
      </c>
      <c r="D1404" t="str">
        <f t="shared" si="21"/>
        <v>B</v>
      </c>
      <c r="U1404" s="1">
        <v>1379</v>
      </c>
      <c r="V1404" s="1">
        <v>162937.39711856164</v>
      </c>
      <c r="W1404" s="1">
        <v>-79937.397118561639</v>
      </c>
    </row>
    <row r="1405" spans="1:23" x14ac:dyDescent="0.25">
      <c r="A1405">
        <v>1404</v>
      </c>
      <c r="B1405">
        <f>VLOOKUP(A1405,'housing-price-data-04042019'!$A$1:$E$1461, 5,FALSE)</f>
        <v>15256</v>
      </c>
      <c r="C1405">
        <f>INDEX('housing-price-data-04042019'!$A$1:$CC$1461, MATCH('Lot area'!A1405,'housing-price-data-04042019'!$A$1:$A$1461,0),MATCH('Lot area'!$C$1,'housing-price-data-04042019'!$A$1:$CC$1,0))</f>
        <v>282922</v>
      </c>
      <c r="D1405" t="str">
        <f t="shared" si="21"/>
        <v>A</v>
      </c>
      <c r="U1405" s="1">
        <v>1380</v>
      </c>
      <c r="V1405" s="1">
        <v>179279.3788467508</v>
      </c>
      <c r="W1405" s="1">
        <v>-11779.378846750798</v>
      </c>
    </row>
    <row r="1406" spans="1:23" x14ac:dyDescent="0.25">
      <c r="A1406">
        <v>1405</v>
      </c>
      <c r="B1406">
        <f>VLOOKUP(A1406,'housing-price-data-04042019'!$A$1:$E$1461, 5,FALSE)</f>
        <v>10410</v>
      </c>
      <c r="C1406">
        <f>INDEX('housing-price-data-04042019'!$A$1:$CC$1461, MATCH('Lot area'!A1406,'housing-price-data-04042019'!$A$1:$A$1461,0),MATCH('Lot area'!$C$1,'housing-price-data-04042019'!$A$1:$CC$1,0))</f>
        <v>105000</v>
      </c>
      <c r="D1406" t="str">
        <f t="shared" si="21"/>
        <v>A</v>
      </c>
      <c r="U1406" s="1">
        <v>1381</v>
      </c>
      <c r="V1406" s="1">
        <v>176081.1215643</v>
      </c>
      <c r="W1406" s="1">
        <v>-117581.1215643</v>
      </c>
    </row>
    <row r="1407" spans="1:23" x14ac:dyDescent="0.25">
      <c r="A1407">
        <v>1406</v>
      </c>
      <c r="B1407">
        <f>VLOOKUP(A1407,'housing-price-data-04042019'!$A$1:$E$1461, 5,FALSE)</f>
        <v>3842</v>
      </c>
      <c r="C1407">
        <f>INDEX('housing-price-data-04042019'!$A$1:$CC$1461, MATCH('Lot area'!A1407,'housing-price-data-04042019'!$A$1:$A$1461,0),MATCH('Lot area'!$C$1,'housing-price-data-04042019'!$A$1:$CC$1,0))</f>
        <v>275000</v>
      </c>
      <c r="D1407" t="str">
        <f t="shared" si="21"/>
        <v>B</v>
      </c>
      <c r="U1407" s="1">
        <v>1382</v>
      </c>
      <c r="V1407" s="1">
        <v>185978.28937269829</v>
      </c>
      <c r="W1407" s="1">
        <v>51521.710627301713</v>
      </c>
    </row>
    <row r="1408" spans="1:23" x14ac:dyDescent="0.25">
      <c r="A1408">
        <v>1407</v>
      </c>
      <c r="B1408">
        <f>VLOOKUP(A1408,'housing-price-data-04042019'!$A$1:$E$1461, 5,FALSE)</f>
        <v>8445</v>
      </c>
      <c r="C1408">
        <f>INDEX('housing-price-data-04042019'!$A$1:$CC$1461, MATCH('Lot area'!A1408,'housing-price-data-04042019'!$A$1:$A$1461,0),MATCH('Lot area'!$C$1,'housing-price-data-04042019'!$A$1:$CC$1,0))</f>
        <v>133000</v>
      </c>
      <c r="D1408" t="str">
        <f t="shared" si="21"/>
        <v>B</v>
      </c>
      <c r="U1408" s="1">
        <v>1383</v>
      </c>
      <c r="V1408" s="1">
        <v>173955.94994917183</v>
      </c>
      <c r="W1408" s="1">
        <v>-16955.949949171831</v>
      </c>
    </row>
    <row r="1409" spans="1:23" x14ac:dyDescent="0.25">
      <c r="A1409">
        <v>1408</v>
      </c>
      <c r="B1409">
        <f>VLOOKUP(A1409,'housing-price-data-04042019'!$A$1:$E$1461, 5,FALSE)</f>
        <v>8780</v>
      </c>
      <c r="C1409">
        <f>INDEX('housing-price-data-04042019'!$A$1:$CC$1461, MATCH('Lot area'!A1409,'housing-price-data-04042019'!$A$1:$A$1461,0),MATCH('Lot area'!$C$1,'housing-price-data-04042019'!$A$1:$CC$1,0))</f>
        <v>112000</v>
      </c>
      <c r="D1409" t="str">
        <f t="shared" si="21"/>
        <v>B</v>
      </c>
      <c r="U1409" s="1">
        <v>1384</v>
      </c>
      <c r="V1409" s="1">
        <v>212047.34118119741</v>
      </c>
      <c r="W1409" s="1">
        <v>-100047.34118119741</v>
      </c>
    </row>
    <row r="1410" spans="1:23" x14ac:dyDescent="0.25">
      <c r="A1410">
        <v>1409</v>
      </c>
      <c r="B1410">
        <f>VLOOKUP(A1410,'housing-price-data-04042019'!$A$1:$E$1461, 5,FALSE)</f>
        <v>7740</v>
      </c>
      <c r="C1410">
        <f>INDEX('housing-price-data-04042019'!$A$1:$CC$1461, MATCH('Lot area'!A1410,'housing-price-data-04042019'!$A$1:$A$1461,0),MATCH('Lot area'!$C$1,'housing-price-data-04042019'!$A$1:$CC$1,0))</f>
        <v>125500</v>
      </c>
      <c r="D1410" t="str">
        <f t="shared" si="21"/>
        <v>B</v>
      </c>
      <c r="U1410" s="1">
        <v>1385</v>
      </c>
      <c r="V1410" s="1">
        <v>177861.8977793481</v>
      </c>
      <c r="W1410" s="1">
        <v>-72861.897779348103</v>
      </c>
    </row>
    <row r="1411" spans="1:23" x14ac:dyDescent="0.25">
      <c r="A1411">
        <v>1410</v>
      </c>
      <c r="B1411">
        <f>VLOOKUP(A1411,'housing-price-data-04042019'!$A$1:$E$1461, 5,FALSE)</f>
        <v>20544</v>
      </c>
      <c r="C1411">
        <f>INDEX('housing-price-data-04042019'!$A$1:$CC$1461, MATCH('Lot area'!A1411,'housing-price-data-04042019'!$A$1:$A$1461,0),MATCH('Lot area'!$C$1,'housing-price-data-04042019'!$A$1:$CC$1,0))</f>
        <v>215000</v>
      </c>
      <c r="D1411" t="str">
        <f t="shared" ref="D1411:D1461" si="22">IF(B1411 &gt; 10000, "A","B")</f>
        <v>A</v>
      </c>
      <c r="U1411" s="1">
        <v>1386</v>
      </c>
      <c r="V1411" s="1">
        <v>170251.59942635949</v>
      </c>
      <c r="W1411" s="1">
        <v>-44751.599426359491</v>
      </c>
    </row>
    <row r="1412" spans="1:23" x14ac:dyDescent="0.25">
      <c r="A1412">
        <v>1411</v>
      </c>
      <c r="B1412">
        <f>VLOOKUP(A1412,'housing-price-data-04042019'!$A$1:$E$1461, 5,FALSE)</f>
        <v>12420</v>
      </c>
      <c r="C1412">
        <f>INDEX('housing-price-data-04042019'!$A$1:$CC$1461, MATCH('Lot area'!A1412,'housing-price-data-04042019'!$A$1:$A$1461,0),MATCH('Lot area'!$C$1,'housing-price-data-04042019'!$A$1:$CC$1,0))</f>
        <v>230000</v>
      </c>
      <c r="D1412" t="str">
        <f t="shared" si="22"/>
        <v>A</v>
      </c>
      <c r="U1412" s="1">
        <v>1387</v>
      </c>
      <c r="V1412" s="1">
        <v>193888.88371478111</v>
      </c>
      <c r="W1412" s="1">
        <v>56111.116285218886</v>
      </c>
    </row>
    <row r="1413" spans="1:23" x14ac:dyDescent="0.25">
      <c r="A1413">
        <v>1412</v>
      </c>
      <c r="B1413">
        <f>VLOOKUP(A1413,'housing-price-data-04042019'!$A$1:$E$1461, 5,FALSE)</f>
        <v>9600</v>
      </c>
      <c r="C1413">
        <f>INDEX('housing-price-data-04042019'!$A$1:$CC$1461, MATCH('Lot area'!A1413,'housing-price-data-04042019'!$A$1:$A$1461,0),MATCH('Lot area'!$C$1,'housing-price-data-04042019'!$A$1:$CC$1,0))</f>
        <v>140000</v>
      </c>
      <c r="D1413" t="str">
        <f t="shared" si="22"/>
        <v>B</v>
      </c>
      <c r="U1413" s="1">
        <v>1388</v>
      </c>
      <c r="V1413" s="1">
        <v>176727.91292542598</v>
      </c>
      <c r="W1413" s="1">
        <v>-40727.912925425975</v>
      </c>
    </row>
    <row r="1414" spans="1:23" x14ac:dyDescent="0.25">
      <c r="A1414">
        <v>1413</v>
      </c>
      <c r="B1414">
        <f>VLOOKUP(A1414,'housing-price-data-04042019'!$A$1:$E$1461, 5,FALSE)</f>
        <v>7200</v>
      </c>
      <c r="C1414">
        <f>INDEX('housing-price-data-04042019'!$A$1:$CC$1461, MATCH('Lot area'!A1414,'housing-price-data-04042019'!$A$1:$A$1461,0),MATCH('Lot area'!$C$1,'housing-price-data-04042019'!$A$1:$CC$1,0))</f>
        <v>90000</v>
      </c>
      <c r="D1414" t="str">
        <f t="shared" si="22"/>
        <v>B</v>
      </c>
      <c r="U1414" s="1">
        <v>1389</v>
      </c>
      <c r="V1414" s="1">
        <v>190108.93420170731</v>
      </c>
      <c r="W1414" s="1">
        <v>187391.06579829269</v>
      </c>
    </row>
    <row r="1415" spans="1:23" x14ac:dyDescent="0.25">
      <c r="A1415">
        <v>1414</v>
      </c>
      <c r="B1415">
        <f>VLOOKUP(A1415,'housing-price-data-04042019'!$A$1:$E$1461, 5,FALSE)</f>
        <v>10994</v>
      </c>
      <c r="C1415">
        <f>INDEX('housing-price-data-04042019'!$A$1:$CC$1461, MATCH('Lot area'!A1415,'housing-price-data-04042019'!$A$1:$A$1461,0),MATCH('Lot area'!$C$1,'housing-price-data-04042019'!$A$1:$CC$1,0))</f>
        <v>257000</v>
      </c>
      <c r="D1415" t="str">
        <f t="shared" si="22"/>
        <v>A</v>
      </c>
      <c r="U1415" s="1">
        <v>1390</v>
      </c>
      <c r="V1415" s="1">
        <v>171435.98360712262</v>
      </c>
      <c r="W1415" s="1">
        <v>-40435.983607122616</v>
      </c>
    </row>
    <row r="1416" spans="1:23" x14ac:dyDescent="0.25">
      <c r="A1416">
        <v>1415</v>
      </c>
      <c r="B1416">
        <f>VLOOKUP(A1416,'housing-price-data-04042019'!$A$1:$E$1461, 5,FALSE)</f>
        <v>13053</v>
      </c>
      <c r="C1416">
        <f>INDEX('housing-price-data-04042019'!$A$1:$CC$1461, MATCH('Lot area'!A1416,'housing-price-data-04042019'!$A$1:$A$1461,0),MATCH('Lot area'!$C$1,'housing-price-data-04042019'!$A$1:$CC$1,0))</f>
        <v>207000</v>
      </c>
      <c r="D1416" t="str">
        <f t="shared" si="22"/>
        <v>A</v>
      </c>
      <c r="U1416" s="1">
        <v>1391</v>
      </c>
      <c r="V1416" s="1">
        <v>177945.89665741642</v>
      </c>
      <c r="W1416" s="1">
        <v>57054.103342583578</v>
      </c>
    </row>
    <row r="1417" spans="1:23" x14ac:dyDescent="0.25">
      <c r="A1417">
        <v>1416</v>
      </c>
      <c r="B1417">
        <f>VLOOKUP(A1417,'housing-price-data-04042019'!$A$1:$E$1461, 5,FALSE)</f>
        <v>3635</v>
      </c>
      <c r="C1417">
        <f>INDEX('housing-price-data-04042019'!$A$1:$CC$1461, MATCH('Lot area'!A1417,'housing-price-data-04042019'!$A$1:$A$1461,0),MATCH('Lot area'!$C$1,'housing-price-data-04042019'!$A$1:$CC$1,0))</f>
        <v>175900</v>
      </c>
      <c r="D1417" t="str">
        <f t="shared" si="22"/>
        <v>B</v>
      </c>
      <c r="U1417" s="1">
        <v>1392</v>
      </c>
      <c r="V1417" s="1">
        <v>177618.30103295002</v>
      </c>
      <c r="W1417" s="1">
        <v>-53618.301032950025</v>
      </c>
    </row>
    <row r="1418" spans="1:23" x14ac:dyDescent="0.25">
      <c r="A1418">
        <v>1417</v>
      </c>
      <c r="B1418">
        <f>VLOOKUP(A1418,'housing-price-data-04042019'!$A$1:$E$1461, 5,FALSE)</f>
        <v>11340</v>
      </c>
      <c r="C1418">
        <f>INDEX('housing-price-data-04042019'!$A$1:$CC$1461, MATCH('Lot area'!A1418,'housing-price-data-04042019'!$A$1:$A$1461,0),MATCH('Lot area'!$C$1,'housing-price-data-04042019'!$A$1:$CC$1,0))</f>
        <v>122500</v>
      </c>
      <c r="D1418" t="str">
        <f t="shared" si="22"/>
        <v>A</v>
      </c>
      <c r="U1418" s="1">
        <v>1393</v>
      </c>
      <c r="V1418" s="1">
        <v>175295.73205436132</v>
      </c>
      <c r="W1418" s="1">
        <v>-52295.732054361317</v>
      </c>
    </row>
    <row r="1419" spans="1:23" x14ac:dyDescent="0.25">
      <c r="A1419">
        <v>1418</v>
      </c>
      <c r="B1419">
        <f>VLOOKUP(A1419,'housing-price-data-04042019'!$A$1:$E$1461, 5,FALSE)</f>
        <v>16545</v>
      </c>
      <c r="C1419">
        <f>INDEX('housing-price-data-04042019'!$A$1:$CC$1461, MATCH('Lot area'!A1419,'housing-price-data-04042019'!$A$1:$A$1461,0),MATCH('Lot area'!$C$1,'housing-price-data-04042019'!$A$1:$CC$1,0))</f>
        <v>340000</v>
      </c>
      <c r="D1419" t="str">
        <f t="shared" si="22"/>
        <v>A</v>
      </c>
      <c r="U1419" s="1">
        <v>1394</v>
      </c>
      <c r="V1419" s="1">
        <v>181515.84897531947</v>
      </c>
      <c r="W1419" s="1">
        <v>-18515.848975319474</v>
      </c>
    </row>
    <row r="1420" spans="1:23" x14ac:dyDescent="0.25">
      <c r="A1420">
        <v>1419</v>
      </c>
      <c r="B1420">
        <f>VLOOKUP(A1420,'housing-price-data-04042019'!$A$1:$E$1461, 5,FALSE)</f>
        <v>9204</v>
      </c>
      <c r="C1420">
        <f>INDEX('housing-price-data-04042019'!$A$1:$CC$1461, MATCH('Lot area'!A1420,'housing-price-data-04042019'!$A$1:$A$1461,0),MATCH('Lot area'!$C$1,'housing-price-data-04042019'!$A$1:$CC$1,0))</f>
        <v>124000</v>
      </c>
      <c r="D1420" t="str">
        <f t="shared" si="22"/>
        <v>B</v>
      </c>
      <c r="U1420" s="1">
        <v>1395</v>
      </c>
      <c r="V1420" s="1">
        <v>167330.5384415341</v>
      </c>
      <c r="W1420" s="1">
        <v>79247.461558465904</v>
      </c>
    </row>
    <row r="1421" spans="1:23" x14ac:dyDescent="0.25">
      <c r="A1421">
        <v>1420</v>
      </c>
      <c r="B1421">
        <f>VLOOKUP(A1421,'housing-price-data-04042019'!$A$1:$E$1461, 5,FALSE)</f>
        <v>16381</v>
      </c>
      <c r="C1421">
        <f>INDEX('housing-price-data-04042019'!$A$1:$CC$1461, MATCH('Lot area'!A1421,'housing-price-data-04042019'!$A$1:$A$1461,0),MATCH('Lot area'!$C$1,'housing-price-data-04042019'!$A$1:$CC$1,0))</f>
        <v>223000</v>
      </c>
      <c r="D1421" t="str">
        <f t="shared" si="22"/>
        <v>A</v>
      </c>
      <c r="U1421" s="1">
        <v>1396</v>
      </c>
      <c r="V1421" s="1">
        <v>185432.29666525428</v>
      </c>
      <c r="W1421" s="1">
        <v>95780.703334745718</v>
      </c>
    </row>
    <row r="1422" spans="1:23" x14ac:dyDescent="0.25">
      <c r="A1422">
        <v>1421</v>
      </c>
      <c r="B1422">
        <f>VLOOKUP(A1422,'housing-price-data-04042019'!$A$1:$E$1461, 5,FALSE)</f>
        <v>11700</v>
      </c>
      <c r="C1422">
        <f>INDEX('housing-price-data-04042019'!$A$1:$CC$1461, MATCH('Lot area'!A1422,'housing-price-data-04042019'!$A$1:$A$1461,0),MATCH('Lot area'!$C$1,'housing-price-data-04042019'!$A$1:$CC$1,0))</f>
        <v>179900</v>
      </c>
      <c r="D1422" t="str">
        <f t="shared" si="22"/>
        <v>A</v>
      </c>
      <c r="U1422" s="1">
        <v>1397</v>
      </c>
      <c r="V1422" s="1">
        <v>278954.54753455578</v>
      </c>
      <c r="W1422" s="1">
        <v>-118954.54753455578</v>
      </c>
    </row>
    <row r="1423" spans="1:23" x14ac:dyDescent="0.25">
      <c r="A1423">
        <v>1422</v>
      </c>
      <c r="B1423">
        <f>VLOOKUP(A1423,'housing-price-data-04042019'!$A$1:$E$1461, 5,FALSE)</f>
        <v>4043</v>
      </c>
      <c r="C1423">
        <f>INDEX('housing-price-data-04042019'!$A$1:$CC$1461, MATCH('Lot area'!A1423,'housing-price-data-04042019'!$A$1:$A$1461,0),MATCH('Lot area'!$C$1,'housing-price-data-04042019'!$A$1:$CC$1,0))</f>
        <v>127500</v>
      </c>
      <c r="D1423" t="str">
        <f t="shared" si="22"/>
        <v>B</v>
      </c>
      <c r="U1423" s="1">
        <v>1398</v>
      </c>
      <c r="V1423" s="1">
        <v>171687.98024132755</v>
      </c>
      <c r="W1423" s="1">
        <v>-34187.980241327547</v>
      </c>
    </row>
    <row r="1424" spans="1:23" x14ac:dyDescent="0.25">
      <c r="A1424">
        <v>1423</v>
      </c>
      <c r="B1424">
        <f>VLOOKUP(A1424,'housing-price-data-04042019'!$A$1:$E$1461, 5,FALSE)</f>
        <v>4435</v>
      </c>
      <c r="C1424">
        <f>INDEX('housing-price-data-04042019'!$A$1:$CC$1461, MATCH('Lot area'!A1424,'housing-price-data-04042019'!$A$1:$A$1461,0),MATCH('Lot area'!$C$1,'housing-price-data-04042019'!$A$1:$CC$1,0))</f>
        <v>136500</v>
      </c>
      <c r="D1424" t="str">
        <f t="shared" si="22"/>
        <v>B</v>
      </c>
      <c r="U1424" s="1">
        <v>1399</v>
      </c>
      <c r="V1424" s="1">
        <v>173955.94994917183</v>
      </c>
      <c r="W1424" s="1">
        <v>-35955.949949171831</v>
      </c>
    </row>
    <row r="1425" spans="1:23" x14ac:dyDescent="0.25">
      <c r="A1425">
        <v>1424</v>
      </c>
      <c r="B1425">
        <f>VLOOKUP(A1425,'housing-price-data-04042019'!$A$1:$E$1461, 5,FALSE)</f>
        <v>19690</v>
      </c>
      <c r="C1425">
        <f>INDEX('housing-price-data-04042019'!$A$1:$CC$1461, MATCH('Lot area'!A1425,'housing-price-data-04042019'!$A$1:$A$1461,0),MATCH('Lot area'!$C$1,'housing-price-data-04042019'!$A$1:$CC$1,0))</f>
        <v>274970</v>
      </c>
      <c r="D1425" t="str">
        <f t="shared" si="22"/>
        <v>A</v>
      </c>
      <c r="U1425" s="1">
        <v>1400</v>
      </c>
      <c r="V1425" s="1">
        <v>171795.07881086462</v>
      </c>
      <c r="W1425" s="1">
        <v>-34345.078810864623</v>
      </c>
    </row>
    <row r="1426" spans="1:23" x14ac:dyDescent="0.25">
      <c r="A1426">
        <v>1425</v>
      </c>
      <c r="B1426">
        <f>VLOOKUP(A1426,'housing-price-data-04042019'!$A$1:$E$1461, 5,FALSE)</f>
        <v>9503</v>
      </c>
      <c r="C1426">
        <f>INDEX('housing-price-data-04042019'!$A$1:$CC$1461, MATCH('Lot area'!A1426,'housing-price-data-04042019'!$A$1:$A$1461,0),MATCH('Lot area'!$C$1,'housing-price-data-04042019'!$A$1:$CC$1,0))</f>
        <v>144000</v>
      </c>
      <c r="D1426" t="str">
        <f t="shared" si="22"/>
        <v>B</v>
      </c>
      <c r="U1426" s="1">
        <v>1401</v>
      </c>
      <c r="V1426" s="1">
        <v>171435.98360712262</v>
      </c>
      <c r="W1426" s="1">
        <v>-51435.983607122616</v>
      </c>
    </row>
    <row r="1427" spans="1:23" x14ac:dyDescent="0.25">
      <c r="A1427">
        <v>1426</v>
      </c>
      <c r="B1427">
        <f>VLOOKUP(A1427,'housing-price-data-04042019'!$A$1:$E$1461, 5,FALSE)</f>
        <v>10721</v>
      </c>
      <c r="C1427">
        <f>INDEX('housing-price-data-04042019'!$A$1:$CC$1461, MATCH('Lot area'!A1427,'housing-price-data-04042019'!$A$1:$A$1461,0),MATCH('Lot area'!$C$1,'housing-price-data-04042019'!$A$1:$CC$1,0))</f>
        <v>142000</v>
      </c>
      <c r="D1427" t="str">
        <f t="shared" si="22"/>
        <v>A</v>
      </c>
      <c r="U1427" s="1">
        <v>1402</v>
      </c>
      <c r="V1427" s="1">
        <v>174407.44391878898</v>
      </c>
      <c r="W1427" s="1">
        <v>18592.55608121102</v>
      </c>
    </row>
    <row r="1428" spans="1:23" x14ac:dyDescent="0.25">
      <c r="A1428">
        <v>1427</v>
      </c>
      <c r="B1428">
        <f>VLOOKUP(A1428,'housing-price-data-04042019'!$A$1:$E$1461, 5,FALSE)</f>
        <v>10944</v>
      </c>
      <c r="C1428">
        <f>INDEX('housing-price-data-04042019'!$A$1:$CC$1461, MATCH('Lot area'!A1428,'housing-price-data-04042019'!$A$1:$A$1461,0),MATCH('Lot area'!$C$1,'housing-price-data-04042019'!$A$1:$CC$1,0))</f>
        <v>271000</v>
      </c>
      <c r="D1428" t="str">
        <f t="shared" si="22"/>
        <v>A</v>
      </c>
      <c r="U1428" s="1">
        <v>1403</v>
      </c>
      <c r="V1428" s="1">
        <v>173036.16223432386</v>
      </c>
      <c r="W1428" s="1">
        <v>20842.837765676144</v>
      </c>
    </row>
    <row r="1429" spans="1:23" x14ac:dyDescent="0.25">
      <c r="A1429">
        <v>1428</v>
      </c>
      <c r="B1429">
        <f>VLOOKUP(A1429,'housing-price-data-04042019'!$A$1:$E$1461, 5,FALSE)</f>
        <v>10930</v>
      </c>
      <c r="C1429">
        <f>INDEX('housing-price-data-04042019'!$A$1:$CC$1461, MATCH('Lot area'!A1429,'housing-price-data-04042019'!$A$1:$A$1461,0),MATCH('Lot area'!$C$1,'housing-price-data-04042019'!$A$1:$CC$1,0))</f>
        <v>140000</v>
      </c>
      <c r="D1429" t="str">
        <f t="shared" si="22"/>
        <v>A</v>
      </c>
      <c r="U1429" s="1">
        <v>1404</v>
      </c>
      <c r="V1429" s="1">
        <v>190873.32399212889</v>
      </c>
      <c r="W1429" s="1">
        <v>92048.676007871109</v>
      </c>
    </row>
    <row r="1430" spans="1:23" x14ac:dyDescent="0.25">
      <c r="A1430">
        <v>1429</v>
      </c>
      <c r="B1430">
        <f>VLOOKUP(A1430,'housing-price-data-04042019'!$A$1:$E$1461, 5,FALSE)</f>
        <v>7200</v>
      </c>
      <c r="C1430">
        <f>INDEX('housing-price-data-04042019'!$A$1:$CC$1461, MATCH('Lot area'!A1430,'housing-price-data-04042019'!$A$1:$A$1461,0),MATCH('Lot area'!$C$1,'housing-price-data-04042019'!$A$1:$CC$1,0))</f>
        <v>119000</v>
      </c>
      <c r="D1430" t="str">
        <f t="shared" si="22"/>
        <v>B</v>
      </c>
      <c r="U1430" s="1">
        <v>1405</v>
      </c>
      <c r="V1430" s="1">
        <v>180696.85991415347</v>
      </c>
      <c r="W1430" s="1">
        <v>-75696.859914153465</v>
      </c>
    </row>
    <row r="1431" spans="1:23" x14ac:dyDescent="0.25">
      <c r="A1431">
        <v>1430</v>
      </c>
      <c r="B1431">
        <f>VLOOKUP(A1431,'housing-price-data-04042019'!$A$1:$E$1461, 5,FALSE)</f>
        <v>12546</v>
      </c>
      <c r="C1431">
        <f>INDEX('housing-price-data-04042019'!$A$1:$CC$1461, MATCH('Lot area'!A1431,'housing-price-data-04042019'!$A$1:$A$1461,0),MATCH('Lot area'!$C$1,'housing-price-data-04042019'!$A$1:$CC$1,0))</f>
        <v>182900</v>
      </c>
      <c r="D1431" t="str">
        <f t="shared" si="22"/>
        <v>A</v>
      </c>
      <c r="U1431" s="1">
        <v>1406</v>
      </c>
      <c r="V1431" s="1">
        <v>166904.24413533745</v>
      </c>
      <c r="W1431" s="1">
        <v>108095.75586466255</v>
      </c>
    </row>
    <row r="1432" spans="1:23" x14ac:dyDescent="0.25">
      <c r="A1432">
        <v>1431</v>
      </c>
      <c r="B1432">
        <f>VLOOKUP(A1432,'housing-price-data-04042019'!$A$1:$E$1461, 5,FALSE)</f>
        <v>21930</v>
      </c>
      <c r="C1432">
        <f>INDEX('housing-price-data-04042019'!$A$1:$CC$1461, MATCH('Lot area'!A1432,'housing-price-data-04042019'!$A$1:$A$1461,0),MATCH('Lot area'!$C$1,'housing-price-data-04042019'!$A$1:$CC$1,0))</f>
        <v>192140</v>
      </c>
      <c r="D1432" t="str">
        <f t="shared" si="22"/>
        <v>A</v>
      </c>
      <c r="U1432" s="1">
        <v>1407</v>
      </c>
      <c r="V1432" s="1">
        <v>176570.4150290479</v>
      </c>
      <c r="W1432" s="1">
        <v>-43570.415029047901</v>
      </c>
    </row>
    <row r="1433" spans="1:23" x14ac:dyDescent="0.25">
      <c r="A1433">
        <v>1432</v>
      </c>
      <c r="B1433">
        <f>VLOOKUP(A1433,'housing-price-data-04042019'!$A$1:$E$1461, 5,FALSE)</f>
        <v>4928</v>
      </c>
      <c r="C1433">
        <f>INDEX('housing-price-data-04042019'!$A$1:$CC$1461, MATCH('Lot area'!A1433,'housing-price-data-04042019'!$A$1:$A$1461,0),MATCH('Lot area'!$C$1,'housing-price-data-04042019'!$A$1:$CC$1,0))</f>
        <v>143750</v>
      </c>
      <c r="D1433" t="str">
        <f t="shared" si="22"/>
        <v>B</v>
      </c>
      <c r="U1433" s="1">
        <v>1408</v>
      </c>
      <c r="V1433" s="1">
        <v>177273.90563286995</v>
      </c>
      <c r="W1433" s="1">
        <v>-65273.905632869952</v>
      </c>
    </row>
    <row r="1434" spans="1:23" x14ac:dyDescent="0.25">
      <c r="A1434">
        <v>1433</v>
      </c>
      <c r="B1434">
        <f>VLOOKUP(A1434,'housing-price-data-04042019'!$A$1:$E$1461, 5,FALSE)</f>
        <v>10800</v>
      </c>
      <c r="C1434">
        <f>INDEX('housing-price-data-04042019'!$A$1:$CC$1461, MATCH('Lot area'!A1434,'housing-price-data-04042019'!$A$1:$A$1461,0),MATCH('Lot area'!$C$1,'housing-price-data-04042019'!$A$1:$CC$1,0))</f>
        <v>64500</v>
      </c>
      <c r="D1434" t="str">
        <f t="shared" si="22"/>
        <v>A</v>
      </c>
      <c r="U1434" s="1">
        <v>1409</v>
      </c>
      <c r="V1434" s="1">
        <v>175089.93480309399</v>
      </c>
      <c r="W1434" s="1">
        <v>-49589.934803093987</v>
      </c>
    </row>
    <row r="1435" spans="1:23" x14ac:dyDescent="0.25">
      <c r="A1435">
        <v>1434</v>
      </c>
      <c r="B1435">
        <f>VLOOKUP(A1435,'housing-price-data-04042019'!$A$1:$E$1461, 5,FALSE)</f>
        <v>10261</v>
      </c>
      <c r="C1435">
        <f>INDEX('housing-price-data-04042019'!$A$1:$CC$1461, MATCH('Lot area'!A1435,'housing-price-data-04042019'!$A$1:$A$1461,0),MATCH('Lot area'!$C$1,'housing-price-data-04042019'!$A$1:$CC$1,0))</f>
        <v>186500</v>
      </c>
      <c r="D1435" t="str">
        <f t="shared" si="22"/>
        <v>A</v>
      </c>
      <c r="U1435" s="1">
        <v>1410</v>
      </c>
      <c r="V1435" s="1">
        <v>201977.97567275909</v>
      </c>
      <c r="W1435" s="1">
        <v>13022.024327240913</v>
      </c>
    </row>
    <row r="1436" spans="1:23" x14ac:dyDescent="0.25">
      <c r="A1436">
        <v>1435</v>
      </c>
      <c r="B1436">
        <f>VLOOKUP(A1436,'housing-price-data-04042019'!$A$1:$E$1461, 5,FALSE)</f>
        <v>17400</v>
      </c>
      <c r="C1436">
        <f>INDEX('housing-price-data-04042019'!$A$1:$CC$1461, MATCH('Lot area'!A1436,'housing-price-data-04042019'!$A$1:$A$1461,0),MATCH('Lot area'!$C$1,'housing-price-data-04042019'!$A$1:$CC$1,0))</f>
        <v>160000</v>
      </c>
      <c r="D1436" t="str">
        <f t="shared" si="22"/>
        <v>A</v>
      </c>
      <c r="U1436" s="1">
        <v>1411</v>
      </c>
      <c r="V1436" s="1">
        <v>184917.80353708591</v>
      </c>
      <c r="W1436" s="1">
        <v>45082.196462914086</v>
      </c>
    </row>
    <row r="1437" spans="1:23" x14ac:dyDescent="0.25">
      <c r="A1437">
        <v>1436</v>
      </c>
      <c r="B1437">
        <f>VLOOKUP(A1437,'housing-price-data-04042019'!$A$1:$E$1461, 5,FALSE)</f>
        <v>8400</v>
      </c>
      <c r="C1437">
        <f>INDEX('housing-price-data-04042019'!$A$1:$CC$1461, MATCH('Lot area'!A1437,'housing-price-data-04042019'!$A$1:$A$1461,0),MATCH('Lot area'!$C$1,'housing-price-data-04042019'!$A$1:$CC$1,0))</f>
        <v>174000</v>
      </c>
      <c r="D1437" t="str">
        <f t="shared" si="22"/>
        <v>B</v>
      </c>
      <c r="U1437" s="1">
        <v>1412</v>
      </c>
      <c r="V1437" s="1">
        <v>178995.88263327026</v>
      </c>
      <c r="W1437" s="1">
        <v>-38995.882633270259</v>
      </c>
    </row>
    <row r="1438" spans="1:23" x14ac:dyDescent="0.25">
      <c r="A1438">
        <v>1437</v>
      </c>
      <c r="B1438">
        <f>VLOOKUP(A1438,'housing-price-data-04042019'!$A$1:$E$1461, 5,FALSE)</f>
        <v>9000</v>
      </c>
      <c r="C1438">
        <f>INDEX('housing-price-data-04042019'!$A$1:$CC$1461, MATCH('Lot area'!A1438,'housing-price-data-04042019'!$A$1:$A$1461,0),MATCH('Lot area'!$C$1,'housing-price-data-04042019'!$A$1:$CC$1,0))</f>
        <v>120500</v>
      </c>
      <c r="D1438" t="str">
        <f t="shared" si="22"/>
        <v>B</v>
      </c>
      <c r="U1438" s="1">
        <v>1413</v>
      </c>
      <c r="V1438" s="1">
        <v>173955.94994917183</v>
      </c>
      <c r="W1438" s="1">
        <v>-83955.949949171831</v>
      </c>
    </row>
    <row r="1439" spans="1:23" x14ac:dyDescent="0.25">
      <c r="A1439">
        <v>1438</v>
      </c>
      <c r="B1439">
        <f>VLOOKUP(A1439,'housing-price-data-04042019'!$A$1:$E$1461, 5,FALSE)</f>
        <v>12444</v>
      </c>
      <c r="C1439">
        <f>INDEX('housing-price-data-04042019'!$A$1:$CC$1461, MATCH('Lot area'!A1439,'housing-price-data-04042019'!$A$1:$A$1461,0),MATCH('Lot area'!$C$1,'housing-price-data-04042019'!$A$1:$CC$1,0))</f>
        <v>394617</v>
      </c>
      <c r="D1439" t="str">
        <f t="shared" si="22"/>
        <v>A</v>
      </c>
      <c r="U1439" s="1">
        <v>1414</v>
      </c>
      <c r="V1439" s="1">
        <v>181923.24353395076</v>
      </c>
      <c r="W1439" s="1">
        <v>75076.756466049235</v>
      </c>
    </row>
    <row r="1440" spans="1:23" x14ac:dyDescent="0.25">
      <c r="A1440">
        <v>1439</v>
      </c>
      <c r="B1440">
        <f>VLOOKUP(A1440,'housing-price-data-04042019'!$A$1:$E$1461, 5,FALSE)</f>
        <v>7407</v>
      </c>
      <c r="C1440">
        <f>INDEX('housing-price-data-04042019'!$A$1:$CC$1461, MATCH('Lot area'!A1440,'housing-price-data-04042019'!$A$1:$A$1461,0),MATCH('Lot area'!$C$1,'housing-price-data-04042019'!$A$1:$CC$1,0))</f>
        <v>149700</v>
      </c>
      <c r="D1440" t="str">
        <f t="shared" si="22"/>
        <v>B</v>
      </c>
      <c r="U1440" s="1">
        <v>1415</v>
      </c>
      <c r="V1440" s="1">
        <v>186247.08578251686</v>
      </c>
      <c r="W1440" s="1">
        <v>20752.914217483136</v>
      </c>
    </row>
    <row r="1441" spans="1:23" x14ac:dyDescent="0.25">
      <c r="A1441">
        <v>1440</v>
      </c>
      <c r="B1441">
        <f>VLOOKUP(A1441,'housing-price-data-04042019'!$A$1:$E$1461, 5,FALSE)</f>
        <v>11584</v>
      </c>
      <c r="C1441">
        <f>INDEX('housing-price-data-04042019'!$A$1:$CC$1461, MATCH('Lot area'!A1441,'housing-price-data-04042019'!$A$1:$A$1461,0),MATCH('Lot area'!$C$1,'housing-price-data-04042019'!$A$1:$CC$1,0))</f>
        <v>197000</v>
      </c>
      <c r="D1441" t="str">
        <f t="shared" si="22"/>
        <v>A</v>
      </c>
      <c r="U1441" s="1">
        <v>1416</v>
      </c>
      <c r="V1441" s="1">
        <v>166469.54994133394</v>
      </c>
      <c r="W1441" s="1">
        <v>9430.4500586660579</v>
      </c>
    </row>
    <row r="1442" spans="1:23" x14ac:dyDescent="0.25">
      <c r="A1442">
        <v>1441</v>
      </c>
      <c r="B1442">
        <f>VLOOKUP(A1442,'housing-price-data-04042019'!$A$1:$E$1461, 5,FALSE)</f>
        <v>11526</v>
      </c>
      <c r="C1442">
        <f>INDEX('housing-price-data-04042019'!$A$1:$CC$1461, MATCH('Lot area'!A1442,'housing-price-data-04042019'!$A$1:$A$1461,0),MATCH('Lot area'!$C$1,'housing-price-data-04042019'!$A$1:$CC$1,0))</f>
        <v>191000</v>
      </c>
      <c r="D1442" t="str">
        <f t="shared" si="22"/>
        <v>A</v>
      </c>
      <c r="U1442" s="1">
        <v>1417</v>
      </c>
      <c r="V1442" s="1">
        <v>182649.83382924163</v>
      </c>
      <c r="W1442" s="1">
        <v>-60149.83382924163</v>
      </c>
    </row>
    <row r="1443" spans="1:23" x14ac:dyDescent="0.25">
      <c r="A1443">
        <v>1442</v>
      </c>
      <c r="B1443">
        <f>VLOOKUP(A1443,'housing-price-data-04042019'!$A$1:$E$1461, 5,FALSE)</f>
        <v>4426</v>
      </c>
      <c r="C1443">
        <f>INDEX('housing-price-data-04042019'!$A$1:$CC$1461, MATCH('Lot area'!A1443,'housing-price-data-04042019'!$A$1:$A$1461,0),MATCH('Lot area'!$C$1,'housing-price-data-04042019'!$A$1:$CC$1,0))</f>
        <v>149300</v>
      </c>
      <c r="D1443" t="str">
        <f t="shared" si="22"/>
        <v>B</v>
      </c>
      <c r="U1443" s="1">
        <v>1418</v>
      </c>
      <c r="V1443" s="1">
        <v>193580.18783788008</v>
      </c>
      <c r="W1443" s="1">
        <v>146419.81216211992</v>
      </c>
    </row>
    <row r="1444" spans="1:23" x14ac:dyDescent="0.25">
      <c r="A1444">
        <v>1443</v>
      </c>
      <c r="B1444">
        <f>VLOOKUP(A1444,'housing-price-data-04042019'!$A$1:$E$1461, 5,FALSE)</f>
        <v>11003</v>
      </c>
      <c r="C1444">
        <f>INDEX('housing-price-data-04042019'!$A$1:$CC$1461, MATCH('Lot area'!A1444,'housing-price-data-04042019'!$A$1:$A$1461,0),MATCH('Lot area'!$C$1,'housing-price-data-04042019'!$A$1:$CC$1,0))</f>
        <v>310000</v>
      </c>
      <c r="D1444" t="str">
        <f t="shared" si="22"/>
        <v>A</v>
      </c>
      <c r="U1444" s="1">
        <v>1419</v>
      </c>
      <c r="V1444" s="1">
        <v>178164.293740394</v>
      </c>
      <c r="W1444" s="1">
        <v>-54164.293740394001</v>
      </c>
    </row>
    <row r="1445" spans="1:23" x14ac:dyDescent="0.25">
      <c r="A1445">
        <v>1444</v>
      </c>
      <c r="B1445">
        <f>VLOOKUP(A1445,'housing-price-data-04042019'!$A$1:$E$1461, 5,FALSE)</f>
        <v>8854</v>
      </c>
      <c r="C1445">
        <f>INDEX('housing-price-data-04042019'!$A$1:$CC$1461, MATCH('Lot area'!A1445,'housing-price-data-04042019'!$A$1:$A$1461,0),MATCH('Lot area'!$C$1,'housing-price-data-04042019'!$A$1:$CC$1,0))</f>
        <v>121000</v>
      </c>
      <c r="D1445" t="str">
        <f t="shared" si="22"/>
        <v>B</v>
      </c>
      <c r="U1445" s="1">
        <v>1420</v>
      </c>
      <c r="V1445" s="1">
        <v>193235.79243780003</v>
      </c>
      <c r="W1445" s="1">
        <v>29764.207562199968</v>
      </c>
    </row>
    <row r="1446" spans="1:23" x14ac:dyDescent="0.25">
      <c r="A1446">
        <v>1445</v>
      </c>
      <c r="B1446">
        <f>VLOOKUP(A1446,'housing-price-data-04042019'!$A$1:$E$1461, 5,FALSE)</f>
        <v>8500</v>
      </c>
      <c r="C1446">
        <f>INDEX('housing-price-data-04042019'!$A$1:$CC$1461, MATCH('Lot area'!A1446,'housing-price-data-04042019'!$A$1:$A$1461,0),MATCH('Lot area'!$C$1,'housing-price-data-04042019'!$A$1:$CC$1,0))</f>
        <v>179600</v>
      </c>
      <c r="D1446" t="str">
        <f t="shared" si="22"/>
        <v>B</v>
      </c>
      <c r="U1446" s="1">
        <v>1421</v>
      </c>
      <c r="V1446" s="1">
        <v>183405.82373185639</v>
      </c>
      <c r="W1446" s="1">
        <v>-3505.8237318563915</v>
      </c>
    </row>
    <row r="1447" spans="1:23" x14ac:dyDescent="0.25">
      <c r="A1447">
        <v>1446</v>
      </c>
      <c r="B1447">
        <f>VLOOKUP(A1447,'housing-price-data-04042019'!$A$1:$E$1461, 5,FALSE)</f>
        <v>8400</v>
      </c>
      <c r="C1447">
        <f>INDEX('housing-price-data-04042019'!$A$1:$CC$1461, MATCH('Lot area'!A1447,'housing-price-data-04042019'!$A$1:$A$1461,0),MATCH('Lot area'!$C$1,'housing-price-data-04042019'!$A$1:$CC$1,0))</f>
        <v>129000</v>
      </c>
      <c r="D1447" t="str">
        <f t="shared" si="22"/>
        <v>B</v>
      </c>
      <c r="U1447" s="1">
        <v>1422</v>
      </c>
      <c r="V1447" s="1">
        <v>167326.3384976307</v>
      </c>
      <c r="W1447" s="1">
        <v>-39826.338497630699</v>
      </c>
    </row>
    <row r="1448" spans="1:23" x14ac:dyDescent="0.25">
      <c r="A1448">
        <v>1447</v>
      </c>
      <c r="B1448">
        <f>VLOOKUP(A1448,'housing-price-data-04042019'!$A$1:$E$1461, 5,FALSE)</f>
        <v>26142</v>
      </c>
      <c r="C1448">
        <f>INDEX('housing-price-data-04042019'!$A$1:$CC$1461, MATCH('Lot area'!A1448,'housing-price-data-04042019'!$A$1:$A$1461,0),MATCH('Lot area'!$C$1,'housing-price-data-04042019'!$A$1:$CC$1,0))</f>
        <v>157900</v>
      </c>
      <c r="D1448" t="str">
        <f t="shared" si="22"/>
        <v>A</v>
      </c>
      <c r="U1448" s="1">
        <v>1423</v>
      </c>
      <c r="V1448" s="1">
        <v>168149.5275027001</v>
      </c>
      <c r="W1448" s="1">
        <v>-31649.527502700104</v>
      </c>
    </row>
    <row r="1449" spans="1:23" x14ac:dyDescent="0.25">
      <c r="A1449">
        <v>1448</v>
      </c>
      <c r="B1449">
        <f>VLOOKUP(A1449,'housing-price-data-04042019'!$A$1:$E$1461, 5,FALSE)</f>
        <v>10000</v>
      </c>
      <c r="C1449">
        <f>INDEX('housing-price-data-04042019'!$A$1:$CC$1461, MATCH('Lot area'!A1449,'housing-price-data-04042019'!$A$1:$A$1461,0),MATCH('Lot area'!$C$1,'housing-price-data-04042019'!$A$1:$CC$1,0))</f>
        <v>240000</v>
      </c>
      <c r="D1449" t="str">
        <f t="shared" si="22"/>
        <v>B</v>
      </c>
      <c r="U1449" s="1">
        <v>1424</v>
      </c>
      <c r="V1449" s="1">
        <v>200184.59962600074</v>
      </c>
      <c r="W1449" s="1">
        <v>74785.400373999262</v>
      </c>
    </row>
    <row r="1450" spans="1:23" x14ac:dyDescent="0.25">
      <c r="A1450">
        <v>1449</v>
      </c>
      <c r="B1450">
        <f>VLOOKUP(A1450,'housing-price-data-04042019'!$A$1:$E$1461, 5,FALSE)</f>
        <v>11767</v>
      </c>
      <c r="C1450">
        <f>INDEX('housing-price-data-04042019'!$A$1:$CC$1461, MATCH('Lot area'!A1450,'housing-price-data-04042019'!$A$1:$A$1461,0),MATCH('Lot area'!$C$1,'housing-price-data-04042019'!$A$1:$CC$1,0))</f>
        <v>112000</v>
      </c>
      <c r="D1450" t="str">
        <f t="shared" si="22"/>
        <v>A</v>
      </c>
      <c r="U1450" s="1">
        <v>1425</v>
      </c>
      <c r="V1450" s="1">
        <v>178792.18535395461</v>
      </c>
      <c r="W1450" s="1">
        <v>-34792.185353954614</v>
      </c>
    </row>
    <row r="1451" spans="1:23" x14ac:dyDescent="0.25">
      <c r="A1451">
        <v>1450</v>
      </c>
      <c r="B1451">
        <f>VLOOKUP(A1451,'housing-price-data-04042019'!$A$1:$E$1461, 5,FALSE)</f>
        <v>1533</v>
      </c>
      <c r="C1451">
        <f>INDEX('housing-price-data-04042019'!$A$1:$CC$1461, MATCH('Lot area'!A1451,'housing-price-data-04042019'!$A$1:$A$1461,0),MATCH('Lot area'!$C$1,'housing-price-data-04042019'!$A$1:$CC$1,0))</f>
        <v>92000</v>
      </c>
      <c r="D1451" t="str">
        <f t="shared" si="22"/>
        <v>B</v>
      </c>
      <c r="U1451" s="1">
        <v>1426</v>
      </c>
      <c r="V1451" s="1">
        <v>181349.95119113458</v>
      </c>
      <c r="W1451" s="1">
        <v>-39349.951191134576</v>
      </c>
    </row>
    <row r="1452" spans="1:23" x14ac:dyDescent="0.25">
      <c r="A1452">
        <v>1451</v>
      </c>
      <c r="B1452">
        <f>VLOOKUP(A1452,'housing-price-data-04042019'!$A$1:$E$1461, 5,FALSE)</f>
        <v>9000</v>
      </c>
      <c r="C1452">
        <f>INDEX('housing-price-data-04042019'!$A$1:$CC$1461, MATCH('Lot area'!A1452,'housing-price-data-04042019'!$A$1:$A$1461,0),MATCH('Lot area'!$C$1,'housing-price-data-04042019'!$A$1:$CC$1,0))</f>
        <v>136000</v>
      </c>
      <c r="D1452" t="str">
        <f t="shared" si="22"/>
        <v>B</v>
      </c>
      <c r="U1452" s="1">
        <v>1427</v>
      </c>
      <c r="V1452" s="1">
        <v>181818.24493636537</v>
      </c>
      <c r="W1452" s="1">
        <v>89181.755063634628</v>
      </c>
    </row>
    <row r="1453" spans="1:23" x14ac:dyDescent="0.25">
      <c r="A1453">
        <v>1452</v>
      </c>
      <c r="B1453">
        <f>VLOOKUP(A1453,'housing-price-data-04042019'!$A$1:$E$1461, 5,FALSE)</f>
        <v>9262</v>
      </c>
      <c r="C1453">
        <f>INDEX('housing-price-data-04042019'!$A$1:$CC$1461, MATCH('Lot area'!A1453,'housing-price-data-04042019'!$A$1:$A$1461,0),MATCH('Lot area'!$C$1,'housing-price-data-04042019'!$A$1:$CC$1,0))</f>
        <v>287090</v>
      </c>
      <c r="D1453" t="str">
        <f t="shared" si="22"/>
        <v>B</v>
      </c>
      <c r="U1453" s="1">
        <v>1428</v>
      </c>
      <c r="V1453" s="1">
        <v>181788.84532904148</v>
      </c>
      <c r="W1453" s="1">
        <v>-41788.845329041476</v>
      </c>
    </row>
    <row r="1454" spans="1:23" x14ac:dyDescent="0.25">
      <c r="A1454">
        <v>1453</v>
      </c>
      <c r="B1454">
        <f>VLOOKUP(A1454,'housing-price-data-04042019'!$A$1:$E$1461, 5,FALSE)</f>
        <v>3675</v>
      </c>
      <c r="C1454">
        <f>INDEX('housing-price-data-04042019'!$A$1:$CC$1461, MATCH('Lot area'!A1454,'housing-price-data-04042019'!$A$1:$A$1461,0),MATCH('Lot area'!$C$1,'housing-price-data-04042019'!$A$1:$CC$1,0))</f>
        <v>145000</v>
      </c>
      <c r="D1454" t="str">
        <f t="shared" si="22"/>
        <v>B</v>
      </c>
      <c r="U1454" s="1">
        <v>1429</v>
      </c>
      <c r="V1454" s="1">
        <v>173955.94994917183</v>
      </c>
      <c r="W1454" s="1">
        <v>-54955.949949171831</v>
      </c>
    </row>
    <row r="1455" spans="1:23" x14ac:dyDescent="0.25">
      <c r="A1455">
        <v>1454</v>
      </c>
      <c r="B1455">
        <f>VLOOKUP(A1455,'housing-price-data-04042019'!$A$1:$E$1461, 5,FALSE)</f>
        <v>17217</v>
      </c>
      <c r="C1455">
        <f>INDEX('housing-price-data-04042019'!$A$1:$CC$1461, MATCH('Lot area'!A1455,'housing-price-data-04042019'!$A$1:$A$1461,0),MATCH('Lot area'!$C$1,'housing-price-data-04042019'!$A$1:$CC$1,0))</f>
        <v>84500</v>
      </c>
      <c r="D1455" t="str">
        <f t="shared" si="22"/>
        <v>A</v>
      </c>
      <c r="U1455" s="1">
        <v>1430</v>
      </c>
      <c r="V1455" s="1">
        <v>185182.40000300109</v>
      </c>
      <c r="W1455" s="1">
        <v>-2282.4000030010939</v>
      </c>
    </row>
    <row r="1456" spans="1:23" x14ac:dyDescent="0.25">
      <c r="A1456">
        <v>1455</v>
      </c>
      <c r="B1456">
        <f>VLOOKUP(A1456,'housing-price-data-04042019'!$A$1:$E$1461, 5,FALSE)</f>
        <v>7500</v>
      </c>
      <c r="C1456">
        <f>INDEX('housing-price-data-04042019'!$A$1:$CC$1461, MATCH('Lot area'!A1456,'housing-price-data-04042019'!$A$1:$A$1461,0),MATCH('Lot area'!$C$1,'housing-price-data-04042019'!$A$1:$CC$1,0))</f>
        <v>185000</v>
      </c>
      <c r="D1456" t="str">
        <f t="shared" si="22"/>
        <v>B</v>
      </c>
      <c r="U1456" s="1">
        <v>1431</v>
      </c>
      <c r="V1456" s="1">
        <v>204888.53679782595</v>
      </c>
      <c r="W1456" s="1">
        <v>-12748.536797825946</v>
      </c>
    </row>
    <row r="1457" spans="1:23" x14ac:dyDescent="0.25">
      <c r="A1457">
        <v>1456</v>
      </c>
      <c r="B1457">
        <f>VLOOKUP(A1457,'housing-price-data-04042019'!$A$1:$E$1461, 5,FALSE)</f>
        <v>7917</v>
      </c>
      <c r="C1457">
        <f>INDEX('housing-price-data-04042019'!$A$1:$CC$1461, MATCH('Lot area'!A1457,'housing-price-data-04042019'!$A$1:$A$1461,0),MATCH('Lot area'!$C$1,'housing-price-data-04042019'!$A$1:$CC$1,0))</f>
        <v>175000</v>
      </c>
      <c r="D1457" t="str">
        <f t="shared" si="22"/>
        <v>B</v>
      </c>
      <c r="U1457" s="1">
        <v>1432</v>
      </c>
      <c r="V1457" s="1">
        <v>169184.81367489198</v>
      </c>
      <c r="W1457" s="1">
        <v>-25434.813674891979</v>
      </c>
    </row>
    <row r="1458" spans="1:23" x14ac:dyDescent="0.25">
      <c r="A1458">
        <v>1457</v>
      </c>
      <c r="B1458">
        <f>VLOOKUP(A1458,'housing-price-data-04042019'!$A$1:$E$1461, 5,FALSE)</f>
        <v>13175</v>
      </c>
      <c r="C1458">
        <f>INDEX('housing-price-data-04042019'!$A$1:$CC$1461, MATCH('Lot area'!A1458,'housing-price-data-04042019'!$A$1:$A$1461,0),MATCH('Lot area'!$C$1,'housing-price-data-04042019'!$A$1:$CC$1,0))</f>
        <v>210000</v>
      </c>
      <c r="D1458" t="str">
        <f t="shared" si="22"/>
        <v>A</v>
      </c>
      <c r="U1458" s="1">
        <v>1433</v>
      </c>
      <c r="V1458" s="1">
        <v>181515.84897531947</v>
      </c>
      <c r="W1458" s="1">
        <v>-117015.84897531947</v>
      </c>
    </row>
    <row r="1459" spans="1:23" x14ac:dyDescent="0.25">
      <c r="A1459">
        <v>1458</v>
      </c>
      <c r="B1459">
        <f>VLOOKUP(A1459,'housing-price-data-04042019'!$A$1:$E$1461, 5,FALSE)</f>
        <v>9042</v>
      </c>
      <c r="C1459">
        <f>INDEX('housing-price-data-04042019'!$A$1:$CC$1461, MATCH('Lot area'!A1459,'housing-price-data-04042019'!$A$1:$A$1461,0),MATCH('Lot area'!$C$1,'housing-price-data-04042019'!$A$1:$CC$1,0))</f>
        <v>266500</v>
      </c>
      <c r="D1459" t="str">
        <f t="shared" si="22"/>
        <v>B</v>
      </c>
      <c r="U1459" s="1">
        <v>1434</v>
      </c>
      <c r="V1459" s="1">
        <v>180383.96409334903</v>
      </c>
      <c r="W1459" s="1">
        <v>6116.03590665097</v>
      </c>
    </row>
    <row r="1460" spans="1:23" x14ac:dyDescent="0.25">
      <c r="A1460">
        <v>1459</v>
      </c>
      <c r="B1460">
        <f>VLOOKUP(A1460,'housing-price-data-04042019'!$A$1:$E$1461, 5,FALSE)</f>
        <v>9717</v>
      </c>
      <c r="C1460">
        <f>INDEX('housing-price-data-04042019'!$A$1:$CC$1461, MATCH('Lot area'!A1460,'housing-price-data-04042019'!$A$1:$A$1461,0),MATCH('Lot area'!$C$1,'housing-price-data-04042019'!$A$1:$CC$1,0))</f>
        <v>142125</v>
      </c>
      <c r="D1460" t="str">
        <f t="shared" si="22"/>
        <v>B</v>
      </c>
      <c r="U1460" s="1">
        <v>1435</v>
      </c>
      <c r="V1460" s="1">
        <v>195375.66385659017</v>
      </c>
      <c r="W1460" s="1">
        <v>-35375.663856590167</v>
      </c>
    </row>
    <row r="1461" spans="1:23" x14ac:dyDescent="0.25">
      <c r="A1461">
        <v>1460</v>
      </c>
      <c r="B1461">
        <f>VLOOKUP(A1461,'housing-price-data-04042019'!$A$1:$E$1461, 5,FALSE)</f>
        <v>9937</v>
      </c>
      <c r="C1461">
        <f>INDEX('housing-price-data-04042019'!$A$1:$CC$1461, MATCH('Lot area'!A1461,'housing-price-data-04042019'!$A$1:$A$1461,0),MATCH('Lot area'!$C$1,'housing-price-data-04042019'!$A$1:$CC$1,0))</f>
        <v>147500</v>
      </c>
      <c r="D1461" t="str">
        <f t="shared" si="22"/>
        <v>B</v>
      </c>
      <c r="U1461" s="1">
        <v>1436</v>
      </c>
      <c r="V1461" s="1">
        <v>176475.91629122104</v>
      </c>
      <c r="W1461" s="1">
        <v>-2475.916291221045</v>
      </c>
    </row>
    <row r="1462" spans="1:23" x14ac:dyDescent="0.25">
      <c r="U1462" s="1">
        <v>1437</v>
      </c>
      <c r="V1462" s="1">
        <v>177735.89946224564</v>
      </c>
      <c r="W1462" s="1">
        <v>-57235.899462245638</v>
      </c>
    </row>
    <row r="1463" spans="1:23" x14ac:dyDescent="0.25">
      <c r="U1463" s="1">
        <v>1438</v>
      </c>
      <c r="V1463" s="1">
        <v>184968.20286392688</v>
      </c>
      <c r="W1463" s="1">
        <v>209648.79713607312</v>
      </c>
    </row>
    <row r="1464" spans="1:23" x14ac:dyDescent="0.25">
      <c r="U1464" s="1">
        <v>1439</v>
      </c>
      <c r="V1464" s="1">
        <v>174390.64414317533</v>
      </c>
      <c r="W1464" s="1">
        <v>-24690.644143175334</v>
      </c>
    </row>
    <row r="1465" spans="1:23" x14ac:dyDescent="0.25">
      <c r="U1465" s="1">
        <v>1440</v>
      </c>
      <c r="V1465" s="1">
        <v>183162.22698545828</v>
      </c>
      <c r="W1465" s="1">
        <v>13837.773014541715</v>
      </c>
    </row>
    <row r="1466" spans="1:23" x14ac:dyDescent="0.25">
      <c r="U1466" s="1">
        <v>1441</v>
      </c>
      <c r="V1466" s="1">
        <v>183040.42861225925</v>
      </c>
      <c r="W1466" s="1">
        <v>7959.5713877407543</v>
      </c>
    </row>
    <row r="1467" spans="1:23" x14ac:dyDescent="0.25">
      <c r="U1467" s="1">
        <v>1442</v>
      </c>
      <c r="V1467" s="1">
        <v>168130.62775513472</v>
      </c>
      <c r="W1467" s="1">
        <v>-18830.627755134716</v>
      </c>
    </row>
    <row r="1468" spans="1:23" x14ac:dyDescent="0.25">
      <c r="U1468" s="1">
        <v>1443</v>
      </c>
      <c r="V1468" s="1">
        <v>181942.14328151612</v>
      </c>
      <c r="W1468" s="1">
        <v>128057.85671848388</v>
      </c>
    </row>
    <row r="1469" spans="1:23" x14ac:dyDescent="0.25">
      <c r="U1469" s="1">
        <v>1444</v>
      </c>
      <c r="V1469" s="1">
        <v>177429.30355729634</v>
      </c>
      <c r="W1469" s="1">
        <v>-56429.303557296342</v>
      </c>
    </row>
    <row r="1470" spans="1:23" x14ac:dyDescent="0.25">
      <c r="U1470" s="1">
        <v>1445</v>
      </c>
      <c r="V1470" s="1">
        <v>176685.9134863918</v>
      </c>
      <c r="W1470" s="1">
        <v>2914.0865136081993</v>
      </c>
    </row>
    <row r="1471" spans="1:23" x14ac:dyDescent="0.25">
      <c r="U1471" s="1">
        <v>1446</v>
      </c>
      <c r="V1471" s="1">
        <v>176475.91629122104</v>
      </c>
      <c r="W1471" s="1">
        <v>-47475.916291221045</v>
      </c>
    </row>
    <row r="1472" spans="1:23" x14ac:dyDescent="0.25">
      <c r="U1472" s="1">
        <v>1447</v>
      </c>
      <c r="V1472" s="1">
        <v>213733.61865841868</v>
      </c>
      <c r="W1472" s="1">
        <v>-55833.61865841868</v>
      </c>
    </row>
    <row r="1473" spans="21:23" x14ac:dyDescent="0.25">
      <c r="U1473" s="1">
        <v>1448</v>
      </c>
      <c r="V1473" s="1">
        <v>179835.87141395334</v>
      </c>
      <c r="W1473" s="1">
        <v>60164.12858604666</v>
      </c>
    </row>
    <row r="1474" spans="21:23" x14ac:dyDescent="0.25">
      <c r="U1474" s="1">
        <v>1449</v>
      </c>
      <c r="V1474" s="1">
        <v>183546.52185262079</v>
      </c>
      <c r="W1474" s="1">
        <v>-71546.52185262079</v>
      </c>
    </row>
    <row r="1475" spans="21:23" x14ac:dyDescent="0.25">
      <c r="U1475" s="1">
        <v>1450</v>
      </c>
      <c r="V1475" s="1">
        <v>162055.40889884441</v>
      </c>
      <c r="W1475" s="1">
        <v>-70055.408898844413</v>
      </c>
    </row>
    <row r="1476" spans="21:23" x14ac:dyDescent="0.25">
      <c r="U1476" s="1">
        <v>1451</v>
      </c>
      <c r="V1476" s="1">
        <v>177735.89946224564</v>
      </c>
      <c r="W1476" s="1">
        <v>-41735.899462245638</v>
      </c>
    </row>
    <row r="1477" spans="21:23" x14ac:dyDescent="0.25">
      <c r="U1477" s="1">
        <v>1452</v>
      </c>
      <c r="V1477" s="1">
        <v>178286.09211359307</v>
      </c>
      <c r="W1477" s="1">
        <v>108803.90788640693</v>
      </c>
    </row>
    <row r="1478" spans="21:23" x14ac:dyDescent="0.25">
      <c r="U1478" s="1">
        <v>1453</v>
      </c>
      <c r="V1478" s="1">
        <v>166553.54881940226</v>
      </c>
      <c r="W1478" s="1">
        <v>-21553.548819402262</v>
      </c>
    </row>
    <row r="1479" spans="21:23" x14ac:dyDescent="0.25">
      <c r="U1479" s="1">
        <v>1454</v>
      </c>
      <c r="V1479" s="1">
        <v>194991.36898942763</v>
      </c>
      <c r="W1479" s="1">
        <v>-110491.36898942763</v>
      </c>
    </row>
    <row r="1480" spans="21:23" x14ac:dyDescent="0.25">
      <c r="U1480" s="1">
        <v>1455</v>
      </c>
      <c r="V1480" s="1">
        <v>174585.94153468413</v>
      </c>
      <c r="W1480" s="1">
        <v>10414.058465315873</v>
      </c>
    </row>
    <row r="1481" spans="21:23" x14ac:dyDescent="0.25">
      <c r="U1481" s="1">
        <v>1456</v>
      </c>
      <c r="V1481" s="1">
        <v>175461.62983854624</v>
      </c>
      <c r="W1481" s="1">
        <v>-461.62983854624326</v>
      </c>
    </row>
    <row r="1482" spans="21:23" x14ac:dyDescent="0.25">
      <c r="U1482" s="1">
        <v>1457</v>
      </c>
      <c r="V1482" s="1">
        <v>186503.28236062522</v>
      </c>
      <c r="W1482" s="1">
        <v>23496.71763937478</v>
      </c>
    </row>
    <row r="1483" spans="21:23" x14ac:dyDescent="0.25">
      <c r="U1483" s="1">
        <v>1458</v>
      </c>
      <c r="V1483" s="1">
        <v>177824.09828421738</v>
      </c>
      <c r="W1483" s="1">
        <v>88675.901715782617</v>
      </c>
    </row>
    <row r="1484" spans="21:23" x14ac:dyDescent="0.25">
      <c r="U1484" s="1">
        <v>1459</v>
      </c>
      <c r="V1484" s="1">
        <v>179241.57935162005</v>
      </c>
      <c r="W1484" s="1">
        <v>-37116.57935162005</v>
      </c>
    </row>
    <row r="1485" spans="21:23" ht="15.75" thickBot="1" x14ac:dyDescent="0.3">
      <c r="U1485" s="2">
        <v>1460</v>
      </c>
      <c r="V1485" s="2">
        <v>179703.57318099574</v>
      </c>
      <c r="W1485" s="2">
        <v>-32203.573180995736</v>
      </c>
    </row>
  </sheetData>
  <mergeCells count="2">
    <mergeCell ref="Q28:S28"/>
    <mergeCell ref="Q29:R29"/>
  </mergeCells>
  <pageMargins left="0.7" right="0.7" top="0.75" bottom="0.75" header="0.3" footer="0.3"/>
  <pageSetup orientation="portrait" horizontalDpi="4294967293" verticalDpi="0"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B2:D8"/>
  <sheetViews>
    <sheetView workbookViewId="0">
      <selection activeCell="D3" sqref="D3:D8"/>
    </sheetView>
  </sheetViews>
  <sheetFormatPr defaultRowHeight="15" x14ac:dyDescent="0.25"/>
  <cols>
    <col min="2" max="2" width="13.85546875" bestFit="1" customWidth="1"/>
    <col min="3" max="4" width="12" bestFit="1" customWidth="1"/>
  </cols>
  <sheetData>
    <row r="2" spans="2:4" ht="15.75" thickBot="1" x14ac:dyDescent="0.3">
      <c r="C2" s="12" t="s">
        <v>274</v>
      </c>
      <c r="D2" s="12" t="s">
        <v>327</v>
      </c>
    </row>
    <row r="3" spans="2:4" x14ac:dyDescent="0.25">
      <c r="B3" t="s">
        <v>257</v>
      </c>
      <c r="C3">
        <f>'Lot area'!R6</f>
        <v>217323.68932038834</v>
      </c>
      <c r="D3">
        <f>'Lot area'!S6</f>
        <v>154202.97624703089</v>
      </c>
    </row>
    <row r="4" spans="2:4" x14ac:dyDescent="0.25">
      <c r="B4" t="s">
        <v>277</v>
      </c>
      <c r="C4">
        <f>'Lot area'!R7</f>
        <v>8605733408.2663651</v>
      </c>
      <c r="D4">
        <f>'Lot area'!S7</f>
        <v>2946686672.7318945</v>
      </c>
    </row>
    <row r="5" spans="2:4" x14ac:dyDescent="0.25">
      <c r="B5" t="s">
        <v>278</v>
      </c>
      <c r="C5">
        <f>'Lot area'!R8</f>
        <v>618</v>
      </c>
      <c r="D5">
        <f>'Lot area'!S8</f>
        <v>842</v>
      </c>
    </row>
    <row r="6" spans="2:4" x14ac:dyDescent="0.25">
      <c r="B6" t="s">
        <v>325</v>
      </c>
      <c r="C6">
        <f>SQRT((C4/C5))</f>
        <v>3731.6397153037574</v>
      </c>
      <c r="D6">
        <f>SQRT((D4/D5))</f>
        <v>1870.7292367827563</v>
      </c>
    </row>
    <row r="7" spans="2:4" x14ac:dyDescent="0.25">
      <c r="B7" t="s">
        <v>326</v>
      </c>
      <c r="C7">
        <f>C6*'Lot area'!R15</f>
        <v>7323.4827865015141</v>
      </c>
      <c r="D7">
        <f>D6*'Lot area'!R15</f>
        <v>3671.3762337767444</v>
      </c>
    </row>
    <row r="8" spans="2:4" x14ac:dyDescent="0.25">
      <c r="B8" t="s">
        <v>326</v>
      </c>
      <c r="C8">
        <f>C6*'Lot area'!R15</f>
        <v>7323.4827865015141</v>
      </c>
      <c r="D8">
        <f>D6*'Lot area'!R15</f>
        <v>3671.3762337767444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AC1485"/>
  <sheetViews>
    <sheetView topLeftCell="Q1" workbookViewId="0">
      <selection activeCell="V18" sqref="V18:V19"/>
    </sheetView>
  </sheetViews>
  <sheetFormatPr defaultRowHeight="15" x14ac:dyDescent="0.25"/>
  <cols>
    <col min="2" max="2" width="14.7109375" bestFit="1" customWidth="1"/>
    <col min="6" max="6" width="18.140625" bestFit="1" customWidth="1"/>
    <col min="7" max="7" width="12" bestFit="1" customWidth="1"/>
    <col min="8" max="8" width="18.140625" bestFit="1" customWidth="1"/>
    <col min="9" max="9" width="12" bestFit="1" customWidth="1"/>
    <col min="11" max="11" width="13.140625" bestFit="1" customWidth="1"/>
    <col min="12" max="12" width="15.85546875" bestFit="1" customWidth="1"/>
    <col min="14" max="14" width="13.140625" bestFit="1" customWidth="1"/>
    <col min="15" max="15" width="15.85546875" bestFit="1" customWidth="1"/>
    <col min="17" max="17" width="45.140625" bestFit="1" customWidth="1"/>
    <col min="18" max="18" width="16" bestFit="1" customWidth="1"/>
    <col min="19" max="19" width="17.85546875" customWidth="1"/>
    <col min="21" max="21" width="18" bestFit="1" customWidth="1"/>
    <col min="22" max="22" width="18.140625" bestFit="1" customWidth="1"/>
    <col min="23" max="23" width="14.5703125" bestFit="1" customWidth="1"/>
    <col min="26" max="26" width="13.42578125" bestFit="1" customWidth="1"/>
    <col min="27" max="27" width="12" bestFit="1" customWidth="1"/>
    <col min="28" max="28" width="12.42578125" bestFit="1" customWidth="1"/>
    <col min="29" max="29" width="12.5703125" bestFit="1" customWidth="1"/>
  </cols>
  <sheetData>
    <row r="1" spans="1:26" ht="36" x14ac:dyDescent="0.35">
      <c r="A1" t="s">
        <v>0</v>
      </c>
      <c r="B1" s="8" t="s">
        <v>51</v>
      </c>
      <c r="C1" t="s">
        <v>80</v>
      </c>
      <c r="D1" t="s">
        <v>256</v>
      </c>
      <c r="F1" t="s">
        <v>270</v>
      </c>
      <c r="K1" s="4" t="s">
        <v>256</v>
      </c>
      <c r="L1" t="s">
        <v>274</v>
      </c>
      <c r="N1" s="4" t="s">
        <v>256</v>
      </c>
      <c r="O1" t="s">
        <v>275</v>
      </c>
      <c r="Q1" s="7" t="s">
        <v>286</v>
      </c>
    </row>
    <row r="2" spans="1:26" ht="15.75" thickBot="1" x14ac:dyDescent="0.3">
      <c r="A2">
        <v>1</v>
      </c>
      <c r="B2">
        <f>INDEX('housing-price-data-04042019'!$A$1:$CC$1461, MATCH('Bedrooms '!A2,'housing-price-data-04042019'!$A$1:$A$1461,0), MATCH('Bedrooms '!$B$1,'housing-price-data-04042019'!$A$1:$CC$1,0))</f>
        <v>3</v>
      </c>
      <c r="C2">
        <f>INDEX('housing-price-data-04042019'!$A$1:$CC$1461, MATCH('Bedrooms '!A2,'housing-price-data-04042019'!$A$1:$A$1461,0), MATCH('Bedrooms '!$C$1,'housing-price-data-04042019'!$A$1:$CC$1,0))</f>
        <v>208500</v>
      </c>
      <c r="D2" t="str">
        <f>IF(B2&gt;2, "A", "B")</f>
        <v>A</v>
      </c>
      <c r="U2" t="s">
        <v>300</v>
      </c>
    </row>
    <row r="3" spans="1:26" ht="15.75" thickBot="1" x14ac:dyDescent="0.3">
      <c r="A3">
        <v>2</v>
      </c>
      <c r="B3">
        <f>INDEX('housing-price-data-04042019'!$A$1:$CC$1461, MATCH('Bedrooms '!A3,'housing-price-data-04042019'!$A$1:$A$1461,0), MATCH('Bedrooms '!$B$1,'housing-price-data-04042019'!$A$1:$CC$1,0))</f>
        <v>3</v>
      </c>
      <c r="C3">
        <f>INDEX('housing-price-data-04042019'!$A$1:$CC$1461, MATCH('Bedrooms '!A3,'housing-price-data-04042019'!$A$1:$A$1461,0), MATCH('Bedrooms '!$C$1,'housing-price-data-04042019'!$A$1:$CC$1,0))</f>
        <v>181500</v>
      </c>
      <c r="D3" t="str">
        <f t="shared" ref="D3:D66" si="0">IF(B3&gt;2, "A", "B")</f>
        <v>A</v>
      </c>
      <c r="F3" s="3" t="s">
        <v>51</v>
      </c>
      <c r="G3" s="3"/>
      <c r="H3" s="3" t="s">
        <v>80</v>
      </c>
      <c r="I3" s="3"/>
      <c r="K3" s="4" t="s">
        <v>271</v>
      </c>
      <c r="L3" t="s">
        <v>273</v>
      </c>
      <c r="N3" s="4" t="s">
        <v>271</v>
      </c>
      <c r="O3" t="s">
        <v>273</v>
      </c>
      <c r="Q3" t="s">
        <v>276</v>
      </c>
    </row>
    <row r="4" spans="1:26" ht="15.75" thickBot="1" x14ac:dyDescent="0.3">
      <c r="A4">
        <v>3</v>
      </c>
      <c r="B4">
        <f>INDEX('housing-price-data-04042019'!$A$1:$CC$1461, MATCH('Bedrooms '!A4,'housing-price-data-04042019'!$A$1:$A$1461,0), MATCH('Bedrooms '!$B$1,'housing-price-data-04042019'!$A$1:$CC$1,0))</f>
        <v>3</v>
      </c>
      <c r="C4">
        <f>INDEX('housing-price-data-04042019'!$A$1:$CC$1461, MATCH('Bedrooms '!A4,'housing-price-data-04042019'!$A$1:$A$1461,0), MATCH('Bedrooms '!$C$1,'housing-price-data-04042019'!$A$1:$CC$1,0))</f>
        <v>223500</v>
      </c>
      <c r="D4" t="str">
        <f t="shared" si="0"/>
        <v>A</v>
      </c>
      <c r="F4" s="1"/>
      <c r="G4" s="1"/>
      <c r="H4" s="1"/>
      <c r="I4" s="1"/>
      <c r="K4" s="5">
        <v>1</v>
      </c>
      <c r="L4" s="6">
        <v>208500</v>
      </c>
      <c r="N4" s="5">
        <v>6</v>
      </c>
      <c r="O4" s="6">
        <v>143000</v>
      </c>
      <c r="U4" s="11" t="s">
        <v>301</v>
      </c>
      <c r="V4" s="11"/>
    </row>
    <row r="5" spans="1:26" x14ac:dyDescent="0.25">
      <c r="A5">
        <v>4</v>
      </c>
      <c r="B5">
        <f>INDEX('housing-price-data-04042019'!$A$1:$CC$1461, MATCH('Bedrooms '!A5,'housing-price-data-04042019'!$A$1:$A$1461,0), MATCH('Bedrooms '!$B$1,'housing-price-data-04042019'!$A$1:$CC$1,0))</f>
        <v>3</v>
      </c>
      <c r="C5">
        <f>INDEX('housing-price-data-04042019'!$A$1:$CC$1461, MATCH('Bedrooms '!A5,'housing-price-data-04042019'!$A$1:$A$1461,0), MATCH('Bedrooms '!$C$1,'housing-price-data-04042019'!$A$1:$CC$1,0))</f>
        <v>140000</v>
      </c>
      <c r="D5" t="str">
        <f t="shared" si="0"/>
        <v>A</v>
      </c>
      <c r="F5" s="1" t="s">
        <v>257</v>
      </c>
      <c r="G5" s="1">
        <v>2.8664383561643834</v>
      </c>
      <c r="H5" s="1" t="s">
        <v>257</v>
      </c>
      <c r="I5" s="1">
        <v>180921.19589041095</v>
      </c>
      <c r="K5" s="5">
        <v>2</v>
      </c>
      <c r="L5" s="6">
        <v>181500</v>
      </c>
      <c r="N5" s="5">
        <v>9</v>
      </c>
      <c r="O5" s="6">
        <v>129900</v>
      </c>
      <c r="Q5" s="3"/>
      <c r="R5" s="3" t="s">
        <v>274</v>
      </c>
      <c r="S5" s="3" t="s">
        <v>275</v>
      </c>
      <c r="U5" s="1" t="s">
        <v>302</v>
      </c>
      <c r="V5" s="1">
        <v>0.16821315430074241</v>
      </c>
    </row>
    <row r="6" spans="1:26" x14ac:dyDescent="0.25">
      <c r="A6">
        <v>5</v>
      </c>
      <c r="B6">
        <f>INDEX('housing-price-data-04042019'!$A$1:$CC$1461, MATCH('Bedrooms '!A6,'housing-price-data-04042019'!$A$1:$A$1461,0), MATCH('Bedrooms '!$B$1,'housing-price-data-04042019'!$A$1:$CC$1,0))</f>
        <v>4</v>
      </c>
      <c r="C6">
        <f>INDEX('housing-price-data-04042019'!$A$1:$CC$1461, MATCH('Bedrooms '!A6,'housing-price-data-04042019'!$A$1:$A$1461,0), MATCH('Bedrooms '!$C$1,'housing-price-data-04042019'!$A$1:$CC$1,0))</f>
        <v>250000</v>
      </c>
      <c r="D6" t="str">
        <f t="shared" si="0"/>
        <v>A</v>
      </c>
      <c r="F6" s="1" t="s">
        <v>258</v>
      </c>
      <c r="G6" s="1">
        <v>2.1349887191447234E-2</v>
      </c>
      <c r="H6" s="1" t="s">
        <v>258</v>
      </c>
      <c r="I6" s="1">
        <v>2079.1053239672437</v>
      </c>
      <c r="K6" s="5">
        <v>3</v>
      </c>
      <c r="L6" s="6">
        <v>223500</v>
      </c>
      <c r="N6" s="5">
        <v>10</v>
      </c>
      <c r="O6" s="6">
        <v>118000</v>
      </c>
      <c r="Q6" s="1" t="s">
        <v>257</v>
      </c>
      <c r="R6" s="1">
        <v>188836.61950286807</v>
      </c>
      <c r="S6" s="1">
        <v>160922.32367149758</v>
      </c>
      <c r="U6" s="1" t="s">
        <v>303</v>
      </c>
      <c r="V6" s="1">
        <v>2.8295665279805374E-2</v>
      </c>
    </row>
    <row r="7" spans="1:26" x14ac:dyDescent="0.25">
      <c r="A7">
        <v>6</v>
      </c>
      <c r="B7">
        <f>INDEX('housing-price-data-04042019'!$A$1:$CC$1461, MATCH('Bedrooms '!A7,'housing-price-data-04042019'!$A$1:$A$1461,0), MATCH('Bedrooms '!$B$1,'housing-price-data-04042019'!$A$1:$CC$1,0))</f>
        <v>1</v>
      </c>
      <c r="C7">
        <f>INDEX('housing-price-data-04042019'!$A$1:$CC$1461, MATCH('Bedrooms '!A7,'housing-price-data-04042019'!$A$1:$A$1461,0), MATCH('Bedrooms '!$C$1,'housing-price-data-04042019'!$A$1:$CC$1,0))</f>
        <v>143000</v>
      </c>
      <c r="D7" t="str">
        <f t="shared" si="0"/>
        <v>B</v>
      </c>
      <c r="F7" s="1" t="s">
        <v>259</v>
      </c>
      <c r="G7" s="1">
        <v>3</v>
      </c>
      <c r="H7" s="1" t="s">
        <v>259</v>
      </c>
      <c r="I7" s="1">
        <v>163000</v>
      </c>
      <c r="K7" s="5">
        <v>4</v>
      </c>
      <c r="L7" s="6">
        <v>140000</v>
      </c>
      <c r="N7" s="5">
        <v>13</v>
      </c>
      <c r="O7" s="6">
        <v>144000</v>
      </c>
      <c r="Q7" s="1" t="s">
        <v>277</v>
      </c>
      <c r="R7" s="1">
        <v>5918818296.2837915</v>
      </c>
      <c r="S7" s="1">
        <v>6759391958.1903849</v>
      </c>
      <c r="U7" s="1" t="s">
        <v>304</v>
      </c>
      <c r="V7" s="1">
        <v>2.7629201401396464E-2</v>
      </c>
    </row>
    <row r="8" spans="1:26" x14ac:dyDescent="0.25">
      <c r="A8">
        <v>7</v>
      </c>
      <c r="B8">
        <f>INDEX('housing-price-data-04042019'!$A$1:$CC$1461, MATCH('Bedrooms '!A8,'housing-price-data-04042019'!$A$1:$A$1461,0), MATCH('Bedrooms '!$B$1,'housing-price-data-04042019'!$A$1:$CC$1,0))</f>
        <v>3</v>
      </c>
      <c r="C8">
        <f>INDEX('housing-price-data-04042019'!$A$1:$CC$1461, MATCH('Bedrooms '!A8,'housing-price-data-04042019'!$A$1:$A$1461,0), MATCH('Bedrooms '!$C$1,'housing-price-data-04042019'!$A$1:$CC$1,0))</f>
        <v>307000</v>
      </c>
      <c r="D8" t="str">
        <f t="shared" si="0"/>
        <v>A</v>
      </c>
      <c r="F8" s="1" t="s">
        <v>260</v>
      </c>
      <c r="G8" s="1">
        <v>3</v>
      </c>
      <c r="H8" s="1" t="s">
        <v>260</v>
      </c>
      <c r="I8" s="1">
        <v>140000</v>
      </c>
      <c r="K8" s="5">
        <v>5</v>
      </c>
      <c r="L8" s="6">
        <v>250000</v>
      </c>
      <c r="N8" s="5">
        <v>15</v>
      </c>
      <c r="O8" s="6">
        <v>157000</v>
      </c>
      <c r="Q8" s="1" t="s">
        <v>278</v>
      </c>
      <c r="R8" s="1">
        <v>1046</v>
      </c>
      <c r="S8" s="1">
        <v>414</v>
      </c>
      <c r="U8" s="1" t="s">
        <v>258</v>
      </c>
      <c r="V8" s="1">
        <v>78337.349330377227</v>
      </c>
    </row>
    <row r="9" spans="1:26" ht="15.75" thickBot="1" x14ac:dyDescent="0.3">
      <c r="A9">
        <v>8</v>
      </c>
      <c r="B9">
        <f>INDEX('housing-price-data-04042019'!$A$1:$CC$1461, MATCH('Bedrooms '!A9,'housing-price-data-04042019'!$A$1:$A$1461,0), MATCH('Bedrooms '!$B$1,'housing-price-data-04042019'!$A$1:$CC$1,0))</f>
        <v>3</v>
      </c>
      <c r="C9">
        <f>INDEX('housing-price-data-04042019'!$A$1:$CC$1461, MATCH('Bedrooms '!A9,'housing-price-data-04042019'!$A$1:$A$1461,0), MATCH('Bedrooms '!$C$1,'housing-price-data-04042019'!$A$1:$CC$1,0))</f>
        <v>200000</v>
      </c>
      <c r="D9" t="str">
        <f t="shared" si="0"/>
        <v>A</v>
      </c>
      <c r="F9" s="1" t="s">
        <v>261</v>
      </c>
      <c r="G9" s="1">
        <v>0.81577804414422861</v>
      </c>
      <c r="H9" s="1" t="s">
        <v>261</v>
      </c>
      <c r="I9" s="1">
        <v>79442.50288288662</v>
      </c>
      <c r="K9" s="5">
        <v>7</v>
      </c>
      <c r="L9" s="6">
        <v>307000</v>
      </c>
      <c r="N9" s="5">
        <v>16</v>
      </c>
      <c r="O9" s="6">
        <v>132000</v>
      </c>
      <c r="Q9" s="1" t="s">
        <v>279</v>
      </c>
      <c r="R9" s="1">
        <v>0</v>
      </c>
      <c r="S9" s="1"/>
      <c r="U9" s="2" t="s">
        <v>278</v>
      </c>
      <c r="V9" s="2">
        <v>1460</v>
      </c>
    </row>
    <row r="10" spans="1:26" x14ac:dyDescent="0.25">
      <c r="A10">
        <v>9</v>
      </c>
      <c r="B10">
        <f>INDEX('housing-price-data-04042019'!$A$1:$CC$1461, MATCH('Bedrooms '!A10,'housing-price-data-04042019'!$A$1:$A$1461,0), MATCH('Bedrooms '!$B$1,'housing-price-data-04042019'!$A$1:$CC$1,0))</f>
        <v>2</v>
      </c>
      <c r="C10">
        <f>INDEX('housing-price-data-04042019'!$A$1:$CC$1461, MATCH('Bedrooms '!A10,'housing-price-data-04042019'!$A$1:$A$1461,0), MATCH('Bedrooms '!$C$1,'housing-price-data-04042019'!$A$1:$CC$1,0))</f>
        <v>129900</v>
      </c>
      <c r="D10" t="str">
        <f t="shared" si="0"/>
        <v>B</v>
      </c>
      <c r="F10" s="1" t="s">
        <v>262</v>
      </c>
      <c r="G10" s="1">
        <v>0.66549381730778301</v>
      </c>
      <c r="H10" s="1" t="s">
        <v>262</v>
      </c>
      <c r="I10" s="1">
        <v>6311111264.2974482</v>
      </c>
      <c r="K10" s="5">
        <v>8</v>
      </c>
      <c r="L10" s="6">
        <v>200000</v>
      </c>
      <c r="N10" s="5">
        <v>17</v>
      </c>
      <c r="O10" s="6">
        <v>149000</v>
      </c>
      <c r="Q10" s="1" t="s">
        <v>280</v>
      </c>
      <c r="R10" s="1">
        <v>715</v>
      </c>
      <c r="S10" s="1"/>
    </row>
    <row r="11" spans="1:26" ht="15.75" thickBot="1" x14ac:dyDescent="0.3">
      <c r="A11">
        <v>10</v>
      </c>
      <c r="B11">
        <f>INDEX('housing-price-data-04042019'!$A$1:$CC$1461, MATCH('Bedrooms '!A11,'housing-price-data-04042019'!$A$1:$A$1461,0), MATCH('Bedrooms '!$B$1,'housing-price-data-04042019'!$A$1:$CC$1,0))</f>
        <v>2</v>
      </c>
      <c r="C11">
        <f>INDEX('housing-price-data-04042019'!$A$1:$CC$1461, MATCH('Bedrooms '!A11,'housing-price-data-04042019'!$A$1:$A$1461,0), MATCH('Bedrooms '!$C$1,'housing-price-data-04042019'!$A$1:$CC$1,0))</f>
        <v>118000</v>
      </c>
      <c r="D11" t="str">
        <f t="shared" si="0"/>
        <v>B</v>
      </c>
      <c r="F11" s="1" t="s">
        <v>263</v>
      </c>
      <c r="G11" s="1">
        <v>2.2308745821916065</v>
      </c>
      <c r="H11" s="1" t="s">
        <v>263</v>
      </c>
      <c r="I11" s="1">
        <v>6.5362818600645234</v>
      </c>
      <c r="K11" s="5">
        <v>11</v>
      </c>
      <c r="L11" s="6">
        <v>129500</v>
      </c>
      <c r="N11" s="5">
        <v>18</v>
      </c>
      <c r="O11" s="6">
        <v>90000</v>
      </c>
      <c r="Q11" s="1" t="s">
        <v>281</v>
      </c>
      <c r="R11" s="1">
        <v>5.9533019795175202</v>
      </c>
      <c r="S11" s="1"/>
      <c r="U11" t="s">
        <v>305</v>
      </c>
    </row>
    <row r="12" spans="1:26" x14ac:dyDescent="0.25">
      <c r="A12">
        <v>11</v>
      </c>
      <c r="B12">
        <f>INDEX('housing-price-data-04042019'!$A$1:$CC$1461, MATCH('Bedrooms '!A12,'housing-price-data-04042019'!$A$1:$A$1461,0), MATCH('Bedrooms '!$B$1,'housing-price-data-04042019'!$A$1:$CC$1,0))</f>
        <v>3</v>
      </c>
      <c r="C12">
        <f>INDEX('housing-price-data-04042019'!$A$1:$CC$1461, MATCH('Bedrooms '!A12,'housing-price-data-04042019'!$A$1:$A$1461,0), MATCH('Bedrooms '!$C$1,'housing-price-data-04042019'!$A$1:$CC$1,0))</f>
        <v>129500</v>
      </c>
      <c r="D12" t="str">
        <f t="shared" si="0"/>
        <v>A</v>
      </c>
      <c r="F12" s="1" t="s">
        <v>264</v>
      </c>
      <c r="G12" s="1">
        <v>0.21179009627507828</v>
      </c>
      <c r="H12" s="1" t="s">
        <v>264</v>
      </c>
      <c r="I12" s="1">
        <v>1.8828757597682115</v>
      </c>
      <c r="K12" s="5">
        <v>12</v>
      </c>
      <c r="L12" s="6">
        <v>345000</v>
      </c>
      <c r="N12" s="5">
        <v>29</v>
      </c>
      <c r="O12" s="6">
        <v>207500</v>
      </c>
      <c r="Q12" s="1" t="s">
        <v>282</v>
      </c>
      <c r="R12" s="1">
        <v>2.0588242513119236E-9</v>
      </c>
      <c r="S12" s="1"/>
      <c r="U12" s="3"/>
      <c r="V12" s="3" t="s">
        <v>280</v>
      </c>
      <c r="W12" s="3" t="s">
        <v>310</v>
      </c>
      <c r="X12" s="3" t="s">
        <v>311</v>
      </c>
      <c r="Y12" s="3" t="s">
        <v>312</v>
      </c>
      <c r="Z12" s="3" t="s">
        <v>313</v>
      </c>
    </row>
    <row r="13" spans="1:26" x14ac:dyDescent="0.25">
      <c r="A13">
        <v>12</v>
      </c>
      <c r="B13">
        <f>INDEX('housing-price-data-04042019'!$A$1:$CC$1461, MATCH('Bedrooms '!A13,'housing-price-data-04042019'!$A$1:$A$1461,0), MATCH('Bedrooms '!$B$1,'housing-price-data-04042019'!$A$1:$CC$1,0))</f>
        <v>4</v>
      </c>
      <c r="C13">
        <f>INDEX('housing-price-data-04042019'!$A$1:$CC$1461, MATCH('Bedrooms '!A13,'housing-price-data-04042019'!$A$1:$A$1461,0), MATCH('Bedrooms '!$C$1,'housing-price-data-04042019'!$A$1:$CC$1,0))</f>
        <v>345000</v>
      </c>
      <c r="D13" t="str">
        <f t="shared" si="0"/>
        <v>A</v>
      </c>
      <c r="F13" s="1" t="s">
        <v>265</v>
      </c>
      <c r="G13" s="1">
        <v>8</v>
      </c>
      <c r="H13" s="1" t="s">
        <v>265</v>
      </c>
      <c r="I13" s="1">
        <v>720100</v>
      </c>
      <c r="K13" s="5">
        <v>14</v>
      </c>
      <c r="L13" s="6">
        <v>279500</v>
      </c>
      <c r="N13" s="5">
        <v>30</v>
      </c>
      <c r="O13" s="6">
        <v>68500</v>
      </c>
      <c r="Q13" s="1" t="s">
        <v>283</v>
      </c>
      <c r="R13" s="1">
        <v>1.6469875533423528</v>
      </c>
      <c r="S13" s="1"/>
      <c r="U13" s="1" t="s">
        <v>306</v>
      </c>
      <c r="V13" s="1">
        <v>1</v>
      </c>
      <c r="W13" s="1">
        <v>260543977050.25</v>
      </c>
      <c r="X13" s="1">
        <v>260543977050.25</v>
      </c>
      <c r="Y13" s="1">
        <v>42.456412412563509</v>
      </c>
      <c r="Z13" s="1">
        <v>9.927497326172441E-11</v>
      </c>
    </row>
    <row r="14" spans="1:26" x14ac:dyDescent="0.25">
      <c r="A14">
        <v>13</v>
      </c>
      <c r="B14">
        <f>INDEX('housing-price-data-04042019'!$A$1:$CC$1461, MATCH('Bedrooms '!A14,'housing-price-data-04042019'!$A$1:$A$1461,0), MATCH('Bedrooms '!$B$1,'housing-price-data-04042019'!$A$1:$CC$1,0))</f>
        <v>2</v>
      </c>
      <c r="C14">
        <f>INDEX('housing-price-data-04042019'!$A$1:$CC$1461, MATCH('Bedrooms '!A14,'housing-price-data-04042019'!$A$1:$A$1461,0), MATCH('Bedrooms '!$C$1,'housing-price-data-04042019'!$A$1:$CC$1,0))</f>
        <v>144000</v>
      </c>
      <c r="D14" t="str">
        <f t="shared" si="0"/>
        <v>B</v>
      </c>
      <c r="F14" s="1" t="s">
        <v>266</v>
      </c>
      <c r="G14" s="1">
        <v>0</v>
      </c>
      <c r="H14" s="1" t="s">
        <v>266</v>
      </c>
      <c r="I14" s="1">
        <v>34900</v>
      </c>
      <c r="K14" s="5">
        <v>19</v>
      </c>
      <c r="L14" s="6">
        <v>159000</v>
      </c>
      <c r="N14" s="5">
        <v>35</v>
      </c>
      <c r="O14" s="6">
        <v>277500</v>
      </c>
      <c r="Q14" s="1" t="s">
        <v>284</v>
      </c>
      <c r="R14" s="1">
        <v>4.1176485026238472E-9</v>
      </c>
      <c r="S14" s="1"/>
      <c r="U14" s="1" t="s">
        <v>307</v>
      </c>
      <c r="V14" s="1">
        <v>1458</v>
      </c>
      <c r="W14" s="1">
        <v>8947367357559.7305</v>
      </c>
      <c r="X14" s="1">
        <v>6136740300.1095543</v>
      </c>
      <c r="Y14" s="1"/>
      <c r="Z14" s="1"/>
    </row>
    <row r="15" spans="1:26" ht="15.75" thickBot="1" x14ac:dyDescent="0.3">
      <c r="A15">
        <v>14</v>
      </c>
      <c r="B15">
        <f>INDEX('housing-price-data-04042019'!$A$1:$CC$1461, MATCH('Bedrooms '!A15,'housing-price-data-04042019'!$A$1:$A$1461,0), MATCH('Bedrooms '!$B$1,'housing-price-data-04042019'!$A$1:$CC$1,0))</f>
        <v>3</v>
      </c>
      <c r="C15">
        <f>INDEX('housing-price-data-04042019'!$A$1:$CC$1461, MATCH('Bedrooms '!A15,'housing-price-data-04042019'!$A$1:$A$1461,0), MATCH('Bedrooms '!$C$1,'housing-price-data-04042019'!$A$1:$CC$1,0))</f>
        <v>279500</v>
      </c>
      <c r="D15" t="str">
        <f t="shared" si="0"/>
        <v>A</v>
      </c>
      <c r="F15" s="1" t="s">
        <v>267</v>
      </c>
      <c r="G15" s="1">
        <v>8</v>
      </c>
      <c r="H15" s="1" t="s">
        <v>267</v>
      </c>
      <c r="I15" s="1">
        <v>755000</v>
      </c>
      <c r="K15" s="5">
        <v>20</v>
      </c>
      <c r="L15" s="6">
        <v>139000</v>
      </c>
      <c r="N15" s="5">
        <v>40</v>
      </c>
      <c r="O15" s="6">
        <v>82000</v>
      </c>
      <c r="Q15" s="2" t="s">
        <v>285</v>
      </c>
      <c r="R15" s="2">
        <v>1.963287374448625</v>
      </c>
      <c r="S15" s="2"/>
      <c r="U15" s="2" t="s">
        <v>308</v>
      </c>
      <c r="V15" s="2">
        <v>1459</v>
      </c>
      <c r="W15" s="2">
        <v>9207911334609.9805</v>
      </c>
      <c r="X15" s="2"/>
      <c r="Y15" s="2"/>
      <c r="Z15" s="2"/>
    </row>
    <row r="16" spans="1:26" ht="15.75" thickBot="1" x14ac:dyDescent="0.3">
      <c r="A16">
        <v>15</v>
      </c>
      <c r="B16">
        <f>INDEX('housing-price-data-04042019'!$A$1:$CC$1461, MATCH('Bedrooms '!A16,'housing-price-data-04042019'!$A$1:$A$1461,0), MATCH('Bedrooms '!$B$1,'housing-price-data-04042019'!$A$1:$CC$1,0))</f>
        <v>2</v>
      </c>
      <c r="C16">
        <f>INDEX('housing-price-data-04042019'!$A$1:$CC$1461, MATCH('Bedrooms '!A16,'housing-price-data-04042019'!$A$1:$A$1461,0), MATCH('Bedrooms '!$C$1,'housing-price-data-04042019'!$A$1:$CC$1,0))</f>
        <v>157000</v>
      </c>
      <c r="D16" t="str">
        <f t="shared" si="0"/>
        <v>B</v>
      </c>
      <c r="F16" s="1" t="s">
        <v>268</v>
      </c>
      <c r="G16" s="1">
        <v>4185</v>
      </c>
      <c r="H16" s="1" t="s">
        <v>268</v>
      </c>
      <c r="I16" s="1">
        <v>264144946</v>
      </c>
      <c r="K16" s="5">
        <v>21</v>
      </c>
      <c r="L16" s="6">
        <v>325300</v>
      </c>
      <c r="N16" s="5">
        <v>42</v>
      </c>
      <c r="O16" s="6">
        <v>170000</v>
      </c>
    </row>
    <row r="17" spans="1:29" ht="15.75" thickBot="1" x14ac:dyDescent="0.3">
      <c r="A17">
        <v>16</v>
      </c>
      <c r="B17">
        <f>INDEX('housing-price-data-04042019'!$A$1:$CC$1461, MATCH('Bedrooms '!A17,'housing-price-data-04042019'!$A$1:$A$1461,0), MATCH('Bedrooms '!$B$1,'housing-price-data-04042019'!$A$1:$CC$1,0))</f>
        <v>2</v>
      </c>
      <c r="C17">
        <f>INDEX('housing-price-data-04042019'!$A$1:$CC$1461, MATCH('Bedrooms '!A17,'housing-price-data-04042019'!$A$1:$A$1461,0), MATCH('Bedrooms '!$C$1,'housing-price-data-04042019'!$A$1:$CC$1,0))</f>
        <v>132000</v>
      </c>
      <c r="D17" t="str">
        <f t="shared" si="0"/>
        <v>B</v>
      </c>
      <c r="F17" s="2" t="s">
        <v>269</v>
      </c>
      <c r="G17" s="2">
        <v>1460</v>
      </c>
      <c r="H17" s="2" t="s">
        <v>269</v>
      </c>
      <c r="I17" s="2">
        <v>1460</v>
      </c>
      <c r="K17" s="5">
        <v>22</v>
      </c>
      <c r="L17" s="6">
        <v>139400</v>
      </c>
      <c r="N17" s="5">
        <v>43</v>
      </c>
      <c r="O17" s="6">
        <v>144000</v>
      </c>
      <c r="Q17" t="s">
        <v>287</v>
      </c>
      <c r="R17">
        <f>R8+S8</f>
        <v>1460</v>
      </c>
      <c r="U17" s="3"/>
      <c r="V17" s="3" t="s">
        <v>314</v>
      </c>
      <c r="W17" s="3" t="s">
        <v>258</v>
      </c>
      <c r="X17" s="3" t="s">
        <v>281</v>
      </c>
      <c r="Y17" s="3" t="s">
        <v>315</v>
      </c>
      <c r="Z17" s="3" t="s">
        <v>316</v>
      </c>
      <c r="AA17" s="3" t="s">
        <v>317</v>
      </c>
      <c r="AB17" s="3" t="s">
        <v>318</v>
      </c>
      <c r="AC17" s="3" t="s">
        <v>319</v>
      </c>
    </row>
    <row r="18" spans="1:29" x14ac:dyDescent="0.25">
      <c r="A18">
        <v>17</v>
      </c>
      <c r="B18">
        <f>INDEX('housing-price-data-04042019'!$A$1:$CC$1461, MATCH('Bedrooms '!A18,'housing-price-data-04042019'!$A$1:$A$1461,0), MATCH('Bedrooms '!$B$1,'housing-price-data-04042019'!$A$1:$CC$1,0))</f>
        <v>2</v>
      </c>
      <c r="C18">
        <f>INDEX('housing-price-data-04042019'!$A$1:$CC$1461, MATCH('Bedrooms '!A18,'housing-price-data-04042019'!$A$1:$A$1461,0), MATCH('Bedrooms '!$C$1,'housing-price-data-04042019'!$A$1:$CC$1,0))</f>
        <v>149000</v>
      </c>
      <c r="D18" t="str">
        <f t="shared" si="0"/>
        <v>B</v>
      </c>
      <c r="K18" s="5">
        <v>23</v>
      </c>
      <c r="L18" s="6">
        <v>230000</v>
      </c>
      <c r="N18" s="5">
        <v>46</v>
      </c>
      <c r="O18" s="6">
        <v>319900</v>
      </c>
      <c r="Q18" t="s">
        <v>288</v>
      </c>
      <c r="R18">
        <f>R6-S6</f>
        <v>27914.295831370488</v>
      </c>
      <c r="U18" s="1" t="s">
        <v>309</v>
      </c>
      <c r="V18" s="1">
        <v>133966.0204973917</v>
      </c>
      <c r="W18" s="1">
        <v>7492.2548487039321</v>
      </c>
      <c r="X18" s="1">
        <v>17.880601127785472</v>
      </c>
      <c r="Y18" s="1">
        <v>8.3323454489094437E-65</v>
      </c>
      <c r="Z18" s="1">
        <v>119269.27043747141</v>
      </c>
      <c r="AA18" s="1">
        <v>148662.77055731197</v>
      </c>
      <c r="AB18" s="1">
        <v>119269.27043747141</v>
      </c>
      <c r="AC18" s="1">
        <v>148662.77055731197</v>
      </c>
    </row>
    <row r="19" spans="1:29" ht="15.75" thickBot="1" x14ac:dyDescent="0.3">
      <c r="A19">
        <v>18</v>
      </c>
      <c r="B19">
        <f>INDEX('housing-price-data-04042019'!$A$1:$CC$1461, MATCH('Bedrooms '!A19,'housing-price-data-04042019'!$A$1:$A$1461,0), MATCH('Bedrooms '!$B$1,'housing-price-data-04042019'!$A$1:$CC$1,0))</f>
        <v>2</v>
      </c>
      <c r="C19">
        <f>INDEX('housing-price-data-04042019'!$A$1:$CC$1461, MATCH('Bedrooms '!A19,'housing-price-data-04042019'!$A$1:$A$1461,0), MATCH('Bedrooms '!$C$1,'housing-price-data-04042019'!$A$1:$CC$1,0))</f>
        <v>90000</v>
      </c>
      <c r="D19" t="str">
        <f t="shared" si="0"/>
        <v>B</v>
      </c>
      <c r="K19" s="5">
        <v>24</v>
      </c>
      <c r="L19" s="6">
        <v>129900</v>
      </c>
      <c r="N19" s="5">
        <v>47</v>
      </c>
      <c r="O19" s="6">
        <v>239686</v>
      </c>
      <c r="Q19" t="s">
        <v>289</v>
      </c>
      <c r="R19">
        <f>SQRT((R7/R8) + (S7/S8))</f>
        <v>4688.8761778606731</v>
      </c>
      <c r="U19" s="2" t="s">
        <v>51</v>
      </c>
      <c r="V19" s="2">
        <v>16381.016982988802</v>
      </c>
      <c r="W19" s="2">
        <v>2514.0228109404184</v>
      </c>
      <c r="X19" s="2">
        <v>6.5158585322705038</v>
      </c>
      <c r="Y19" s="2">
        <v>9.9274973261791915E-11</v>
      </c>
      <c r="Z19" s="2">
        <v>11449.528980585746</v>
      </c>
      <c r="AA19" s="2">
        <v>21312.504985391857</v>
      </c>
      <c r="AB19" s="2">
        <v>11449.528980585746</v>
      </c>
      <c r="AC19" s="2">
        <v>21312.504985391857</v>
      </c>
    </row>
    <row r="20" spans="1:29" x14ac:dyDescent="0.25">
      <c r="A20">
        <v>19</v>
      </c>
      <c r="B20">
        <f>INDEX('housing-price-data-04042019'!$A$1:$CC$1461, MATCH('Bedrooms '!A20,'housing-price-data-04042019'!$A$1:$A$1461,0), MATCH('Bedrooms '!$B$1,'housing-price-data-04042019'!$A$1:$CC$1,0))</f>
        <v>3</v>
      </c>
      <c r="C20">
        <f>INDEX('housing-price-data-04042019'!$A$1:$CC$1461, MATCH('Bedrooms '!A20,'housing-price-data-04042019'!$A$1:$A$1461,0), MATCH('Bedrooms '!$C$1,'housing-price-data-04042019'!$A$1:$CC$1,0))</f>
        <v>159000</v>
      </c>
      <c r="D20" t="str">
        <f t="shared" si="0"/>
        <v>A</v>
      </c>
      <c r="K20" s="5">
        <v>25</v>
      </c>
      <c r="L20" s="6">
        <v>154000</v>
      </c>
      <c r="N20" s="5">
        <v>49</v>
      </c>
      <c r="O20" s="6">
        <v>113000</v>
      </c>
    </row>
    <row r="21" spans="1:29" x14ac:dyDescent="0.25">
      <c r="A21">
        <v>20</v>
      </c>
      <c r="B21">
        <f>INDEX('housing-price-data-04042019'!$A$1:$CC$1461, MATCH('Bedrooms '!A21,'housing-price-data-04042019'!$A$1:$A$1461,0), MATCH('Bedrooms '!$B$1,'housing-price-data-04042019'!$A$1:$CC$1,0))</f>
        <v>3</v>
      </c>
      <c r="C21">
        <f>INDEX('housing-price-data-04042019'!$A$1:$CC$1461, MATCH('Bedrooms '!A21,'housing-price-data-04042019'!$A$1:$A$1461,0), MATCH('Bedrooms '!$C$1,'housing-price-data-04042019'!$A$1:$CC$1,0))</f>
        <v>139000</v>
      </c>
      <c r="D21" t="str">
        <f t="shared" si="0"/>
        <v>A</v>
      </c>
      <c r="K21" s="5">
        <v>26</v>
      </c>
      <c r="L21" s="6">
        <v>256300</v>
      </c>
      <c r="N21" s="5">
        <v>53</v>
      </c>
      <c r="O21" s="6">
        <v>110000</v>
      </c>
      <c r="Q21" t="s">
        <v>290</v>
      </c>
      <c r="R21">
        <f>R19*R15</f>
        <v>9205.6114003467846</v>
      </c>
    </row>
    <row r="22" spans="1:29" x14ac:dyDescent="0.25">
      <c r="A22">
        <v>21</v>
      </c>
      <c r="B22">
        <f>INDEX('housing-price-data-04042019'!$A$1:$CC$1461, MATCH('Bedrooms '!A22,'housing-price-data-04042019'!$A$1:$A$1461,0), MATCH('Bedrooms '!$B$1,'housing-price-data-04042019'!$A$1:$CC$1,0))</f>
        <v>4</v>
      </c>
      <c r="C22">
        <f>INDEX('housing-price-data-04042019'!$A$1:$CC$1461, MATCH('Bedrooms '!A22,'housing-price-data-04042019'!$A$1:$A$1461,0), MATCH('Bedrooms '!$C$1,'housing-price-data-04042019'!$A$1:$CC$1,0))</f>
        <v>325300</v>
      </c>
      <c r="D22" t="str">
        <f t="shared" si="0"/>
        <v>A</v>
      </c>
      <c r="K22" s="5">
        <v>27</v>
      </c>
      <c r="L22" s="6">
        <v>134800</v>
      </c>
      <c r="N22" s="5">
        <v>54</v>
      </c>
      <c r="O22" s="6">
        <v>385000</v>
      </c>
      <c r="Q22" t="s">
        <v>293</v>
      </c>
      <c r="R22">
        <f>R18-R21</f>
        <v>18708.684431023703</v>
      </c>
    </row>
    <row r="23" spans="1:29" x14ac:dyDescent="0.25">
      <c r="A23">
        <v>22</v>
      </c>
      <c r="B23">
        <f>INDEX('housing-price-data-04042019'!$A$1:$CC$1461, MATCH('Bedrooms '!A23,'housing-price-data-04042019'!$A$1:$A$1461,0), MATCH('Bedrooms '!$B$1,'housing-price-data-04042019'!$A$1:$CC$1,0))</f>
        <v>3</v>
      </c>
      <c r="C23">
        <f>INDEX('housing-price-data-04042019'!$A$1:$CC$1461, MATCH('Bedrooms '!A23,'housing-price-data-04042019'!$A$1:$A$1461,0), MATCH('Bedrooms '!$C$1,'housing-price-data-04042019'!$A$1:$CC$1,0))</f>
        <v>139400</v>
      </c>
      <c r="D23" t="str">
        <f t="shared" si="0"/>
        <v>A</v>
      </c>
      <c r="K23" s="5">
        <v>28</v>
      </c>
      <c r="L23" s="6">
        <v>306000</v>
      </c>
      <c r="N23" s="5">
        <v>60</v>
      </c>
      <c r="O23" s="6">
        <v>124900</v>
      </c>
      <c r="Q23" t="s">
        <v>294</v>
      </c>
      <c r="R23">
        <f>R18+R21</f>
        <v>37119.907231717269</v>
      </c>
      <c r="U23" t="s">
        <v>320</v>
      </c>
    </row>
    <row r="24" spans="1:29" ht="15.75" thickBot="1" x14ac:dyDescent="0.3">
      <c r="A24">
        <v>23</v>
      </c>
      <c r="B24">
        <f>INDEX('housing-price-data-04042019'!$A$1:$CC$1461, MATCH('Bedrooms '!A24,'housing-price-data-04042019'!$A$1:$A$1461,0), MATCH('Bedrooms '!$B$1,'housing-price-data-04042019'!$A$1:$CC$1,0))</f>
        <v>3</v>
      </c>
      <c r="C24">
        <f>INDEX('housing-price-data-04042019'!$A$1:$CC$1461, MATCH('Bedrooms '!A24,'housing-price-data-04042019'!$A$1:$A$1461,0), MATCH('Bedrooms '!$C$1,'housing-price-data-04042019'!$A$1:$CC$1,0))</f>
        <v>230000</v>
      </c>
      <c r="D24" t="str">
        <f t="shared" si="0"/>
        <v>A</v>
      </c>
      <c r="K24" s="5">
        <v>31</v>
      </c>
      <c r="L24" s="6">
        <v>40000</v>
      </c>
      <c r="N24" s="5">
        <v>63</v>
      </c>
      <c r="O24" s="6">
        <v>202500</v>
      </c>
    </row>
    <row r="25" spans="1:29" x14ac:dyDescent="0.25">
      <c r="A25">
        <v>24</v>
      </c>
      <c r="B25">
        <f>INDEX('housing-price-data-04042019'!$A$1:$CC$1461, MATCH('Bedrooms '!A25,'housing-price-data-04042019'!$A$1:$A$1461,0), MATCH('Bedrooms '!$B$1,'housing-price-data-04042019'!$A$1:$CC$1,0))</f>
        <v>3</v>
      </c>
      <c r="C25">
        <f>INDEX('housing-price-data-04042019'!$A$1:$CC$1461, MATCH('Bedrooms '!A25,'housing-price-data-04042019'!$A$1:$A$1461,0), MATCH('Bedrooms '!$C$1,'housing-price-data-04042019'!$A$1:$CC$1,0))</f>
        <v>129900</v>
      </c>
      <c r="D25" t="str">
        <f t="shared" si="0"/>
        <v>A</v>
      </c>
      <c r="K25" s="5">
        <v>32</v>
      </c>
      <c r="L25" s="6">
        <v>149350</v>
      </c>
      <c r="N25" s="5">
        <v>69</v>
      </c>
      <c r="O25" s="6">
        <v>80000</v>
      </c>
      <c r="Q25" t="s">
        <v>291</v>
      </c>
      <c r="R25">
        <f>SQRT((R8+S8)/2)</f>
        <v>27.018512172212592</v>
      </c>
      <c r="U25" s="3" t="s">
        <v>321</v>
      </c>
      <c r="V25" s="3" t="s">
        <v>322</v>
      </c>
      <c r="W25" s="3" t="s">
        <v>323</v>
      </c>
    </row>
    <row r="26" spans="1:29" x14ac:dyDescent="0.25">
      <c r="A26">
        <v>25</v>
      </c>
      <c r="B26">
        <f>INDEX('housing-price-data-04042019'!$A$1:$CC$1461, MATCH('Bedrooms '!A26,'housing-price-data-04042019'!$A$1:$A$1461,0), MATCH('Bedrooms '!$B$1,'housing-price-data-04042019'!$A$1:$CC$1,0))</f>
        <v>3</v>
      </c>
      <c r="C26">
        <f>INDEX('housing-price-data-04042019'!$A$1:$CC$1461, MATCH('Bedrooms '!A26,'housing-price-data-04042019'!$A$1:$A$1461,0), MATCH('Bedrooms '!$C$1,'housing-price-data-04042019'!$A$1:$CC$1,0))</f>
        <v>154000</v>
      </c>
      <c r="D26" t="str">
        <f t="shared" si="0"/>
        <v>A</v>
      </c>
      <c r="K26" s="5">
        <v>33</v>
      </c>
      <c r="L26" s="6">
        <v>179900</v>
      </c>
      <c r="N26" s="5">
        <v>72</v>
      </c>
      <c r="O26" s="6">
        <v>129500</v>
      </c>
      <c r="Q26" t="s">
        <v>292</v>
      </c>
      <c r="R26">
        <f>R19/R25</f>
        <v>173.54309326784417</v>
      </c>
      <c r="U26" s="1">
        <v>1</v>
      </c>
      <c r="V26" s="1">
        <v>183109.07144635811</v>
      </c>
      <c r="W26" s="1">
        <v>25390.92855364189</v>
      </c>
    </row>
    <row r="27" spans="1:29" x14ac:dyDescent="0.25">
      <c r="A27">
        <v>26</v>
      </c>
      <c r="B27">
        <f>INDEX('housing-price-data-04042019'!$A$1:$CC$1461, MATCH('Bedrooms '!A27,'housing-price-data-04042019'!$A$1:$A$1461,0), MATCH('Bedrooms '!$B$1,'housing-price-data-04042019'!$A$1:$CC$1,0))</f>
        <v>3</v>
      </c>
      <c r="C27">
        <f>INDEX('housing-price-data-04042019'!$A$1:$CC$1461, MATCH('Bedrooms '!A27,'housing-price-data-04042019'!$A$1:$A$1461,0), MATCH('Bedrooms '!$C$1,'housing-price-data-04042019'!$A$1:$CC$1,0))</f>
        <v>256300</v>
      </c>
      <c r="D27" t="str">
        <f t="shared" si="0"/>
        <v>A</v>
      </c>
      <c r="K27" s="5">
        <v>34</v>
      </c>
      <c r="L27" s="6">
        <v>165500</v>
      </c>
      <c r="N27" s="5">
        <v>76</v>
      </c>
      <c r="O27" s="6">
        <v>91000</v>
      </c>
      <c r="U27" s="1">
        <v>2</v>
      </c>
      <c r="V27" s="1">
        <v>183109.07144635811</v>
      </c>
      <c r="W27" s="1">
        <v>-1609.0714463581098</v>
      </c>
    </row>
    <row r="28" spans="1:29" x14ac:dyDescent="0.25">
      <c r="A28">
        <v>27</v>
      </c>
      <c r="B28">
        <f>INDEX('housing-price-data-04042019'!$A$1:$CC$1461, MATCH('Bedrooms '!A28,'housing-price-data-04042019'!$A$1:$A$1461,0), MATCH('Bedrooms '!$B$1,'housing-price-data-04042019'!$A$1:$CC$1,0))</f>
        <v>3</v>
      </c>
      <c r="C28">
        <f>INDEX('housing-price-data-04042019'!$A$1:$CC$1461, MATCH('Bedrooms '!A28,'housing-price-data-04042019'!$A$1:$A$1461,0), MATCH('Bedrooms '!$C$1,'housing-price-data-04042019'!$A$1:$CC$1,0))</f>
        <v>134800</v>
      </c>
      <c r="D28" t="str">
        <f t="shared" si="0"/>
        <v>A</v>
      </c>
      <c r="K28" s="5">
        <v>36</v>
      </c>
      <c r="L28" s="6">
        <v>309000</v>
      </c>
      <c r="N28" s="5">
        <v>77</v>
      </c>
      <c r="O28" s="6">
        <v>135750</v>
      </c>
      <c r="Q28" s="20" t="s">
        <v>328</v>
      </c>
      <c r="R28" s="20"/>
      <c r="S28" s="20"/>
      <c r="U28" s="1">
        <v>3</v>
      </c>
      <c r="V28" s="1">
        <v>183109.07144635811</v>
      </c>
      <c r="W28" s="1">
        <v>40390.92855364189</v>
      </c>
    </row>
    <row r="29" spans="1:29" x14ac:dyDescent="0.25">
      <c r="A29">
        <v>28</v>
      </c>
      <c r="B29">
        <f>INDEX('housing-price-data-04042019'!$A$1:$CC$1461, MATCH('Bedrooms '!A29,'housing-price-data-04042019'!$A$1:$A$1461,0), MATCH('Bedrooms '!$B$1,'housing-price-data-04042019'!$A$1:$CC$1,0))</f>
        <v>3</v>
      </c>
      <c r="C29">
        <f>INDEX('housing-price-data-04042019'!$A$1:$CC$1461, MATCH('Bedrooms '!A29,'housing-price-data-04042019'!$A$1:$A$1461,0), MATCH('Bedrooms '!$C$1,'housing-price-data-04042019'!$A$1:$CC$1,0))</f>
        <v>306000</v>
      </c>
      <c r="D29" t="str">
        <f t="shared" si="0"/>
        <v>A</v>
      </c>
      <c r="K29" s="5">
        <v>37</v>
      </c>
      <c r="L29" s="6">
        <v>145000</v>
      </c>
      <c r="N29" s="5">
        <v>78</v>
      </c>
      <c r="O29" s="6">
        <v>127000</v>
      </c>
      <c r="Q29" s="20" t="s">
        <v>329</v>
      </c>
      <c r="R29" s="20"/>
      <c r="S29" s="14"/>
      <c r="U29" s="1">
        <v>4</v>
      </c>
      <c r="V29" s="1">
        <v>183109.07144635811</v>
      </c>
      <c r="W29" s="1">
        <v>-43109.07144635811</v>
      </c>
    </row>
    <row r="30" spans="1:29" x14ac:dyDescent="0.25">
      <c r="A30">
        <v>29</v>
      </c>
      <c r="B30">
        <f>INDEX('housing-price-data-04042019'!$A$1:$CC$1461, MATCH('Bedrooms '!A30,'housing-price-data-04042019'!$A$1:$A$1461,0), MATCH('Bedrooms '!$B$1,'housing-price-data-04042019'!$A$1:$CC$1,0))</f>
        <v>2</v>
      </c>
      <c r="C30">
        <f>INDEX('housing-price-data-04042019'!$A$1:$CC$1461, MATCH('Bedrooms '!A30,'housing-price-data-04042019'!$A$1:$A$1461,0), MATCH('Bedrooms '!$C$1,'housing-price-data-04042019'!$A$1:$CC$1,0))</f>
        <v>207500</v>
      </c>
      <c r="D30" t="str">
        <f t="shared" si="0"/>
        <v>B</v>
      </c>
      <c r="K30" s="5">
        <v>38</v>
      </c>
      <c r="L30" s="6">
        <v>153000</v>
      </c>
      <c r="N30" s="5">
        <v>80</v>
      </c>
      <c r="O30" s="6">
        <v>110000</v>
      </c>
      <c r="U30" s="1">
        <v>5</v>
      </c>
      <c r="V30" s="1">
        <v>199490.08842934691</v>
      </c>
      <c r="W30" s="1">
        <v>50509.911570653087</v>
      </c>
    </row>
    <row r="31" spans="1:29" x14ac:dyDescent="0.25">
      <c r="A31">
        <v>30</v>
      </c>
      <c r="B31">
        <f>INDEX('housing-price-data-04042019'!$A$1:$CC$1461, MATCH('Bedrooms '!A31,'housing-price-data-04042019'!$A$1:$A$1461,0), MATCH('Bedrooms '!$B$1,'housing-price-data-04042019'!$A$1:$CC$1,0))</f>
        <v>1</v>
      </c>
      <c r="C31">
        <f>INDEX('housing-price-data-04042019'!$A$1:$CC$1461, MATCH('Bedrooms '!A31,'housing-price-data-04042019'!$A$1:$A$1461,0), MATCH('Bedrooms '!$C$1,'housing-price-data-04042019'!$A$1:$CC$1,0))</f>
        <v>68500</v>
      </c>
      <c r="D31" t="str">
        <f t="shared" si="0"/>
        <v>B</v>
      </c>
      <c r="K31" s="5">
        <v>39</v>
      </c>
      <c r="L31" s="6">
        <v>109000</v>
      </c>
      <c r="N31" s="5">
        <v>82</v>
      </c>
      <c r="O31" s="6">
        <v>153500</v>
      </c>
      <c r="U31" s="1">
        <v>6</v>
      </c>
      <c r="V31" s="1">
        <v>150347.0374803805</v>
      </c>
      <c r="W31" s="1">
        <v>-7347.0374803805025</v>
      </c>
    </row>
    <row r="32" spans="1:29" x14ac:dyDescent="0.25">
      <c r="A32">
        <v>31</v>
      </c>
      <c r="B32">
        <f>INDEX('housing-price-data-04042019'!$A$1:$CC$1461, MATCH('Bedrooms '!A32,'housing-price-data-04042019'!$A$1:$A$1461,0), MATCH('Bedrooms '!$B$1,'housing-price-data-04042019'!$A$1:$CC$1,0))</f>
        <v>3</v>
      </c>
      <c r="C32">
        <f>INDEX('housing-price-data-04042019'!$A$1:$CC$1461, MATCH('Bedrooms '!A32,'housing-price-data-04042019'!$A$1:$A$1461,0), MATCH('Bedrooms '!$C$1,'housing-price-data-04042019'!$A$1:$CC$1,0))</f>
        <v>40000</v>
      </c>
      <c r="D32" t="str">
        <f t="shared" si="0"/>
        <v>A</v>
      </c>
      <c r="K32" s="5">
        <v>41</v>
      </c>
      <c r="L32" s="6">
        <v>160000</v>
      </c>
      <c r="N32" s="5">
        <v>88</v>
      </c>
      <c r="O32" s="6">
        <v>164500</v>
      </c>
      <c r="U32" s="1">
        <v>7</v>
      </c>
      <c r="V32" s="1">
        <v>183109.07144635811</v>
      </c>
      <c r="W32" s="1">
        <v>123890.92855364189</v>
      </c>
    </row>
    <row r="33" spans="1:23" x14ac:dyDescent="0.25">
      <c r="A33">
        <v>32</v>
      </c>
      <c r="B33">
        <f>INDEX('housing-price-data-04042019'!$A$1:$CC$1461, MATCH('Bedrooms '!A33,'housing-price-data-04042019'!$A$1:$A$1461,0), MATCH('Bedrooms '!$B$1,'housing-price-data-04042019'!$A$1:$CC$1,0))</f>
        <v>3</v>
      </c>
      <c r="C33">
        <f>INDEX('housing-price-data-04042019'!$A$1:$CC$1461, MATCH('Bedrooms '!A33,'housing-price-data-04042019'!$A$1:$A$1461,0), MATCH('Bedrooms '!$C$1,'housing-price-data-04042019'!$A$1:$CC$1,0))</f>
        <v>149350</v>
      </c>
      <c r="D33" t="str">
        <f t="shared" si="0"/>
        <v>A</v>
      </c>
      <c r="K33" s="5">
        <v>44</v>
      </c>
      <c r="L33" s="6">
        <v>130250</v>
      </c>
      <c r="N33" s="5">
        <v>89</v>
      </c>
      <c r="O33" s="6">
        <v>85000</v>
      </c>
      <c r="U33" s="1">
        <v>8</v>
      </c>
      <c r="V33" s="1">
        <v>183109.07144635811</v>
      </c>
      <c r="W33" s="1">
        <v>16890.92855364189</v>
      </c>
    </row>
    <row r="34" spans="1:23" x14ac:dyDescent="0.25">
      <c r="A34">
        <v>33</v>
      </c>
      <c r="B34">
        <f>INDEX('housing-price-data-04042019'!$A$1:$CC$1461, MATCH('Bedrooms '!A34,'housing-price-data-04042019'!$A$1:$A$1461,0), MATCH('Bedrooms '!$B$1,'housing-price-data-04042019'!$A$1:$CC$1,0))</f>
        <v>3</v>
      </c>
      <c r="C34">
        <f>INDEX('housing-price-data-04042019'!$A$1:$CC$1461, MATCH('Bedrooms '!A34,'housing-price-data-04042019'!$A$1:$A$1461,0), MATCH('Bedrooms '!$C$1,'housing-price-data-04042019'!$A$1:$CC$1,0))</f>
        <v>179900</v>
      </c>
      <c r="D34" t="str">
        <f t="shared" si="0"/>
        <v>A</v>
      </c>
      <c r="K34" s="5">
        <v>45</v>
      </c>
      <c r="L34" s="6">
        <v>141000</v>
      </c>
      <c r="N34" s="5">
        <v>91</v>
      </c>
      <c r="O34" s="6">
        <v>109900</v>
      </c>
      <c r="U34" s="1">
        <v>9</v>
      </c>
      <c r="V34" s="1">
        <v>166728.05446336931</v>
      </c>
      <c r="W34" s="1">
        <v>-36828.054463369306</v>
      </c>
    </row>
    <row r="35" spans="1:23" x14ac:dyDescent="0.25">
      <c r="A35">
        <v>34</v>
      </c>
      <c r="B35">
        <f>INDEX('housing-price-data-04042019'!$A$1:$CC$1461, MATCH('Bedrooms '!A35,'housing-price-data-04042019'!$A$1:$A$1461,0), MATCH('Bedrooms '!$B$1,'housing-price-data-04042019'!$A$1:$CC$1,0))</f>
        <v>4</v>
      </c>
      <c r="C35">
        <f>INDEX('housing-price-data-04042019'!$A$1:$CC$1461, MATCH('Bedrooms '!A35,'housing-price-data-04042019'!$A$1:$A$1461,0), MATCH('Bedrooms '!$C$1,'housing-price-data-04042019'!$A$1:$CC$1,0))</f>
        <v>165500</v>
      </c>
      <c r="D35" t="str">
        <f t="shared" si="0"/>
        <v>A</v>
      </c>
      <c r="K35" s="5">
        <v>48</v>
      </c>
      <c r="L35" s="6">
        <v>249700</v>
      </c>
      <c r="N35" s="5">
        <v>92</v>
      </c>
      <c r="O35" s="6">
        <v>98600</v>
      </c>
      <c r="U35" s="1">
        <v>10</v>
      </c>
      <c r="V35" s="1">
        <v>166728.05446336931</v>
      </c>
      <c r="W35" s="1">
        <v>-48728.054463369306</v>
      </c>
    </row>
    <row r="36" spans="1:23" x14ac:dyDescent="0.25">
      <c r="A36">
        <v>35</v>
      </c>
      <c r="B36">
        <f>INDEX('housing-price-data-04042019'!$A$1:$CC$1461, MATCH('Bedrooms '!A36,'housing-price-data-04042019'!$A$1:$A$1461,0), MATCH('Bedrooms '!$B$1,'housing-price-data-04042019'!$A$1:$CC$1,0))</f>
        <v>2</v>
      </c>
      <c r="C36">
        <f>INDEX('housing-price-data-04042019'!$A$1:$CC$1461, MATCH('Bedrooms '!A36,'housing-price-data-04042019'!$A$1:$A$1461,0), MATCH('Bedrooms '!$C$1,'housing-price-data-04042019'!$A$1:$CC$1,0))</f>
        <v>277500</v>
      </c>
      <c r="D36" t="str">
        <f t="shared" si="0"/>
        <v>B</v>
      </c>
      <c r="K36" s="5">
        <v>50</v>
      </c>
      <c r="L36" s="6">
        <v>127000</v>
      </c>
      <c r="N36" s="5">
        <v>93</v>
      </c>
      <c r="O36" s="6">
        <v>163500</v>
      </c>
      <c r="U36" s="1">
        <v>11</v>
      </c>
      <c r="V36" s="1">
        <v>183109.07144635811</v>
      </c>
      <c r="W36" s="1">
        <v>-53609.07144635811</v>
      </c>
    </row>
    <row r="37" spans="1:23" x14ac:dyDescent="0.25">
      <c r="A37">
        <v>36</v>
      </c>
      <c r="B37">
        <f>INDEX('housing-price-data-04042019'!$A$1:$CC$1461, MATCH('Bedrooms '!A37,'housing-price-data-04042019'!$A$1:$A$1461,0), MATCH('Bedrooms '!$B$1,'housing-price-data-04042019'!$A$1:$CC$1,0))</f>
        <v>4</v>
      </c>
      <c r="C37">
        <f>INDEX('housing-price-data-04042019'!$A$1:$CC$1461, MATCH('Bedrooms '!A37,'housing-price-data-04042019'!$A$1:$A$1461,0), MATCH('Bedrooms '!$C$1,'housing-price-data-04042019'!$A$1:$CC$1,0))</f>
        <v>309000</v>
      </c>
      <c r="D37" t="str">
        <f t="shared" si="0"/>
        <v>A</v>
      </c>
      <c r="K37" s="5">
        <v>51</v>
      </c>
      <c r="L37" s="6">
        <v>177000</v>
      </c>
      <c r="N37" s="5">
        <v>99</v>
      </c>
      <c r="O37" s="6">
        <v>83000</v>
      </c>
      <c r="U37" s="1">
        <v>12</v>
      </c>
      <c r="V37" s="1">
        <v>199490.08842934691</v>
      </c>
      <c r="W37" s="1">
        <v>145509.91157065309</v>
      </c>
    </row>
    <row r="38" spans="1:23" x14ac:dyDescent="0.25">
      <c r="A38">
        <v>37</v>
      </c>
      <c r="B38">
        <f>INDEX('housing-price-data-04042019'!$A$1:$CC$1461, MATCH('Bedrooms '!A38,'housing-price-data-04042019'!$A$1:$A$1461,0), MATCH('Bedrooms '!$B$1,'housing-price-data-04042019'!$A$1:$CC$1,0))</f>
        <v>3</v>
      </c>
      <c r="C38">
        <f>INDEX('housing-price-data-04042019'!$A$1:$CC$1461, MATCH('Bedrooms '!A38,'housing-price-data-04042019'!$A$1:$A$1461,0), MATCH('Bedrooms '!$C$1,'housing-price-data-04042019'!$A$1:$CC$1,0))</f>
        <v>145000</v>
      </c>
      <c r="D38" t="str">
        <f t="shared" si="0"/>
        <v>A</v>
      </c>
      <c r="K38" s="5">
        <v>52</v>
      </c>
      <c r="L38" s="6">
        <v>114500</v>
      </c>
      <c r="N38" s="5">
        <v>107</v>
      </c>
      <c r="O38" s="6">
        <v>100000</v>
      </c>
      <c r="U38" s="1">
        <v>13</v>
      </c>
      <c r="V38" s="1">
        <v>166728.05446336931</v>
      </c>
      <c r="W38" s="1">
        <v>-22728.054463369306</v>
      </c>
    </row>
    <row r="39" spans="1:23" x14ac:dyDescent="0.25">
      <c r="A39">
        <v>38</v>
      </c>
      <c r="B39">
        <f>INDEX('housing-price-data-04042019'!$A$1:$CC$1461, MATCH('Bedrooms '!A39,'housing-price-data-04042019'!$A$1:$A$1461,0), MATCH('Bedrooms '!$B$1,'housing-price-data-04042019'!$A$1:$CC$1,0))</f>
        <v>3</v>
      </c>
      <c r="C39">
        <f>INDEX('housing-price-data-04042019'!$A$1:$CC$1461, MATCH('Bedrooms '!A39,'housing-price-data-04042019'!$A$1:$A$1461,0), MATCH('Bedrooms '!$C$1,'housing-price-data-04042019'!$A$1:$CC$1,0))</f>
        <v>153000</v>
      </c>
      <c r="D39" t="str">
        <f t="shared" si="0"/>
        <v>A</v>
      </c>
      <c r="K39" s="5">
        <v>55</v>
      </c>
      <c r="L39" s="6">
        <v>130000</v>
      </c>
      <c r="N39" s="5">
        <v>108</v>
      </c>
      <c r="O39" s="6">
        <v>115000</v>
      </c>
      <c r="U39" s="1">
        <v>14</v>
      </c>
      <c r="V39" s="1">
        <v>183109.07144635811</v>
      </c>
      <c r="W39" s="1">
        <v>96390.92855364189</v>
      </c>
    </row>
    <row r="40" spans="1:23" x14ac:dyDescent="0.25">
      <c r="A40">
        <v>39</v>
      </c>
      <c r="B40">
        <f>INDEX('housing-price-data-04042019'!$A$1:$CC$1461, MATCH('Bedrooms '!A40,'housing-price-data-04042019'!$A$1:$A$1461,0), MATCH('Bedrooms '!$B$1,'housing-price-data-04042019'!$A$1:$CC$1,0))</f>
        <v>3</v>
      </c>
      <c r="C40">
        <f>INDEX('housing-price-data-04042019'!$A$1:$CC$1461, MATCH('Bedrooms '!A40,'housing-price-data-04042019'!$A$1:$A$1461,0), MATCH('Bedrooms '!$C$1,'housing-price-data-04042019'!$A$1:$CC$1,0))</f>
        <v>109000</v>
      </c>
      <c r="D40" t="str">
        <f t="shared" si="0"/>
        <v>A</v>
      </c>
      <c r="K40" s="5">
        <v>56</v>
      </c>
      <c r="L40" s="6">
        <v>180500</v>
      </c>
      <c r="N40" s="5">
        <v>116</v>
      </c>
      <c r="O40" s="6">
        <v>176000</v>
      </c>
      <c r="U40" s="1">
        <v>15</v>
      </c>
      <c r="V40" s="1">
        <v>166728.05446336931</v>
      </c>
      <c r="W40" s="1">
        <v>-9728.0544633693062</v>
      </c>
    </row>
    <row r="41" spans="1:23" x14ac:dyDescent="0.25">
      <c r="A41">
        <v>40</v>
      </c>
      <c r="B41">
        <f>INDEX('housing-price-data-04042019'!$A$1:$CC$1461, MATCH('Bedrooms '!A41,'housing-price-data-04042019'!$A$1:$A$1461,0), MATCH('Bedrooms '!$B$1,'housing-price-data-04042019'!$A$1:$CC$1,0))</f>
        <v>2</v>
      </c>
      <c r="C41">
        <f>INDEX('housing-price-data-04042019'!$A$1:$CC$1461, MATCH('Bedrooms '!A41,'housing-price-data-04042019'!$A$1:$A$1461,0), MATCH('Bedrooms '!$C$1,'housing-price-data-04042019'!$A$1:$CC$1,0))</f>
        <v>82000</v>
      </c>
      <c r="D41" t="str">
        <f t="shared" si="0"/>
        <v>B</v>
      </c>
      <c r="K41" s="5">
        <v>57</v>
      </c>
      <c r="L41" s="6">
        <v>172500</v>
      </c>
      <c r="N41" s="5">
        <v>118</v>
      </c>
      <c r="O41" s="6">
        <v>155000</v>
      </c>
      <c r="U41" s="1">
        <v>16</v>
      </c>
      <c r="V41" s="1">
        <v>166728.05446336931</v>
      </c>
      <c r="W41" s="1">
        <v>-34728.054463369306</v>
      </c>
    </row>
    <row r="42" spans="1:23" x14ac:dyDescent="0.25">
      <c r="A42">
        <v>41</v>
      </c>
      <c r="B42">
        <f>INDEX('housing-price-data-04042019'!$A$1:$CC$1461, MATCH('Bedrooms '!A42,'housing-price-data-04042019'!$A$1:$A$1461,0), MATCH('Bedrooms '!$B$1,'housing-price-data-04042019'!$A$1:$CC$1,0))</f>
        <v>3</v>
      </c>
      <c r="C42">
        <f>INDEX('housing-price-data-04042019'!$A$1:$CC$1461, MATCH('Bedrooms '!A42,'housing-price-data-04042019'!$A$1:$A$1461,0), MATCH('Bedrooms '!$C$1,'housing-price-data-04042019'!$A$1:$CC$1,0))</f>
        <v>160000</v>
      </c>
      <c r="D42" t="str">
        <f t="shared" si="0"/>
        <v>A</v>
      </c>
      <c r="K42" s="5">
        <v>58</v>
      </c>
      <c r="L42" s="6">
        <v>196500</v>
      </c>
      <c r="N42" s="5">
        <v>121</v>
      </c>
      <c r="O42" s="6">
        <v>180000</v>
      </c>
      <c r="U42" s="1">
        <v>17</v>
      </c>
      <c r="V42" s="1">
        <v>166728.05446336931</v>
      </c>
      <c r="W42" s="1">
        <v>-17728.054463369306</v>
      </c>
    </row>
    <row r="43" spans="1:23" x14ac:dyDescent="0.25">
      <c r="A43">
        <v>42</v>
      </c>
      <c r="B43">
        <f>INDEX('housing-price-data-04042019'!$A$1:$CC$1461, MATCH('Bedrooms '!A43,'housing-price-data-04042019'!$A$1:$A$1461,0), MATCH('Bedrooms '!$B$1,'housing-price-data-04042019'!$A$1:$CC$1,0))</f>
        <v>2</v>
      </c>
      <c r="C43">
        <f>INDEX('housing-price-data-04042019'!$A$1:$CC$1461, MATCH('Bedrooms '!A43,'housing-price-data-04042019'!$A$1:$A$1461,0), MATCH('Bedrooms '!$C$1,'housing-price-data-04042019'!$A$1:$CC$1,0))</f>
        <v>170000</v>
      </c>
      <c r="D43" t="str">
        <f t="shared" si="0"/>
        <v>B</v>
      </c>
      <c r="K43" s="5">
        <v>59</v>
      </c>
      <c r="L43" s="6">
        <v>438780</v>
      </c>
      <c r="N43" s="5">
        <v>124</v>
      </c>
      <c r="O43" s="6">
        <v>153900</v>
      </c>
      <c r="U43" s="1">
        <v>18</v>
      </c>
      <c r="V43" s="1">
        <v>166728.05446336931</v>
      </c>
      <c r="W43" s="1">
        <v>-76728.054463369306</v>
      </c>
    </row>
    <row r="44" spans="1:23" x14ac:dyDescent="0.25">
      <c r="A44">
        <v>43</v>
      </c>
      <c r="B44">
        <f>INDEX('housing-price-data-04042019'!$A$1:$CC$1461, MATCH('Bedrooms '!A44,'housing-price-data-04042019'!$A$1:$A$1461,0), MATCH('Bedrooms '!$B$1,'housing-price-data-04042019'!$A$1:$CC$1,0))</f>
        <v>2</v>
      </c>
      <c r="C44">
        <f>INDEX('housing-price-data-04042019'!$A$1:$CC$1461, MATCH('Bedrooms '!A44,'housing-price-data-04042019'!$A$1:$A$1461,0), MATCH('Bedrooms '!$C$1,'housing-price-data-04042019'!$A$1:$CC$1,0))</f>
        <v>144000</v>
      </c>
      <c r="D44" t="str">
        <f t="shared" si="0"/>
        <v>B</v>
      </c>
      <c r="K44" s="5">
        <v>61</v>
      </c>
      <c r="L44" s="6">
        <v>158000</v>
      </c>
      <c r="N44" s="5">
        <v>126</v>
      </c>
      <c r="O44" s="6">
        <v>84500</v>
      </c>
      <c r="U44" s="1">
        <v>19</v>
      </c>
      <c r="V44" s="1">
        <v>183109.07144635811</v>
      </c>
      <c r="W44" s="1">
        <v>-24109.07144635811</v>
      </c>
    </row>
    <row r="45" spans="1:23" x14ac:dyDescent="0.25">
      <c r="A45">
        <v>44</v>
      </c>
      <c r="B45">
        <f>INDEX('housing-price-data-04042019'!$A$1:$CC$1461, MATCH('Bedrooms '!A45,'housing-price-data-04042019'!$A$1:$A$1461,0), MATCH('Bedrooms '!$B$1,'housing-price-data-04042019'!$A$1:$CC$1,0))</f>
        <v>3</v>
      </c>
      <c r="C45">
        <f>INDEX('housing-price-data-04042019'!$A$1:$CC$1461, MATCH('Bedrooms '!A45,'housing-price-data-04042019'!$A$1:$A$1461,0), MATCH('Bedrooms '!$C$1,'housing-price-data-04042019'!$A$1:$CC$1,0))</f>
        <v>130250</v>
      </c>
      <c r="D45" t="str">
        <f t="shared" si="0"/>
        <v>A</v>
      </c>
      <c r="K45" s="5">
        <v>62</v>
      </c>
      <c r="L45" s="6">
        <v>101000</v>
      </c>
      <c r="N45" s="5">
        <v>127</v>
      </c>
      <c r="O45" s="6">
        <v>128000</v>
      </c>
      <c r="U45" s="1">
        <v>20</v>
      </c>
      <c r="V45" s="1">
        <v>183109.07144635811</v>
      </c>
      <c r="W45" s="1">
        <v>-44109.07144635811</v>
      </c>
    </row>
    <row r="46" spans="1:23" x14ac:dyDescent="0.25">
      <c r="A46">
        <v>45</v>
      </c>
      <c r="B46">
        <f>INDEX('housing-price-data-04042019'!$A$1:$CC$1461, MATCH('Bedrooms '!A46,'housing-price-data-04042019'!$A$1:$A$1461,0), MATCH('Bedrooms '!$B$1,'housing-price-data-04042019'!$A$1:$CC$1,0))</f>
        <v>3</v>
      </c>
      <c r="C46">
        <f>INDEX('housing-price-data-04042019'!$A$1:$CC$1461, MATCH('Bedrooms '!A46,'housing-price-data-04042019'!$A$1:$A$1461,0), MATCH('Bedrooms '!$C$1,'housing-price-data-04042019'!$A$1:$CC$1,0))</f>
        <v>141000</v>
      </c>
      <c r="D46" t="str">
        <f t="shared" si="0"/>
        <v>A</v>
      </c>
      <c r="K46" s="5">
        <v>64</v>
      </c>
      <c r="L46" s="6">
        <v>140000</v>
      </c>
      <c r="N46" s="5">
        <v>134</v>
      </c>
      <c r="O46" s="6">
        <v>220000</v>
      </c>
      <c r="U46" s="1">
        <v>21</v>
      </c>
      <c r="V46" s="1">
        <v>199490.08842934691</v>
      </c>
      <c r="W46" s="1">
        <v>125809.91157065309</v>
      </c>
    </row>
    <row r="47" spans="1:23" x14ac:dyDescent="0.25">
      <c r="A47">
        <v>46</v>
      </c>
      <c r="B47">
        <f>INDEX('housing-price-data-04042019'!$A$1:$CC$1461, MATCH('Bedrooms '!A47,'housing-price-data-04042019'!$A$1:$A$1461,0), MATCH('Bedrooms '!$B$1,'housing-price-data-04042019'!$A$1:$CC$1,0))</f>
        <v>2</v>
      </c>
      <c r="C47">
        <f>INDEX('housing-price-data-04042019'!$A$1:$CC$1461, MATCH('Bedrooms '!A47,'housing-price-data-04042019'!$A$1:$A$1461,0), MATCH('Bedrooms '!$C$1,'housing-price-data-04042019'!$A$1:$CC$1,0))</f>
        <v>319900</v>
      </c>
      <c r="D47" t="str">
        <f t="shared" si="0"/>
        <v>B</v>
      </c>
      <c r="K47" s="5">
        <v>65</v>
      </c>
      <c r="L47" s="6">
        <v>219500</v>
      </c>
      <c r="N47" s="5">
        <v>147</v>
      </c>
      <c r="O47" s="6">
        <v>105000</v>
      </c>
      <c r="U47" s="1">
        <v>22</v>
      </c>
      <c r="V47" s="1">
        <v>183109.07144635811</v>
      </c>
      <c r="W47" s="1">
        <v>-43709.07144635811</v>
      </c>
    </row>
    <row r="48" spans="1:23" x14ac:dyDescent="0.25">
      <c r="A48">
        <v>47</v>
      </c>
      <c r="B48">
        <f>INDEX('housing-price-data-04042019'!$A$1:$CC$1461, MATCH('Bedrooms '!A48,'housing-price-data-04042019'!$A$1:$A$1461,0), MATCH('Bedrooms '!$B$1,'housing-price-data-04042019'!$A$1:$CC$1,0))</f>
        <v>1</v>
      </c>
      <c r="C48">
        <f>INDEX('housing-price-data-04042019'!$A$1:$CC$1461, MATCH('Bedrooms '!A48,'housing-price-data-04042019'!$A$1:$A$1461,0), MATCH('Bedrooms '!$C$1,'housing-price-data-04042019'!$A$1:$CC$1,0))</f>
        <v>239686</v>
      </c>
      <c r="D48" t="str">
        <f t="shared" si="0"/>
        <v>B</v>
      </c>
      <c r="K48" s="5">
        <v>66</v>
      </c>
      <c r="L48" s="6">
        <v>317000</v>
      </c>
      <c r="N48" s="5">
        <v>152</v>
      </c>
      <c r="O48" s="6">
        <v>372402</v>
      </c>
      <c r="U48" s="1">
        <v>23</v>
      </c>
      <c r="V48" s="1">
        <v>183109.07144635811</v>
      </c>
      <c r="W48" s="1">
        <v>46890.92855364189</v>
      </c>
    </row>
    <row r="49" spans="1:23" x14ac:dyDescent="0.25">
      <c r="A49">
        <v>48</v>
      </c>
      <c r="B49">
        <f>INDEX('housing-price-data-04042019'!$A$1:$CC$1461, MATCH('Bedrooms '!A49,'housing-price-data-04042019'!$A$1:$A$1461,0), MATCH('Bedrooms '!$B$1,'housing-price-data-04042019'!$A$1:$CC$1,0))</f>
        <v>3</v>
      </c>
      <c r="C49">
        <f>INDEX('housing-price-data-04042019'!$A$1:$CC$1461, MATCH('Bedrooms '!A49,'housing-price-data-04042019'!$A$1:$A$1461,0), MATCH('Bedrooms '!$C$1,'housing-price-data-04042019'!$A$1:$CC$1,0))</f>
        <v>249700</v>
      </c>
      <c r="D49" t="str">
        <f t="shared" si="0"/>
        <v>A</v>
      </c>
      <c r="K49" s="5">
        <v>67</v>
      </c>
      <c r="L49" s="6">
        <v>180000</v>
      </c>
      <c r="N49" s="5">
        <v>154</v>
      </c>
      <c r="O49" s="6">
        <v>235000</v>
      </c>
      <c r="U49" s="1">
        <v>24</v>
      </c>
      <c r="V49" s="1">
        <v>183109.07144635811</v>
      </c>
      <c r="W49" s="1">
        <v>-53209.07144635811</v>
      </c>
    </row>
    <row r="50" spans="1:23" x14ac:dyDescent="0.25">
      <c r="A50">
        <v>49</v>
      </c>
      <c r="B50">
        <f>INDEX('housing-price-data-04042019'!$A$1:$CC$1461, MATCH('Bedrooms '!A50,'housing-price-data-04042019'!$A$1:$A$1461,0), MATCH('Bedrooms '!$B$1,'housing-price-data-04042019'!$A$1:$CC$1,0))</f>
        <v>2</v>
      </c>
      <c r="C50">
        <f>INDEX('housing-price-data-04042019'!$A$1:$CC$1461, MATCH('Bedrooms '!A50,'housing-price-data-04042019'!$A$1:$A$1461,0), MATCH('Bedrooms '!$C$1,'housing-price-data-04042019'!$A$1:$CC$1,0))</f>
        <v>113000</v>
      </c>
      <c r="D50" t="str">
        <f t="shared" si="0"/>
        <v>B</v>
      </c>
      <c r="K50" s="5">
        <v>68</v>
      </c>
      <c r="L50" s="6">
        <v>226000</v>
      </c>
      <c r="N50" s="5">
        <v>156</v>
      </c>
      <c r="O50" s="6">
        <v>79000</v>
      </c>
      <c r="U50" s="1">
        <v>25</v>
      </c>
      <c r="V50" s="1">
        <v>183109.07144635811</v>
      </c>
      <c r="W50" s="1">
        <v>-29109.07144635811</v>
      </c>
    </row>
    <row r="51" spans="1:23" x14ac:dyDescent="0.25">
      <c r="A51">
        <v>50</v>
      </c>
      <c r="B51">
        <f>INDEX('housing-price-data-04042019'!$A$1:$CC$1461, MATCH('Bedrooms '!A51,'housing-price-data-04042019'!$A$1:$A$1461,0), MATCH('Bedrooms '!$B$1,'housing-price-data-04042019'!$A$1:$CC$1,0))</f>
        <v>3</v>
      </c>
      <c r="C51">
        <f>INDEX('housing-price-data-04042019'!$A$1:$CC$1461, MATCH('Bedrooms '!A51,'housing-price-data-04042019'!$A$1:$A$1461,0), MATCH('Bedrooms '!$C$1,'housing-price-data-04042019'!$A$1:$CC$1,0))</f>
        <v>127000</v>
      </c>
      <c r="D51" t="str">
        <f t="shared" si="0"/>
        <v>A</v>
      </c>
      <c r="K51" s="5">
        <v>70</v>
      </c>
      <c r="L51" s="6">
        <v>225000</v>
      </c>
      <c r="N51" s="5">
        <v>157</v>
      </c>
      <c r="O51" s="6">
        <v>109500</v>
      </c>
      <c r="U51" s="1">
        <v>26</v>
      </c>
      <c r="V51" s="1">
        <v>183109.07144635811</v>
      </c>
      <c r="W51" s="1">
        <v>73190.92855364189</v>
      </c>
    </row>
    <row r="52" spans="1:23" x14ac:dyDescent="0.25">
      <c r="A52">
        <v>51</v>
      </c>
      <c r="B52">
        <f>INDEX('housing-price-data-04042019'!$A$1:$CC$1461, MATCH('Bedrooms '!A52,'housing-price-data-04042019'!$A$1:$A$1461,0), MATCH('Bedrooms '!$B$1,'housing-price-data-04042019'!$A$1:$CC$1,0))</f>
        <v>3</v>
      </c>
      <c r="C52">
        <f>INDEX('housing-price-data-04042019'!$A$1:$CC$1461, MATCH('Bedrooms '!A52,'housing-price-data-04042019'!$A$1:$A$1461,0), MATCH('Bedrooms '!$C$1,'housing-price-data-04042019'!$A$1:$CC$1,0))</f>
        <v>177000</v>
      </c>
      <c r="D52" t="str">
        <f t="shared" si="0"/>
        <v>A</v>
      </c>
      <c r="K52" s="5">
        <v>71</v>
      </c>
      <c r="L52" s="6">
        <v>244000</v>
      </c>
      <c r="N52" s="5">
        <v>164</v>
      </c>
      <c r="O52" s="6">
        <v>103200</v>
      </c>
      <c r="U52" s="1">
        <v>27</v>
      </c>
      <c r="V52" s="1">
        <v>183109.07144635811</v>
      </c>
      <c r="W52" s="1">
        <v>-48309.07144635811</v>
      </c>
    </row>
    <row r="53" spans="1:23" x14ac:dyDescent="0.25">
      <c r="A53">
        <v>52</v>
      </c>
      <c r="B53">
        <f>INDEX('housing-price-data-04042019'!$A$1:$CC$1461, MATCH('Bedrooms '!A53,'housing-price-data-04042019'!$A$1:$A$1461,0), MATCH('Bedrooms '!$B$1,'housing-price-data-04042019'!$A$1:$CC$1,0))</f>
        <v>3</v>
      </c>
      <c r="C53">
        <f>INDEX('housing-price-data-04042019'!$A$1:$CC$1461, MATCH('Bedrooms '!A53,'housing-price-data-04042019'!$A$1:$A$1461,0), MATCH('Bedrooms '!$C$1,'housing-price-data-04042019'!$A$1:$CC$1,0))</f>
        <v>114500</v>
      </c>
      <c r="D53" t="str">
        <f t="shared" si="0"/>
        <v>A</v>
      </c>
      <c r="K53" s="5">
        <v>73</v>
      </c>
      <c r="L53" s="6">
        <v>185000</v>
      </c>
      <c r="N53" s="5">
        <v>167</v>
      </c>
      <c r="O53" s="6">
        <v>190000</v>
      </c>
      <c r="U53" s="1">
        <v>28</v>
      </c>
      <c r="V53" s="1">
        <v>183109.07144635811</v>
      </c>
      <c r="W53" s="1">
        <v>122890.92855364189</v>
      </c>
    </row>
    <row r="54" spans="1:23" x14ac:dyDescent="0.25">
      <c r="A54">
        <v>53</v>
      </c>
      <c r="B54">
        <f>INDEX('housing-price-data-04042019'!$A$1:$CC$1461, MATCH('Bedrooms '!A54,'housing-price-data-04042019'!$A$1:$A$1461,0), MATCH('Bedrooms '!$B$1,'housing-price-data-04042019'!$A$1:$CC$1,0))</f>
        <v>2</v>
      </c>
      <c r="C54">
        <f>INDEX('housing-price-data-04042019'!$A$1:$CC$1461, MATCH('Bedrooms '!A54,'housing-price-data-04042019'!$A$1:$A$1461,0), MATCH('Bedrooms '!$C$1,'housing-price-data-04042019'!$A$1:$CC$1,0))</f>
        <v>110000</v>
      </c>
      <c r="D54" t="str">
        <f t="shared" si="0"/>
        <v>B</v>
      </c>
      <c r="K54" s="5">
        <v>74</v>
      </c>
      <c r="L54" s="6">
        <v>144900</v>
      </c>
      <c r="N54" s="5">
        <v>170</v>
      </c>
      <c r="O54" s="6">
        <v>228000</v>
      </c>
      <c r="U54" s="1">
        <v>29</v>
      </c>
      <c r="V54" s="1">
        <v>166728.05446336931</v>
      </c>
      <c r="W54" s="1">
        <v>40771.945536630694</v>
      </c>
    </row>
    <row r="55" spans="1:23" x14ac:dyDescent="0.25">
      <c r="A55">
        <v>54</v>
      </c>
      <c r="B55">
        <f>INDEX('housing-price-data-04042019'!$A$1:$CC$1461, MATCH('Bedrooms '!A55,'housing-price-data-04042019'!$A$1:$A$1461,0), MATCH('Bedrooms '!$B$1,'housing-price-data-04042019'!$A$1:$CC$1,0))</f>
        <v>0</v>
      </c>
      <c r="C55">
        <f>INDEX('housing-price-data-04042019'!$A$1:$CC$1461, MATCH('Bedrooms '!A55,'housing-price-data-04042019'!$A$1:$A$1461,0), MATCH('Bedrooms '!$C$1,'housing-price-data-04042019'!$A$1:$CC$1,0))</f>
        <v>385000</v>
      </c>
      <c r="D55" t="str">
        <f t="shared" si="0"/>
        <v>B</v>
      </c>
      <c r="K55" s="5">
        <v>75</v>
      </c>
      <c r="L55" s="6">
        <v>107400</v>
      </c>
      <c r="N55" s="5">
        <v>171</v>
      </c>
      <c r="O55" s="6">
        <v>128500</v>
      </c>
      <c r="U55" s="1">
        <v>30</v>
      </c>
      <c r="V55" s="1">
        <v>150347.0374803805</v>
      </c>
      <c r="W55" s="1">
        <v>-81847.037480380503</v>
      </c>
    </row>
    <row r="56" spans="1:23" x14ac:dyDescent="0.25">
      <c r="A56">
        <v>55</v>
      </c>
      <c r="B56">
        <f>INDEX('housing-price-data-04042019'!$A$1:$CC$1461, MATCH('Bedrooms '!A56,'housing-price-data-04042019'!$A$1:$A$1461,0), MATCH('Bedrooms '!$B$1,'housing-price-data-04042019'!$A$1:$CC$1,0))</f>
        <v>3</v>
      </c>
      <c r="C56">
        <f>INDEX('housing-price-data-04042019'!$A$1:$CC$1461, MATCH('Bedrooms '!A56,'housing-price-data-04042019'!$A$1:$A$1461,0), MATCH('Bedrooms '!$C$1,'housing-price-data-04042019'!$A$1:$CC$1,0))</f>
        <v>130000</v>
      </c>
      <c r="D56" t="str">
        <f t="shared" si="0"/>
        <v>A</v>
      </c>
      <c r="K56" s="5">
        <v>79</v>
      </c>
      <c r="L56" s="6">
        <v>136500</v>
      </c>
      <c r="N56" s="5">
        <v>173</v>
      </c>
      <c r="O56" s="6">
        <v>239000</v>
      </c>
      <c r="U56" s="1">
        <v>31</v>
      </c>
      <c r="V56" s="1">
        <v>183109.07144635811</v>
      </c>
      <c r="W56" s="1">
        <v>-143109.07144635811</v>
      </c>
    </row>
    <row r="57" spans="1:23" x14ac:dyDescent="0.25">
      <c r="A57">
        <v>56</v>
      </c>
      <c r="B57">
        <f>INDEX('housing-price-data-04042019'!$A$1:$CC$1461, MATCH('Bedrooms '!A57,'housing-price-data-04042019'!$A$1:$A$1461,0), MATCH('Bedrooms '!$B$1,'housing-price-data-04042019'!$A$1:$CC$1,0))</f>
        <v>3</v>
      </c>
      <c r="C57">
        <f>INDEX('housing-price-data-04042019'!$A$1:$CC$1461, MATCH('Bedrooms '!A57,'housing-price-data-04042019'!$A$1:$A$1461,0), MATCH('Bedrooms '!$C$1,'housing-price-data-04042019'!$A$1:$CC$1,0))</f>
        <v>180500</v>
      </c>
      <c r="D57" t="str">
        <f t="shared" si="0"/>
        <v>A</v>
      </c>
      <c r="K57" s="5">
        <v>81</v>
      </c>
      <c r="L57" s="6">
        <v>193500</v>
      </c>
      <c r="N57" s="5">
        <v>179</v>
      </c>
      <c r="O57" s="6">
        <v>501837</v>
      </c>
      <c r="U57" s="1">
        <v>32</v>
      </c>
      <c r="V57" s="1">
        <v>183109.07144635811</v>
      </c>
      <c r="W57" s="1">
        <v>-33759.07144635811</v>
      </c>
    </row>
    <row r="58" spans="1:23" x14ac:dyDescent="0.25">
      <c r="A58">
        <v>57</v>
      </c>
      <c r="B58">
        <f>INDEX('housing-price-data-04042019'!$A$1:$CC$1461, MATCH('Bedrooms '!A58,'housing-price-data-04042019'!$A$1:$A$1461,0), MATCH('Bedrooms '!$B$1,'housing-price-data-04042019'!$A$1:$CC$1,0))</f>
        <v>3</v>
      </c>
      <c r="C58">
        <f>INDEX('housing-price-data-04042019'!$A$1:$CC$1461, MATCH('Bedrooms '!A58,'housing-price-data-04042019'!$A$1:$A$1461,0), MATCH('Bedrooms '!$C$1,'housing-price-data-04042019'!$A$1:$CC$1,0))</f>
        <v>172500</v>
      </c>
      <c r="D58" t="str">
        <f t="shared" si="0"/>
        <v>A</v>
      </c>
      <c r="K58" s="5">
        <v>83</v>
      </c>
      <c r="L58" s="6">
        <v>245000</v>
      </c>
      <c r="N58" s="5">
        <v>180</v>
      </c>
      <c r="O58" s="6">
        <v>100000</v>
      </c>
      <c r="U58" s="1">
        <v>33</v>
      </c>
      <c r="V58" s="1">
        <v>183109.07144635811</v>
      </c>
      <c r="W58" s="1">
        <v>-3209.0714463581098</v>
      </c>
    </row>
    <row r="59" spans="1:23" x14ac:dyDescent="0.25">
      <c r="A59">
        <v>58</v>
      </c>
      <c r="B59">
        <f>INDEX('housing-price-data-04042019'!$A$1:$CC$1461, MATCH('Bedrooms '!A59,'housing-price-data-04042019'!$A$1:$A$1461,0), MATCH('Bedrooms '!$B$1,'housing-price-data-04042019'!$A$1:$CC$1,0))</f>
        <v>3</v>
      </c>
      <c r="C59">
        <f>INDEX('housing-price-data-04042019'!$A$1:$CC$1461, MATCH('Bedrooms '!A59,'housing-price-data-04042019'!$A$1:$A$1461,0), MATCH('Bedrooms '!$C$1,'housing-price-data-04042019'!$A$1:$CC$1,0))</f>
        <v>196500</v>
      </c>
      <c r="D59" t="str">
        <f t="shared" si="0"/>
        <v>A</v>
      </c>
      <c r="K59" s="5">
        <v>84</v>
      </c>
      <c r="L59" s="6">
        <v>126500</v>
      </c>
      <c r="N59" s="5">
        <v>189</v>
      </c>
      <c r="O59" s="6">
        <v>153337</v>
      </c>
      <c r="U59" s="1">
        <v>34</v>
      </c>
      <c r="V59" s="1">
        <v>199490.08842934691</v>
      </c>
      <c r="W59" s="1">
        <v>-33990.088429346913</v>
      </c>
    </row>
    <row r="60" spans="1:23" x14ac:dyDescent="0.25">
      <c r="A60">
        <v>59</v>
      </c>
      <c r="B60">
        <f>INDEX('housing-price-data-04042019'!$A$1:$CC$1461, MATCH('Bedrooms '!A60,'housing-price-data-04042019'!$A$1:$A$1461,0), MATCH('Bedrooms '!$B$1,'housing-price-data-04042019'!$A$1:$CC$1,0))</f>
        <v>3</v>
      </c>
      <c r="C60">
        <f>INDEX('housing-price-data-04042019'!$A$1:$CC$1461, MATCH('Bedrooms '!A60,'housing-price-data-04042019'!$A$1:$A$1461,0), MATCH('Bedrooms '!$C$1,'housing-price-data-04042019'!$A$1:$CC$1,0))</f>
        <v>438780</v>
      </c>
      <c r="D60" t="str">
        <f t="shared" si="0"/>
        <v>A</v>
      </c>
      <c r="K60" s="5">
        <v>85</v>
      </c>
      <c r="L60" s="6">
        <v>168500</v>
      </c>
      <c r="N60" s="5">
        <v>190</v>
      </c>
      <c r="O60" s="6">
        <v>286000</v>
      </c>
      <c r="U60" s="1">
        <v>35</v>
      </c>
      <c r="V60" s="1">
        <v>166728.05446336931</v>
      </c>
      <c r="W60" s="1">
        <v>110771.94553663069</v>
      </c>
    </row>
    <row r="61" spans="1:23" x14ac:dyDescent="0.25">
      <c r="A61">
        <v>60</v>
      </c>
      <c r="B61">
        <f>INDEX('housing-price-data-04042019'!$A$1:$CC$1461, MATCH('Bedrooms '!A61,'housing-price-data-04042019'!$A$1:$A$1461,0), MATCH('Bedrooms '!$B$1,'housing-price-data-04042019'!$A$1:$CC$1,0))</f>
        <v>2</v>
      </c>
      <c r="C61">
        <f>INDEX('housing-price-data-04042019'!$A$1:$CC$1461, MATCH('Bedrooms '!A61,'housing-price-data-04042019'!$A$1:$A$1461,0), MATCH('Bedrooms '!$C$1,'housing-price-data-04042019'!$A$1:$CC$1,0))</f>
        <v>124900</v>
      </c>
      <c r="D61" t="str">
        <f t="shared" si="0"/>
        <v>B</v>
      </c>
      <c r="K61" s="5">
        <v>86</v>
      </c>
      <c r="L61" s="6">
        <v>260000</v>
      </c>
      <c r="N61" s="5">
        <v>201</v>
      </c>
      <c r="O61" s="6">
        <v>140000</v>
      </c>
      <c r="U61" s="1">
        <v>36</v>
      </c>
      <c r="V61" s="1">
        <v>199490.08842934691</v>
      </c>
      <c r="W61" s="1">
        <v>109509.91157065309</v>
      </c>
    </row>
    <row r="62" spans="1:23" x14ac:dyDescent="0.25">
      <c r="A62">
        <v>61</v>
      </c>
      <c r="B62">
        <f>INDEX('housing-price-data-04042019'!$A$1:$CC$1461, MATCH('Bedrooms '!A62,'housing-price-data-04042019'!$A$1:$A$1461,0), MATCH('Bedrooms '!$B$1,'housing-price-data-04042019'!$A$1:$CC$1,0))</f>
        <v>3</v>
      </c>
      <c r="C62">
        <f>INDEX('housing-price-data-04042019'!$A$1:$CC$1461, MATCH('Bedrooms '!A62,'housing-price-data-04042019'!$A$1:$A$1461,0), MATCH('Bedrooms '!$C$1,'housing-price-data-04042019'!$A$1:$CC$1,0))</f>
        <v>158000</v>
      </c>
      <c r="D62" t="str">
        <f t="shared" si="0"/>
        <v>A</v>
      </c>
      <c r="K62" s="5">
        <v>87</v>
      </c>
      <c r="L62" s="6">
        <v>174000</v>
      </c>
      <c r="N62" s="5">
        <v>203</v>
      </c>
      <c r="O62" s="6">
        <v>112000</v>
      </c>
      <c r="U62" s="1">
        <v>37</v>
      </c>
      <c r="V62" s="1">
        <v>183109.07144635811</v>
      </c>
      <c r="W62" s="1">
        <v>-38109.07144635811</v>
      </c>
    </row>
    <row r="63" spans="1:23" x14ac:dyDescent="0.25">
      <c r="A63">
        <v>62</v>
      </c>
      <c r="B63">
        <f>INDEX('housing-price-data-04042019'!$A$1:$CC$1461, MATCH('Bedrooms '!A63,'housing-price-data-04042019'!$A$1:$A$1461,0), MATCH('Bedrooms '!$B$1,'housing-price-data-04042019'!$A$1:$CC$1,0))</f>
        <v>3</v>
      </c>
      <c r="C63">
        <f>INDEX('housing-price-data-04042019'!$A$1:$CC$1461, MATCH('Bedrooms '!A63,'housing-price-data-04042019'!$A$1:$A$1461,0), MATCH('Bedrooms '!$C$1,'housing-price-data-04042019'!$A$1:$CC$1,0))</f>
        <v>101000</v>
      </c>
      <c r="D63" t="str">
        <f t="shared" si="0"/>
        <v>A</v>
      </c>
      <c r="K63" s="5">
        <v>90</v>
      </c>
      <c r="L63" s="6">
        <v>123600</v>
      </c>
      <c r="N63" s="5">
        <v>204</v>
      </c>
      <c r="O63" s="6">
        <v>149000</v>
      </c>
      <c r="U63" s="1">
        <v>38</v>
      </c>
      <c r="V63" s="1">
        <v>183109.07144635811</v>
      </c>
      <c r="W63" s="1">
        <v>-30109.07144635811</v>
      </c>
    </row>
    <row r="64" spans="1:23" x14ac:dyDescent="0.25">
      <c r="A64">
        <v>63</v>
      </c>
      <c r="B64">
        <f>INDEX('housing-price-data-04042019'!$A$1:$CC$1461, MATCH('Bedrooms '!A64,'housing-price-data-04042019'!$A$1:$A$1461,0), MATCH('Bedrooms '!$B$1,'housing-price-data-04042019'!$A$1:$CC$1,0))</f>
        <v>2</v>
      </c>
      <c r="C64">
        <f>INDEX('housing-price-data-04042019'!$A$1:$CC$1461, MATCH('Bedrooms '!A64,'housing-price-data-04042019'!$A$1:$A$1461,0), MATCH('Bedrooms '!$C$1,'housing-price-data-04042019'!$A$1:$CC$1,0))</f>
        <v>202500</v>
      </c>
      <c r="D64" t="str">
        <f t="shared" si="0"/>
        <v>B</v>
      </c>
      <c r="K64" s="5">
        <v>94</v>
      </c>
      <c r="L64" s="6">
        <v>133900</v>
      </c>
      <c r="N64" s="5">
        <v>205</v>
      </c>
      <c r="O64" s="6">
        <v>110000</v>
      </c>
      <c r="U64" s="1">
        <v>39</v>
      </c>
      <c r="V64" s="1">
        <v>183109.07144635811</v>
      </c>
      <c r="W64" s="1">
        <v>-74109.07144635811</v>
      </c>
    </row>
    <row r="65" spans="1:23" x14ac:dyDescent="0.25">
      <c r="A65">
        <v>64</v>
      </c>
      <c r="B65">
        <f>INDEX('housing-price-data-04042019'!$A$1:$CC$1461, MATCH('Bedrooms '!A65,'housing-price-data-04042019'!$A$1:$A$1461,0), MATCH('Bedrooms '!$B$1,'housing-price-data-04042019'!$A$1:$CC$1,0))</f>
        <v>3</v>
      </c>
      <c r="C65">
        <f>INDEX('housing-price-data-04042019'!$A$1:$CC$1461, MATCH('Bedrooms '!A65,'housing-price-data-04042019'!$A$1:$A$1461,0), MATCH('Bedrooms '!$C$1,'housing-price-data-04042019'!$A$1:$CC$1,0))</f>
        <v>140000</v>
      </c>
      <c r="D65" t="str">
        <f t="shared" si="0"/>
        <v>A</v>
      </c>
      <c r="K65" s="5">
        <v>95</v>
      </c>
      <c r="L65" s="6">
        <v>204750</v>
      </c>
      <c r="N65" s="5">
        <v>211</v>
      </c>
      <c r="O65" s="6">
        <v>98000</v>
      </c>
      <c r="U65" s="1">
        <v>40</v>
      </c>
      <c r="V65" s="1">
        <v>166728.05446336931</v>
      </c>
      <c r="W65" s="1">
        <v>-84728.054463369306</v>
      </c>
    </row>
    <row r="66" spans="1:23" x14ac:dyDescent="0.25">
      <c r="A66">
        <v>65</v>
      </c>
      <c r="B66">
        <f>INDEX('housing-price-data-04042019'!$A$1:$CC$1461, MATCH('Bedrooms '!A66,'housing-price-data-04042019'!$A$1:$A$1461,0), MATCH('Bedrooms '!$B$1,'housing-price-data-04042019'!$A$1:$CC$1,0))</f>
        <v>3</v>
      </c>
      <c r="C66">
        <f>INDEX('housing-price-data-04042019'!$A$1:$CC$1461, MATCH('Bedrooms '!A66,'housing-price-data-04042019'!$A$1:$A$1461,0), MATCH('Bedrooms '!$C$1,'housing-price-data-04042019'!$A$1:$CC$1,0))</f>
        <v>219500</v>
      </c>
      <c r="D66" t="str">
        <f t="shared" si="0"/>
        <v>A</v>
      </c>
      <c r="K66" s="5">
        <v>96</v>
      </c>
      <c r="L66" s="6">
        <v>185000</v>
      </c>
      <c r="N66" s="5">
        <v>216</v>
      </c>
      <c r="O66" s="6">
        <v>134450</v>
      </c>
      <c r="U66" s="1">
        <v>41</v>
      </c>
      <c r="V66" s="1">
        <v>183109.07144635811</v>
      </c>
      <c r="W66" s="1">
        <v>-23109.07144635811</v>
      </c>
    </row>
    <row r="67" spans="1:23" x14ac:dyDescent="0.25">
      <c r="A67">
        <v>66</v>
      </c>
      <c r="B67">
        <f>INDEX('housing-price-data-04042019'!$A$1:$CC$1461, MATCH('Bedrooms '!A67,'housing-price-data-04042019'!$A$1:$A$1461,0), MATCH('Bedrooms '!$B$1,'housing-price-data-04042019'!$A$1:$CC$1,0))</f>
        <v>4</v>
      </c>
      <c r="C67">
        <f>INDEX('housing-price-data-04042019'!$A$1:$CC$1461, MATCH('Bedrooms '!A67,'housing-price-data-04042019'!$A$1:$A$1461,0), MATCH('Bedrooms '!$C$1,'housing-price-data-04042019'!$A$1:$CC$1,0))</f>
        <v>317000</v>
      </c>
      <c r="D67" t="str">
        <f t="shared" ref="D67:D130" si="1">IF(B67&gt;2, "A", "B")</f>
        <v>A</v>
      </c>
      <c r="K67" s="5">
        <v>97</v>
      </c>
      <c r="L67" s="6">
        <v>214000</v>
      </c>
      <c r="N67" s="5">
        <v>220</v>
      </c>
      <c r="O67" s="6">
        <v>167240</v>
      </c>
      <c r="U67" s="1">
        <v>42</v>
      </c>
      <c r="V67" s="1">
        <v>166728.05446336931</v>
      </c>
      <c r="W67" s="1">
        <v>3271.9455366306938</v>
      </c>
    </row>
    <row r="68" spans="1:23" x14ac:dyDescent="0.25">
      <c r="A68">
        <v>67</v>
      </c>
      <c r="B68">
        <f>INDEX('housing-price-data-04042019'!$A$1:$CC$1461, MATCH('Bedrooms '!A68,'housing-price-data-04042019'!$A$1:$A$1461,0), MATCH('Bedrooms '!$B$1,'housing-price-data-04042019'!$A$1:$CC$1,0))</f>
        <v>3</v>
      </c>
      <c r="C68">
        <f>INDEX('housing-price-data-04042019'!$A$1:$CC$1461, MATCH('Bedrooms '!A68,'housing-price-data-04042019'!$A$1:$A$1461,0), MATCH('Bedrooms '!$C$1,'housing-price-data-04042019'!$A$1:$CC$1,0))</f>
        <v>180000</v>
      </c>
      <c r="D68" t="str">
        <f t="shared" si="1"/>
        <v>A</v>
      </c>
      <c r="K68" s="5">
        <v>98</v>
      </c>
      <c r="L68" s="6">
        <v>94750</v>
      </c>
      <c r="N68" s="5">
        <v>221</v>
      </c>
      <c r="O68" s="6">
        <v>204900</v>
      </c>
      <c r="U68" s="1">
        <v>43</v>
      </c>
      <c r="V68" s="1">
        <v>166728.05446336931</v>
      </c>
      <c r="W68" s="1">
        <v>-22728.054463369306</v>
      </c>
    </row>
    <row r="69" spans="1:23" x14ac:dyDescent="0.25">
      <c r="A69">
        <v>68</v>
      </c>
      <c r="B69">
        <f>INDEX('housing-price-data-04042019'!$A$1:$CC$1461, MATCH('Bedrooms '!A69,'housing-price-data-04042019'!$A$1:$A$1461,0), MATCH('Bedrooms '!$B$1,'housing-price-data-04042019'!$A$1:$CC$1,0))</f>
        <v>3</v>
      </c>
      <c r="C69">
        <f>INDEX('housing-price-data-04042019'!$A$1:$CC$1461, MATCH('Bedrooms '!A69,'housing-price-data-04042019'!$A$1:$A$1461,0), MATCH('Bedrooms '!$C$1,'housing-price-data-04042019'!$A$1:$CC$1,0))</f>
        <v>226000</v>
      </c>
      <c r="D69" t="str">
        <f t="shared" si="1"/>
        <v>A</v>
      </c>
      <c r="K69" s="5">
        <v>100</v>
      </c>
      <c r="L69" s="6">
        <v>128950</v>
      </c>
      <c r="N69" s="5">
        <v>224</v>
      </c>
      <c r="O69" s="6">
        <v>97000</v>
      </c>
      <c r="U69" s="1">
        <v>44</v>
      </c>
      <c r="V69" s="1">
        <v>183109.07144635811</v>
      </c>
      <c r="W69" s="1">
        <v>-52859.07144635811</v>
      </c>
    </row>
    <row r="70" spans="1:23" x14ac:dyDescent="0.25">
      <c r="A70">
        <v>69</v>
      </c>
      <c r="B70">
        <f>INDEX('housing-price-data-04042019'!$A$1:$CC$1461, MATCH('Bedrooms '!A70,'housing-price-data-04042019'!$A$1:$A$1461,0), MATCH('Bedrooms '!$B$1,'housing-price-data-04042019'!$A$1:$CC$1,0))</f>
        <v>2</v>
      </c>
      <c r="C70">
        <f>INDEX('housing-price-data-04042019'!$A$1:$CC$1461, MATCH('Bedrooms '!A70,'housing-price-data-04042019'!$A$1:$A$1461,0), MATCH('Bedrooms '!$C$1,'housing-price-data-04042019'!$A$1:$CC$1,0))</f>
        <v>80000</v>
      </c>
      <c r="D70" t="str">
        <f t="shared" si="1"/>
        <v>B</v>
      </c>
      <c r="K70" s="5">
        <v>101</v>
      </c>
      <c r="L70" s="6">
        <v>205000</v>
      </c>
      <c r="N70" s="5">
        <v>228</v>
      </c>
      <c r="O70" s="6">
        <v>106000</v>
      </c>
      <c r="U70" s="1">
        <v>45</v>
      </c>
      <c r="V70" s="1">
        <v>183109.07144635811</v>
      </c>
      <c r="W70" s="1">
        <v>-42109.07144635811</v>
      </c>
    </row>
    <row r="71" spans="1:23" x14ac:dyDescent="0.25">
      <c r="A71">
        <v>70</v>
      </c>
      <c r="B71">
        <f>INDEX('housing-price-data-04042019'!$A$1:$CC$1461, MATCH('Bedrooms '!A71,'housing-price-data-04042019'!$A$1:$A$1461,0), MATCH('Bedrooms '!$B$1,'housing-price-data-04042019'!$A$1:$CC$1,0))</f>
        <v>3</v>
      </c>
      <c r="C71">
        <f>INDEX('housing-price-data-04042019'!$A$1:$CC$1461, MATCH('Bedrooms '!A71,'housing-price-data-04042019'!$A$1:$A$1461,0), MATCH('Bedrooms '!$C$1,'housing-price-data-04042019'!$A$1:$CC$1,0))</f>
        <v>225000</v>
      </c>
      <c r="D71" t="str">
        <f t="shared" si="1"/>
        <v>A</v>
      </c>
      <c r="K71" s="5">
        <v>102</v>
      </c>
      <c r="L71" s="6">
        <v>178000</v>
      </c>
      <c r="N71" s="5">
        <v>230</v>
      </c>
      <c r="O71" s="6">
        <v>192500</v>
      </c>
      <c r="U71" s="1">
        <v>46</v>
      </c>
      <c r="V71" s="1">
        <v>166728.05446336931</v>
      </c>
      <c r="W71" s="1">
        <v>153171.94553663069</v>
      </c>
    </row>
    <row r="72" spans="1:23" x14ac:dyDescent="0.25">
      <c r="A72">
        <v>71</v>
      </c>
      <c r="B72">
        <f>INDEX('housing-price-data-04042019'!$A$1:$CC$1461, MATCH('Bedrooms '!A72,'housing-price-data-04042019'!$A$1:$A$1461,0), MATCH('Bedrooms '!$B$1,'housing-price-data-04042019'!$A$1:$CC$1,0))</f>
        <v>3</v>
      </c>
      <c r="C72">
        <f>INDEX('housing-price-data-04042019'!$A$1:$CC$1461, MATCH('Bedrooms '!A72,'housing-price-data-04042019'!$A$1:$A$1461,0), MATCH('Bedrooms '!$C$1,'housing-price-data-04042019'!$A$1:$CC$1,0))</f>
        <v>244000</v>
      </c>
      <c r="D72" t="str">
        <f t="shared" si="1"/>
        <v>A</v>
      </c>
      <c r="K72" s="5">
        <v>103</v>
      </c>
      <c r="L72" s="6">
        <v>118964</v>
      </c>
      <c r="N72" s="5">
        <v>233</v>
      </c>
      <c r="O72" s="6">
        <v>94500</v>
      </c>
      <c r="U72" s="1">
        <v>47</v>
      </c>
      <c r="V72" s="1">
        <v>150347.0374803805</v>
      </c>
      <c r="W72" s="1">
        <v>89338.962519619497</v>
      </c>
    </row>
    <row r="73" spans="1:23" x14ac:dyDescent="0.25">
      <c r="A73">
        <v>72</v>
      </c>
      <c r="B73">
        <f>INDEX('housing-price-data-04042019'!$A$1:$CC$1461, MATCH('Bedrooms '!A73,'housing-price-data-04042019'!$A$1:$A$1461,0), MATCH('Bedrooms '!$B$1,'housing-price-data-04042019'!$A$1:$CC$1,0))</f>
        <v>2</v>
      </c>
      <c r="C73">
        <f>INDEX('housing-price-data-04042019'!$A$1:$CC$1461, MATCH('Bedrooms '!A73,'housing-price-data-04042019'!$A$1:$A$1461,0), MATCH('Bedrooms '!$C$1,'housing-price-data-04042019'!$A$1:$CC$1,0))</f>
        <v>129500</v>
      </c>
      <c r="D73" t="str">
        <f t="shared" si="1"/>
        <v>B</v>
      </c>
      <c r="K73" s="5">
        <v>104</v>
      </c>
      <c r="L73" s="6">
        <v>198900</v>
      </c>
      <c r="N73" s="5">
        <v>236</v>
      </c>
      <c r="O73" s="6">
        <v>89500</v>
      </c>
      <c r="U73" s="1">
        <v>48</v>
      </c>
      <c r="V73" s="1">
        <v>183109.07144635811</v>
      </c>
      <c r="W73" s="1">
        <v>66590.92855364189</v>
      </c>
    </row>
    <row r="74" spans="1:23" x14ac:dyDescent="0.25">
      <c r="A74">
        <v>73</v>
      </c>
      <c r="B74">
        <f>INDEX('housing-price-data-04042019'!$A$1:$CC$1461, MATCH('Bedrooms '!A74,'housing-price-data-04042019'!$A$1:$A$1461,0), MATCH('Bedrooms '!$B$1,'housing-price-data-04042019'!$A$1:$CC$1,0))</f>
        <v>3</v>
      </c>
      <c r="C74">
        <f>INDEX('housing-price-data-04042019'!$A$1:$CC$1461, MATCH('Bedrooms '!A74,'housing-price-data-04042019'!$A$1:$A$1461,0), MATCH('Bedrooms '!$C$1,'housing-price-data-04042019'!$A$1:$CC$1,0))</f>
        <v>185000</v>
      </c>
      <c r="D74" t="str">
        <f t="shared" si="1"/>
        <v>A</v>
      </c>
      <c r="K74" s="5">
        <v>105</v>
      </c>
      <c r="L74" s="6">
        <v>169500</v>
      </c>
      <c r="N74" s="5">
        <v>242</v>
      </c>
      <c r="O74" s="6">
        <v>110500</v>
      </c>
      <c r="U74" s="1">
        <v>49</v>
      </c>
      <c r="V74" s="1">
        <v>166728.05446336931</v>
      </c>
      <c r="W74" s="1">
        <v>-53728.054463369306</v>
      </c>
    </row>
    <row r="75" spans="1:23" x14ac:dyDescent="0.25">
      <c r="A75">
        <v>74</v>
      </c>
      <c r="B75">
        <f>INDEX('housing-price-data-04042019'!$A$1:$CC$1461, MATCH('Bedrooms '!A75,'housing-price-data-04042019'!$A$1:$A$1461,0), MATCH('Bedrooms '!$B$1,'housing-price-data-04042019'!$A$1:$CC$1,0))</f>
        <v>3</v>
      </c>
      <c r="C75">
        <f>INDEX('housing-price-data-04042019'!$A$1:$CC$1461, MATCH('Bedrooms '!A75,'housing-price-data-04042019'!$A$1:$A$1461,0), MATCH('Bedrooms '!$C$1,'housing-price-data-04042019'!$A$1:$CC$1,0))</f>
        <v>144900</v>
      </c>
      <c r="D75" t="str">
        <f t="shared" si="1"/>
        <v>A</v>
      </c>
      <c r="K75" s="5">
        <v>106</v>
      </c>
      <c r="L75" s="6">
        <v>250000</v>
      </c>
      <c r="N75" s="5">
        <v>248</v>
      </c>
      <c r="O75" s="6">
        <v>140000</v>
      </c>
      <c r="U75" s="1">
        <v>50</v>
      </c>
      <c r="V75" s="1">
        <v>183109.07144635811</v>
      </c>
      <c r="W75" s="1">
        <v>-56109.07144635811</v>
      </c>
    </row>
    <row r="76" spans="1:23" x14ac:dyDescent="0.25">
      <c r="A76">
        <v>75</v>
      </c>
      <c r="B76">
        <f>INDEX('housing-price-data-04042019'!$A$1:$CC$1461, MATCH('Bedrooms '!A76,'housing-price-data-04042019'!$A$1:$A$1461,0), MATCH('Bedrooms '!$B$1,'housing-price-data-04042019'!$A$1:$CC$1,0))</f>
        <v>3</v>
      </c>
      <c r="C76">
        <f>INDEX('housing-price-data-04042019'!$A$1:$CC$1461, MATCH('Bedrooms '!A76,'housing-price-data-04042019'!$A$1:$A$1461,0), MATCH('Bedrooms '!$C$1,'housing-price-data-04042019'!$A$1:$CC$1,0))</f>
        <v>107400</v>
      </c>
      <c r="D76" t="str">
        <f t="shared" si="1"/>
        <v>A</v>
      </c>
      <c r="K76" s="5">
        <v>109</v>
      </c>
      <c r="L76" s="6">
        <v>115000</v>
      </c>
      <c r="N76" s="5">
        <v>252</v>
      </c>
      <c r="O76" s="6">
        <v>235000</v>
      </c>
      <c r="U76" s="1">
        <v>51</v>
      </c>
      <c r="V76" s="1">
        <v>183109.07144635811</v>
      </c>
      <c r="W76" s="1">
        <v>-6109.0714463581098</v>
      </c>
    </row>
    <row r="77" spans="1:23" x14ac:dyDescent="0.25">
      <c r="A77">
        <v>76</v>
      </c>
      <c r="B77">
        <f>INDEX('housing-price-data-04042019'!$A$1:$CC$1461, MATCH('Bedrooms '!A77,'housing-price-data-04042019'!$A$1:$A$1461,0), MATCH('Bedrooms '!$B$1,'housing-price-data-04042019'!$A$1:$CC$1,0))</f>
        <v>2</v>
      </c>
      <c r="C77">
        <f>INDEX('housing-price-data-04042019'!$A$1:$CC$1461, MATCH('Bedrooms '!A77,'housing-price-data-04042019'!$A$1:$A$1461,0), MATCH('Bedrooms '!$C$1,'housing-price-data-04042019'!$A$1:$CC$1,0))</f>
        <v>91000</v>
      </c>
      <c r="D77" t="str">
        <f t="shared" si="1"/>
        <v>B</v>
      </c>
      <c r="K77" s="5">
        <v>110</v>
      </c>
      <c r="L77" s="6">
        <v>190000</v>
      </c>
      <c r="N77" s="5">
        <v>260</v>
      </c>
      <c r="O77" s="6">
        <v>97000</v>
      </c>
      <c r="U77" s="1">
        <v>52</v>
      </c>
      <c r="V77" s="1">
        <v>183109.07144635811</v>
      </c>
      <c r="W77" s="1">
        <v>-68609.07144635811</v>
      </c>
    </row>
    <row r="78" spans="1:23" x14ac:dyDescent="0.25">
      <c r="A78">
        <v>77</v>
      </c>
      <c r="B78">
        <f>INDEX('housing-price-data-04042019'!$A$1:$CC$1461, MATCH('Bedrooms '!A78,'housing-price-data-04042019'!$A$1:$A$1461,0), MATCH('Bedrooms '!$B$1,'housing-price-data-04042019'!$A$1:$CC$1,0))</f>
        <v>2</v>
      </c>
      <c r="C78">
        <f>INDEX('housing-price-data-04042019'!$A$1:$CC$1461, MATCH('Bedrooms '!A78,'housing-price-data-04042019'!$A$1:$A$1461,0), MATCH('Bedrooms '!$C$1,'housing-price-data-04042019'!$A$1:$CC$1,0))</f>
        <v>135750</v>
      </c>
      <c r="D78" t="str">
        <f t="shared" si="1"/>
        <v>B</v>
      </c>
      <c r="K78" s="5">
        <v>111</v>
      </c>
      <c r="L78" s="6">
        <v>136900</v>
      </c>
      <c r="N78" s="5">
        <v>265</v>
      </c>
      <c r="O78" s="6">
        <v>73000</v>
      </c>
      <c r="U78" s="1">
        <v>53</v>
      </c>
      <c r="V78" s="1">
        <v>166728.05446336931</v>
      </c>
      <c r="W78" s="1">
        <v>-56728.054463369306</v>
      </c>
    </row>
    <row r="79" spans="1:23" x14ac:dyDescent="0.25">
      <c r="A79">
        <v>78</v>
      </c>
      <c r="B79">
        <f>INDEX('housing-price-data-04042019'!$A$1:$CC$1461, MATCH('Bedrooms '!A79,'housing-price-data-04042019'!$A$1:$A$1461,0), MATCH('Bedrooms '!$B$1,'housing-price-data-04042019'!$A$1:$CC$1,0))</f>
        <v>2</v>
      </c>
      <c r="C79">
        <f>INDEX('housing-price-data-04042019'!$A$1:$CC$1461, MATCH('Bedrooms '!A79,'housing-price-data-04042019'!$A$1:$A$1461,0), MATCH('Bedrooms '!$C$1,'housing-price-data-04042019'!$A$1:$CC$1,0))</f>
        <v>127000</v>
      </c>
      <c r="D79" t="str">
        <f t="shared" si="1"/>
        <v>B</v>
      </c>
      <c r="K79" s="5">
        <v>112</v>
      </c>
      <c r="L79" s="6">
        <v>180000</v>
      </c>
      <c r="N79" s="5">
        <v>269</v>
      </c>
      <c r="O79" s="6">
        <v>120500</v>
      </c>
      <c r="U79" s="1">
        <v>54</v>
      </c>
      <c r="V79" s="1">
        <v>133966.0204973917</v>
      </c>
      <c r="W79" s="1">
        <v>251033.9795026083</v>
      </c>
    </row>
    <row r="80" spans="1:23" x14ac:dyDescent="0.25">
      <c r="A80">
        <v>79</v>
      </c>
      <c r="B80">
        <f>INDEX('housing-price-data-04042019'!$A$1:$CC$1461, MATCH('Bedrooms '!A80,'housing-price-data-04042019'!$A$1:$A$1461,0), MATCH('Bedrooms '!$B$1,'housing-price-data-04042019'!$A$1:$CC$1,0))</f>
        <v>4</v>
      </c>
      <c r="C80">
        <f>INDEX('housing-price-data-04042019'!$A$1:$CC$1461, MATCH('Bedrooms '!A80,'housing-price-data-04042019'!$A$1:$A$1461,0), MATCH('Bedrooms '!$C$1,'housing-price-data-04042019'!$A$1:$CC$1,0))</f>
        <v>136500</v>
      </c>
      <c r="D80" t="str">
        <f t="shared" si="1"/>
        <v>A</v>
      </c>
      <c r="K80" s="5">
        <v>113</v>
      </c>
      <c r="L80" s="6">
        <v>383970</v>
      </c>
      <c r="N80" s="5">
        <v>272</v>
      </c>
      <c r="O80" s="6">
        <v>241500</v>
      </c>
      <c r="U80" s="1">
        <v>55</v>
      </c>
      <c r="V80" s="1">
        <v>183109.07144635811</v>
      </c>
      <c r="W80" s="1">
        <v>-53109.07144635811</v>
      </c>
    </row>
    <row r="81" spans="1:23" x14ac:dyDescent="0.25">
      <c r="A81">
        <v>80</v>
      </c>
      <c r="B81">
        <f>INDEX('housing-price-data-04042019'!$A$1:$CC$1461, MATCH('Bedrooms '!A81,'housing-price-data-04042019'!$A$1:$A$1461,0), MATCH('Bedrooms '!$B$1,'housing-price-data-04042019'!$A$1:$CC$1,0))</f>
        <v>2</v>
      </c>
      <c r="C81">
        <f>INDEX('housing-price-data-04042019'!$A$1:$CC$1461, MATCH('Bedrooms '!A81,'housing-price-data-04042019'!$A$1:$A$1461,0), MATCH('Bedrooms '!$C$1,'housing-price-data-04042019'!$A$1:$CC$1,0))</f>
        <v>110000</v>
      </c>
      <c r="D81" t="str">
        <f t="shared" si="1"/>
        <v>B</v>
      </c>
      <c r="K81" s="5">
        <v>114</v>
      </c>
      <c r="L81" s="6">
        <v>217000</v>
      </c>
      <c r="N81" s="5">
        <v>275</v>
      </c>
      <c r="O81" s="6">
        <v>124500</v>
      </c>
      <c r="U81" s="1">
        <v>56</v>
      </c>
      <c r="V81" s="1">
        <v>183109.07144635811</v>
      </c>
      <c r="W81" s="1">
        <v>-2609.0714463581098</v>
      </c>
    </row>
    <row r="82" spans="1:23" x14ac:dyDescent="0.25">
      <c r="A82">
        <v>81</v>
      </c>
      <c r="B82">
        <f>INDEX('housing-price-data-04042019'!$A$1:$CC$1461, MATCH('Bedrooms '!A82,'housing-price-data-04042019'!$A$1:$A$1461,0), MATCH('Bedrooms '!$B$1,'housing-price-data-04042019'!$A$1:$CC$1,0))</f>
        <v>4</v>
      </c>
      <c r="C82">
        <f>INDEX('housing-price-data-04042019'!$A$1:$CC$1461, MATCH('Bedrooms '!A82,'housing-price-data-04042019'!$A$1:$A$1461,0), MATCH('Bedrooms '!$C$1,'housing-price-data-04042019'!$A$1:$CC$1,0))</f>
        <v>193500</v>
      </c>
      <c r="D82" t="str">
        <f t="shared" si="1"/>
        <v>A</v>
      </c>
      <c r="K82" s="5">
        <v>115</v>
      </c>
      <c r="L82" s="6">
        <v>259500</v>
      </c>
      <c r="N82" s="5">
        <v>278</v>
      </c>
      <c r="O82" s="6">
        <v>141000</v>
      </c>
      <c r="U82" s="1">
        <v>57</v>
      </c>
      <c r="V82" s="1">
        <v>183109.07144635811</v>
      </c>
      <c r="W82" s="1">
        <v>-10609.07144635811</v>
      </c>
    </row>
    <row r="83" spans="1:23" x14ac:dyDescent="0.25">
      <c r="A83">
        <v>82</v>
      </c>
      <c r="B83">
        <f>INDEX('housing-price-data-04042019'!$A$1:$CC$1461, MATCH('Bedrooms '!A83,'housing-price-data-04042019'!$A$1:$A$1461,0), MATCH('Bedrooms '!$B$1,'housing-price-data-04042019'!$A$1:$CC$1,0))</f>
        <v>2</v>
      </c>
      <c r="C83">
        <f>INDEX('housing-price-data-04042019'!$A$1:$CC$1461, MATCH('Bedrooms '!A83,'housing-price-data-04042019'!$A$1:$A$1461,0), MATCH('Bedrooms '!$C$1,'housing-price-data-04042019'!$A$1:$CC$1,0))</f>
        <v>153500</v>
      </c>
      <c r="D83" t="str">
        <f t="shared" si="1"/>
        <v>B</v>
      </c>
      <c r="K83" s="5">
        <v>117</v>
      </c>
      <c r="L83" s="6">
        <v>139000</v>
      </c>
      <c r="N83" s="5">
        <v>282</v>
      </c>
      <c r="O83" s="6">
        <v>185000</v>
      </c>
      <c r="U83" s="1">
        <v>58</v>
      </c>
      <c r="V83" s="1">
        <v>183109.07144635811</v>
      </c>
      <c r="W83" s="1">
        <v>13390.92855364189</v>
      </c>
    </row>
    <row r="84" spans="1:23" x14ac:dyDescent="0.25">
      <c r="A84">
        <v>83</v>
      </c>
      <c r="B84">
        <f>INDEX('housing-price-data-04042019'!$A$1:$CC$1461, MATCH('Bedrooms '!A84,'housing-price-data-04042019'!$A$1:$A$1461,0), MATCH('Bedrooms '!$B$1,'housing-price-data-04042019'!$A$1:$CC$1,0))</f>
        <v>3</v>
      </c>
      <c r="C84">
        <f>INDEX('housing-price-data-04042019'!$A$1:$CC$1461, MATCH('Bedrooms '!A84,'housing-price-data-04042019'!$A$1:$A$1461,0), MATCH('Bedrooms '!$C$1,'housing-price-data-04042019'!$A$1:$CC$1,0))</f>
        <v>245000</v>
      </c>
      <c r="D84" t="str">
        <f t="shared" si="1"/>
        <v>A</v>
      </c>
      <c r="K84" s="5">
        <v>119</v>
      </c>
      <c r="L84" s="6">
        <v>320000</v>
      </c>
      <c r="N84" s="5">
        <v>283</v>
      </c>
      <c r="O84" s="6">
        <v>207500</v>
      </c>
      <c r="U84" s="1">
        <v>59</v>
      </c>
      <c r="V84" s="1">
        <v>183109.07144635811</v>
      </c>
      <c r="W84" s="1">
        <v>255670.92855364189</v>
      </c>
    </row>
    <row r="85" spans="1:23" x14ac:dyDescent="0.25">
      <c r="A85">
        <v>84</v>
      </c>
      <c r="B85">
        <f>INDEX('housing-price-data-04042019'!$A$1:$CC$1461, MATCH('Bedrooms '!A85,'housing-price-data-04042019'!$A$1:$A$1461,0), MATCH('Bedrooms '!$B$1,'housing-price-data-04042019'!$A$1:$CC$1,0))</f>
        <v>3</v>
      </c>
      <c r="C85">
        <f>INDEX('housing-price-data-04042019'!$A$1:$CC$1461, MATCH('Bedrooms '!A85,'housing-price-data-04042019'!$A$1:$A$1461,0), MATCH('Bedrooms '!$C$1,'housing-price-data-04042019'!$A$1:$CC$1,0))</f>
        <v>126500</v>
      </c>
      <c r="D85" t="str">
        <f t="shared" si="1"/>
        <v>A</v>
      </c>
      <c r="K85" s="5">
        <v>120</v>
      </c>
      <c r="L85" s="6">
        <v>163990</v>
      </c>
      <c r="N85" s="5">
        <v>285</v>
      </c>
      <c r="O85" s="6">
        <v>179200</v>
      </c>
      <c r="U85" s="1">
        <v>60</v>
      </c>
      <c r="V85" s="1">
        <v>166728.05446336931</v>
      </c>
      <c r="W85" s="1">
        <v>-41828.054463369306</v>
      </c>
    </row>
    <row r="86" spans="1:23" x14ac:dyDescent="0.25">
      <c r="A86">
        <v>85</v>
      </c>
      <c r="B86">
        <f>INDEX('housing-price-data-04042019'!$A$1:$CC$1461, MATCH('Bedrooms '!A86,'housing-price-data-04042019'!$A$1:$A$1461,0), MATCH('Bedrooms '!$B$1,'housing-price-data-04042019'!$A$1:$CC$1,0))</f>
        <v>3</v>
      </c>
      <c r="C86">
        <f>INDEX('housing-price-data-04042019'!$A$1:$CC$1461, MATCH('Bedrooms '!A86,'housing-price-data-04042019'!$A$1:$A$1461,0), MATCH('Bedrooms '!$C$1,'housing-price-data-04042019'!$A$1:$CC$1,0))</f>
        <v>168500</v>
      </c>
      <c r="D86" t="str">
        <f t="shared" si="1"/>
        <v>A</v>
      </c>
      <c r="K86" s="5">
        <v>122</v>
      </c>
      <c r="L86" s="6">
        <v>100000</v>
      </c>
      <c r="N86" s="5">
        <v>286</v>
      </c>
      <c r="O86" s="6">
        <v>164700</v>
      </c>
      <c r="U86" s="1">
        <v>61</v>
      </c>
      <c r="V86" s="1">
        <v>183109.07144635811</v>
      </c>
      <c r="W86" s="1">
        <v>-25109.07144635811</v>
      </c>
    </row>
    <row r="87" spans="1:23" x14ac:dyDescent="0.25">
      <c r="A87">
        <v>86</v>
      </c>
      <c r="B87">
        <f>INDEX('housing-price-data-04042019'!$A$1:$CC$1461, MATCH('Bedrooms '!A87,'housing-price-data-04042019'!$A$1:$A$1461,0), MATCH('Bedrooms '!$B$1,'housing-price-data-04042019'!$A$1:$CC$1,0))</f>
        <v>4</v>
      </c>
      <c r="C87">
        <f>INDEX('housing-price-data-04042019'!$A$1:$CC$1461, MATCH('Bedrooms '!A87,'housing-price-data-04042019'!$A$1:$A$1461,0), MATCH('Bedrooms '!$C$1,'housing-price-data-04042019'!$A$1:$CC$1,0))</f>
        <v>260000</v>
      </c>
      <c r="D87" t="str">
        <f t="shared" si="1"/>
        <v>A</v>
      </c>
      <c r="K87" s="5">
        <v>123</v>
      </c>
      <c r="L87" s="6">
        <v>136000</v>
      </c>
      <c r="N87" s="5">
        <v>301</v>
      </c>
      <c r="O87" s="6">
        <v>157000</v>
      </c>
      <c r="U87" s="1">
        <v>62</v>
      </c>
      <c r="V87" s="1">
        <v>183109.07144635811</v>
      </c>
      <c r="W87" s="1">
        <v>-82109.07144635811</v>
      </c>
    </row>
    <row r="88" spans="1:23" x14ac:dyDescent="0.25">
      <c r="A88">
        <v>87</v>
      </c>
      <c r="B88">
        <f>INDEX('housing-price-data-04042019'!$A$1:$CC$1461, MATCH('Bedrooms '!A88,'housing-price-data-04042019'!$A$1:$A$1461,0), MATCH('Bedrooms '!$B$1,'housing-price-data-04042019'!$A$1:$CC$1,0))</f>
        <v>3</v>
      </c>
      <c r="C88">
        <f>INDEX('housing-price-data-04042019'!$A$1:$CC$1461, MATCH('Bedrooms '!A88,'housing-price-data-04042019'!$A$1:$A$1461,0), MATCH('Bedrooms '!$C$1,'housing-price-data-04042019'!$A$1:$CC$1,0))</f>
        <v>174000</v>
      </c>
      <c r="D88" t="str">
        <f t="shared" si="1"/>
        <v>A</v>
      </c>
      <c r="K88" s="5">
        <v>125</v>
      </c>
      <c r="L88" s="6">
        <v>181000</v>
      </c>
      <c r="N88" s="5">
        <v>309</v>
      </c>
      <c r="O88" s="6">
        <v>82500</v>
      </c>
      <c r="U88" s="1">
        <v>63</v>
      </c>
      <c r="V88" s="1">
        <v>166728.05446336931</v>
      </c>
      <c r="W88" s="1">
        <v>35771.945536630694</v>
      </c>
    </row>
    <row r="89" spans="1:23" x14ac:dyDescent="0.25">
      <c r="A89">
        <v>88</v>
      </c>
      <c r="B89">
        <f>INDEX('housing-price-data-04042019'!$A$1:$CC$1461, MATCH('Bedrooms '!A89,'housing-price-data-04042019'!$A$1:$A$1461,0), MATCH('Bedrooms '!$B$1,'housing-price-data-04042019'!$A$1:$CC$1,0))</f>
        <v>2</v>
      </c>
      <c r="C89">
        <f>INDEX('housing-price-data-04042019'!$A$1:$CC$1461, MATCH('Bedrooms '!A89,'housing-price-data-04042019'!$A$1:$A$1461,0), MATCH('Bedrooms '!$C$1,'housing-price-data-04042019'!$A$1:$CC$1,0))</f>
        <v>164500</v>
      </c>
      <c r="D89" t="str">
        <f t="shared" si="1"/>
        <v>B</v>
      </c>
      <c r="K89" s="5">
        <v>128</v>
      </c>
      <c r="L89" s="6">
        <v>87000</v>
      </c>
      <c r="N89" s="5">
        <v>312</v>
      </c>
      <c r="O89" s="6">
        <v>132000</v>
      </c>
      <c r="U89" s="1">
        <v>64</v>
      </c>
      <c r="V89" s="1">
        <v>183109.07144635811</v>
      </c>
      <c r="W89" s="1">
        <v>-43109.07144635811</v>
      </c>
    </row>
    <row r="90" spans="1:23" x14ac:dyDescent="0.25">
      <c r="A90">
        <v>89</v>
      </c>
      <c r="B90">
        <f>INDEX('housing-price-data-04042019'!$A$1:$CC$1461, MATCH('Bedrooms '!A90,'housing-price-data-04042019'!$A$1:$A$1461,0), MATCH('Bedrooms '!$B$1,'housing-price-data-04042019'!$A$1:$CC$1,0))</f>
        <v>2</v>
      </c>
      <c r="C90">
        <f>INDEX('housing-price-data-04042019'!$A$1:$CC$1461, MATCH('Bedrooms '!A90,'housing-price-data-04042019'!$A$1:$A$1461,0), MATCH('Bedrooms '!$C$1,'housing-price-data-04042019'!$A$1:$CC$1,0))</f>
        <v>85000</v>
      </c>
      <c r="D90" t="str">
        <f t="shared" si="1"/>
        <v>B</v>
      </c>
      <c r="K90" s="5">
        <v>129</v>
      </c>
      <c r="L90" s="6">
        <v>155000</v>
      </c>
      <c r="N90" s="5">
        <v>326</v>
      </c>
      <c r="O90" s="6">
        <v>87000</v>
      </c>
      <c r="U90" s="1">
        <v>65</v>
      </c>
      <c r="V90" s="1">
        <v>183109.07144635811</v>
      </c>
      <c r="W90" s="1">
        <v>36390.92855364189</v>
      </c>
    </row>
    <row r="91" spans="1:23" x14ac:dyDescent="0.25">
      <c r="A91">
        <v>90</v>
      </c>
      <c r="B91">
        <f>INDEX('housing-price-data-04042019'!$A$1:$CC$1461, MATCH('Bedrooms '!A91,'housing-price-data-04042019'!$A$1:$A$1461,0), MATCH('Bedrooms '!$B$1,'housing-price-data-04042019'!$A$1:$CC$1,0))</f>
        <v>3</v>
      </c>
      <c r="C91">
        <f>INDEX('housing-price-data-04042019'!$A$1:$CC$1461, MATCH('Bedrooms '!A91,'housing-price-data-04042019'!$A$1:$A$1461,0), MATCH('Bedrooms '!$C$1,'housing-price-data-04042019'!$A$1:$CC$1,0))</f>
        <v>123600</v>
      </c>
      <c r="D91" t="str">
        <f t="shared" si="1"/>
        <v>A</v>
      </c>
      <c r="K91" s="5">
        <v>130</v>
      </c>
      <c r="L91" s="6">
        <v>150000</v>
      </c>
      <c r="N91" s="5">
        <v>327</v>
      </c>
      <c r="O91" s="6">
        <v>324000</v>
      </c>
      <c r="U91" s="1">
        <v>66</v>
      </c>
      <c r="V91" s="1">
        <v>199490.08842934691</v>
      </c>
      <c r="W91" s="1">
        <v>117509.91157065309</v>
      </c>
    </row>
    <row r="92" spans="1:23" x14ac:dyDescent="0.25">
      <c r="A92">
        <v>91</v>
      </c>
      <c r="B92">
        <f>INDEX('housing-price-data-04042019'!$A$1:$CC$1461, MATCH('Bedrooms '!A92,'housing-price-data-04042019'!$A$1:$A$1461,0), MATCH('Bedrooms '!$B$1,'housing-price-data-04042019'!$A$1:$CC$1,0))</f>
        <v>2</v>
      </c>
      <c r="C92">
        <f>INDEX('housing-price-data-04042019'!$A$1:$CC$1461, MATCH('Bedrooms '!A92,'housing-price-data-04042019'!$A$1:$A$1461,0), MATCH('Bedrooms '!$C$1,'housing-price-data-04042019'!$A$1:$CC$1,0))</f>
        <v>109900</v>
      </c>
      <c r="D92" t="str">
        <f t="shared" si="1"/>
        <v>B</v>
      </c>
      <c r="K92" s="5">
        <v>131</v>
      </c>
      <c r="L92" s="6">
        <v>226000</v>
      </c>
      <c r="N92" s="5">
        <v>334</v>
      </c>
      <c r="O92" s="6">
        <v>207000</v>
      </c>
      <c r="U92" s="1">
        <v>67</v>
      </c>
      <c r="V92" s="1">
        <v>183109.07144635811</v>
      </c>
      <c r="W92" s="1">
        <v>-3109.0714463581098</v>
      </c>
    </row>
    <row r="93" spans="1:23" x14ac:dyDescent="0.25">
      <c r="A93">
        <v>92</v>
      </c>
      <c r="B93">
        <f>INDEX('housing-price-data-04042019'!$A$1:$CC$1461, MATCH('Bedrooms '!A93,'housing-price-data-04042019'!$A$1:$A$1461,0), MATCH('Bedrooms '!$B$1,'housing-price-data-04042019'!$A$1:$CC$1,0))</f>
        <v>2</v>
      </c>
      <c r="C93">
        <f>INDEX('housing-price-data-04042019'!$A$1:$CC$1461, MATCH('Bedrooms '!A93,'housing-price-data-04042019'!$A$1:$A$1461,0), MATCH('Bedrooms '!$C$1,'housing-price-data-04042019'!$A$1:$CC$1,0))</f>
        <v>98600</v>
      </c>
      <c r="D93" t="str">
        <f t="shared" si="1"/>
        <v>B</v>
      </c>
      <c r="K93" s="5">
        <v>132</v>
      </c>
      <c r="L93" s="6">
        <v>244000</v>
      </c>
      <c r="N93" s="5">
        <v>342</v>
      </c>
      <c r="O93" s="6">
        <v>82000</v>
      </c>
      <c r="U93" s="1">
        <v>68</v>
      </c>
      <c r="V93" s="1">
        <v>183109.07144635811</v>
      </c>
      <c r="W93" s="1">
        <v>42890.92855364189</v>
      </c>
    </row>
    <row r="94" spans="1:23" x14ac:dyDescent="0.25">
      <c r="A94">
        <v>93</v>
      </c>
      <c r="B94">
        <f>INDEX('housing-price-data-04042019'!$A$1:$CC$1461, MATCH('Bedrooms '!A94,'housing-price-data-04042019'!$A$1:$A$1461,0), MATCH('Bedrooms '!$B$1,'housing-price-data-04042019'!$A$1:$CC$1,0))</f>
        <v>2</v>
      </c>
      <c r="C94">
        <f>INDEX('housing-price-data-04042019'!$A$1:$CC$1461, MATCH('Bedrooms '!A94,'housing-price-data-04042019'!$A$1:$A$1461,0), MATCH('Bedrooms '!$C$1,'housing-price-data-04042019'!$A$1:$CC$1,0))</f>
        <v>163500</v>
      </c>
      <c r="D94" t="str">
        <f t="shared" si="1"/>
        <v>B</v>
      </c>
      <c r="K94" s="5">
        <v>133</v>
      </c>
      <c r="L94" s="6">
        <v>150750</v>
      </c>
      <c r="N94" s="5">
        <v>343</v>
      </c>
      <c r="O94" s="6">
        <v>87500</v>
      </c>
      <c r="U94" s="1">
        <v>69</v>
      </c>
      <c r="V94" s="1">
        <v>166728.05446336931</v>
      </c>
      <c r="W94" s="1">
        <v>-86728.054463369306</v>
      </c>
    </row>
    <row r="95" spans="1:23" x14ac:dyDescent="0.25">
      <c r="A95">
        <v>94</v>
      </c>
      <c r="B95">
        <f>INDEX('housing-price-data-04042019'!$A$1:$CC$1461, MATCH('Bedrooms '!A95,'housing-price-data-04042019'!$A$1:$A$1461,0), MATCH('Bedrooms '!$B$1,'housing-price-data-04042019'!$A$1:$CC$1,0))</f>
        <v>4</v>
      </c>
      <c r="C95">
        <f>INDEX('housing-price-data-04042019'!$A$1:$CC$1461, MATCH('Bedrooms '!A95,'housing-price-data-04042019'!$A$1:$A$1461,0), MATCH('Bedrooms '!$C$1,'housing-price-data-04042019'!$A$1:$CC$1,0))</f>
        <v>133900</v>
      </c>
      <c r="D95" t="str">
        <f t="shared" si="1"/>
        <v>A</v>
      </c>
      <c r="K95" s="5">
        <v>135</v>
      </c>
      <c r="L95" s="6">
        <v>180000</v>
      </c>
      <c r="N95" s="5">
        <v>344</v>
      </c>
      <c r="O95" s="6">
        <v>266000</v>
      </c>
      <c r="U95" s="1">
        <v>70</v>
      </c>
      <c r="V95" s="1">
        <v>183109.07144635811</v>
      </c>
      <c r="W95" s="1">
        <v>41890.92855364189</v>
      </c>
    </row>
    <row r="96" spans="1:23" x14ac:dyDescent="0.25">
      <c r="A96">
        <v>95</v>
      </c>
      <c r="B96">
        <f>INDEX('housing-price-data-04042019'!$A$1:$CC$1461, MATCH('Bedrooms '!A96,'housing-price-data-04042019'!$A$1:$A$1461,0), MATCH('Bedrooms '!$B$1,'housing-price-data-04042019'!$A$1:$CC$1,0))</f>
        <v>3</v>
      </c>
      <c r="C96">
        <f>INDEX('housing-price-data-04042019'!$A$1:$CC$1461, MATCH('Bedrooms '!A96,'housing-price-data-04042019'!$A$1:$A$1461,0), MATCH('Bedrooms '!$C$1,'housing-price-data-04042019'!$A$1:$CC$1,0))</f>
        <v>204750</v>
      </c>
      <c r="D96" t="str">
        <f t="shared" si="1"/>
        <v>A</v>
      </c>
      <c r="K96" s="5">
        <v>136</v>
      </c>
      <c r="L96" s="6">
        <v>174000</v>
      </c>
      <c r="N96" s="5">
        <v>347</v>
      </c>
      <c r="O96" s="6">
        <v>151500</v>
      </c>
      <c r="U96" s="1">
        <v>71</v>
      </c>
      <c r="V96" s="1">
        <v>183109.07144635811</v>
      </c>
      <c r="W96" s="1">
        <v>60890.92855364189</v>
      </c>
    </row>
    <row r="97" spans="1:23" x14ac:dyDescent="0.25">
      <c r="A97">
        <v>96</v>
      </c>
      <c r="B97">
        <f>INDEX('housing-price-data-04042019'!$A$1:$CC$1461, MATCH('Bedrooms '!A97,'housing-price-data-04042019'!$A$1:$A$1461,0), MATCH('Bedrooms '!$B$1,'housing-price-data-04042019'!$A$1:$CC$1,0))</f>
        <v>3</v>
      </c>
      <c r="C97">
        <f>INDEX('housing-price-data-04042019'!$A$1:$CC$1461, MATCH('Bedrooms '!A97,'housing-price-data-04042019'!$A$1:$A$1461,0), MATCH('Bedrooms '!$C$1,'housing-price-data-04042019'!$A$1:$CC$1,0))</f>
        <v>185000</v>
      </c>
      <c r="D97" t="str">
        <f t="shared" si="1"/>
        <v>A</v>
      </c>
      <c r="K97" s="5">
        <v>137</v>
      </c>
      <c r="L97" s="6">
        <v>143000</v>
      </c>
      <c r="N97" s="5">
        <v>349</v>
      </c>
      <c r="O97" s="6">
        <v>154000</v>
      </c>
      <c r="U97" s="1">
        <v>72</v>
      </c>
      <c r="V97" s="1">
        <v>166728.05446336931</v>
      </c>
      <c r="W97" s="1">
        <v>-37228.054463369306</v>
      </c>
    </row>
    <row r="98" spans="1:23" x14ac:dyDescent="0.25">
      <c r="A98">
        <v>97</v>
      </c>
      <c r="B98">
        <f>INDEX('housing-price-data-04042019'!$A$1:$CC$1461, MATCH('Bedrooms '!A98,'housing-price-data-04042019'!$A$1:$A$1461,0), MATCH('Bedrooms '!$B$1,'housing-price-data-04042019'!$A$1:$CC$1,0))</f>
        <v>3</v>
      </c>
      <c r="C98">
        <f>INDEX('housing-price-data-04042019'!$A$1:$CC$1461, MATCH('Bedrooms '!A98,'housing-price-data-04042019'!$A$1:$A$1461,0), MATCH('Bedrooms '!$C$1,'housing-price-data-04042019'!$A$1:$CC$1,0))</f>
        <v>214000</v>
      </c>
      <c r="D98" t="str">
        <f t="shared" si="1"/>
        <v>A</v>
      </c>
      <c r="K98" s="5">
        <v>138</v>
      </c>
      <c r="L98" s="6">
        <v>171000</v>
      </c>
      <c r="N98" s="5">
        <v>351</v>
      </c>
      <c r="O98" s="6">
        <v>318061</v>
      </c>
      <c r="U98" s="1">
        <v>73</v>
      </c>
      <c r="V98" s="1">
        <v>183109.07144635811</v>
      </c>
      <c r="W98" s="1">
        <v>1890.9285536418902</v>
      </c>
    </row>
    <row r="99" spans="1:23" x14ac:dyDescent="0.25">
      <c r="A99">
        <v>98</v>
      </c>
      <c r="B99">
        <f>INDEX('housing-price-data-04042019'!$A$1:$CC$1461, MATCH('Bedrooms '!A99,'housing-price-data-04042019'!$A$1:$A$1461,0), MATCH('Bedrooms '!$B$1,'housing-price-data-04042019'!$A$1:$CC$1,0))</f>
        <v>3</v>
      </c>
      <c r="C99">
        <f>INDEX('housing-price-data-04042019'!$A$1:$CC$1461, MATCH('Bedrooms '!A99,'housing-price-data-04042019'!$A$1:$A$1461,0), MATCH('Bedrooms '!$C$1,'housing-price-data-04042019'!$A$1:$CC$1,0))</f>
        <v>94750</v>
      </c>
      <c r="D99" t="str">
        <f t="shared" si="1"/>
        <v>A</v>
      </c>
      <c r="K99" s="5">
        <v>139</v>
      </c>
      <c r="L99" s="6">
        <v>230000</v>
      </c>
      <c r="N99" s="5">
        <v>352</v>
      </c>
      <c r="O99" s="6">
        <v>190000</v>
      </c>
      <c r="U99" s="1">
        <v>74</v>
      </c>
      <c r="V99" s="1">
        <v>183109.07144635811</v>
      </c>
      <c r="W99" s="1">
        <v>-38209.07144635811</v>
      </c>
    </row>
    <row r="100" spans="1:23" x14ac:dyDescent="0.25">
      <c r="A100">
        <v>99</v>
      </c>
      <c r="B100">
        <f>INDEX('housing-price-data-04042019'!$A$1:$CC$1461, MATCH('Bedrooms '!A100,'housing-price-data-04042019'!$A$1:$A$1461,0), MATCH('Bedrooms '!$B$1,'housing-price-data-04042019'!$A$1:$CC$1,0))</f>
        <v>2</v>
      </c>
      <c r="C100">
        <f>INDEX('housing-price-data-04042019'!$A$1:$CC$1461, MATCH('Bedrooms '!A100,'housing-price-data-04042019'!$A$1:$A$1461,0), MATCH('Bedrooms '!$C$1,'housing-price-data-04042019'!$A$1:$CC$1,0))</f>
        <v>83000</v>
      </c>
      <c r="D100" t="str">
        <f t="shared" si="1"/>
        <v>B</v>
      </c>
      <c r="K100" s="5">
        <v>140</v>
      </c>
      <c r="L100" s="6">
        <v>231500</v>
      </c>
      <c r="N100" s="5">
        <v>354</v>
      </c>
      <c r="O100" s="6">
        <v>105900</v>
      </c>
      <c r="U100" s="1">
        <v>75</v>
      </c>
      <c r="V100" s="1">
        <v>183109.07144635811</v>
      </c>
      <c r="W100" s="1">
        <v>-75709.07144635811</v>
      </c>
    </row>
    <row r="101" spans="1:23" x14ac:dyDescent="0.25">
      <c r="A101">
        <v>100</v>
      </c>
      <c r="B101">
        <f>INDEX('housing-price-data-04042019'!$A$1:$CC$1461, MATCH('Bedrooms '!A101,'housing-price-data-04042019'!$A$1:$A$1461,0), MATCH('Bedrooms '!$B$1,'housing-price-data-04042019'!$A$1:$CC$1,0))</f>
        <v>3</v>
      </c>
      <c r="C101">
        <f>INDEX('housing-price-data-04042019'!$A$1:$CC$1461, MATCH('Bedrooms '!A101,'housing-price-data-04042019'!$A$1:$A$1461,0), MATCH('Bedrooms '!$C$1,'housing-price-data-04042019'!$A$1:$CC$1,0))</f>
        <v>128950</v>
      </c>
      <c r="D101" t="str">
        <f t="shared" si="1"/>
        <v>A</v>
      </c>
      <c r="K101" s="5">
        <v>141</v>
      </c>
      <c r="L101" s="6">
        <v>115000</v>
      </c>
      <c r="N101" s="5">
        <v>355</v>
      </c>
      <c r="O101" s="6">
        <v>140000</v>
      </c>
      <c r="U101" s="1">
        <v>76</v>
      </c>
      <c r="V101" s="1">
        <v>166728.05446336931</v>
      </c>
      <c r="W101" s="1">
        <v>-75728.054463369306</v>
      </c>
    </row>
    <row r="102" spans="1:23" x14ac:dyDescent="0.25">
      <c r="A102">
        <v>101</v>
      </c>
      <c r="B102">
        <f>INDEX('housing-price-data-04042019'!$A$1:$CC$1461, MATCH('Bedrooms '!A102,'housing-price-data-04042019'!$A$1:$A$1461,0), MATCH('Bedrooms '!$B$1,'housing-price-data-04042019'!$A$1:$CC$1,0))</f>
        <v>3</v>
      </c>
      <c r="C102">
        <f>INDEX('housing-price-data-04042019'!$A$1:$CC$1461, MATCH('Bedrooms '!A102,'housing-price-data-04042019'!$A$1:$A$1461,0), MATCH('Bedrooms '!$C$1,'housing-price-data-04042019'!$A$1:$CC$1,0))</f>
        <v>205000</v>
      </c>
      <c r="D102" t="str">
        <f t="shared" si="1"/>
        <v>A</v>
      </c>
      <c r="K102" s="5">
        <v>142</v>
      </c>
      <c r="L102" s="6">
        <v>260000</v>
      </c>
      <c r="N102" s="5">
        <v>361</v>
      </c>
      <c r="O102" s="6">
        <v>156000</v>
      </c>
      <c r="U102" s="1">
        <v>77</v>
      </c>
      <c r="V102" s="1">
        <v>166728.05446336931</v>
      </c>
      <c r="W102" s="1">
        <v>-30978.054463369306</v>
      </c>
    </row>
    <row r="103" spans="1:23" x14ac:dyDescent="0.25">
      <c r="A103">
        <v>102</v>
      </c>
      <c r="B103">
        <f>INDEX('housing-price-data-04042019'!$A$1:$CC$1461, MATCH('Bedrooms '!A103,'housing-price-data-04042019'!$A$1:$A$1461,0), MATCH('Bedrooms '!$B$1,'housing-price-data-04042019'!$A$1:$CC$1,0))</f>
        <v>3</v>
      </c>
      <c r="C103">
        <f>INDEX('housing-price-data-04042019'!$A$1:$CC$1461, MATCH('Bedrooms '!A103,'housing-price-data-04042019'!$A$1:$A$1461,0), MATCH('Bedrooms '!$C$1,'housing-price-data-04042019'!$A$1:$CC$1,0))</f>
        <v>178000</v>
      </c>
      <c r="D103" t="str">
        <f t="shared" si="1"/>
        <v>A</v>
      </c>
      <c r="K103" s="5">
        <v>143</v>
      </c>
      <c r="L103" s="6">
        <v>166000</v>
      </c>
      <c r="N103" s="5">
        <v>364</v>
      </c>
      <c r="O103" s="6">
        <v>118000</v>
      </c>
      <c r="U103" s="1">
        <v>78</v>
      </c>
      <c r="V103" s="1">
        <v>166728.05446336931</v>
      </c>
      <c r="W103" s="1">
        <v>-39728.054463369306</v>
      </c>
    </row>
    <row r="104" spans="1:23" x14ac:dyDescent="0.25">
      <c r="A104">
        <v>103</v>
      </c>
      <c r="B104">
        <f>INDEX('housing-price-data-04042019'!$A$1:$CC$1461, MATCH('Bedrooms '!A104,'housing-price-data-04042019'!$A$1:$A$1461,0), MATCH('Bedrooms '!$B$1,'housing-price-data-04042019'!$A$1:$CC$1,0))</f>
        <v>4</v>
      </c>
      <c r="C104">
        <f>INDEX('housing-price-data-04042019'!$A$1:$CC$1461, MATCH('Bedrooms '!A104,'housing-price-data-04042019'!$A$1:$A$1461,0), MATCH('Bedrooms '!$C$1,'housing-price-data-04042019'!$A$1:$CC$1,0))</f>
        <v>118964</v>
      </c>
      <c r="D104" t="str">
        <f t="shared" si="1"/>
        <v>A</v>
      </c>
      <c r="K104" s="5">
        <v>144</v>
      </c>
      <c r="L104" s="6">
        <v>204000</v>
      </c>
      <c r="N104" s="5">
        <v>369</v>
      </c>
      <c r="O104" s="6">
        <v>132000</v>
      </c>
      <c r="U104" s="1">
        <v>79</v>
      </c>
      <c r="V104" s="1">
        <v>199490.08842934691</v>
      </c>
      <c r="W104" s="1">
        <v>-62990.088429346913</v>
      </c>
    </row>
    <row r="105" spans="1:23" x14ac:dyDescent="0.25">
      <c r="A105">
        <v>104</v>
      </c>
      <c r="B105">
        <f>INDEX('housing-price-data-04042019'!$A$1:$CC$1461, MATCH('Bedrooms '!A105,'housing-price-data-04042019'!$A$1:$A$1461,0), MATCH('Bedrooms '!$B$1,'housing-price-data-04042019'!$A$1:$CC$1,0))</f>
        <v>3</v>
      </c>
      <c r="C105">
        <f>INDEX('housing-price-data-04042019'!$A$1:$CC$1461, MATCH('Bedrooms '!A105,'housing-price-data-04042019'!$A$1:$A$1461,0), MATCH('Bedrooms '!$C$1,'housing-price-data-04042019'!$A$1:$CC$1,0))</f>
        <v>198900</v>
      </c>
      <c r="D105" t="str">
        <f t="shared" si="1"/>
        <v>A</v>
      </c>
      <c r="K105" s="5">
        <v>145</v>
      </c>
      <c r="L105" s="6">
        <v>125000</v>
      </c>
      <c r="N105" s="5">
        <v>373</v>
      </c>
      <c r="O105" s="6">
        <v>125000</v>
      </c>
      <c r="U105" s="1">
        <v>80</v>
      </c>
      <c r="V105" s="1">
        <v>166728.05446336931</v>
      </c>
      <c r="W105" s="1">
        <v>-56728.054463369306</v>
      </c>
    </row>
    <row r="106" spans="1:23" x14ac:dyDescent="0.25">
      <c r="A106">
        <v>105</v>
      </c>
      <c r="B106">
        <f>INDEX('housing-price-data-04042019'!$A$1:$CC$1461, MATCH('Bedrooms '!A106,'housing-price-data-04042019'!$A$1:$A$1461,0), MATCH('Bedrooms '!$B$1,'housing-price-data-04042019'!$A$1:$CC$1,0))</f>
        <v>4</v>
      </c>
      <c r="C106">
        <f>INDEX('housing-price-data-04042019'!$A$1:$CC$1461, MATCH('Bedrooms '!A106,'housing-price-data-04042019'!$A$1:$A$1461,0), MATCH('Bedrooms '!$C$1,'housing-price-data-04042019'!$A$1:$CC$1,0))</f>
        <v>169500</v>
      </c>
      <c r="D106" t="str">
        <f t="shared" si="1"/>
        <v>A</v>
      </c>
      <c r="K106" s="5">
        <v>146</v>
      </c>
      <c r="L106" s="6">
        <v>130000</v>
      </c>
      <c r="N106" s="5">
        <v>376</v>
      </c>
      <c r="O106" s="6">
        <v>61000</v>
      </c>
      <c r="U106" s="1">
        <v>81</v>
      </c>
      <c r="V106" s="1">
        <v>199490.08842934691</v>
      </c>
      <c r="W106" s="1">
        <v>-5990.0884293469135</v>
      </c>
    </row>
    <row r="107" spans="1:23" x14ac:dyDescent="0.25">
      <c r="A107">
        <v>106</v>
      </c>
      <c r="B107">
        <f>INDEX('housing-price-data-04042019'!$A$1:$CC$1461, MATCH('Bedrooms '!A107,'housing-price-data-04042019'!$A$1:$A$1461,0), MATCH('Bedrooms '!$B$1,'housing-price-data-04042019'!$A$1:$CC$1,0))</f>
        <v>3</v>
      </c>
      <c r="C107">
        <f>INDEX('housing-price-data-04042019'!$A$1:$CC$1461, MATCH('Bedrooms '!A107,'housing-price-data-04042019'!$A$1:$A$1461,0), MATCH('Bedrooms '!$C$1,'housing-price-data-04042019'!$A$1:$CC$1,0))</f>
        <v>250000</v>
      </c>
      <c r="D107" t="str">
        <f t="shared" si="1"/>
        <v>A</v>
      </c>
      <c r="K107" s="5">
        <v>148</v>
      </c>
      <c r="L107" s="6">
        <v>222500</v>
      </c>
      <c r="N107" s="5">
        <v>377</v>
      </c>
      <c r="O107" s="6">
        <v>148000</v>
      </c>
      <c r="U107" s="1">
        <v>82</v>
      </c>
      <c r="V107" s="1">
        <v>166728.05446336931</v>
      </c>
      <c r="W107" s="1">
        <v>-13228.054463369306</v>
      </c>
    </row>
    <row r="108" spans="1:23" x14ac:dyDescent="0.25">
      <c r="A108">
        <v>107</v>
      </c>
      <c r="B108">
        <f>INDEX('housing-price-data-04042019'!$A$1:$CC$1461, MATCH('Bedrooms '!A108,'housing-price-data-04042019'!$A$1:$A$1461,0), MATCH('Bedrooms '!$B$1,'housing-price-data-04042019'!$A$1:$CC$1,0))</f>
        <v>2</v>
      </c>
      <c r="C108">
        <f>INDEX('housing-price-data-04042019'!$A$1:$CC$1461, MATCH('Bedrooms '!A108,'housing-price-data-04042019'!$A$1:$A$1461,0), MATCH('Bedrooms '!$C$1,'housing-price-data-04042019'!$A$1:$CC$1,0))</f>
        <v>100000</v>
      </c>
      <c r="D108" t="str">
        <f t="shared" si="1"/>
        <v>B</v>
      </c>
      <c r="K108" s="5">
        <v>149</v>
      </c>
      <c r="L108" s="6">
        <v>141000</v>
      </c>
      <c r="N108" s="5">
        <v>379</v>
      </c>
      <c r="O108" s="6">
        <v>394432</v>
      </c>
      <c r="U108" s="1">
        <v>83</v>
      </c>
      <c r="V108" s="1">
        <v>183109.07144635811</v>
      </c>
      <c r="W108" s="1">
        <v>61890.92855364189</v>
      </c>
    </row>
    <row r="109" spans="1:23" x14ac:dyDescent="0.25">
      <c r="A109">
        <v>108</v>
      </c>
      <c r="B109">
        <f>INDEX('housing-price-data-04042019'!$A$1:$CC$1461, MATCH('Bedrooms '!A109,'housing-price-data-04042019'!$A$1:$A$1461,0), MATCH('Bedrooms '!$B$1,'housing-price-data-04042019'!$A$1:$CC$1,0))</f>
        <v>2</v>
      </c>
      <c r="C109">
        <f>INDEX('housing-price-data-04042019'!$A$1:$CC$1461, MATCH('Bedrooms '!A109,'housing-price-data-04042019'!$A$1:$A$1461,0), MATCH('Bedrooms '!$C$1,'housing-price-data-04042019'!$A$1:$CC$1,0))</f>
        <v>115000</v>
      </c>
      <c r="D109" t="str">
        <f t="shared" si="1"/>
        <v>B</v>
      </c>
      <c r="K109" s="5">
        <v>150</v>
      </c>
      <c r="L109" s="6">
        <v>115000</v>
      </c>
      <c r="N109" s="5">
        <v>382</v>
      </c>
      <c r="O109" s="6">
        <v>187750</v>
      </c>
      <c r="U109" s="1">
        <v>84</v>
      </c>
      <c r="V109" s="1">
        <v>183109.07144635811</v>
      </c>
      <c r="W109" s="1">
        <v>-56609.07144635811</v>
      </c>
    </row>
    <row r="110" spans="1:23" x14ac:dyDescent="0.25">
      <c r="A110">
        <v>109</v>
      </c>
      <c r="B110">
        <f>INDEX('housing-price-data-04042019'!$A$1:$CC$1461, MATCH('Bedrooms '!A110,'housing-price-data-04042019'!$A$1:$A$1461,0), MATCH('Bedrooms '!$B$1,'housing-price-data-04042019'!$A$1:$CC$1,0))</f>
        <v>3</v>
      </c>
      <c r="C110">
        <f>INDEX('housing-price-data-04042019'!$A$1:$CC$1461, MATCH('Bedrooms '!A110,'housing-price-data-04042019'!$A$1:$A$1461,0), MATCH('Bedrooms '!$C$1,'housing-price-data-04042019'!$A$1:$CC$1,0))</f>
        <v>115000</v>
      </c>
      <c r="D110" t="str">
        <f t="shared" si="1"/>
        <v>A</v>
      </c>
      <c r="K110" s="5">
        <v>151</v>
      </c>
      <c r="L110" s="6">
        <v>122000</v>
      </c>
      <c r="N110" s="5">
        <v>384</v>
      </c>
      <c r="O110" s="6">
        <v>76000</v>
      </c>
      <c r="U110" s="1">
        <v>85</v>
      </c>
      <c r="V110" s="1">
        <v>183109.07144635811</v>
      </c>
      <c r="W110" s="1">
        <v>-14609.07144635811</v>
      </c>
    </row>
    <row r="111" spans="1:23" x14ac:dyDescent="0.25">
      <c r="A111">
        <v>110</v>
      </c>
      <c r="B111">
        <f>INDEX('housing-price-data-04042019'!$A$1:$CC$1461, MATCH('Bedrooms '!A111,'housing-price-data-04042019'!$A$1:$A$1461,0), MATCH('Bedrooms '!$B$1,'housing-price-data-04042019'!$A$1:$CC$1,0))</f>
        <v>3</v>
      </c>
      <c r="C111">
        <f>INDEX('housing-price-data-04042019'!$A$1:$CC$1461, MATCH('Bedrooms '!A111,'housing-price-data-04042019'!$A$1:$A$1461,0), MATCH('Bedrooms '!$C$1,'housing-price-data-04042019'!$A$1:$CC$1,0))</f>
        <v>190000</v>
      </c>
      <c r="D111" t="str">
        <f t="shared" si="1"/>
        <v>A</v>
      </c>
      <c r="K111" s="5">
        <v>153</v>
      </c>
      <c r="L111" s="6">
        <v>190000</v>
      </c>
      <c r="N111" s="5">
        <v>386</v>
      </c>
      <c r="O111" s="6">
        <v>192000</v>
      </c>
      <c r="U111" s="1">
        <v>86</v>
      </c>
      <c r="V111" s="1">
        <v>199490.08842934691</v>
      </c>
      <c r="W111" s="1">
        <v>60509.911570653087</v>
      </c>
    </row>
    <row r="112" spans="1:23" x14ac:dyDescent="0.25">
      <c r="A112">
        <v>111</v>
      </c>
      <c r="B112">
        <f>INDEX('housing-price-data-04042019'!$A$1:$CC$1461, MATCH('Bedrooms '!A112,'housing-price-data-04042019'!$A$1:$A$1461,0), MATCH('Bedrooms '!$B$1,'housing-price-data-04042019'!$A$1:$CC$1,0))</f>
        <v>4</v>
      </c>
      <c r="C112">
        <f>INDEX('housing-price-data-04042019'!$A$1:$CC$1461, MATCH('Bedrooms '!A112,'housing-price-data-04042019'!$A$1:$A$1461,0), MATCH('Bedrooms '!$C$1,'housing-price-data-04042019'!$A$1:$CC$1,0))</f>
        <v>136900</v>
      </c>
      <c r="D112" t="str">
        <f t="shared" si="1"/>
        <v>A</v>
      </c>
      <c r="K112" s="5">
        <v>155</v>
      </c>
      <c r="L112" s="6">
        <v>125000</v>
      </c>
      <c r="N112" s="5">
        <v>394</v>
      </c>
      <c r="O112" s="6">
        <v>100000</v>
      </c>
      <c r="U112" s="1">
        <v>87</v>
      </c>
      <c r="V112" s="1">
        <v>183109.07144635811</v>
      </c>
      <c r="W112" s="1">
        <v>-9109.0714463581098</v>
      </c>
    </row>
    <row r="113" spans="1:23" x14ac:dyDescent="0.25">
      <c r="A113">
        <v>112</v>
      </c>
      <c r="B113">
        <f>INDEX('housing-price-data-04042019'!$A$1:$CC$1461, MATCH('Bedrooms '!A113,'housing-price-data-04042019'!$A$1:$A$1461,0), MATCH('Bedrooms '!$B$1,'housing-price-data-04042019'!$A$1:$CC$1,0))</f>
        <v>3</v>
      </c>
      <c r="C113">
        <f>INDEX('housing-price-data-04042019'!$A$1:$CC$1461, MATCH('Bedrooms '!A113,'housing-price-data-04042019'!$A$1:$A$1461,0), MATCH('Bedrooms '!$C$1,'housing-price-data-04042019'!$A$1:$CC$1,0))</f>
        <v>180000</v>
      </c>
      <c r="D113" t="str">
        <f t="shared" si="1"/>
        <v>A</v>
      </c>
      <c r="K113" s="5">
        <v>158</v>
      </c>
      <c r="L113" s="6">
        <v>269500</v>
      </c>
      <c r="N113" s="5">
        <v>395</v>
      </c>
      <c r="O113" s="6">
        <v>109000</v>
      </c>
      <c r="U113" s="1">
        <v>88</v>
      </c>
      <c r="V113" s="1">
        <v>166728.05446336931</v>
      </c>
      <c r="W113" s="1">
        <v>-2228.0544633693062</v>
      </c>
    </row>
    <row r="114" spans="1:23" x14ac:dyDescent="0.25">
      <c r="A114">
        <v>113</v>
      </c>
      <c r="B114">
        <f>INDEX('housing-price-data-04042019'!$A$1:$CC$1461, MATCH('Bedrooms '!A114,'housing-price-data-04042019'!$A$1:$A$1461,0), MATCH('Bedrooms '!$B$1,'housing-price-data-04042019'!$A$1:$CC$1,0))</f>
        <v>4</v>
      </c>
      <c r="C114">
        <f>INDEX('housing-price-data-04042019'!$A$1:$CC$1461, MATCH('Bedrooms '!A114,'housing-price-data-04042019'!$A$1:$A$1461,0), MATCH('Bedrooms '!$C$1,'housing-price-data-04042019'!$A$1:$CC$1,0))</f>
        <v>383970</v>
      </c>
      <c r="D114" t="str">
        <f t="shared" si="1"/>
        <v>A</v>
      </c>
      <c r="K114" s="5">
        <v>159</v>
      </c>
      <c r="L114" s="6">
        <v>254900</v>
      </c>
      <c r="N114" s="5">
        <v>397</v>
      </c>
      <c r="O114" s="6">
        <v>123000</v>
      </c>
      <c r="U114" s="1">
        <v>89</v>
      </c>
      <c r="V114" s="1">
        <v>166728.05446336931</v>
      </c>
      <c r="W114" s="1">
        <v>-81728.054463369306</v>
      </c>
    </row>
    <row r="115" spans="1:23" x14ac:dyDescent="0.25">
      <c r="A115">
        <v>114</v>
      </c>
      <c r="B115">
        <f>INDEX('housing-price-data-04042019'!$A$1:$CC$1461, MATCH('Bedrooms '!A115,'housing-price-data-04042019'!$A$1:$A$1461,0), MATCH('Bedrooms '!$B$1,'housing-price-data-04042019'!$A$1:$CC$1,0))</f>
        <v>3</v>
      </c>
      <c r="C115">
        <f>INDEX('housing-price-data-04042019'!$A$1:$CC$1461, MATCH('Bedrooms '!A115,'housing-price-data-04042019'!$A$1:$A$1461,0), MATCH('Bedrooms '!$C$1,'housing-price-data-04042019'!$A$1:$CC$1,0))</f>
        <v>217000</v>
      </c>
      <c r="D115" t="str">
        <f t="shared" si="1"/>
        <v>A</v>
      </c>
      <c r="K115" s="5">
        <v>160</v>
      </c>
      <c r="L115" s="6">
        <v>320000</v>
      </c>
      <c r="N115" s="5">
        <v>399</v>
      </c>
      <c r="O115" s="6">
        <v>67000</v>
      </c>
      <c r="U115" s="1">
        <v>90</v>
      </c>
      <c r="V115" s="1">
        <v>183109.07144635811</v>
      </c>
      <c r="W115" s="1">
        <v>-59509.07144635811</v>
      </c>
    </row>
    <row r="116" spans="1:23" x14ac:dyDescent="0.25">
      <c r="A116">
        <v>115</v>
      </c>
      <c r="B116">
        <f>INDEX('housing-price-data-04042019'!$A$1:$CC$1461, MATCH('Bedrooms '!A116,'housing-price-data-04042019'!$A$1:$A$1461,0), MATCH('Bedrooms '!$B$1,'housing-price-data-04042019'!$A$1:$CC$1,0))</f>
        <v>3</v>
      </c>
      <c r="C116">
        <f>INDEX('housing-price-data-04042019'!$A$1:$CC$1461, MATCH('Bedrooms '!A116,'housing-price-data-04042019'!$A$1:$A$1461,0), MATCH('Bedrooms '!$C$1,'housing-price-data-04042019'!$A$1:$CC$1,0))</f>
        <v>259500</v>
      </c>
      <c r="D116" t="str">
        <f t="shared" si="1"/>
        <v>A</v>
      </c>
      <c r="K116" s="5">
        <v>161</v>
      </c>
      <c r="L116" s="6">
        <v>162500</v>
      </c>
      <c r="N116" s="5">
        <v>400</v>
      </c>
      <c r="O116" s="6">
        <v>241000</v>
      </c>
      <c r="U116" s="1">
        <v>91</v>
      </c>
      <c r="V116" s="1">
        <v>166728.05446336931</v>
      </c>
      <c r="W116" s="1">
        <v>-56828.054463369306</v>
      </c>
    </row>
    <row r="117" spans="1:23" x14ac:dyDescent="0.25">
      <c r="A117">
        <v>116</v>
      </c>
      <c r="B117">
        <f>INDEX('housing-price-data-04042019'!$A$1:$CC$1461, MATCH('Bedrooms '!A117,'housing-price-data-04042019'!$A$1:$A$1461,0), MATCH('Bedrooms '!$B$1,'housing-price-data-04042019'!$A$1:$CC$1,0))</f>
        <v>2</v>
      </c>
      <c r="C117">
        <f>INDEX('housing-price-data-04042019'!$A$1:$CC$1461, MATCH('Bedrooms '!A117,'housing-price-data-04042019'!$A$1:$A$1461,0), MATCH('Bedrooms '!$C$1,'housing-price-data-04042019'!$A$1:$CC$1,0))</f>
        <v>176000</v>
      </c>
      <c r="D117" t="str">
        <f t="shared" si="1"/>
        <v>B</v>
      </c>
      <c r="K117" s="5">
        <v>162</v>
      </c>
      <c r="L117" s="6">
        <v>412500</v>
      </c>
      <c r="N117" s="5">
        <v>401</v>
      </c>
      <c r="O117" s="6">
        <v>245500</v>
      </c>
      <c r="U117" s="1">
        <v>92</v>
      </c>
      <c r="V117" s="1">
        <v>166728.05446336931</v>
      </c>
      <c r="W117" s="1">
        <v>-68128.054463369306</v>
      </c>
    </row>
    <row r="118" spans="1:23" x14ac:dyDescent="0.25">
      <c r="A118">
        <v>117</v>
      </c>
      <c r="B118">
        <f>INDEX('housing-price-data-04042019'!$A$1:$CC$1461, MATCH('Bedrooms '!A118,'housing-price-data-04042019'!$A$1:$A$1461,0), MATCH('Bedrooms '!$B$1,'housing-price-data-04042019'!$A$1:$CC$1,0))</f>
        <v>3</v>
      </c>
      <c r="C118">
        <f>INDEX('housing-price-data-04042019'!$A$1:$CC$1461, MATCH('Bedrooms '!A118,'housing-price-data-04042019'!$A$1:$A$1461,0), MATCH('Bedrooms '!$C$1,'housing-price-data-04042019'!$A$1:$CC$1,0))</f>
        <v>139000</v>
      </c>
      <c r="D118" t="str">
        <f t="shared" si="1"/>
        <v>A</v>
      </c>
      <c r="K118" s="5">
        <v>163</v>
      </c>
      <c r="L118" s="6">
        <v>220000</v>
      </c>
      <c r="N118" s="5">
        <v>403</v>
      </c>
      <c r="O118" s="6">
        <v>108000</v>
      </c>
      <c r="U118" s="1">
        <v>93</v>
      </c>
      <c r="V118" s="1">
        <v>166728.05446336931</v>
      </c>
      <c r="W118" s="1">
        <v>-3228.0544633693062</v>
      </c>
    </row>
    <row r="119" spans="1:23" x14ac:dyDescent="0.25">
      <c r="A119">
        <v>118</v>
      </c>
      <c r="B119">
        <f>INDEX('housing-price-data-04042019'!$A$1:$CC$1461, MATCH('Bedrooms '!A119,'housing-price-data-04042019'!$A$1:$A$1461,0), MATCH('Bedrooms '!$B$1,'housing-price-data-04042019'!$A$1:$CC$1,0))</f>
        <v>2</v>
      </c>
      <c r="C119">
        <f>INDEX('housing-price-data-04042019'!$A$1:$CC$1461, MATCH('Bedrooms '!A119,'housing-price-data-04042019'!$A$1:$A$1461,0), MATCH('Bedrooms '!$C$1,'housing-price-data-04042019'!$A$1:$CC$1,0))</f>
        <v>155000</v>
      </c>
      <c r="D119" t="str">
        <f t="shared" si="1"/>
        <v>B</v>
      </c>
      <c r="K119" s="5">
        <v>165</v>
      </c>
      <c r="L119" s="6">
        <v>152000</v>
      </c>
      <c r="N119" s="5">
        <v>413</v>
      </c>
      <c r="O119" s="6">
        <v>222000</v>
      </c>
      <c r="U119" s="1">
        <v>94</v>
      </c>
      <c r="V119" s="1">
        <v>199490.08842934691</v>
      </c>
      <c r="W119" s="1">
        <v>-65590.088429346913</v>
      </c>
    </row>
    <row r="120" spans="1:23" x14ac:dyDescent="0.25">
      <c r="A120">
        <v>119</v>
      </c>
      <c r="B120">
        <f>INDEX('housing-price-data-04042019'!$A$1:$CC$1461, MATCH('Bedrooms '!A120,'housing-price-data-04042019'!$A$1:$A$1461,0), MATCH('Bedrooms '!$B$1,'housing-price-data-04042019'!$A$1:$CC$1,0))</f>
        <v>5</v>
      </c>
      <c r="C120">
        <f>INDEX('housing-price-data-04042019'!$A$1:$CC$1461, MATCH('Bedrooms '!A120,'housing-price-data-04042019'!$A$1:$A$1461,0), MATCH('Bedrooms '!$C$1,'housing-price-data-04042019'!$A$1:$CC$1,0))</f>
        <v>320000</v>
      </c>
      <c r="D120" t="str">
        <f t="shared" si="1"/>
        <v>A</v>
      </c>
      <c r="K120" s="5">
        <v>166</v>
      </c>
      <c r="L120" s="6">
        <v>127500</v>
      </c>
      <c r="N120" s="5">
        <v>414</v>
      </c>
      <c r="O120" s="6">
        <v>115000</v>
      </c>
      <c r="U120" s="1">
        <v>95</v>
      </c>
      <c r="V120" s="1">
        <v>183109.07144635811</v>
      </c>
      <c r="W120" s="1">
        <v>21640.92855364189</v>
      </c>
    </row>
    <row r="121" spans="1:23" x14ac:dyDescent="0.25">
      <c r="A121">
        <v>120</v>
      </c>
      <c r="B121">
        <f>INDEX('housing-price-data-04042019'!$A$1:$CC$1461, MATCH('Bedrooms '!A121,'housing-price-data-04042019'!$A$1:$A$1461,0), MATCH('Bedrooms '!$B$1,'housing-price-data-04042019'!$A$1:$CC$1,0))</f>
        <v>3</v>
      </c>
      <c r="C121">
        <f>INDEX('housing-price-data-04042019'!$A$1:$CC$1461, MATCH('Bedrooms '!A121,'housing-price-data-04042019'!$A$1:$A$1461,0), MATCH('Bedrooms '!$C$1,'housing-price-data-04042019'!$A$1:$CC$1,0))</f>
        <v>163990</v>
      </c>
      <c r="D121" t="str">
        <f t="shared" si="1"/>
        <v>A</v>
      </c>
      <c r="K121" s="5">
        <v>168</v>
      </c>
      <c r="L121" s="6">
        <v>325624</v>
      </c>
      <c r="N121" s="5">
        <v>421</v>
      </c>
      <c r="O121" s="6">
        <v>206300</v>
      </c>
      <c r="U121" s="1">
        <v>96</v>
      </c>
      <c r="V121" s="1">
        <v>183109.07144635811</v>
      </c>
      <c r="W121" s="1">
        <v>1890.9285536418902</v>
      </c>
    </row>
    <row r="122" spans="1:23" x14ac:dyDescent="0.25">
      <c r="A122">
        <v>121</v>
      </c>
      <c r="B122">
        <f>INDEX('housing-price-data-04042019'!$A$1:$CC$1461, MATCH('Bedrooms '!A122,'housing-price-data-04042019'!$A$1:$A$1461,0), MATCH('Bedrooms '!$B$1,'housing-price-data-04042019'!$A$1:$CC$1,0))</f>
        <v>1</v>
      </c>
      <c r="C122">
        <f>INDEX('housing-price-data-04042019'!$A$1:$CC$1461, MATCH('Bedrooms '!A122,'housing-price-data-04042019'!$A$1:$A$1461,0), MATCH('Bedrooms '!$C$1,'housing-price-data-04042019'!$A$1:$CC$1,0))</f>
        <v>180000</v>
      </c>
      <c r="D122" t="str">
        <f t="shared" si="1"/>
        <v>B</v>
      </c>
      <c r="K122" s="5">
        <v>169</v>
      </c>
      <c r="L122" s="6">
        <v>183500</v>
      </c>
      <c r="N122" s="5">
        <v>423</v>
      </c>
      <c r="O122" s="6">
        <v>113000</v>
      </c>
      <c r="U122" s="1">
        <v>97</v>
      </c>
      <c r="V122" s="1">
        <v>183109.07144635811</v>
      </c>
      <c r="W122" s="1">
        <v>30890.92855364189</v>
      </c>
    </row>
    <row r="123" spans="1:23" x14ac:dyDescent="0.25">
      <c r="A123">
        <v>122</v>
      </c>
      <c r="B123">
        <f>INDEX('housing-price-data-04042019'!$A$1:$CC$1461, MATCH('Bedrooms '!A123,'housing-price-data-04042019'!$A$1:$A$1461,0), MATCH('Bedrooms '!$B$1,'housing-price-data-04042019'!$A$1:$CC$1,0))</f>
        <v>3</v>
      </c>
      <c r="C123">
        <f>INDEX('housing-price-data-04042019'!$A$1:$CC$1461, MATCH('Bedrooms '!A123,'housing-price-data-04042019'!$A$1:$A$1461,0), MATCH('Bedrooms '!$C$1,'housing-price-data-04042019'!$A$1:$CC$1,0))</f>
        <v>100000</v>
      </c>
      <c r="D123" t="str">
        <f t="shared" si="1"/>
        <v>A</v>
      </c>
      <c r="K123" s="5">
        <v>172</v>
      </c>
      <c r="L123" s="6">
        <v>215000</v>
      </c>
      <c r="N123" s="5">
        <v>425</v>
      </c>
      <c r="O123" s="6">
        <v>139000</v>
      </c>
      <c r="U123" s="1">
        <v>98</v>
      </c>
      <c r="V123" s="1">
        <v>183109.07144635811</v>
      </c>
      <c r="W123" s="1">
        <v>-88359.07144635811</v>
      </c>
    </row>
    <row r="124" spans="1:23" x14ac:dyDescent="0.25">
      <c r="A124">
        <v>123</v>
      </c>
      <c r="B124">
        <f>INDEX('housing-price-data-04042019'!$A$1:$CC$1461, MATCH('Bedrooms '!A124,'housing-price-data-04042019'!$A$1:$A$1461,0), MATCH('Bedrooms '!$B$1,'housing-price-data-04042019'!$A$1:$CC$1,0))</f>
        <v>3</v>
      </c>
      <c r="C124">
        <f>INDEX('housing-price-data-04042019'!$A$1:$CC$1461, MATCH('Bedrooms '!A124,'housing-price-data-04042019'!$A$1:$A$1461,0), MATCH('Bedrooms '!$C$1,'housing-price-data-04042019'!$A$1:$CC$1,0))</f>
        <v>136000</v>
      </c>
      <c r="D124" t="str">
        <f t="shared" si="1"/>
        <v>A</v>
      </c>
      <c r="K124" s="5">
        <v>174</v>
      </c>
      <c r="L124" s="6">
        <v>163000</v>
      </c>
      <c r="N124" s="5">
        <v>427</v>
      </c>
      <c r="O124" s="6">
        <v>275000</v>
      </c>
      <c r="U124" s="1">
        <v>99</v>
      </c>
      <c r="V124" s="1">
        <v>166728.05446336931</v>
      </c>
      <c r="W124" s="1">
        <v>-83728.054463369306</v>
      </c>
    </row>
    <row r="125" spans="1:23" x14ac:dyDescent="0.25">
      <c r="A125">
        <v>124</v>
      </c>
      <c r="B125">
        <f>INDEX('housing-price-data-04042019'!$A$1:$CC$1461, MATCH('Bedrooms '!A125,'housing-price-data-04042019'!$A$1:$A$1461,0), MATCH('Bedrooms '!$B$1,'housing-price-data-04042019'!$A$1:$CC$1,0))</f>
        <v>2</v>
      </c>
      <c r="C125">
        <f>INDEX('housing-price-data-04042019'!$A$1:$CC$1461, MATCH('Bedrooms '!A125,'housing-price-data-04042019'!$A$1:$A$1461,0), MATCH('Bedrooms '!$C$1,'housing-price-data-04042019'!$A$1:$CC$1,0))</f>
        <v>153900</v>
      </c>
      <c r="D125" t="str">
        <f t="shared" si="1"/>
        <v>B</v>
      </c>
      <c r="K125" s="5">
        <v>175</v>
      </c>
      <c r="L125" s="6">
        <v>184000</v>
      </c>
      <c r="N125" s="5">
        <v>429</v>
      </c>
      <c r="O125" s="6">
        <v>195400</v>
      </c>
      <c r="U125" s="1">
        <v>100</v>
      </c>
      <c r="V125" s="1">
        <v>183109.07144635811</v>
      </c>
      <c r="W125" s="1">
        <v>-54159.07144635811</v>
      </c>
    </row>
    <row r="126" spans="1:23" x14ac:dyDescent="0.25">
      <c r="A126">
        <v>125</v>
      </c>
      <c r="B126">
        <f>INDEX('housing-price-data-04042019'!$A$1:$CC$1461, MATCH('Bedrooms '!A126,'housing-price-data-04042019'!$A$1:$A$1461,0), MATCH('Bedrooms '!$B$1,'housing-price-data-04042019'!$A$1:$CC$1,0))</f>
        <v>3</v>
      </c>
      <c r="C126">
        <f>INDEX('housing-price-data-04042019'!$A$1:$CC$1461, MATCH('Bedrooms '!A126,'housing-price-data-04042019'!$A$1:$A$1461,0), MATCH('Bedrooms '!$C$1,'housing-price-data-04042019'!$A$1:$CC$1,0))</f>
        <v>181000</v>
      </c>
      <c r="D126" t="str">
        <f t="shared" si="1"/>
        <v>A</v>
      </c>
      <c r="K126" s="5">
        <v>176</v>
      </c>
      <c r="L126" s="6">
        <v>243000</v>
      </c>
      <c r="N126" s="5">
        <v>431</v>
      </c>
      <c r="O126" s="6">
        <v>85400</v>
      </c>
      <c r="U126" s="1">
        <v>101</v>
      </c>
      <c r="V126" s="1">
        <v>183109.07144635811</v>
      </c>
      <c r="W126" s="1">
        <v>21890.92855364189</v>
      </c>
    </row>
    <row r="127" spans="1:23" x14ac:dyDescent="0.25">
      <c r="A127">
        <v>126</v>
      </c>
      <c r="B127">
        <f>INDEX('housing-price-data-04042019'!$A$1:$CC$1461, MATCH('Bedrooms '!A127,'housing-price-data-04042019'!$A$1:$A$1461,0), MATCH('Bedrooms '!$B$1,'housing-price-data-04042019'!$A$1:$CC$1,0))</f>
        <v>2</v>
      </c>
      <c r="C127">
        <f>INDEX('housing-price-data-04042019'!$A$1:$CC$1461, MATCH('Bedrooms '!A127,'housing-price-data-04042019'!$A$1:$A$1461,0), MATCH('Bedrooms '!$C$1,'housing-price-data-04042019'!$A$1:$CC$1,0))</f>
        <v>84500</v>
      </c>
      <c r="D127" t="str">
        <f t="shared" si="1"/>
        <v>B</v>
      </c>
      <c r="K127" s="5">
        <v>177</v>
      </c>
      <c r="L127" s="6">
        <v>211000</v>
      </c>
      <c r="N127" s="5">
        <v>433</v>
      </c>
      <c r="O127" s="6">
        <v>122500</v>
      </c>
      <c r="U127" s="1">
        <v>102</v>
      </c>
      <c r="V127" s="1">
        <v>183109.07144635811</v>
      </c>
      <c r="W127" s="1">
        <v>-5109.0714463581098</v>
      </c>
    </row>
    <row r="128" spans="1:23" x14ac:dyDescent="0.25">
      <c r="A128">
        <v>127</v>
      </c>
      <c r="B128">
        <f>INDEX('housing-price-data-04042019'!$A$1:$CC$1461, MATCH('Bedrooms '!A128,'housing-price-data-04042019'!$A$1:$A$1461,0), MATCH('Bedrooms '!$B$1,'housing-price-data-04042019'!$A$1:$CC$1,0))</f>
        <v>2</v>
      </c>
      <c r="C128">
        <f>INDEX('housing-price-data-04042019'!$A$1:$CC$1461, MATCH('Bedrooms '!A128,'housing-price-data-04042019'!$A$1:$A$1461,0), MATCH('Bedrooms '!$C$1,'housing-price-data-04042019'!$A$1:$CC$1,0))</f>
        <v>128000</v>
      </c>
      <c r="D128" t="str">
        <f t="shared" si="1"/>
        <v>B</v>
      </c>
      <c r="K128" s="5">
        <v>178</v>
      </c>
      <c r="L128" s="6">
        <v>172500</v>
      </c>
      <c r="N128" s="5">
        <v>435</v>
      </c>
      <c r="O128" s="6">
        <v>81000</v>
      </c>
      <c r="U128" s="1">
        <v>103</v>
      </c>
      <c r="V128" s="1">
        <v>199490.08842934691</v>
      </c>
      <c r="W128" s="1">
        <v>-80526.088429346913</v>
      </c>
    </row>
    <row r="129" spans="1:23" x14ac:dyDescent="0.25">
      <c r="A129">
        <v>128</v>
      </c>
      <c r="B129">
        <f>INDEX('housing-price-data-04042019'!$A$1:$CC$1461, MATCH('Bedrooms '!A129,'housing-price-data-04042019'!$A$1:$A$1461,0), MATCH('Bedrooms '!$B$1,'housing-price-data-04042019'!$A$1:$CC$1,0))</f>
        <v>3</v>
      </c>
      <c r="C129">
        <f>INDEX('housing-price-data-04042019'!$A$1:$CC$1461, MATCH('Bedrooms '!A129,'housing-price-data-04042019'!$A$1:$A$1461,0), MATCH('Bedrooms '!$C$1,'housing-price-data-04042019'!$A$1:$CC$1,0))</f>
        <v>87000</v>
      </c>
      <c r="D129" t="str">
        <f t="shared" si="1"/>
        <v>A</v>
      </c>
      <c r="K129" s="5">
        <v>181</v>
      </c>
      <c r="L129" s="6">
        <v>177000</v>
      </c>
      <c r="N129" s="5">
        <v>437</v>
      </c>
      <c r="O129" s="6">
        <v>116000</v>
      </c>
      <c r="U129" s="1">
        <v>104</v>
      </c>
      <c r="V129" s="1">
        <v>183109.07144635811</v>
      </c>
      <c r="W129" s="1">
        <v>15790.92855364189</v>
      </c>
    </row>
    <row r="130" spans="1:23" x14ac:dyDescent="0.25">
      <c r="A130">
        <v>129</v>
      </c>
      <c r="B130">
        <f>INDEX('housing-price-data-04042019'!$A$1:$CC$1461, MATCH('Bedrooms '!A130,'housing-price-data-04042019'!$A$1:$A$1461,0), MATCH('Bedrooms '!$B$1,'housing-price-data-04042019'!$A$1:$CC$1,0))</f>
        <v>3</v>
      </c>
      <c r="C130">
        <f>INDEX('housing-price-data-04042019'!$A$1:$CC$1461, MATCH('Bedrooms '!A130,'housing-price-data-04042019'!$A$1:$A$1461,0), MATCH('Bedrooms '!$C$1,'housing-price-data-04042019'!$A$1:$CC$1,0))</f>
        <v>155000</v>
      </c>
      <c r="D130" t="str">
        <f t="shared" si="1"/>
        <v>A</v>
      </c>
      <c r="K130" s="5">
        <v>182</v>
      </c>
      <c r="L130" s="6">
        <v>200100</v>
      </c>
      <c r="N130" s="5">
        <v>438</v>
      </c>
      <c r="O130" s="6">
        <v>119000</v>
      </c>
      <c r="U130" s="1">
        <v>105</v>
      </c>
      <c r="V130" s="1">
        <v>199490.08842934691</v>
      </c>
      <c r="W130" s="1">
        <v>-29990.088429346913</v>
      </c>
    </row>
    <row r="131" spans="1:23" x14ac:dyDescent="0.25">
      <c r="A131">
        <v>130</v>
      </c>
      <c r="B131">
        <f>INDEX('housing-price-data-04042019'!$A$1:$CC$1461, MATCH('Bedrooms '!A131,'housing-price-data-04042019'!$A$1:$A$1461,0), MATCH('Bedrooms '!$B$1,'housing-price-data-04042019'!$A$1:$CC$1,0))</f>
        <v>3</v>
      </c>
      <c r="C131">
        <f>INDEX('housing-price-data-04042019'!$A$1:$CC$1461, MATCH('Bedrooms '!A131,'housing-price-data-04042019'!$A$1:$A$1461,0), MATCH('Bedrooms '!$C$1,'housing-price-data-04042019'!$A$1:$CC$1,0))</f>
        <v>150000</v>
      </c>
      <c r="D131" t="str">
        <f t="shared" ref="D131:D194" si="2">IF(B131&gt;2, "A", "B")</f>
        <v>A</v>
      </c>
      <c r="K131" s="5">
        <v>183</v>
      </c>
      <c r="L131" s="6">
        <v>120000</v>
      </c>
      <c r="N131" s="5">
        <v>439</v>
      </c>
      <c r="O131" s="6">
        <v>90350</v>
      </c>
      <c r="U131" s="1">
        <v>106</v>
      </c>
      <c r="V131" s="1">
        <v>183109.07144635811</v>
      </c>
      <c r="W131" s="1">
        <v>66890.92855364189</v>
      </c>
    </row>
    <row r="132" spans="1:23" x14ac:dyDescent="0.25">
      <c r="A132">
        <v>131</v>
      </c>
      <c r="B132">
        <f>INDEX('housing-price-data-04042019'!$A$1:$CC$1461, MATCH('Bedrooms '!A132,'housing-price-data-04042019'!$A$1:$A$1461,0), MATCH('Bedrooms '!$B$1,'housing-price-data-04042019'!$A$1:$CC$1,0))</f>
        <v>4</v>
      </c>
      <c r="C132">
        <f>INDEX('housing-price-data-04042019'!$A$1:$CC$1461, MATCH('Bedrooms '!A132,'housing-price-data-04042019'!$A$1:$A$1461,0), MATCH('Bedrooms '!$C$1,'housing-price-data-04042019'!$A$1:$CC$1,0))</f>
        <v>226000</v>
      </c>
      <c r="D132" t="str">
        <f t="shared" si="2"/>
        <v>A</v>
      </c>
      <c r="K132" s="5">
        <v>184</v>
      </c>
      <c r="L132" s="6">
        <v>200000</v>
      </c>
      <c r="N132" s="5">
        <v>441</v>
      </c>
      <c r="O132" s="6">
        <v>555000</v>
      </c>
      <c r="U132" s="1">
        <v>107</v>
      </c>
      <c r="V132" s="1">
        <v>166728.05446336931</v>
      </c>
      <c r="W132" s="1">
        <v>-66728.054463369306</v>
      </c>
    </row>
    <row r="133" spans="1:23" x14ac:dyDescent="0.25">
      <c r="A133">
        <v>132</v>
      </c>
      <c r="B133">
        <f>INDEX('housing-price-data-04042019'!$A$1:$CC$1461, MATCH('Bedrooms '!A133,'housing-price-data-04042019'!$A$1:$A$1461,0), MATCH('Bedrooms '!$B$1,'housing-price-data-04042019'!$A$1:$CC$1,0))</f>
        <v>3</v>
      </c>
      <c r="C133">
        <f>INDEX('housing-price-data-04042019'!$A$1:$CC$1461, MATCH('Bedrooms '!A133,'housing-price-data-04042019'!$A$1:$A$1461,0), MATCH('Bedrooms '!$C$1,'housing-price-data-04042019'!$A$1:$CC$1,0))</f>
        <v>244000</v>
      </c>
      <c r="D133" t="str">
        <f t="shared" si="2"/>
        <v>A</v>
      </c>
      <c r="K133" s="5">
        <v>185</v>
      </c>
      <c r="L133" s="6">
        <v>127000</v>
      </c>
      <c r="N133" s="5">
        <v>444</v>
      </c>
      <c r="O133" s="6">
        <v>172500</v>
      </c>
      <c r="U133" s="1">
        <v>108</v>
      </c>
      <c r="V133" s="1">
        <v>166728.05446336931</v>
      </c>
      <c r="W133" s="1">
        <v>-51728.054463369306</v>
      </c>
    </row>
    <row r="134" spans="1:23" x14ac:dyDescent="0.25">
      <c r="A134">
        <v>133</v>
      </c>
      <c r="B134">
        <f>INDEX('housing-price-data-04042019'!$A$1:$CC$1461, MATCH('Bedrooms '!A134,'housing-price-data-04042019'!$A$1:$A$1461,0), MATCH('Bedrooms '!$B$1,'housing-price-data-04042019'!$A$1:$CC$1,0))</f>
        <v>3</v>
      </c>
      <c r="C134">
        <f>INDEX('housing-price-data-04042019'!$A$1:$CC$1461, MATCH('Bedrooms '!A134,'housing-price-data-04042019'!$A$1:$A$1461,0), MATCH('Bedrooms '!$C$1,'housing-price-data-04042019'!$A$1:$CC$1,0))</f>
        <v>150750</v>
      </c>
      <c r="D134" t="str">
        <f t="shared" si="2"/>
        <v>A</v>
      </c>
      <c r="K134" s="5">
        <v>186</v>
      </c>
      <c r="L134" s="6">
        <v>475000</v>
      </c>
      <c r="N134" s="5">
        <v>447</v>
      </c>
      <c r="O134" s="6">
        <v>190000</v>
      </c>
      <c r="U134" s="1">
        <v>109</v>
      </c>
      <c r="V134" s="1">
        <v>183109.07144635811</v>
      </c>
      <c r="W134" s="1">
        <v>-68109.07144635811</v>
      </c>
    </row>
    <row r="135" spans="1:23" x14ac:dyDescent="0.25">
      <c r="A135">
        <v>134</v>
      </c>
      <c r="B135">
        <f>INDEX('housing-price-data-04042019'!$A$1:$CC$1461, MATCH('Bedrooms '!A135,'housing-price-data-04042019'!$A$1:$A$1461,0), MATCH('Bedrooms '!$B$1,'housing-price-data-04042019'!$A$1:$CC$1,0))</f>
        <v>2</v>
      </c>
      <c r="C135">
        <f>INDEX('housing-price-data-04042019'!$A$1:$CC$1461, MATCH('Bedrooms '!A135,'housing-price-data-04042019'!$A$1:$A$1461,0), MATCH('Bedrooms '!$C$1,'housing-price-data-04042019'!$A$1:$CC$1,0))</f>
        <v>220000</v>
      </c>
      <c r="D135" t="str">
        <f t="shared" si="2"/>
        <v>B</v>
      </c>
      <c r="K135" s="5">
        <v>187</v>
      </c>
      <c r="L135" s="6">
        <v>173000</v>
      </c>
      <c r="N135" s="5">
        <v>450</v>
      </c>
      <c r="O135" s="6">
        <v>120000</v>
      </c>
      <c r="U135" s="1">
        <v>110</v>
      </c>
      <c r="V135" s="1">
        <v>183109.07144635811</v>
      </c>
      <c r="W135" s="1">
        <v>6890.9285536418902</v>
      </c>
    </row>
    <row r="136" spans="1:23" x14ac:dyDescent="0.25">
      <c r="A136">
        <v>135</v>
      </c>
      <c r="B136">
        <f>INDEX('housing-price-data-04042019'!$A$1:$CC$1461, MATCH('Bedrooms '!A136,'housing-price-data-04042019'!$A$1:$A$1461,0), MATCH('Bedrooms '!$B$1,'housing-price-data-04042019'!$A$1:$CC$1,0))</f>
        <v>3</v>
      </c>
      <c r="C136">
        <f>INDEX('housing-price-data-04042019'!$A$1:$CC$1461, MATCH('Bedrooms '!A136,'housing-price-data-04042019'!$A$1:$A$1461,0), MATCH('Bedrooms '!$C$1,'housing-price-data-04042019'!$A$1:$CC$1,0))</f>
        <v>180000</v>
      </c>
      <c r="D136" t="str">
        <f t="shared" si="2"/>
        <v>A</v>
      </c>
      <c r="K136" s="5">
        <v>188</v>
      </c>
      <c r="L136" s="6">
        <v>135000</v>
      </c>
      <c r="N136" s="5">
        <v>451</v>
      </c>
      <c r="O136" s="6">
        <v>110000</v>
      </c>
      <c r="U136" s="1">
        <v>111</v>
      </c>
      <c r="V136" s="1">
        <v>199490.08842934691</v>
      </c>
      <c r="W136" s="1">
        <v>-62590.088429346913</v>
      </c>
    </row>
    <row r="137" spans="1:23" x14ac:dyDescent="0.25">
      <c r="A137">
        <v>136</v>
      </c>
      <c r="B137">
        <f>INDEX('housing-price-data-04042019'!$A$1:$CC$1461, MATCH('Bedrooms '!A137,'housing-price-data-04042019'!$A$1:$A$1461,0), MATCH('Bedrooms '!$B$1,'housing-price-data-04042019'!$A$1:$CC$1,0))</f>
        <v>3</v>
      </c>
      <c r="C137">
        <f>INDEX('housing-price-data-04042019'!$A$1:$CC$1461, MATCH('Bedrooms '!A137,'housing-price-data-04042019'!$A$1:$A$1461,0), MATCH('Bedrooms '!$C$1,'housing-price-data-04042019'!$A$1:$CC$1,0))</f>
        <v>174000</v>
      </c>
      <c r="D137" t="str">
        <f t="shared" si="2"/>
        <v>A</v>
      </c>
      <c r="K137" s="5">
        <v>191</v>
      </c>
      <c r="L137" s="6">
        <v>315000</v>
      </c>
      <c r="N137" s="5">
        <v>452</v>
      </c>
      <c r="O137" s="6">
        <v>280000</v>
      </c>
      <c r="U137" s="1">
        <v>112</v>
      </c>
      <c r="V137" s="1">
        <v>183109.07144635811</v>
      </c>
      <c r="W137" s="1">
        <v>-3109.0714463581098</v>
      </c>
    </row>
    <row r="138" spans="1:23" x14ac:dyDescent="0.25">
      <c r="A138">
        <v>137</v>
      </c>
      <c r="B138">
        <f>INDEX('housing-price-data-04042019'!$A$1:$CC$1461, MATCH('Bedrooms '!A138,'housing-price-data-04042019'!$A$1:$A$1461,0), MATCH('Bedrooms '!$B$1,'housing-price-data-04042019'!$A$1:$CC$1,0))</f>
        <v>3</v>
      </c>
      <c r="C138">
        <f>INDEX('housing-price-data-04042019'!$A$1:$CC$1461, MATCH('Bedrooms '!A138,'housing-price-data-04042019'!$A$1:$A$1461,0), MATCH('Bedrooms '!$C$1,'housing-price-data-04042019'!$A$1:$CC$1,0))</f>
        <v>143000</v>
      </c>
      <c r="D138" t="str">
        <f t="shared" si="2"/>
        <v>A</v>
      </c>
      <c r="K138" s="5">
        <v>192</v>
      </c>
      <c r="L138" s="6">
        <v>184000</v>
      </c>
      <c r="N138" s="5">
        <v>458</v>
      </c>
      <c r="O138" s="6">
        <v>256000</v>
      </c>
      <c r="U138" s="1">
        <v>113</v>
      </c>
      <c r="V138" s="1">
        <v>199490.08842934691</v>
      </c>
      <c r="W138" s="1">
        <v>184479.91157065309</v>
      </c>
    </row>
    <row r="139" spans="1:23" x14ac:dyDescent="0.25">
      <c r="A139">
        <v>138</v>
      </c>
      <c r="B139">
        <f>INDEX('housing-price-data-04042019'!$A$1:$CC$1461, MATCH('Bedrooms '!A139,'housing-price-data-04042019'!$A$1:$A$1461,0), MATCH('Bedrooms '!$B$1,'housing-price-data-04042019'!$A$1:$CC$1,0))</f>
        <v>5</v>
      </c>
      <c r="C139">
        <f>INDEX('housing-price-data-04042019'!$A$1:$CC$1461, MATCH('Bedrooms '!A139,'housing-price-data-04042019'!$A$1:$A$1461,0), MATCH('Bedrooms '!$C$1,'housing-price-data-04042019'!$A$1:$CC$1,0))</f>
        <v>171000</v>
      </c>
      <c r="D139" t="str">
        <f t="shared" si="2"/>
        <v>A</v>
      </c>
      <c r="K139" s="5">
        <v>193</v>
      </c>
      <c r="L139" s="6">
        <v>192000</v>
      </c>
      <c r="N139" s="5">
        <v>466</v>
      </c>
      <c r="O139" s="6">
        <v>178740</v>
      </c>
      <c r="U139" s="1">
        <v>114</v>
      </c>
      <c r="V139" s="1">
        <v>183109.07144635811</v>
      </c>
      <c r="W139" s="1">
        <v>33890.92855364189</v>
      </c>
    </row>
    <row r="140" spans="1:23" x14ac:dyDescent="0.25">
      <c r="A140">
        <v>139</v>
      </c>
      <c r="B140">
        <f>INDEX('housing-price-data-04042019'!$A$1:$CC$1461, MATCH('Bedrooms '!A140,'housing-price-data-04042019'!$A$1:$A$1461,0), MATCH('Bedrooms '!$B$1,'housing-price-data-04042019'!$A$1:$CC$1,0))</f>
        <v>3</v>
      </c>
      <c r="C140">
        <f>INDEX('housing-price-data-04042019'!$A$1:$CC$1461, MATCH('Bedrooms '!A140,'housing-price-data-04042019'!$A$1:$A$1461,0), MATCH('Bedrooms '!$C$1,'housing-price-data-04042019'!$A$1:$CC$1,0))</f>
        <v>230000</v>
      </c>
      <c r="D140" t="str">
        <f t="shared" si="2"/>
        <v>A</v>
      </c>
      <c r="K140" s="5">
        <v>194</v>
      </c>
      <c r="L140" s="6">
        <v>130000</v>
      </c>
      <c r="N140" s="5">
        <v>467</v>
      </c>
      <c r="O140" s="6">
        <v>167000</v>
      </c>
      <c r="U140" s="1">
        <v>115</v>
      </c>
      <c r="V140" s="1">
        <v>183109.07144635811</v>
      </c>
      <c r="W140" s="1">
        <v>76390.92855364189</v>
      </c>
    </row>
    <row r="141" spans="1:23" x14ac:dyDescent="0.25">
      <c r="A141">
        <v>140</v>
      </c>
      <c r="B141">
        <f>INDEX('housing-price-data-04042019'!$A$1:$CC$1461, MATCH('Bedrooms '!A141,'housing-price-data-04042019'!$A$1:$A$1461,0), MATCH('Bedrooms '!$B$1,'housing-price-data-04042019'!$A$1:$CC$1,0))</f>
        <v>3</v>
      </c>
      <c r="C141">
        <f>INDEX('housing-price-data-04042019'!$A$1:$CC$1461, MATCH('Bedrooms '!A141,'housing-price-data-04042019'!$A$1:$A$1461,0), MATCH('Bedrooms '!$C$1,'housing-price-data-04042019'!$A$1:$CC$1,0))</f>
        <v>231500</v>
      </c>
      <c r="D141" t="str">
        <f t="shared" si="2"/>
        <v>A</v>
      </c>
      <c r="K141" s="5">
        <v>195</v>
      </c>
      <c r="L141" s="6">
        <v>127000</v>
      </c>
      <c r="N141" s="5">
        <v>471</v>
      </c>
      <c r="O141" s="6">
        <v>212000</v>
      </c>
      <c r="U141" s="1">
        <v>116</v>
      </c>
      <c r="V141" s="1">
        <v>166728.05446336931</v>
      </c>
      <c r="W141" s="1">
        <v>9271.9455366306938</v>
      </c>
    </row>
    <row r="142" spans="1:23" x14ac:dyDescent="0.25">
      <c r="A142">
        <v>141</v>
      </c>
      <c r="B142">
        <f>INDEX('housing-price-data-04042019'!$A$1:$CC$1461, MATCH('Bedrooms '!A142,'housing-price-data-04042019'!$A$1:$A$1461,0), MATCH('Bedrooms '!$B$1,'housing-price-data-04042019'!$A$1:$CC$1,0))</f>
        <v>3</v>
      </c>
      <c r="C142">
        <f>INDEX('housing-price-data-04042019'!$A$1:$CC$1461, MATCH('Bedrooms '!A142,'housing-price-data-04042019'!$A$1:$A$1461,0), MATCH('Bedrooms '!$C$1,'housing-price-data-04042019'!$A$1:$CC$1,0))</f>
        <v>115000</v>
      </c>
      <c r="D142" t="str">
        <f t="shared" si="2"/>
        <v>A</v>
      </c>
      <c r="K142" s="5">
        <v>196</v>
      </c>
      <c r="L142" s="6">
        <v>148500</v>
      </c>
      <c r="N142" s="5">
        <v>473</v>
      </c>
      <c r="O142" s="6">
        <v>148000</v>
      </c>
      <c r="U142" s="1">
        <v>117</v>
      </c>
      <c r="V142" s="1">
        <v>183109.07144635811</v>
      </c>
      <c r="W142" s="1">
        <v>-44109.07144635811</v>
      </c>
    </row>
    <row r="143" spans="1:23" x14ac:dyDescent="0.25">
      <c r="A143">
        <v>142</v>
      </c>
      <c r="B143">
        <f>INDEX('housing-price-data-04042019'!$A$1:$CC$1461, MATCH('Bedrooms '!A143,'housing-price-data-04042019'!$A$1:$A$1461,0), MATCH('Bedrooms '!$B$1,'housing-price-data-04042019'!$A$1:$CC$1,0))</f>
        <v>3</v>
      </c>
      <c r="C143">
        <f>INDEX('housing-price-data-04042019'!$A$1:$CC$1461, MATCH('Bedrooms '!A143,'housing-price-data-04042019'!$A$1:$A$1461,0), MATCH('Bedrooms '!$C$1,'housing-price-data-04042019'!$A$1:$CC$1,0))</f>
        <v>260000</v>
      </c>
      <c r="D143" t="str">
        <f t="shared" si="2"/>
        <v>A</v>
      </c>
      <c r="K143" s="5">
        <v>197</v>
      </c>
      <c r="L143" s="6">
        <v>311872</v>
      </c>
      <c r="N143" s="5">
        <v>474</v>
      </c>
      <c r="O143" s="6">
        <v>440000</v>
      </c>
      <c r="U143" s="1">
        <v>118</v>
      </c>
      <c r="V143" s="1">
        <v>166728.05446336931</v>
      </c>
      <c r="W143" s="1">
        <v>-11728.054463369306</v>
      </c>
    </row>
    <row r="144" spans="1:23" x14ac:dyDescent="0.25">
      <c r="A144">
        <v>143</v>
      </c>
      <c r="B144">
        <f>INDEX('housing-price-data-04042019'!$A$1:$CC$1461, MATCH('Bedrooms '!A144,'housing-price-data-04042019'!$A$1:$A$1461,0), MATCH('Bedrooms '!$B$1,'housing-price-data-04042019'!$A$1:$CC$1,0))</f>
        <v>4</v>
      </c>
      <c r="C144">
        <f>INDEX('housing-price-data-04042019'!$A$1:$CC$1461, MATCH('Bedrooms '!A144,'housing-price-data-04042019'!$A$1:$A$1461,0), MATCH('Bedrooms '!$C$1,'housing-price-data-04042019'!$A$1:$CC$1,0))</f>
        <v>166000</v>
      </c>
      <c r="D144" t="str">
        <f t="shared" si="2"/>
        <v>A</v>
      </c>
      <c r="K144" s="5">
        <v>198</v>
      </c>
      <c r="L144" s="6">
        <v>235000</v>
      </c>
      <c r="N144" s="5">
        <v>475</v>
      </c>
      <c r="O144" s="6">
        <v>251000</v>
      </c>
      <c r="U144" s="1">
        <v>119</v>
      </c>
      <c r="V144" s="1">
        <v>215871.10541233572</v>
      </c>
      <c r="W144" s="1">
        <v>104128.89458766428</v>
      </c>
    </row>
    <row r="145" spans="1:23" x14ac:dyDescent="0.25">
      <c r="A145">
        <v>144</v>
      </c>
      <c r="B145">
        <f>INDEX('housing-price-data-04042019'!$A$1:$CC$1461, MATCH('Bedrooms '!A145,'housing-price-data-04042019'!$A$1:$A$1461,0), MATCH('Bedrooms '!$B$1,'housing-price-data-04042019'!$A$1:$CC$1,0))</f>
        <v>3</v>
      </c>
      <c r="C145">
        <f>INDEX('housing-price-data-04042019'!$A$1:$CC$1461, MATCH('Bedrooms '!A145,'housing-price-data-04042019'!$A$1:$A$1461,0), MATCH('Bedrooms '!$C$1,'housing-price-data-04042019'!$A$1:$CC$1,0))</f>
        <v>204000</v>
      </c>
      <c r="D145" t="str">
        <f t="shared" si="2"/>
        <v>A</v>
      </c>
      <c r="K145" s="5">
        <v>199</v>
      </c>
      <c r="L145" s="6">
        <v>104000</v>
      </c>
      <c r="N145" s="5">
        <v>476</v>
      </c>
      <c r="O145" s="6">
        <v>132500</v>
      </c>
      <c r="U145" s="1">
        <v>120</v>
      </c>
      <c r="V145" s="1">
        <v>183109.07144635811</v>
      </c>
      <c r="W145" s="1">
        <v>-19119.07144635811</v>
      </c>
    </row>
    <row r="146" spans="1:23" x14ac:dyDescent="0.25">
      <c r="A146">
        <v>145</v>
      </c>
      <c r="B146">
        <f>INDEX('housing-price-data-04042019'!$A$1:$CC$1461, MATCH('Bedrooms '!A146,'housing-price-data-04042019'!$A$1:$A$1461,0), MATCH('Bedrooms '!$B$1,'housing-price-data-04042019'!$A$1:$CC$1,0))</f>
        <v>6</v>
      </c>
      <c r="C146">
        <f>INDEX('housing-price-data-04042019'!$A$1:$CC$1461, MATCH('Bedrooms '!A146,'housing-price-data-04042019'!$A$1:$A$1461,0), MATCH('Bedrooms '!$C$1,'housing-price-data-04042019'!$A$1:$CC$1,0))</f>
        <v>125000</v>
      </c>
      <c r="D146" t="str">
        <f t="shared" si="2"/>
        <v>A</v>
      </c>
      <c r="K146" s="5">
        <v>200</v>
      </c>
      <c r="L146" s="6">
        <v>274900</v>
      </c>
      <c r="N146" s="5">
        <v>480</v>
      </c>
      <c r="O146" s="6">
        <v>89471</v>
      </c>
      <c r="U146" s="1">
        <v>121</v>
      </c>
      <c r="V146" s="1">
        <v>150347.0374803805</v>
      </c>
      <c r="W146" s="1">
        <v>29652.962519619497</v>
      </c>
    </row>
    <row r="147" spans="1:23" x14ac:dyDescent="0.25">
      <c r="A147">
        <v>146</v>
      </c>
      <c r="B147">
        <f>INDEX('housing-price-data-04042019'!$A$1:$CC$1461, MATCH('Bedrooms '!A147,'housing-price-data-04042019'!$A$1:$A$1461,0), MATCH('Bedrooms '!$B$1,'housing-price-data-04042019'!$A$1:$CC$1,0))</f>
        <v>3</v>
      </c>
      <c r="C147">
        <f>INDEX('housing-price-data-04042019'!$A$1:$CC$1461, MATCH('Bedrooms '!A147,'housing-price-data-04042019'!$A$1:$A$1461,0), MATCH('Bedrooms '!$C$1,'housing-price-data-04042019'!$A$1:$CC$1,0))</f>
        <v>130000</v>
      </c>
      <c r="D147" t="str">
        <f t="shared" si="2"/>
        <v>A</v>
      </c>
      <c r="K147" s="5">
        <v>202</v>
      </c>
      <c r="L147" s="6">
        <v>171500</v>
      </c>
      <c r="N147" s="5">
        <v>482</v>
      </c>
      <c r="O147" s="6">
        <v>374000</v>
      </c>
      <c r="U147" s="1">
        <v>122</v>
      </c>
      <c r="V147" s="1">
        <v>183109.07144635811</v>
      </c>
      <c r="W147" s="1">
        <v>-83109.07144635811</v>
      </c>
    </row>
    <row r="148" spans="1:23" x14ac:dyDescent="0.25">
      <c r="A148">
        <v>147</v>
      </c>
      <c r="B148">
        <f>INDEX('housing-price-data-04042019'!$A$1:$CC$1461, MATCH('Bedrooms '!A148,'housing-price-data-04042019'!$A$1:$A$1461,0), MATCH('Bedrooms '!$B$1,'housing-price-data-04042019'!$A$1:$CC$1,0))</f>
        <v>2</v>
      </c>
      <c r="C148">
        <f>INDEX('housing-price-data-04042019'!$A$1:$CC$1461, MATCH('Bedrooms '!A148,'housing-price-data-04042019'!$A$1:$A$1461,0), MATCH('Bedrooms '!$C$1,'housing-price-data-04042019'!$A$1:$CC$1,0))</f>
        <v>105000</v>
      </c>
      <c r="D148" t="str">
        <f t="shared" si="2"/>
        <v>B</v>
      </c>
      <c r="K148" s="5">
        <v>206</v>
      </c>
      <c r="L148" s="6">
        <v>180500</v>
      </c>
      <c r="N148" s="5">
        <v>484</v>
      </c>
      <c r="O148" s="6">
        <v>164000</v>
      </c>
      <c r="U148" s="1">
        <v>123</v>
      </c>
      <c r="V148" s="1">
        <v>183109.07144635811</v>
      </c>
      <c r="W148" s="1">
        <v>-47109.07144635811</v>
      </c>
    </row>
    <row r="149" spans="1:23" x14ac:dyDescent="0.25">
      <c r="A149">
        <v>148</v>
      </c>
      <c r="B149">
        <f>INDEX('housing-price-data-04042019'!$A$1:$CC$1461, MATCH('Bedrooms '!A149,'housing-price-data-04042019'!$A$1:$A$1461,0), MATCH('Bedrooms '!$B$1,'housing-price-data-04042019'!$A$1:$CC$1,0))</f>
        <v>3</v>
      </c>
      <c r="C149">
        <f>INDEX('housing-price-data-04042019'!$A$1:$CC$1461, MATCH('Bedrooms '!A149,'housing-price-data-04042019'!$A$1:$A$1461,0), MATCH('Bedrooms '!$C$1,'housing-price-data-04042019'!$A$1:$CC$1,0))</f>
        <v>222500</v>
      </c>
      <c r="D149" t="str">
        <f t="shared" si="2"/>
        <v>A</v>
      </c>
      <c r="K149" s="5">
        <v>207</v>
      </c>
      <c r="L149" s="6">
        <v>143900</v>
      </c>
      <c r="N149" s="5">
        <v>490</v>
      </c>
      <c r="O149" s="6">
        <v>86000</v>
      </c>
      <c r="U149" s="1">
        <v>124</v>
      </c>
      <c r="V149" s="1">
        <v>166728.05446336931</v>
      </c>
      <c r="W149" s="1">
        <v>-12828.054463369306</v>
      </c>
    </row>
    <row r="150" spans="1:23" x14ac:dyDescent="0.25">
      <c r="A150">
        <v>149</v>
      </c>
      <c r="B150">
        <f>INDEX('housing-price-data-04042019'!$A$1:$CC$1461, MATCH('Bedrooms '!A150,'housing-price-data-04042019'!$A$1:$A$1461,0), MATCH('Bedrooms '!$B$1,'housing-price-data-04042019'!$A$1:$CC$1,0))</f>
        <v>3</v>
      </c>
      <c r="C150">
        <f>INDEX('housing-price-data-04042019'!$A$1:$CC$1461, MATCH('Bedrooms '!A150,'housing-price-data-04042019'!$A$1:$A$1461,0), MATCH('Bedrooms '!$C$1,'housing-price-data-04042019'!$A$1:$CC$1,0))</f>
        <v>141000</v>
      </c>
      <c r="D150" t="str">
        <f t="shared" si="2"/>
        <v>A</v>
      </c>
      <c r="K150" s="5">
        <v>208</v>
      </c>
      <c r="L150" s="6">
        <v>141000</v>
      </c>
      <c r="N150" s="5">
        <v>495</v>
      </c>
      <c r="O150" s="6">
        <v>91300</v>
      </c>
      <c r="U150" s="1">
        <v>125</v>
      </c>
      <c r="V150" s="1">
        <v>183109.07144635811</v>
      </c>
      <c r="W150" s="1">
        <v>-2109.0714463581098</v>
      </c>
    </row>
    <row r="151" spans="1:23" x14ac:dyDescent="0.25">
      <c r="A151">
        <v>150</v>
      </c>
      <c r="B151">
        <f>INDEX('housing-price-data-04042019'!$A$1:$CC$1461, MATCH('Bedrooms '!A151,'housing-price-data-04042019'!$A$1:$A$1461,0), MATCH('Bedrooms '!$B$1,'housing-price-data-04042019'!$A$1:$CC$1,0))</f>
        <v>3</v>
      </c>
      <c r="C151">
        <f>INDEX('housing-price-data-04042019'!$A$1:$CC$1461, MATCH('Bedrooms '!A151,'housing-price-data-04042019'!$A$1:$A$1461,0), MATCH('Bedrooms '!$C$1,'housing-price-data-04042019'!$A$1:$CC$1,0))</f>
        <v>115000</v>
      </c>
      <c r="D151" t="str">
        <f t="shared" si="2"/>
        <v>A</v>
      </c>
      <c r="K151" s="5">
        <v>209</v>
      </c>
      <c r="L151" s="6">
        <v>277000</v>
      </c>
      <c r="N151" s="5">
        <v>496</v>
      </c>
      <c r="O151" s="6">
        <v>34900</v>
      </c>
      <c r="U151" s="1">
        <v>126</v>
      </c>
      <c r="V151" s="1">
        <v>166728.05446336931</v>
      </c>
      <c r="W151" s="1">
        <v>-82228.054463369306</v>
      </c>
    </row>
    <row r="152" spans="1:23" x14ac:dyDescent="0.25">
      <c r="A152">
        <v>151</v>
      </c>
      <c r="B152">
        <f>INDEX('housing-price-data-04042019'!$A$1:$CC$1461, MATCH('Bedrooms '!A152,'housing-price-data-04042019'!$A$1:$A$1461,0), MATCH('Bedrooms '!$B$1,'housing-price-data-04042019'!$A$1:$CC$1,0))</f>
        <v>3</v>
      </c>
      <c r="C152">
        <f>INDEX('housing-price-data-04042019'!$A$1:$CC$1461, MATCH('Bedrooms '!A152,'housing-price-data-04042019'!$A$1:$A$1461,0), MATCH('Bedrooms '!$C$1,'housing-price-data-04042019'!$A$1:$CC$1,0))</f>
        <v>122000</v>
      </c>
      <c r="D152" t="str">
        <f t="shared" si="2"/>
        <v>A</v>
      </c>
      <c r="K152" s="5">
        <v>210</v>
      </c>
      <c r="L152" s="6">
        <v>145000</v>
      </c>
      <c r="N152" s="5">
        <v>500</v>
      </c>
      <c r="O152" s="6">
        <v>120000</v>
      </c>
      <c r="U152" s="1">
        <v>127</v>
      </c>
      <c r="V152" s="1">
        <v>166728.05446336931</v>
      </c>
      <c r="W152" s="1">
        <v>-38728.054463369306</v>
      </c>
    </row>
    <row r="153" spans="1:23" x14ac:dyDescent="0.25">
      <c r="A153">
        <v>152</v>
      </c>
      <c r="B153">
        <f>INDEX('housing-price-data-04042019'!$A$1:$CC$1461, MATCH('Bedrooms '!A153,'housing-price-data-04042019'!$A$1:$A$1461,0), MATCH('Bedrooms '!$B$1,'housing-price-data-04042019'!$A$1:$CC$1,0))</f>
        <v>2</v>
      </c>
      <c r="C153">
        <f>INDEX('housing-price-data-04042019'!$A$1:$CC$1461, MATCH('Bedrooms '!A153,'housing-price-data-04042019'!$A$1:$A$1461,0), MATCH('Bedrooms '!$C$1,'housing-price-data-04042019'!$A$1:$CC$1,0))</f>
        <v>372402</v>
      </c>
      <c r="D153" t="str">
        <f t="shared" si="2"/>
        <v>B</v>
      </c>
      <c r="K153" s="5">
        <v>212</v>
      </c>
      <c r="L153" s="6">
        <v>186000</v>
      </c>
      <c r="N153" s="5">
        <v>503</v>
      </c>
      <c r="O153" s="6">
        <v>140000</v>
      </c>
      <c r="U153" s="1">
        <v>128</v>
      </c>
      <c r="V153" s="1">
        <v>183109.07144635811</v>
      </c>
      <c r="W153" s="1">
        <v>-96109.07144635811</v>
      </c>
    </row>
    <row r="154" spans="1:23" x14ac:dyDescent="0.25">
      <c r="A154">
        <v>153</v>
      </c>
      <c r="B154">
        <f>INDEX('housing-price-data-04042019'!$A$1:$CC$1461, MATCH('Bedrooms '!A154,'housing-price-data-04042019'!$A$1:$A$1461,0), MATCH('Bedrooms '!$B$1,'housing-price-data-04042019'!$A$1:$CC$1,0))</f>
        <v>4</v>
      </c>
      <c r="C154">
        <f>INDEX('housing-price-data-04042019'!$A$1:$CC$1461, MATCH('Bedrooms '!A154,'housing-price-data-04042019'!$A$1:$A$1461,0), MATCH('Bedrooms '!$C$1,'housing-price-data-04042019'!$A$1:$CC$1,0))</f>
        <v>190000</v>
      </c>
      <c r="D154" t="str">
        <f t="shared" si="2"/>
        <v>A</v>
      </c>
      <c r="K154" s="5">
        <v>213</v>
      </c>
      <c r="L154" s="6">
        <v>252678</v>
      </c>
      <c r="N154" s="5">
        <v>504</v>
      </c>
      <c r="O154" s="6">
        <v>289000</v>
      </c>
      <c r="U154" s="1">
        <v>129</v>
      </c>
      <c r="V154" s="1">
        <v>183109.07144635811</v>
      </c>
      <c r="W154" s="1">
        <v>-28109.07144635811</v>
      </c>
    </row>
    <row r="155" spans="1:23" x14ac:dyDescent="0.25">
      <c r="A155">
        <v>154</v>
      </c>
      <c r="B155">
        <f>INDEX('housing-price-data-04042019'!$A$1:$CC$1461, MATCH('Bedrooms '!A155,'housing-price-data-04042019'!$A$1:$A$1461,0), MATCH('Bedrooms '!$B$1,'housing-price-data-04042019'!$A$1:$CC$1,0))</f>
        <v>1</v>
      </c>
      <c r="C155">
        <f>INDEX('housing-price-data-04042019'!$A$1:$CC$1461, MATCH('Bedrooms '!A155,'housing-price-data-04042019'!$A$1:$A$1461,0), MATCH('Bedrooms '!$C$1,'housing-price-data-04042019'!$A$1:$CC$1,0))</f>
        <v>235000</v>
      </c>
      <c r="D155" t="str">
        <f t="shared" si="2"/>
        <v>B</v>
      </c>
      <c r="K155" s="5">
        <v>214</v>
      </c>
      <c r="L155" s="6">
        <v>156000</v>
      </c>
      <c r="N155" s="5">
        <v>508</v>
      </c>
      <c r="O155" s="6">
        <v>208300</v>
      </c>
      <c r="U155" s="1">
        <v>130</v>
      </c>
      <c r="V155" s="1">
        <v>183109.07144635811</v>
      </c>
      <c r="W155" s="1">
        <v>-33109.07144635811</v>
      </c>
    </row>
    <row r="156" spans="1:23" x14ac:dyDescent="0.25">
      <c r="A156">
        <v>155</v>
      </c>
      <c r="B156">
        <f>INDEX('housing-price-data-04042019'!$A$1:$CC$1461, MATCH('Bedrooms '!A156,'housing-price-data-04042019'!$A$1:$A$1461,0), MATCH('Bedrooms '!$B$1,'housing-price-data-04042019'!$A$1:$CC$1,0))</f>
        <v>4</v>
      </c>
      <c r="C156">
        <f>INDEX('housing-price-data-04042019'!$A$1:$CC$1461, MATCH('Bedrooms '!A156,'housing-price-data-04042019'!$A$1:$A$1461,0), MATCH('Bedrooms '!$C$1,'housing-price-data-04042019'!$A$1:$CC$1,0))</f>
        <v>125000</v>
      </c>
      <c r="D156" t="str">
        <f t="shared" si="2"/>
        <v>A</v>
      </c>
      <c r="K156" s="5">
        <v>215</v>
      </c>
      <c r="L156" s="6">
        <v>161750</v>
      </c>
      <c r="N156" s="5">
        <v>511</v>
      </c>
      <c r="O156" s="6">
        <v>164900</v>
      </c>
      <c r="U156" s="1">
        <v>131</v>
      </c>
      <c r="V156" s="1">
        <v>199490.08842934691</v>
      </c>
      <c r="W156" s="1">
        <v>26509.911570653087</v>
      </c>
    </row>
    <row r="157" spans="1:23" x14ac:dyDescent="0.25">
      <c r="A157">
        <v>156</v>
      </c>
      <c r="B157">
        <f>INDEX('housing-price-data-04042019'!$A$1:$CC$1461, MATCH('Bedrooms '!A157,'housing-price-data-04042019'!$A$1:$A$1461,0), MATCH('Bedrooms '!$B$1,'housing-price-data-04042019'!$A$1:$CC$1,0))</f>
        <v>2</v>
      </c>
      <c r="C157">
        <f>INDEX('housing-price-data-04042019'!$A$1:$CC$1461, MATCH('Bedrooms '!A157,'housing-price-data-04042019'!$A$1:$A$1461,0), MATCH('Bedrooms '!$C$1,'housing-price-data-04042019'!$A$1:$CC$1,0))</f>
        <v>79000</v>
      </c>
      <c r="D157" t="str">
        <f t="shared" si="2"/>
        <v>B</v>
      </c>
      <c r="K157" s="5">
        <v>217</v>
      </c>
      <c r="L157" s="6">
        <v>210000</v>
      </c>
      <c r="N157" s="5">
        <v>512</v>
      </c>
      <c r="O157" s="6">
        <v>202665</v>
      </c>
      <c r="U157" s="1">
        <v>132</v>
      </c>
      <c r="V157" s="1">
        <v>183109.07144635811</v>
      </c>
      <c r="W157" s="1">
        <v>60890.92855364189</v>
      </c>
    </row>
    <row r="158" spans="1:23" x14ac:dyDescent="0.25">
      <c r="A158">
        <v>157</v>
      </c>
      <c r="B158">
        <f>INDEX('housing-price-data-04042019'!$A$1:$CC$1461, MATCH('Bedrooms '!A158,'housing-price-data-04042019'!$A$1:$A$1461,0), MATCH('Bedrooms '!$B$1,'housing-price-data-04042019'!$A$1:$CC$1,0))</f>
        <v>2</v>
      </c>
      <c r="C158">
        <f>INDEX('housing-price-data-04042019'!$A$1:$CC$1461, MATCH('Bedrooms '!A158,'housing-price-data-04042019'!$A$1:$A$1461,0), MATCH('Bedrooms '!$C$1,'housing-price-data-04042019'!$A$1:$CC$1,0))</f>
        <v>109500</v>
      </c>
      <c r="D158" t="str">
        <f t="shared" si="2"/>
        <v>B</v>
      </c>
      <c r="K158" s="5">
        <v>218</v>
      </c>
      <c r="L158" s="6">
        <v>107000</v>
      </c>
      <c r="N158" s="5">
        <v>515</v>
      </c>
      <c r="O158" s="6">
        <v>96500</v>
      </c>
      <c r="U158" s="1">
        <v>133</v>
      </c>
      <c r="V158" s="1">
        <v>183109.07144635811</v>
      </c>
      <c r="W158" s="1">
        <v>-32359.07144635811</v>
      </c>
    </row>
    <row r="159" spans="1:23" x14ac:dyDescent="0.25">
      <c r="A159">
        <v>158</v>
      </c>
      <c r="B159">
        <f>INDEX('housing-price-data-04042019'!$A$1:$CC$1461, MATCH('Bedrooms '!A159,'housing-price-data-04042019'!$A$1:$A$1461,0), MATCH('Bedrooms '!$B$1,'housing-price-data-04042019'!$A$1:$CC$1,0))</f>
        <v>4</v>
      </c>
      <c r="C159">
        <f>INDEX('housing-price-data-04042019'!$A$1:$CC$1461, MATCH('Bedrooms '!A159,'housing-price-data-04042019'!$A$1:$A$1461,0), MATCH('Bedrooms '!$C$1,'housing-price-data-04042019'!$A$1:$CC$1,0))</f>
        <v>269500</v>
      </c>
      <c r="D159" t="str">
        <f t="shared" si="2"/>
        <v>A</v>
      </c>
      <c r="K159" s="5">
        <v>219</v>
      </c>
      <c r="L159" s="6">
        <v>311500</v>
      </c>
      <c r="N159" s="5">
        <v>527</v>
      </c>
      <c r="O159" s="6">
        <v>132000</v>
      </c>
      <c r="U159" s="1">
        <v>134</v>
      </c>
      <c r="V159" s="1">
        <v>166728.05446336931</v>
      </c>
      <c r="W159" s="1">
        <v>53271.945536630694</v>
      </c>
    </row>
    <row r="160" spans="1:23" x14ac:dyDescent="0.25">
      <c r="A160">
        <v>159</v>
      </c>
      <c r="B160">
        <f>INDEX('housing-price-data-04042019'!$A$1:$CC$1461, MATCH('Bedrooms '!A160,'housing-price-data-04042019'!$A$1:$A$1461,0), MATCH('Bedrooms '!$B$1,'housing-price-data-04042019'!$A$1:$CC$1,0))</f>
        <v>3</v>
      </c>
      <c r="C160">
        <f>INDEX('housing-price-data-04042019'!$A$1:$CC$1461, MATCH('Bedrooms '!A160,'housing-price-data-04042019'!$A$1:$A$1461,0), MATCH('Bedrooms '!$C$1,'housing-price-data-04042019'!$A$1:$CC$1,0))</f>
        <v>254900</v>
      </c>
      <c r="D160" t="str">
        <f t="shared" si="2"/>
        <v>A</v>
      </c>
      <c r="K160" s="5">
        <v>222</v>
      </c>
      <c r="L160" s="6">
        <v>200000</v>
      </c>
      <c r="N160" s="5">
        <v>529</v>
      </c>
      <c r="O160" s="6">
        <v>86000</v>
      </c>
      <c r="U160" s="1">
        <v>135</v>
      </c>
      <c r="V160" s="1">
        <v>183109.07144635811</v>
      </c>
      <c r="W160" s="1">
        <v>-3109.0714463581098</v>
      </c>
    </row>
    <row r="161" spans="1:23" x14ac:dyDescent="0.25">
      <c r="A161">
        <v>160</v>
      </c>
      <c r="B161">
        <f>INDEX('housing-price-data-04042019'!$A$1:$CC$1461, MATCH('Bedrooms '!A161,'housing-price-data-04042019'!$A$1:$A$1461,0), MATCH('Bedrooms '!$B$1,'housing-price-data-04042019'!$A$1:$CC$1,0))</f>
        <v>4</v>
      </c>
      <c r="C161">
        <f>INDEX('housing-price-data-04042019'!$A$1:$CC$1461, MATCH('Bedrooms '!A161,'housing-price-data-04042019'!$A$1:$A$1461,0), MATCH('Bedrooms '!$C$1,'housing-price-data-04042019'!$A$1:$CC$1,0))</f>
        <v>320000</v>
      </c>
      <c r="D161" t="str">
        <f t="shared" si="2"/>
        <v>A</v>
      </c>
      <c r="K161" s="5">
        <v>223</v>
      </c>
      <c r="L161" s="6">
        <v>179900</v>
      </c>
      <c r="N161" s="5">
        <v>533</v>
      </c>
      <c r="O161" s="6">
        <v>107500</v>
      </c>
      <c r="U161" s="1">
        <v>136</v>
      </c>
      <c r="V161" s="1">
        <v>183109.07144635811</v>
      </c>
      <c r="W161" s="1">
        <v>-9109.0714463581098</v>
      </c>
    </row>
    <row r="162" spans="1:23" x14ac:dyDescent="0.25">
      <c r="A162">
        <v>161</v>
      </c>
      <c r="B162">
        <f>INDEX('housing-price-data-04042019'!$A$1:$CC$1461, MATCH('Bedrooms '!A162,'housing-price-data-04042019'!$A$1:$A$1461,0), MATCH('Bedrooms '!$B$1,'housing-price-data-04042019'!$A$1:$CC$1,0))</f>
        <v>3</v>
      </c>
      <c r="C162">
        <f>INDEX('housing-price-data-04042019'!$A$1:$CC$1461, MATCH('Bedrooms '!A162,'housing-price-data-04042019'!$A$1:$A$1461,0), MATCH('Bedrooms '!$C$1,'housing-price-data-04042019'!$A$1:$CC$1,0))</f>
        <v>162500</v>
      </c>
      <c r="D162" t="str">
        <f t="shared" si="2"/>
        <v>A</v>
      </c>
      <c r="K162" s="5">
        <v>225</v>
      </c>
      <c r="L162" s="6">
        <v>386250</v>
      </c>
      <c r="N162" s="5">
        <v>534</v>
      </c>
      <c r="O162" s="6">
        <v>39300</v>
      </c>
      <c r="U162" s="1">
        <v>137</v>
      </c>
      <c r="V162" s="1">
        <v>183109.07144635811</v>
      </c>
      <c r="W162" s="1">
        <v>-40109.07144635811</v>
      </c>
    </row>
    <row r="163" spans="1:23" x14ac:dyDescent="0.25">
      <c r="A163">
        <v>162</v>
      </c>
      <c r="B163">
        <f>INDEX('housing-price-data-04042019'!$A$1:$CC$1461, MATCH('Bedrooms '!A163,'housing-price-data-04042019'!$A$1:$A$1461,0), MATCH('Bedrooms '!$B$1,'housing-price-data-04042019'!$A$1:$CC$1,0))</f>
        <v>3</v>
      </c>
      <c r="C163">
        <f>INDEX('housing-price-data-04042019'!$A$1:$CC$1461, MATCH('Bedrooms '!A163,'housing-price-data-04042019'!$A$1:$A$1461,0), MATCH('Bedrooms '!$C$1,'housing-price-data-04042019'!$A$1:$CC$1,0))</f>
        <v>412500</v>
      </c>
      <c r="D163" t="str">
        <f t="shared" si="2"/>
        <v>A</v>
      </c>
      <c r="K163" s="5">
        <v>226</v>
      </c>
      <c r="L163" s="6">
        <v>112000</v>
      </c>
      <c r="N163" s="5">
        <v>541</v>
      </c>
      <c r="O163" s="6">
        <v>315000</v>
      </c>
      <c r="U163" s="1">
        <v>138</v>
      </c>
      <c r="V163" s="1">
        <v>215871.10541233572</v>
      </c>
      <c r="W163" s="1">
        <v>-44871.105412335717</v>
      </c>
    </row>
    <row r="164" spans="1:23" x14ac:dyDescent="0.25">
      <c r="A164">
        <v>163</v>
      </c>
      <c r="B164">
        <f>INDEX('housing-price-data-04042019'!$A$1:$CC$1461, MATCH('Bedrooms '!A164,'housing-price-data-04042019'!$A$1:$A$1461,0), MATCH('Bedrooms '!$B$1,'housing-price-data-04042019'!$A$1:$CC$1,0))</f>
        <v>3</v>
      </c>
      <c r="C164">
        <f>INDEX('housing-price-data-04042019'!$A$1:$CC$1461, MATCH('Bedrooms '!A164,'housing-price-data-04042019'!$A$1:$A$1461,0), MATCH('Bedrooms '!$C$1,'housing-price-data-04042019'!$A$1:$CC$1,0))</f>
        <v>220000</v>
      </c>
      <c r="D164" t="str">
        <f t="shared" si="2"/>
        <v>A</v>
      </c>
      <c r="K164" s="5">
        <v>227</v>
      </c>
      <c r="L164" s="6">
        <v>290000</v>
      </c>
      <c r="N164" s="5">
        <v>544</v>
      </c>
      <c r="O164" s="6">
        <v>133000</v>
      </c>
      <c r="U164" s="1">
        <v>139</v>
      </c>
      <c r="V164" s="1">
        <v>183109.07144635811</v>
      </c>
      <c r="W164" s="1">
        <v>46890.92855364189</v>
      </c>
    </row>
    <row r="165" spans="1:23" x14ac:dyDescent="0.25">
      <c r="A165">
        <v>164</v>
      </c>
      <c r="B165">
        <f>INDEX('housing-price-data-04042019'!$A$1:$CC$1461, MATCH('Bedrooms '!A165,'housing-price-data-04042019'!$A$1:$A$1461,0), MATCH('Bedrooms '!$B$1,'housing-price-data-04042019'!$A$1:$CC$1,0))</f>
        <v>1</v>
      </c>
      <c r="C165">
        <f>INDEX('housing-price-data-04042019'!$A$1:$CC$1461, MATCH('Bedrooms '!A165,'housing-price-data-04042019'!$A$1:$A$1461,0), MATCH('Bedrooms '!$C$1,'housing-price-data-04042019'!$A$1:$CC$1,0))</f>
        <v>103200</v>
      </c>
      <c r="D165" t="str">
        <f t="shared" si="2"/>
        <v>B</v>
      </c>
      <c r="K165" s="5">
        <v>229</v>
      </c>
      <c r="L165" s="6">
        <v>125000</v>
      </c>
      <c r="N165" s="5">
        <v>548</v>
      </c>
      <c r="O165" s="6">
        <v>129500</v>
      </c>
      <c r="U165" s="1">
        <v>140</v>
      </c>
      <c r="V165" s="1">
        <v>183109.07144635811</v>
      </c>
      <c r="W165" s="1">
        <v>48390.92855364189</v>
      </c>
    </row>
    <row r="166" spans="1:23" x14ac:dyDescent="0.25">
      <c r="A166">
        <v>165</v>
      </c>
      <c r="B166">
        <f>INDEX('housing-price-data-04042019'!$A$1:$CC$1461, MATCH('Bedrooms '!A166,'housing-price-data-04042019'!$A$1:$A$1461,0), MATCH('Bedrooms '!$B$1,'housing-price-data-04042019'!$A$1:$CC$1,0))</f>
        <v>3</v>
      </c>
      <c r="C166">
        <f>INDEX('housing-price-data-04042019'!$A$1:$CC$1461, MATCH('Bedrooms '!A166,'housing-price-data-04042019'!$A$1:$A$1461,0), MATCH('Bedrooms '!$C$1,'housing-price-data-04042019'!$A$1:$CC$1,0))</f>
        <v>152000</v>
      </c>
      <c r="D166" t="str">
        <f t="shared" si="2"/>
        <v>A</v>
      </c>
      <c r="K166" s="5">
        <v>231</v>
      </c>
      <c r="L166" s="6">
        <v>148000</v>
      </c>
      <c r="N166" s="5">
        <v>549</v>
      </c>
      <c r="O166" s="6">
        <v>125000</v>
      </c>
      <c r="U166" s="1">
        <v>141</v>
      </c>
      <c r="V166" s="1">
        <v>183109.07144635811</v>
      </c>
      <c r="W166" s="1">
        <v>-68109.07144635811</v>
      </c>
    </row>
    <row r="167" spans="1:23" x14ac:dyDescent="0.25">
      <c r="A167">
        <v>166</v>
      </c>
      <c r="B167">
        <f>INDEX('housing-price-data-04042019'!$A$1:$CC$1461, MATCH('Bedrooms '!A167,'housing-price-data-04042019'!$A$1:$A$1461,0), MATCH('Bedrooms '!$B$1,'housing-price-data-04042019'!$A$1:$CC$1,0))</f>
        <v>4</v>
      </c>
      <c r="C167">
        <f>INDEX('housing-price-data-04042019'!$A$1:$CC$1461, MATCH('Bedrooms '!A167,'housing-price-data-04042019'!$A$1:$A$1461,0), MATCH('Bedrooms '!$C$1,'housing-price-data-04042019'!$A$1:$CC$1,0))</f>
        <v>127500</v>
      </c>
      <c r="D167" t="str">
        <f t="shared" si="2"/>
        <v>A</v>
      </c>
      <c r="K167" s="5">
        <v>232</v>
      </c>
      <c r="L167" s="6">
        <v>403000</v>
      </c>
      <c r="N167" s="5">
        <v>551</v>
      </c>
      <c r="O167" s="6">
        <v>140000</v>
      </c>
      <c r="U167" s="1">
        <v>142</v>
      </c>
      <c r="V167" s="1">
        <v>183109.07144635811</v>
      </c>
      <c r="W167" s="1">
        <v>76890.92855364189</v>
      </c>
    </row>
    <row r="168" spans="1:23" x14ac:dyDescent="0.25">
      <c r="A168">
        <v>167</v>
      </c>
      <c r="B168">
        <f>INDEX('housing-price-data-04042019'!$A$1:$CC$1461, MATCH('Bedrooms '!A168,'housing-price-data-04042019'!$A$1:$A$1461,0), MATCH('Bedrooms '!$B$1,'housing-price-data-04042019'!$A$1:$CC$1,0))</f>
        <v>2</v>
      </c>
      <c r="C168">
        <f>INDEX('housing-price-data-04042019'!$A$1:$CC$1461, MATCH('Bedrooms '!A168,'housing-price-data-04042019'!$A$1:$A$1461,0), MATCH('Bedrooms '!$C$1,'housing-price-data-04042019'!$A$1:$CC$1,0))</f>
        <v>190000</v>
      </c>
      <c r="D168" t="str">
        <f t="shared" si="2"/>
        <v>B</v>
      </c>
      <c r="K168" s="5">
        <v>234</v>
      </c>
      <c r="L168" s="6">
        <v>128200</v>
      </c>
      <c r="N168" s="5">
        <v>554</v>
      </c>
      <c r="O168" s="6">
        <v>108000</v>
      </c>
      <c r="U168" s="1">
        <v>143</v>
      </c>
      <c r="V168" s="1">
        <v>199490.08842934691</v>
      </c>
      <c r="W168" s="1">
        <v>-33490.088429346913</v>
      </c>
    </row>
    <row r="169" spans="1:23" x14ac:dyDescent="0.25">
      <c r="A169">
        <v>168</v>
      </c>
      <c r="B169">
        <f>INDEX('housing-price-data-04042019'!$A$1:$CC$1461, MATCH('Bedrooms '!A169,'housing-price-data-04042019'!$A$1:$A$1461,0), MATCH('Bedrooms '!$B$1,'housing-price-data-04042019'!$A$1:$CC$1,0))</f>
        <v>3</v>
      </c>
      <c r="C169">
        <f>INDEX('housing-price-data-04042019'!$A$1:$CC$1461, MATCH('Bedrooms '!A169,'housing-price-data-04042019'!$A$1:$A$1461,0), MATCH('Bedrooms '!$C$1,'housing-price-data-04042019'!$A$1:$CC$1,0))</f>
        <v>325624</v>
      </c>
      <c r="D169" t="str">
        <f t="shared" si="2"/>
        <v>A</v>
      </c>
      <c r="K169" s="5">
        <v>235</v>
      </c>
      <c r="L169" s="6">
        <v>216500</v>
      </c>
      <c r="N169" s="5">
        <v>556</v>
      </c>
      <c r="O169" s="6">
        <v>113000</v>
      </c>
      <c r="U169" s="1">
        <v>144</v>
      </c>
      <c r="V169" s="1">
        <v>183109.07144635811</v>
      </c>
      <c r="W169" s="1">
        <v>20890.92855364189</v>
      </c>
    </row>
    <row r="170" spans="1:23" x14ac:dyDescent="0.25">
      <c r="A170">
        <v>169</v>
      </c>
      <c r="B170">
        <f>INDEX('housing-price-data-04042019'!$A$1:$CC$1461, MATCH('Bedrooms '!A170,'housing-price-data-04042019'!$A$1:$A$1461,0), MATCH('Bedrooms '!$B$1,'housing-price-data-04042019'!$A$1:$CC$1,0))</f>
        <v>3</v>
      </c>
      <c r="C170">
        <f>INDEX('housing-price-data-04042019'!$A$1:$CC$1461, MATCH('Bedrooms '!A170,'housing-price-data-04042019'!$A$1:$A$1461,0), MATCH('Bedrooms '!$C$1,'housing-price-data-04042019'!$A$1:$CC$1,0))</f>
        <v>183500</v>
      </c>
      <c r="D170" t="str">
        <f t="shared" si="2"/>
        <v>A</v>
      </c>
      <c r="K170" s="5">
        <v>237</v>
      </c>
      <c r="L170" s="6">
        <v>185500</v>
      </c>
      <c r="N170" s="5">
        <v>557</v>
      </c>
      <c r="O170" s="6">
        <v>141000</v>
      </c>
      <c r="U170" s="1">
        <v>145</v>
      </c>
      <c r="V170" s="1">
        <v>232252.12239532452</v>
      </c>
      <c r="W170" s="1">
        <v>-107252.12239532452</v>
      </c>
    </row>
    <row r="171" spans="1:23" x14ac:dyDescent="0.25">
      <c r="A171">
        <v>170</v>
      </c>
      <c r="B171">
        <f>INDEX('housing-price-data-04042019'!$A$1:$CC$1461, MATCH('Bedrooms '!A171,'housing-price-data-04042019'!$A$1:$A$1461,0), MATCH('Bedrooms '!$B$1,'housing-price-data-04042019'!$A$1:$CC$1,0))</f>
        <v>2</v>
      </c>
      <c r="C171">
        <f>INDEX('housing-price-data-04042019'!$A$1:$CC$1461, MATCH('Bedrooms '!A171,'housing-price-data-04042019'!$A$1:$A$1461,0), MATCH('Bedrooms '!$C$1,'housing-price-data-04042019'!$A$1:$CC$1,0))</f>
        <v>228000</v>
      </c>
      <c r="D171" t="str">
        <f t="shared" si="2"/>
        <v>B</v>
      </c>
      <c r="K171" s="5">
        <v>238</v>
      </c>
      <c r="L171" s="6">
        <v>194500</v>
      </c>
      <c r="N171" s="5">
        <v>560</v>
      </c>
      <c r="O171" s="6">
        <v>234000</v>
      </c>
      <c r="U171" s="1">
        <v>146</v>
      </c>
      <c r="V171" s="1">
        <v>183109.07144635811</v>
      </c>
      <c r="W171" s="1">
        <v>-53109.07144635811</v>
      </c>
    </row>
    <row r="172" spans="1:23" x14ac:dyDescent="0.25">
      <c r="A172">
        <v>171</v>
      </c>
      <c r="B172">
        <f>INDEX('housing-price-data-04042019'!$A$1:$CC$1461, MATCH('Bedrooms '!A172,'housing-price-data-04042019'!$A$1:$A$1461,0), MATCH('Bedrooms '!$B$1,'housing-price-data-04042019'!$A$1:$CC$1,0))</f>
        <v>2</v>
      </c>
      <c r="C172">
        <f>INDEX('housing-price-data-04042019'!$A$1:$CC$1461, MATCH('Bedrooms '!A172,'housing-price-data-04042019'!$A$1:$A$1461,0), MATCH('Bedrooms '!$C$1,'housing-price-data-04042019'!$A$1:$CC$1,0))</f>
        <v>128500</v>
      </c>
      <c r="D172" t="str">
        <f t="shared" si="2"/>
        <v>B</v>
      </c>
      <c r="K172" s="5">
        <v>239</v>
      </c>
      <c r="L172" s="6">
        <v>318000</v>
      </c>
      <c r="N172" s="5">
        <v>562</v>
      </c>
      <c r="O172" s="6">
        <v>170000</v>
      </c>
      <c r="U172" s="1">
        <v>147</v>
      </c>
      <c r="V172" s="1">
        <v>166728.05446336931</v>
      </c>
      <c r="W172" s="1">
        <v>-61728.054463369306</v>
      </c>
    </row>
    <row r="173" spans="1:23" x14ac:dyDescent="0.25">
      <c r="A173">
        <v>172</v>
      </c>
      <c r="B173">
        <f>INDEX('housing-price-data-04042019'!$A$1:$CC$1461, MATCH('Bedrooms '!A173,'housing-price-data-04042019'!$A$1:$A$1461,0), MATCH('Bedrooms '!$B$1,'housing-price-data-04042019'!$A$1:$CC$1,0))</f>
        <v>3</v>
      </c>
      <c r="C173">
        <f>INDEX('housing-price-data-04042019'!$A$1:$CC$1461, MATCH('Bedrooms '!A173,'housing-price-data-04042019'!$A$1:$A$1461,0), MATCH('Bedrooms '!$C$1,'housing-price-data-04042019'!$A$1:$CC$1,0))</f>
        <v>215000</v>
      </c>
      <c r="D173" t="str">
        <f t="shared" si="2"/>
        <v>A</v>
      </c>
      <c r="K173" s="5">
        <v>240</v>
      </c>
      <c r="L173" s="6">
        <v>113000</v>
      </c>
      <c r="N173" s="5">
        <v>569</v>
      </c>
      <c r="O173" s="6">
        <v>316600</v>
      </c>
      <c r="U173" s="1">
        <v>148</v>
      </c>
      <c r="V173" s="1">
        <v>183109.07144635811</v>
      </c>
      <c r="W173" s="1">
        <v>39390.92855364189</v>
      </c>
    </row>
    <row r="174" spans="1:23" x14ac:dyDescent="0.25">
      <c r="A174">
        <v>173</v>
      </c>
      <c r="B174">
        <f>INDEX('housing-price-data-04042019'!$A$1:$CC$1461, MATCH('Bedrooms '!A174,'housing-price-data-04042019'!$A$1:$A$1461,0), MATCH('Bedrooms '!$B$1,'housing-price-data-04042019'!$A$1:$CC$1,0))</f>
        <v>2</v>
      </c>
      <c r="C174">
        <f>INDEX('housing-price-data-04042019'!$A$1:$CC$1461, MATCH('Bedrooms '!A174,'housing-price-data-04042019'!$A$1:$A$1461,0), MATCH('Bedrooms '!$C$1,'housing-price-data-04042019'!$A$1:$CC$1,0))</f>
        <v>239000</v>
      </c>
      <c r="D174" t="str">
        <f t="shared" si="2"/>
        <v>B</v>
      </c>
      <c r="K174" s="5">
        <v>241</v>
      </c>
      <c r="L174" s="6">
        <v>262500</v>
      </c>
      <c r="N174" s="5">
        <v>570</v>
      </c>
      <c r="O174" s="6">
        <v>135960</v>
      </c>
      <c r="U174" s="1">
        <v>149</v>
      </c>
      <c r="V174" s="1">
        <v>183109.07144635811</v>
      </c>
      <c r="W174" s="1">
        <v>-42109.07144635811</v>
      </c>
    </row>
    <row r="175" spans="1:23" x14ac:dyDescent="0.25">
      <c r="A175">
        <v>174</v>
      </c>
      <c r="B175">
        <f>INDEX('housing-price-data-04042019'!$A$1:$CC$1461, MATCH('Bedrooms '!A175,'housing-price-data-04042019'!$A$1:$A$1461,0), MATCH('Bedrooms '!$B$1,'housing-price-data-04042019'!$A$1:$CC$1,0))</f>
        <v>3</v>
      </c>
      <c r="C175">
        <f>INDEX('housing-price-data-04042019'!$A$1:$CC$1461, MATCH('Bedrooms '!A175,'housing-price-data-04042019'!$A$1:$A$1461,0), MATCH('Bedrooms '!$C$1,'housing-price-data-04042019'!$A$1:$CC$1,0))</f>
        <v>163000</v>
      </c>
      <c r="D175" t="str">
        <f t="shared" si="2"/>
        <v>A</v>
      </c>
      <c r="K175" s="5">
        <v>243</v>
      </c>
      <c r="L175" s="6">
        <v>79000</v>
      </c>
      <c r="N175" s="5">
        <v>572</v>
      </c>
      <c r="O175" s="6">
        <v>120000</v>
      </c>
      <c r="U175" s="1">
        <v>150</v>
      </c>
      <c r="V175" s="1">
        <v>183109.07144635811</v>
      </c>
      <c r="W175" s="1">
        <v>-68109.07144635811</v>
      </c>
    </row>
    <row r="176" spans="1:23" x14ac:dyDescent="0.25">
      <c r="A176">
        <v>175</v>
      </c>
      <c r="B176">
        <f>INDEX('housing-price-data-04042019'!$A$1:$CC$1461, MATCH('Bedrooms '!A176,'housing-price-data-04042019'!$A$1:$A$1461,0), MATCH('Bedrooms '!$B$1,'housing-price-data-04042019'!$A$1:$CC$1,0))</f>
        <v>3</v>
      </c>
      <c r="C176">
        <f>INDEX('housing-price-data-04042019'!$A$1:$CC$1461, MATCH('Bedrooms '!A176,'housing-price-data-04042019'!$A$1:$A$1461,0), MATCH('Bedrooms '!$C$1,'housing-price-data-04042019'!$A$1:$CC$1,0))</f>
        <v>184000</v>
      </c>
      <c r="D176" t="str">
        <f t="shared" si="2"/>
        <v>A</v>
      </c>
      <c r="K176" s="5">
        <v>244</v>
      </c>
      <c r="L176" s="6">
        <v>120000</v>
      </c>
      <c r="N176" s="5">
        <v>576</v>
      </c>
      <c r="O176" s="6">
        <v>118500</v>
      </c>
      <c r="U176" s="1">
        <v>151</v>
      </c>
      <c r="V176" s="1">
        <v>183109.07144635811</v>
      </c>
      <c r="W176" s="1">
        <v>-61109.07144635811</v>
      </c>
    </row>
    <row r="177" spans="1:23" x14ac:dyDescent="0.25">
      <c r="A177">
        <v>176</v>
      </c>
      <c r="B177">
        <f>INDEX('housing-price-data-04042019'!$A$1:$CC$1461, MATCH('Bedrooms '!A177,'housing-price-data-04042019'!$A$1:$A$1461,0), MATCH('Bedrooms '!$B$1,'housing-price-data-04042019'!$A$1:$CC$1,0))</f>
        <v>4</v>
      </c>
      <c r="C177">
        <f>INDEX('housing-price-data-04042019'!$A$1:$CC$1461, MATCH('Bedrooms '!A177,'housing-price-data-04042019'!$A$1:$A$1461,0), MATCH('Bedrooms '!$C$1,'housing-price-data-04042019'!$A$1:$CC$1,0))</f>
        <v>243000</v>
      </c>
      <c r="D177" t="str">
        <f t="shared" si="2"/>
        <v>A</v>
      </c>
      <c r="K177" s="5">
        <v>245</v>
      </c>
      <c r="L177" s="6">
        <v>205000</v>
      </c>
      <c r="N177" s="5">
        <v>579</v>
      </c>
      <c r="O177" s="6">
        <v>146000</v>
      </c>
      <c r="U177" s="1">
        <v>152</v>
      </c>
      <c r="V177" s="1">
        <v>166728.05446336931</v>
      </c>
      <c r="W177" s="1">
        <v>205673.94553663069</v>
      </c>
    </row>
    <row r="178" spans="1:23" x14ac:dyDescent="0.25">
      <c r="A178">
        <v>177</v>
      </c>
      <c r="B178">
        <f>INDEX('housing-price-data-04042019'!$A$1:$CC$1461, MATCH('Bedrooms '!A178,'housing-price-data-04042019'!$A$1:$A$1461,0), MATCH('Bedrooms '!$B$1,'housing-price-data-04042019'!$A$1:$CC$1,0))</f>
        <v>4</v>
      </c>
      <c r="C178">
        <f>INDEX('housing-price-data-04042019'!$A$1:$CC$1461, MATCH('Bedrooms '!A178,'housing-price-data-04042019'!$A$1:$A$1461,0), MATCH('Bedrooms '!$C$1,'housing-price-data-04042019'!$A$1:$CC$1,0))</f>
        <v>211000</v>
      </c>
      <c r="D178" t="str">
        <f t="shared" si="2"/>
        <v>A</v>
      </c>
      <c r="K178" s="5">
        <v>246</v>
      </c>
      <c r="L178" s="6">
        <v>241500</v>
      </c>
      <c r="N178" s="5">
        <v>586</v>
      </c>
      <c r="O178" s="6">
        <v>369900</v>
      </c>
      <c r="U178" s="1">
        <v>153</v>
      </c>
      <c r="V178" s="1">
        <v>199490.08842934691</v>
      </c>
      <c r="W178" s="1">
        <v>-9490.0884293469135</v>
      </c>
    </row>
    <row r="179" spans="1:23" x14ac:dyDescent="0.25">
      <c r="A179">
        <v>178</v>
      </c>
      <c r="B179">
        <f>INDEX('housing-price-data-04042019'!$A$1:$CC$1461, MATCH('Bedrooms '!A179,'housing-price-data-04042019'!$A$1:$A$1461,0), MATCH('Bedrooms '!$B$1,'housing-price-data-04042019'!$A$1:$CC$1,0))</f>
        <v>4</v>
      </c>
      <c r="C179">
        <f>INDEX('housing-price-data-04042019'!$A$1:$CC$1461, MATCH('Bedrooms '!A179,'housing-price-data-04042019'!$A$1:$A$1461,0), MATCH('Bedrooms '!$C$1,'housing-price-data-04042019'!$A$1:$CC$1,0))</f>
        <v>172500</v>
      </c>
      <c r="D179" t="str">
        <f t="shared" si="2"/>
        <v>A</v>
      </c>
      <c r="K179" s="5">
        <v>247</v>
      </c>
      <c r="L179" s="6">
        <v>137000</v>
      </c>
      <c r="N179" s="5">
        <v>587</v>
      </c>
      <c r="O179" s="6">
        <v>130000</v>
      </c>
      <c r="U179" s="1">
        <v>154</v>
      </c>
      <c r="V179" s="1">
        <v>150347.0374803805</v>
      </c>
      <c r="W179" s="1">
        <v>84652.962519619497</v>
      </c>
    </row>
    <row r="180" spans="1:23" x14ac:dyDescent="0.25">
      <c r="A180">
        <v>179</v>
      </c>
      <c r="B180">
        <f>INDEX('housing-price-data-04042019'!$A$1:$CC$1461, MATCH('Bedrooms '!A180,'housing-price-data-04042019'!$A$1:$A$1461,0), MATCH('Bedrooms '!$B$1,'housing-price-data-04042019'!$A$1:$CC$1,0))</f>
        <v>1</v>
      </c>
      <c r="C180">
        <f>INDEX('housing-price-data-04042019'!$A$1:$CC$1461, MATCH('Bedrooms '!A180,'housing-price-data-04042019'!$A$1:$A$1461,0), MATCH('Bedrooms '!$C$1,'housing-price-data-04042019'!$A$1:$CC$1,0))</f>
        <v>501837</v>
      </c>
      <c r="D180" t="str">
        <f t="shared" si="2"/>
        <v>B</v>
      </c>
      <c r="K180" s="5">
        <v>249</v>
      </c>
      <c r="L180" s="6">
        <v>180000</v>
      </c>
      <c r="N180" s="5">
        <v>588</v>
      </c>
      <c r="O180" s="6">
        <v>137000</v>
      </c>
      <c r="U180" s="1">
        <v>155</v>
      </c>
      <c r="V180" s="1">
        <v>199490.08842934691</v>
      </c>
      <c r="W180" s="1">
        <v>-74490.088429346913</v>
      </c>
    </row>
    <row r="181" spans="1:23" x14ac:dyDescent="0.25">
      <c r="A181">
        <v>180</v>
      </c>
      <c r="B181">
        <f>INDEX('housing-price-data-04042019'!$A$1:$CC$1461, MATCH('Bedrooms '!A181,'housing-price-data-04042019'!$A$1:$A$1461,0), MATCH('Bedrooms '!$B$1,'housing-price-data-04042019'!$A$1:$CC$1,0))</f>
        <v>2</v>
      </c>
      <c r="C181">
        <f>INDEX('housing-price-data-04042019'!$A$1:$CC$1461, MATCH('Bedrooms '!A181,'housing-price-data-04042019'!$A$1:$A$1461,0), MATCH('Bedrooms '!$C$1,'housing-price-data-04042019'!$A$1:$CC$1,0))</f>
        <v>100000</v>
      </c>
      <c r="D181" t="str">
        <f t="shared" si="2"/>
        <v>B</v>
      </c>
      <c r="K181" s="5">
        <v>250</v>
      </c>
      <c r="L181" s="6">
        <v>277000</v>
      </c>
      <c r="N181" s="5">
        <v>589</v>
      </c>
      <c r="O181" s="6">
        <v>143000</v>
      </c>
      <c r="U181" s="1">
        <v>156</v>
      </c>
      <c r="V181" s="1">
        <v>166728.05446336931</v>
      </c>
      <c r="W181" s="1">
        <v>-87728.054463369306</v>
      </c>
    </row>
    <row r="182" spans="1:23" x14ac:dyDescent="0.25">
      <c r="A182">
        <v>181</v>
      </c>
      <c r="B182">
        <f>INDEX('housing-price-data-04042019'!$A$1:$CC$1461, MATCH('Bedrooms '!A182,'housing-price-data-04042019'!$A$1:$A$1461,0), MATCH('Bedrooms '!$B$1,'housing-price-data-04042019'!$A$1:$CC$1,0))</f>
        <v>3</v>
      </c>
      <c r="C182">
        <f>INDEX('housing-price-data-04042019'!$A$1:$CC$1461, MATCH('Bedrooms '!A182,'housing-price-data-04042019'!$A$1:$A$1461,0), MATCH('Bedrooms '!$C$1,'housing-price-data-04042019'!$A$1:$CC$1,0))</f>
        <v>177000</v>
      </c>
      <c r="D182" t="str">
        <f t="shared" si="2"/>
        <v>A</v>
      </c>
      <c r="K182" s="5">
        <v>251</v>
      </c>
      <c r="L182" s="6">
        <v>76500</v>
      </c>
      <c r="N182" s="5">
        <v>590</v>
      </c>
      <c r="O182" s="6">
        <v>79500</v>
      </c>
      <c r="U182" s="1">
        <v>157</v>
      </c>
      <c r="V182" s="1">
        <v>166728.05446336931</v>
      </c>
      <c r="W182" s="1">
        <v>-57228.054463369306</v>
      </c>
    </row>
    <row r="183" spans="1:23" x14ac:dyDescent="0.25">
      <c r="A183">
        <v>182</v>
      </c>
      <c r="B183">
        <f>INDEX('housing-price-data-04042019'!$A$1:$CC$1461, MATCH('Bedrooms '!A183,'housing-price-data-04042019'!$A$1:$A$1461,0), MATCH('Bedrooms '!$B$1,'housing-price-data-04042019'!$A$1:$CC$1,0))</f>
        <v>4</v>
      </c>
      <c r="C183">
        <f>INDEX('housing-price-data-04042019'!$A$1:$CC$1461, MATCH('Bedrooms '!A183,'housing-price-data-04042019'!$A$1:$A$1461,0), MATCH('Bedrooms '!$C$1,'housing-price-data-04042019'!$A$1:$CC$1,0))</f>
        <v>200100</v>
      </c>
      <c r="D183" t="str">
        <f t="shared" si="2"/>
        <v>A</v>
      </c>
      <c r="K183" s="5">
        <v>253</v>
      </c>
      <c r="L183" s="6">
        <v>173000</v>
      </c>
      <c r="N183" s="5">
        <v>593</v>
      </c>
      <c r="O183" s="6">
        <v>138000</v>
      </c>
      <c r="U183" s="1">
        <v>158</v>
      </c>
      <c r="V183" s="1">
        <v>199490.08842934691</v>
      </c>
      <c r="W183" s="1">
        <v>70009.911570653087</v>
      </c>
    </row>
    <row r="184" spans="1:23" x14ac:dyDescent="0.25">
      <c r="A184">
        <v>183</v>
      </c>
      <c r="B184">
        <f>INDEX('housing-price-data-04042019'!$A$1:$CC$1461, MATCH('Bedrooms '!A184,'housing-price-data-04042019'!$A$1:$A$1461,0), MATCH('Bedrooms '!$B$1,'housing-price-data-04042019'!$A$1:$CC$1,0))</f>
        <v>3</v>
      </c>
      <c r="C184">
        <f>INDEX('housing-price-data-04042019'!$A$1:$CC$1461, MATCH('Bedrooms '!A184,'housing-price-data-04042019'!$A$1:$A$1461,0), MATCH('Bedrooms '!$C$1,'housing-price-data-04042019'!$A$1:$CC$1,0))</f>
        <v>120000</v>
      </c>
      <c r="D184" t="str">
        <f t="shared" si="2"/>
        <v>A</v>
      </c>
      <c r="K184" s="5">
        <v>254</v>
      </c>
      <c r="L184" s="6">
        <v>158000</v>
      </c>
      <c r="N184" s="5">
        <v>594</v>
      </c>
      <c r="O184" s="6">
        <v>140000</v>
      </c>
      <c r="U184" s="1">
        <v>159</v>
      </c>
      <c r="V184" s="1">
        <v>183109.07144635811</v>
      </c>
      <c r="W184" s="1">
        <v>71790.92855364189</v>
      </c>
    </row>
    <row r="185" spans="1:23" x14ac:dyDescent="0.25">
      <c r="A185">
        <v>184</v>
      </c>
      <c r="B185">
        <f>INDEX('housing-price-data-04042019'!$A$1:$CC$1461, MATCH('Bedrooms '!A185,'housing-price-data-04042019'!$A$1:$A$1461,0), MATCH('Bedrooms '!$B$1,'housing-price-data-04042019'!$A$1:$CC$1,0))</f>
        <v>3</v>
      </c>
      <c r="C185">
        <f>INDEX('housing-price-data-04042019'!$A$1:$CC$1461, MATCH('Bedrooms '!A185,'housing-price-data-04042019'!$A$1:$A$1461,0), MATCH('Bedrooms '!$C$1,'housing-price-data-04042019'!$A$1:$CC$1,0))</f>
        <v>200000</v>
      </c>
      <c r="D185" t="str">
        <f t="shared" si="2"/>
        <v>A</v>
      </c>
      <c r="K185" s="5">
        <v>255</v>
      </c>
      <c r="L185" s="6">
        <v>145000</v>
      </c>
      <c r="N185" s="5">
        <v>598</v>
      </c>
      <c r="O185" s="6">
        <v>194201</v>
      </c>
      <c r="U185" s="1">
        <v>160</v>
      </c>
      <c r="V185" s="1">
        <v>199490.08842934691</v>
      </c>
      <c r="W185" s="1">
        <v>120509.91157065309</v>
      </c>
    </row>
    <row r="186" spans="1:23" x14ac:dyDescent="0.25">
      <c r="A186">
        <v>185</v>
      </c>
      <c r="B186">
        <f>INDEX('housing-price-data-04042019'!$A$1:$CC$1461, MATCH('Bedrooms '!A186,'housing-price-data-04042019'!$A$1:$A$1461,0), MATCH('Bedrooms '!$B$1,'housing-price-data-04042019'!$A$1:$CC$1,0))</f>
        <v>3</v>
      </c>
      <c r="C186">
        <f>INDEX('housing-price-data-04042019'!$A$1:$CC$1461, MATCH('Bedrooms '!A186,'housing-price-data-04042019'!$A$1:$A$1461,0), MATCH('Bedrooms '!$C$1,'housing-price-data-04042019'!$A$1:$CC$1,0))</f>
        <v>127000</v>
      </c>
      <c r="D186" t="str">
        <f t="shared" si="2"/>
        <v>A</v>
      </c>
      <c r="K186" s="5">
        <v>256</v>
      </c>
      <c r="L186" s="6">
        <v>230000</v>
      </c>
      <c r="N186" s="5">
        <v>604</v>
      </c>
      <c r="O186" s="6">
        <v>151000</v>
      </c>
      <c r="U186" s="1">
        <v>161</v>
      </c>
      <c r="V186" s="1">
        <v>183109.07144635811</v>
      </c>
      <c r="W186" s="1">
        <v>-20609.07144635811</v>
      </c>
    </row>
    <row r="187" spans="1:23" x14ac:dyDescent="0.25">
      <c r="A187">
        <v>186</v>
      </c>
      <c r="B187">
        <f>INDEX('housing-price-data-04042019'!$A$1:$CC$1461, MATCH('Bedrooms '!A187,'housing-price-data-04042019'!$A$1:$A$1461,0), MATCH('Bedrooms '!$B$1,'housing-price-data-04042019'!$A$1:$CC$1,0))</f>
        <v>4</v>
      </c>
      <c r="C187">
        <f>INDEX('housing-price-data-04042019'!$A$1:$CC$1461, MATCH('Bedrooms '!A187,'housing-price-data-04042019'!$A$1:$A$1461,0), MATCH('Bedrooms '!$C$1,'housing-price-data-04042019'!$A$1:$CC$1,0))</f>
        <v>475000</v>
      </c>
      <c r="D187" t="str">
        <f t="shared" si="2"/>
        <v>A</v>
      </c>
      <c r="K187" s="5">
        <v>257</v>
      </c>
      <c r="L187" s="6">
        <v>207500</v>
      </c>
      <c r="N187" s="5">
        <v>615</v>
      </c>
      <c r="O187" s="6">
        <v>75500</v>
      </c>
      <c r="U187" s="1">
        <v>162</v>
      </c>
      <c r="V187" s="1">
        <v>183109.07144635811</v>
      </c>
      <c r="W187" s="1">
        <v>229390.92855364189</v>
      </c>
    </row>
    <row r="188" spans="1:23" x14ac:dyDescent="0.25">
      <c r="A188">
        <v>187</v>
      </c>
      <c r="B188">
        <f>INDEX('housing-price-data-04042019'!$A$1:$CC$1461, MATCH('Bedrooms '!A188,'housing-price-data-04042019'!$A$1:$A$1461,0), MATCH('Bedrooms '!$B$1,'housing-price-data-04042019'!$A$1:$CC$1,0))</f>
        <v>3</v>
      </c>
      <c r="C188">
        <f>INDEX('housing-price-data-04042019'!$A$1:$CC$1461, MATCH('Bedrooms '!A188,'housing-price-data-04042019'!$A$1:$A$1461,0), MATCH('Bedrooms '!$C$1,'housing-price-data-04042019'!$A$1:$CC$1,0))</f>
        <v>173000</v>
      </c>
      <c r="D188" t="str">
        <f t="shared" si="2"/>
        <v>A</v>
      </c>
      <c r="K188" s="5">
        <v>258</v>
      </c>
      <c r="L188" s="6">
        <v>220000</v>
      </c>
      <c r="N188" s="5">
        <v>618</v>
      </c>
      <c r="O188" s="6">
        <v>105500</v>
      </c>
      <c r="U188" s="1">
        <v>163</v>
      </c>
      <c r="V188" s="1">
        <v>183109.07144635811</v>
      </c>
      <c r="W188" s="1">
        <v>36890.92855364189</v>
      </c>
    </row>
    <row r="189" spans="1:23" x14ac:dyDescent="0.25">
      <c r="A189">
        <v>188</v>
      </c>
      <c r="B189">
        <f>INDEX('housing-price-data-04042019'!$A$1:$CC$1461, MATCH('Bedrooms '!A189,'housing-price-data-04042019'!$A$1:$A$1461,0), MATCH('Bedrooms '!$B$1,'housing-price-data-04042019'!$A$1:$CC$1,0))</f>
        <v>3</v>
      </c>
      <c r="C189">
        <f>INDEX('housing-price-data-04042019'!$A$1:$CC$1461, MATCH('Bedrooms '!A189,'housing-price-data-04042019'!$A$1:$A$1461,0), MATCH('Bedrooms '!$C$1,'housing-price-data-04042019'!$A$1:$CC$1,0))</f>
        <v>135000</v>
      </c>
      <c r="D189" t="str">
        <f t="shared" si="2"/>
        <v>A</v>
      </c>
      <c r="K189" s="5">
        <v>259</v>
      </c>
      <c r="L189" s="6">
        <v>231500</v>
      </c>
      <c r="N189" s="5">
        <v>621</v>
      </c>
      <c r="O189" s="6">
        <v>67000</v>
      </c>
      <c r="U189" s="1">
        <v>164</v>
      </c>
      <c r="V189" s="1">
        <v>150347.0374803805</v>
      </c>
      <c r="W189" s="1">
        <v>-47147.037480380503</v>
      </c>
    </row>
    <row r="190" spans="1:23" x14ac:dyDescent="0.25">
      <c r="A190">
        <v>189</v>
      </c>
      <c r="B190">
        <f>INDEX('housing-price-data-04042019'!$A$1:$CC$1461, MATCH('Bedrooms '!A190,'housing-price-data-04042019'!$A$1:$A$1461,0), MATCH('Bedrooms '!$B$1,'housing-price-data-04042019'!$A$1:$CC$1,0))</f>
        <v>2</v>
      </c>
      <c r="C190">
        <f>INDEX('housing-price-data-04042019'!$A$1:$CC$1461, MATCH('Bedrooms '!A190,'housing-price-data-04042019'!$A$1:$A$1461,0), MATCH('Bedrooms '!$C$1,'housing-price-data-04042019'!$A$1:$CC$1,0))</f>
        <v>153337</v>
      </c>
      <c r="D190" t="str">
        <f t="shared" si="2"/>
        <v>B</v>
      </c>
      <c r="K190" s="5">
        <v>261</v>
      </c>
      <c r="L190" s="6">
        <v>176000</v>
      </c>
      <c r="N190" s="5">
        <v>624</v>
      </c>
      <c r="O190" s="6">
        <v>168500</v>
      </c>
      <c r="U190" s="1">
        <v>165</v>
      </c>
      <c r="V190" s="1">
        <v>183109.07144635811</v>
      </c>
      <c r="W190" s="1">
        <v>-31109.07144635811</v>
      </c>
    </row>
    <row r="191" spans="1:23" x14ac:dyDescent="0.25">
      <c r="A191">
        <v>190</v>
      </c>
      <c r="B191">
        <f>INDEX('housing-price-data-04042019'!$A$1:$CC$1461, MATCH('Bedrooms '!A191,'housing-price-data-04042019'!$A$1:$A$1461,0), MATCH('Bedrooms '!$B$1,'housing-price-data-04042019'!$A$1:$CC$1,0))</f>
        <v>0</v>
      </c>
      <c r="C191">
        <f>INDEX('housing-price-data-04042019'!$A$1:$CC$1461, MATCH('Bedrooms '!A191,'housing-price-data-04042019'!$A$1:$A$1461,0), MATCH('Bedrooms '!$C$1,'housing-price-data-04042019'!$A$1:$CC$1,0))</f>
        <v>286000</v>
      </c>
      <c r="D191" t="str">
        <f t="shared" si="2"/>
        <v>B</v>
      </c>
      <c r="K191" s="5">
        <v>262</v>
      </c>
      <c r="L191" s="6">
        <v>276000</v>
      </c>
      <c r="N191" s="5">
        <v>632</v>
      </c>
      <c r="O191" s="6">
        <v>209500</v>
      </c>
      <c r="U191" s="1">
        <v>166</v>
      </c>
      <c r="V191" s="1">
        <v>199490.08842934691</v>
      </c>
      <c r="W191" s="1">
        <v>-71990.088429346913</v>
      </c>
    </row>
    <row r="192" spans="1:23" x14ac:dyDescent="0.25">
      <c r="A192">
        <v>191</v>
      </c>
      <c r="B192">
        <f>INDEX('housing-price-data-04042019'!$A$1:$CC$1461, MATCH('Bedrooms '!A192,'housing-price-data-04042019'!$A$1:$A$1461,0), MATCH('Bedrooms '!$B$1,'housing-price-data-04042019'!$A$1:$CC$1,0))</f>
        <v>3</v>
      </c>
      <c r="C192">
        <f>INDEX('housing-price-data-04042019'!$A$1:$CC$1461, MATCH('Bedrooms '!A192,'housing-price-data-04042019'!$A$1:$A$1461,0), MATCH('Bedrooms '!$C$1,'housing-price-data-04042019'!$A$1:$CC$1,0))</f>
        <v>315000</v>
      </c>
      <c r="D192" t="str">
        <f t="shared" si="2"/>
        <v>A</v>
      </c>
      <c r="K192" s="5">
        <v>263</v>
      </c>
      <c r="L192" s="6">
        <v>151000</v>
      </c>
      <c r="N192" s="5">
        <v>635</v>
      </c>
      <c r="O192" s="6">
        <v>144000</v>
      </c>
      <c r="U192" s="1">
        <v>167</v>
      </c>
      <c r="V192" s="1">
        <v>166728.05446336931</v>
      </c>
      <c r="W192" s="1">
        <v>23271.945536630694</v>
      </c>
    </row>
    <row r="193" spans="1:23" x14ac:dyDescent="0.25">
      <c r="A193">
        <v>192</v>
      </c>
      <c r="B193">
        <f>INDEX('housing-price-data-04042019'!$A$1:$CC$1461, MATCH('Bedrooms '!A193,'housing-price-data-04042019'!$A$1:$A$1461,0), MATCH('Bedrooms '!$B$1,'housing-price-data-04042019'!$A$1:$CC$1,0))</f>
        <v>4</v>
      </c>
      <c r="C193">
        <f>INDEX('housing-price-data-04042019'!$A$1:$CC$1461, MATCH('Bedrooms '!A193,'housing-price-data-04042019'!$A$1:$A$1461,0), MATCH('Bedrooms '!$C$1,'housing-price-data-04042019'!$A$1:$CC$1,0))</f>
        <v>184000</v>
      </c>
      <c r="D193" t="str">
        <f t="shared" si="2"/>
        <v>A</v>
      </c>
      <c r="K193" s="5">
        <v>264</v>
      </c>
      <c r="L193" s="6">
        <v>130000</v>
      </c>
      <c r="N193" s="5">
        <v>637</v>
      </c>
      <c r="O193" s="6">
        <v>60000</v>
      </c>
      <c r="U193" s="1">
        <v>168</v>
      </c>
      <c r="V193" s="1">
        <v>183109.07144635811</v>
      </c>
      <c r="W193" s="1">
        <v>142514.92855364189</v>
      </c>
    </row>
    <row r="194" spans="1:23" x14ac:dyDescent="0.25">
      <c r="A194">
        <v>193</v>
      </c>
      <c r="B194">
        <f>INDEX('housing-price-data-04042019'!$A$1:$CC$1461, MATCH('Bedrooms '!A194,'housing-price-data-04042019'!$A$1:$A$1461,0), MATCH('Bedrooms '!$B$1,'housing-price-data-04042019'!$A$1:$CC$1,0))</f>
        <v>3</v>
      </c>
      <c r="C194">
        <f>INDEX('housing-price-data-04042019'!$A$1:$CC$1461, MATCH('Bedrooms '!A194,'housing-price-data-04042019'!$A$1:$A$1461,0), MATCH('Bedrooms '!$C$1,'housing-price-data-04042019'!$A$1:$CC$1,0))</f>
        <v>192000</v>
      </c>
      <c r="D194" t="str">
        <f t="shared" si="2"/>
        <v>A</v>
      </c>
      <c r="K194" s="5">
        <v>266</v>
      </c>
      <c r="L194" s="6">
        <v>175500</v>
      </c>
      <c r="N194" s="5">
        <v>639</v>
      </c>
      <c r="O194" s="6">
        <v>85000</v>
      </c>
      <c r="U194" s="1">
        <v>169</v>
      </c>
      <c r="V194" s="1">
        <v>183109.07144635811</v>
      </c>
      <c r="W194" s="1">
        <v>390.92855364189018</v>
      </c>
    </row>
    <row r="195" spans="1:23" x14ac:dyDescent="0.25">
      <c r="A195">
        <v>194</v>
      </c>
      <c r="B195">
        <f>INDEX('housing-price-data-04042019'!$A$1:$CC$1461, MATCH('Bedrooms '!A195,'housing-price-data-04042019'!$A$1:$A$1461,0), MATCH('Bedrooms '!$B$1,'housing-price-data-04042019'!$A$1:$CC$1,0))</f>
        <v>3</v>
      </c>
      <c r="C195">
        <f>INDEX('housing-price-data-04042019'!$A$1:$CC$1461, MATCH('Bedrooms '!A195,'housing-price-data-04042019'!$A$1:$A$1461,0), MATCH('Bedrooms '!$C$1,'housing-price-data-04042019'!$A$1:$CC$1,0))</f>
        <v>130000</v>
      </c>
      <c r="D195" t="str">
        <f t="shared" ref="D195:D258" si="3">IF(B195&gt;2, "A", "B")</f>
        <v>A</v>
      </c>
      <c r="K195" s="5">
        <v>267</v>
      </c>
      <c r="L195" s="6">
        <v>185000</v>
      </c>
      <c r="N195" s="5">
        <v>640</v>
      </c>
      <c r="O195" s="6">
        <v>264561</v>
      </c>
      <c r="U195" s="1">
        <v>170</v>
      </c>
      <c r="V195" s="1">
        <v>166728.05446336931</v>
      </c>
      <c r="W195" s="1">
        <v>61271.945536630694</v>
      </c>
    </row>
    <row r="196" spans="1:23" x14ac:dyDescent="0.25">
      <c r="A196">
        <v>195</v>
      </c>
      <c r="B196">
        <f>INDEX('housing-price-data-04042019'!$A$1:$CC$1461, MATCH('Bedrooms '!A196,'housing-price-data-04042019'!$A$1:$A$1461,0), MATCH('Bedrooms '!$B$1,'housing-price-data-04042019'!$A$1:$CC$1,0))</f>
        <v>3</v>
      </c>
      <c r="C196">
        <f>INDEX('housing-price-data-04042019'!$A$1:$CC$1461, MATCH('Bedrooms '!A196,'housing-price-data-04042019'!$A$1:$A$1461,0), MATCH('Bedrooms '!$C$1,'housing-price-data-04042019'!$A$1:$CC$1,0))</f>
        <v>127000</v>
      </c>
      <c r="D196" t="str">
        <f t="shared" si="3"/>
        <v>A</v>
      </c>
      <c r="K196" s="5">
        <v>268</v>
      </c>
      <c r="L196" s="6">
        <v>179500</v>
      </c>
      <c r="N196" s="5">
        <v>641</v>
      </c>
      <c r="O196" s="6">
        <v>274000</v>
      </c>
      <c r="U196" s="1">
        <v>171</v>
      </c>
      <c r="V196" s="1">
        <v>166728.05446336931</v>
      </c>
      <c r="W196" s="1">
        <v>-38228.054463369306</v>
      </c>
    </row>
    <row r="197" spans="1:23" x14ac:dyDescent="0.25">
      <c r="A197">
        <v>196</v>
      </c>
      <c r="B197">
        <f>INDEX('housing-price-data-04042019'!$A$1:$CC$1461, MATCH('Bedrooms '!A197,'housing-price-data-04042019'!$A$1:$A$1461,0), MATCH('Bedrooms '!$B$1,'housing-price-data-04042019'!$A$1:$CC$1,0))</f>
        <v>3</v>
      </c>
      <c r="C197">
        <f>INDEX('housing-price-data-04042019'!$A$1:$CC$1461, MATCH('Bedrooms '!A197,'housing-price-data-04042019'!$A$1:$A$1461,0), MATCH('Bedrooms '!$C$1,'housing-price-data-04042019'!$A$1:$CC$1,0))</f>
        <v>148500</v>
      </c>
      <c r="D197" t="str">
        <f t="shared" si="3"/>
        <v>A</v>
      </c>
      <c r="K197" s="5">
        <v>270</v>
      </c>
      <c r="L197" s="6">
        <v>148000</v>
      </c>
      <c r="N197" s="5">
        <v>645</v>
      </c>
      <c r="O197" s="6">
        <v>370878</v>
      </c>
      <c r="U197" s="1">
        <v>172</v>
      </c>
      <c r="V197" s="1">
        <v>183109.07144635811</v>
      </c>
      <c r="W197" s="1">
        <v>31890.92855364189</v>
      </c>
    </row>
    <row r="198" spans="1:23" x14ac:dyDescent="0.25">
      <c r="A198">
        <v>197</v>
      </c>
      <c r="B198">
        <f>INDEX('housing-price-data-04042019'!$A$1:$CC$1461, MATCH('Bedrooms '!A198,'housing-price-data-04042019'!$A$1:$A$1461,0), MATCH('Bedrooms '!$B$1,'housing-price-data-04042019'!$A$1:$CC$1,0))</f>
        <v>3</v>
      </c>
      <c r="C198">
        <f>INDEX('housing-price-data-04042019'!$A$1:$CC$1461, MATCH('Bedrooms '!A198,'housing-price-data-04042019'!$A$1:$A$1461,0), MATCH('Bedrooms '!$C$1,'housing-price-data-04042019'!$A$1:$CC$1,0))</f>
        <v>311872</v>
      </c>
      <c r="D198" t="str">
        <f t="shared" si="3"/>
        <v>A</v>
      </c>
      <c r="K198" s="5">
        <v>271</v>
      </c>
      <c r="L198" s="6">
        <v>266000</v>
      </c>
      <c r="N198" s="5">
        <v>650</v>
      </c>
      <c r="O198" s="6">
        <v>84500</v>
      </c>
      <c r="U198" s="1">
        <v>173</v>
      </c>
      <c r="V198" s="1">
        <v>166728.05446336931</v>
      </c>
      <c r="W198" s="1">
        <v>72271.945536630694</v>
      </c>
    </row>
    <row r="199" spans="1:23" x14ac:dyDescent="0.25">
      <c r="A199">
        <v>198</v>
      </c>
      <c r="B199">
        <f>INDEX('housing-price-data-04042019'!$A$1:$CC$1461, MATCH('Bedrooms '!A199,'housing-price-data-04042019'!$A$1:$A$1461,0), MATCH('Bedrooms '!$B$1,'housing-price-data-04042019'!$A$1:$CC$1,0))</f>
        <v>4</v>
      </c>
      <c r="C199">
        <f>INDEX('housing-price-data-04042019'!$A$1:$CC$1461, MATCH('Bedrooms '!A199,'housing-price-data-04042019'!$A$1:$A$1461,0), MATCH('Bedrooms '!$C$1,'housing-price-data-04042019'!$A$1:$CC$1,0))</f>
        <v>235000</v>
      </c>
      <c r="D199" t="str">
        <f t="shared" si="3"/>
        <v>A</v>
      </c>
      <c r="K199" s="5">
        <v>273</v>
      </c>
      <c r="L199" s="6">
        <v>290000</v>
      </c>
      <c r="N199" s="5">
        <v>653</v>
      </c>
      <c r="O199" s="6">
        <v>191000</v>
      </c>
      <c r="U199" s="1">
        <v>174</v>
      </c>
      <c r="V199" s="1">
        <v>183109.07144635811</v>
      </c>
      <c r="W199" s="1">
        <v>-20109.07144635811</v>
      </c>
    </row>
    <row r="200" spans="1:23" x14ac:dyDescent="0.25">
      <c r="A200">
        <v>199</v>
      </c>
      <c r="B200">
        <f>INDEX('housing-price-data-04042019'!$A$1:$CC$1461, MATCH('Bedrooms '!A200,'housing-price-data-04042019'!$A$1:$A$1461,0), MATCH('Bedrooms '!$B$1,'housing-price-data-04042019'!$A$1:$CC$1,0))</f>
        <v>5</v>
      </c>
      <c r="C200">
        <f>INDEX('housing-price-data-04042019'!$A$1:$CC$1461, MATCH('Bedrooms '!A200,'housing-price-data-04042019'!$A$1:$A$1461,0), MATCH('Bedrooms '!$C$1,'housing-price-data-04042019'!$A$1:$CC$1,0))</f>
        <v>104000</v>
      </c>
      <c r="D200" t="str">
        <f t="shared" si="3"/>
        <v>A</v>
      </c>
      <c r="K200" s="5">
        <v>274</v>
      </c>
      <c r="L200" s="6">
        <v>139000</v>
      </c>
      <c r="N200" s="5">
        <v>655</v>
      </c>
      <c r="O200" s="6">
        <v>350000</v>
      </c>
      <c r="U200" s="1">
        <v>175</v>
      </c>
      <c r="V200" s="1">
        <v>183109.07144635811</v>
      </c>
      <c r="W200" s="1">
        <v>890.92855364189018</v>
      </c>
    </row>
    <row r="201" spans="1:23" x14ac:dyDescent="0.25">
      <c r="A201">
        <v>200</v>
      </c>
      <c r="B201">
        <f>INDEX('housing-price-data-04042019'!$A$1:$CC$1461, MATCH('Bedrooms '!A201,'housing-price-data-04042019'!$A$1:$A$1461,0), MATCH('Bedrooms '!$B$1,'housing-price-data-04042019'!$A$1:$CC$1,0))</f>
        <v>3</v>
      </c>
      <c r="C201">
        <f>INDEX('housing-price-data-04042019'!$A$1:$CC$1461, MATCH('Bedrooms '!A201,'housing-price-data-04042019'!$A$1:$A$1461,0), MATCH('Bedrooms '!$C$1,'housing-price-data-04042019'!$A$1:$CC$1,0))</f>
        <v>274900</v>
      </c>
      <c r="D201" t="str">
        <f t="shared" si="3"/>
        <v>A</v>
      </c>
      <c r="K201" s="5">
        <v>276</v>
      </c>
      <c r="L201" s="6">
        <v>205000</v>
      </c>
      <c r="N201" s="5">
        <v>663</v>
      </c>
      <c r="O201" s="6">
        <v>110000</v>
      </c>
      <c r="U201" s="1">
        <v>176</v>
      </c>
      <c r="V201" s="1">
        <v>199490.08842934691</v>
      </c>
      <c r="W201" s="1">
        <v>43509.911570653087</v>
      </c>
    </row>
    <row r="202" spans="1:23" x14ac:dyDescent="0.25">
      <c r="A202">
        <v>201</v>
      </c>
      <c r="B202">
        <f>INDEX('housing-price-data-04042019'!$A$1:$CC$1461, MATCH('Bedrooms '!A202,'housing-price-data-04042019'!$A$1:$A$1461,0), MATCH('Bedrooms '!$B$1,'housing-price-data-04042019'!$A$1:$CC$1,0))</f>
        <v>2</v>
      </c>
      <c r="C202">
        <f>INDEX('housing-price-data-04042019'!$A$1:$CC$1461, MATCH('Bedrooms '!A202,'housing-price-data-04042019'!$A$1:$A$1461,0), MATCH('Bedrooms '!$C$1,'housing-price-data-04042019'!$A$1:$CC$1,0))</f>
        <v>140000</v>
      </c>
      <c r="D202" t="str">
        <f t="shared" si="3"/>
        <v>B</v>
      </c>
      <c r="K202" s="5">
        <v>277</v>
      </c>
      <c r="L202" s="6">
        <v>201000</v>
      </c>
      <c r="N202" s="5">
        <v>665</v>
      </c>
      <c r="O202" s="6">
        <v>423000</v>
      </c>
      <c r="U202" s="1">
        <v>177</v>
      </c>
      <c r="V202" s="1">
        <v>199490.08842934691</v>
      </c>
      <c r="W202" s="1">
        <v>11509.911570653087</v>
      </c>
    </row>
    <row r="203" spans="1:23" x14ac:dyDescent="0.25">
      <c r="A203">
        <v>202</v>
      </c>
      <c r="B203">
        <f>INDEX('housing-price-data-04042019'!$A$1:$CC$1461, MATCH('Bedrooms '!A203,'housing-price-data-04042019'!$A$1:$A$1461,0), MATCH('Bedrooms '!$B$1,'housing-price-data-04042019'!$A$1:$CC$1,0))</f>
        <v>3</v>
      </c>
      <c r="C203">
        <f>INDEX('housing-price-data-04042019'!$A$1:$CC$1461, MATCH('Bedrooms '!A203,'housing-price-data-04042019'!$A$1:$A$1461,0), MATCH('Bedrooms '!$C$1,'housing-price-data-04042019'!$A$1:$CC$1,0))</f>
        <v>171500</v>
      </c>
      <c r="D203" t="str">
        <f t="shared" si="3"/>
        <v>A</v>
      </c>
      <c r="K203" s="5">
        <v>279</v>
      </c>
      <c r="L203" s="6">
        <v>415298</v>
      </c>
      <c r="N203" s="5">
        <v>670</v>
      </c>
      <c r="O203" s="6">
        <v>137500</v>
      </c>
      <c r="U203" s="1">
        <v>178</v>
      </c>
      <c r="V203" s="1">
        <v>199490.08842934691</v>
      </c>
      <c r="W203" s="1">
        <v>-26990.088429346913</v>
      </c>
    </row>
    <row r="204" spans="1:23" x14ac:dyDescent="0.25">
      <c r="A204">
        <v>203</v>
      </c>
      <c r="B204">
        <f>INDEX('housing-price-data-04042019'!$A$1:$CC$1461, MATCH('Bedrooms '!A204,'housing-price-data-04042019'!$A$1:$A$1461,0), MATCH('Bedrooms '!$B$1,'housing-price-data-04042019'!$A$1:$CC$1,0))</f>
        <v>2</v>
      </c>
      <c r="C204">
        <f>INDEX('housing-price-data-04042019'!$A$1:$CC$1461, MATCH('Bedrooms '!A204,'housing-price-data-04042019'!$A$1:$A$1461,0), MATCH('Bedrooms '!$C$1,'housing-price-data-04042019'!$A$1:$CC$1,0))</f>
        <v>112000</v>
      </c>
      <c r="D204" t="str">
        <f t="shared" si="3"/>
        <v>B</v>
      </c>
      <c r="K204" s="5">
        <v>280</v>
      </c>
      <c r="L204" s="6">
        <v>192000</v>
      </c>
      <c r="N204" s="5">
        <v>678</v>
      </c>
      <c r="O204" s="6">
        <v>109500</v>
      </c>
      <c r="U204" s="1">
        <v>179</v>
      </c>
      <c r="V204" s="1">
        <v>150347.0374803805</v>
      </c>
      <c r="W204" s="1">
        <v>351489.9625196195</v>
      </c>
    </row>
    <row r="205" spans="1:23" x14ac:dyDescent="0.25">
      <c r="A205">
        <v>204</v>
      </c>
      <c r="B205">
        <f>INDEX('housing-price-data-04042019'!$A$1:$CC$1461, MATCH('Bedrooms '!A205,'housing-price-data-04042019'!$A$1:$A$1461,0), MATCH('Bedrooms '!$B$1,'housing-price-data-04042019'!$A$1:$CC$1,0))</f>
        <v>1</v>
      </c>
      <c r="C205">
        <f>INDEX('housing-price-data-04042019'!$A$1:$CC$1461, MATCH('Bedrooms '!A205,'housing-price-data-04042019'!$A$1:$A$1461,0), MATCH('Bedrooms '!$C$1,'housing-price-data-04042019'!$A$1:$CC$1,0))</f>
        <v>149000</v>
      </c>
      <c r="D205" t="str">
        <f t="shared" si="3"/>
        <v>B</v>
      </c>
      <c r="K205" s="5">
        <v>281</v>
      </c>
      <c r="L205" s="6">
        <v>228500</v>
      </c>
      <c r="N205" s="5">
        <v>681</v>
      </c>
      <c r="O205" s="6">
        <v>143000</v>
      </c>
      <c r="U205" s="1">
        <v>180</v>
      </c>
      <c r="V205" s="1">
        <v>166728.05446336931</v>
      </c>
      <c r="W205" s="1">
        <v>-66728.054463369306</v>
      </c>
    </row>
    <row r="206" spans="1:23" x14ac:dyDescent="0.25">
      <c r="A206">
        <v>205</v>
      </c>
      <c r="B206">
        <f>INDEX('housing-price-data-04042019'!$A$1:$CC$1461, MATCH('Bedrooms '!A206,'housing-price-data-04042019'!$A$1:$A$1461,0), MATCH('Bedrooms '!$B$1,'housing-price-data-04042019'!$A$1:$CC$1,0))</f>
        <v>2</v>
      </c>
      <c r="C206">
        <f>INDEX('housing-price-data-04042019'!$A$1:$CC$1461, MATCH('Bedrooms '!A206,'housing-price-data-04042019'!$A$1:$A$1461,0), MATCH('Bedrooms '!$C$1,'housing-price-data-04042019'!$A$1:$CC$1,0))</f>
        <v>110000</v>
      </c>
      <c r="D206" t="str">
        <f t="shared" si="3"/>
        <v>B</v>
      </c>
      <c r="K206" s="5">
        <v>284</v>
      </c>
      <c r="L206" s="6">
        <v>244600</v>
      </c>
      <c r="N206" s="5">
        <v>683</v>
      </c>
      <c r="O206" s="6">
        <v>173000</v>
      </c>
      <c r="U206" s="1">
        <v>181</v>
      </c>
      <c r="V206" s="1">
        <v>183109.07144635811</v>
      </c>
      <c r="W206" s="1">
        <v>-6109.0714463581098</v>
      </c>
    </row>
    <row r="207" spans="1:23" x14ac:dyDescent="0.25">
      <c r="A207">
        <v>206</v>
      </c>
      <c r="B207">
        <f>INDEX('housing-price-data-04042019'!$A$1:$CC$1461, MATCH('Bedrooms '!A207,'housing-price-data-04042019'!$A$1:$A$1461,0), MATCH('Bedrooms '!$B$1,'housing-price-data-04042019'!$A$1:$CC$1,0))</f>
        <v>3</v>
      </c>
      <c r="C207">
        <f>INDEX('housing-price-data-04042019'!$A$1:$CC$1461, MATCH('Bedrooms '!A207,'housing-price-data-04042019'!$A$1:$A$1461,0), MATCH('Bedrooms '!$C$1,'housing-price-data-04042019'!$A$1:$CC$1,0))</f>
        <v>180500</v>
      </c>
      <c r="D207" t="str">
        <f t="shared" si="3"/>
        <v>A</v>
      </c>
      <c r="K207" s="5">
        <v>287</v>
      </c>
      <c r="L207" s="6">
        <v>159000</v>
      </c>
      <c r="N207" s="5">
        <v>688</v>
      </c>
      <c r="O207" s="6">
        <v>148800</v>
      </c>
      <c r="U207" s="1">
        <v>182</v>
      </c>
      <c r="V207" s="1">
        <v>199490.08842934691</v>
      </c>
      <c r="W207" s="1">
        <v>609.91157065308653</v>
      </c>
    </row>
    <row r="208" spans="1:23" x14ac:dyDescent="0.25">
      <c r="A208">
        <v>207</v>
      </c>
      <c r="B208">
        <f>INDEX('housing-price-data-04042019'!$A$1:$CC$1461, MATCH('Bedrooms '!A208,'housing-price-data-04042019'!$A$1:$A$1461,0), MATCH('Bedrooms '!$B$1,'housing-price-data-04042019'!$A$1:$CC$1,0))</f>
        <v>3</v>
      </c>
      <c r="C208">
        <f>INDEX('housing-price-data-04042019'!$A$1:$CC$1461, MATCH('Bedrooms '!A208,'housing-price-data-04042019'!$A$1:$A$1461,0), MATCH('Bedrooms '!$C$1,'housing-price-data-04042019'!$A$1:$CC$1,0))</f>
        <v>143900</v>
      </c>
      <c r="D208" t="str">
        <f t="shared" si="3"/>
        <v>A</v>
      </c>
      <c r="K208" s="5">
        <v>288</v>
      </c>
      <c r="L208" s="6">
        <v>88000</v>
      </c>
      <c r="N208" s="5">
        <v>689</v>
      </c>
      <c r="O208" s="6">
        <v>392000</v>
      </c>
      <c r="U208" s="1">
        <v>183</v>
      </c>
      <c r="V208" s="1">
        <v>183109.07144635811</v>
      </c>
      <c r="W208" s="1">
        <v>-63109.07144635811</v>
      </c>
    </row>
    <row r="209" spans="1:23" x14ac:dyDescent="0.25">
      <c r="A209">
        <v>208</v>
      </c>
      <c r="B209">
        <f>INDEX('housing-price-data-04042019'!$A$1:$CC$1461, MATCH('Bedrooms '!A209,'housing-price-data-04042019'!$A$1:$A$1461,0), MATCH('Bedrooms '!$B$1,'housing-price-data-04042019'!$A$1:$CC$1,0))</f>
        <v>3</v>
      </c>
      <c r="C209">
        <f>INDEX('housing-price-data-04042019'!$A$1:$CC$1461, MATCH('Bedrooms '!A209,'housing-price-data-04042019'!$A$1:$A$1461,0), MATCH('Bedrooms '!$C$1,'housing-price-data-04042019'!$A$1:$CC$1,0))</f>
        <v>141000</v>
      </c>
      <c r="D209" t="str">
        <f t="shared" si="3"/>
        <v>A</v>
      </c>
      <c r="K209" s="5">
        <v>289</v>
      </c>
      <c r="L209" s="6">
        <v>122000</v>
      </c>
      <c r="N209" s="5">
        <v>690</v>
      </c>
      <c r="O209" s="6">
        <v>194700</v>
      </c>
      <c r="U209" s="1">
        <v>184</v>
      </c>
      <c r="V209" s="1">
        <v>183109.07144635811</v>
      </c>
      <c r="W209" s="1">
        <v>16890.92855364189</v>
      </c>
    </row>
    <row r="210" spans="1:23" x14ac:dyDescent="0.25">
      <c r="A210">
        <v>209</v>
      </c>
      <c r="B210">
        <f>INDEX('housing-price-data-04042019'!$A$1:$CC$1461, MATCH('Bedrooms '!A210,'housing-price-data-04042019'!$A$1:$A$1461,0), MATCH('Bedrooms '!$B$1,'housing-price-data-04042019'!$A$1:$CC$1,0))</f>
        <v>3</v>
      </c>
      <c r="C210">
        <f>INDEX('housing-price-data-04042019'!$A$1:$CC$1461, MATCH('Bedrooms '!A210,'housing-price-data-04042019'!$A$1:$A$1461,0), MATCH('Bedrooms '!$C$1,'housing-price-data-04042019'!$A$1:$CC$1,0))</f>
        <v>277000</v>
      </c>
      <c r="D210" t="str">
        <f t="shared" si="3"/>
        <v>A</v>
      </c>
      <c r="K210" s="5">
        <v>290</v>
      </c>
      <c r="L210" s="6">
        <v>153575</v>
      </c>
      <c r="N210" s="5">
        <v>691</v>
      </c>
      <c r="O210" s="6">
        <v>141000</v>
      </c>
      <c r="U210" s="1">
        <v>185</v>
      </c>
      <c r="V210" s="1">
        <v>183109.07144635811</v>
      </c>
      <c r="W210" s="1">
        <v>-56109.07144635811</v>
      </c>
    </row>
    <row r="211" spans="1:23" x14ac:dyDescent="0.25">
      <c r="A211">
        <v>210</v>
      </c>
      <c r="B211">
        <f>INDEX('housing-price-data-04042019'!$A$1:$CC$1461, MATCH('Bedrooms '!A211,'housing-price-data-04042019'!$A$1:$A$1461,0), MATCH('Bedrooms '!$B$1,'housing-price-data-04042019'!$A$1:$CC$1,0))</f>
        <v>3</v>
      </c>
      <c r="C211">
        <f>INDEX('housing-price-data-04042019'!$A$1:$CC$1461, MATCH('Bedrooms '!A211,'housing-price-data-04042019'!$A$1:$A$1461,0), MATCH('Bedrooms '!$C$1,'housing-price-data-04042019'!$A$1:$CC$1,0))</f>
        <v>145000</v>
      </c>
      <c r="D211" t="str">
        <f t="shared" si="3"/>
        <v>A</v>
      </c>
      <c r="K211" s="5">
        <v>291</v>
      </c>
      <c r="L211" s="6">
        <v>233230</v>
      </c>
      <c r="N211" s="5">
        <v>694</v>
      </c>
      <c r="O211" s="6">
        <v>108480</v>
      </c>
      <c r="U211" s="1">
        <v>186</v>
      </c>
      <c r="V211" s="1">
        <v>199490.08842934691</v>
      </c>
      <c r="W211" s="1">
        <v>275509.91157065309</v>
      </c>
    </row>
    <row r="212" spans="1:23" x14ac:dyDescent="0.25">
      <c r="A212">
        <v>211</v>
      </c>
      <c r="B212">
        <f>INDEX('housing-price-data-04042019'!$A$1:$CC$1461, MATCH('Bedrooms '!A212,'housing-price-data-04042019'!$A$1:$A$1461,0), MATCH('Bedrooms '!$B$1,'housing-price-data-04042019'!$A$1:$CC$1,0))</f>
        <v>2</v>
      </c>
      <c r="C212">
        <f>INDEX('housing-price-data-04042019'!$A$1:$CC$1461, MATCH('Bedrooms '!A212,'housing-price-data-04042019'!$A$1:$A$1461,0), MATCH('Bedrooms '!$C$1,'housing-price-data-04042019'!$A$1:$CC$1,0))</f>
        <v>98000</v>
      </c>
      <c r="D212" t="str">
        <f t="shared" si="3"/>
        <v>B</v>
      </c>
      <c r="K212" s="5">
        <v>292</v>
      </c>
      <c r="L212" s="6">
        <v>135900</v>
      </c>
      <c r="N212" s="5">
        <v>696</v>
      </c>
      <c r="O212" s="6">
        <v>176000</v>
      </c>
      <c r="U212" s="1">
        <v>187</v>
      </c>
      <c r="V212" s="1">
        <v>183109.07144635811</v>
      </c>
      <c r="W212" s="1">
        <v>-10109.07144635811</v>
      </c>
    </row>
    <row r="213" spans="1:23" x14ac:dyDescent="0.25">
      <c r="A213">
        <v>212</v>
      </c>
      <c r="B213">
        <f>INDEX('housing-price-data-04042019'!$A$1:$CC$1461, MATCH('Bedrooms '!A213,'housing-price-data-04042019'!$A$1:$A$1461,0), MATCH('Bedrooms '!$B$1,'housing-price-data-04042019'!$A$1:$CC$1,0))</f>
        <v>3</v>
      </c>
      <c r="C213">
        <f>INDEX('housing-price-data-04042019'!$A$1:$CC$1461, MATCH('Bedrooms '!A213,'housing-price-data-04042019'!$A$1:$A$1461,0), MATCH('Bedrooms '!$C$1,'housing-price-data-04042019'!$A$1:$CC$1,0))</f>
        <v>186000</v>
      </c>
      <c r="D213" t="str">
        <f t="shared" si="3"/>
        <v>A</v>
      </c>
      <c r="K213" s="5">
        <v>293</v>
      </c>
      <c r="L213" s="6">
        <v>131000</v>
      </c>
      <c r="N213" s="5">
        <v>697</v>
      </c>
      <c r="O213" s="6">
        <v>89000</v>
      </c>
      <c r="U213" s="1">
        <v>188</v>
      </c>
      <c r="V213" s="1">
        <v>183109.07144635811</v>
      </c>
      <c r="W213" s="1">
        <v>-48109.07144635811</v>
      </c>
    </row>
    <row r="214" spans="1:23" x14ac:dyDescent="0.25">
      <c r="A214">
        <v>213</v>
      </c>
      <c r="B214">
        <f>INDEX('housing-price-data-04042019'!$A$1:$CC$1461, MATCH('Bedrooms '!A214,'housing-price-data-04042019'!$A$1:$A$1461,0), MATCH('Bedrooms '!$B$1,'housing-price-data-04042019'!$A$1:$CC$1,0))</f>
        <v>3</v>
      </c>
      <c r="C214">
        <f>INDEX('housing-price-data-04042019'!$A$1:$CC$1461, MATCH('Bedrooms '!A214,'housing-price-data-04042019'!$A$1:$A$1461,0), MATCH('Bedrooms '!$C$1,'housing-price-data-04042019'!$A$1:$CC$1,0))</f>
        <v>252678</v>
      </c>
      <c r="D214" t="str">
        <f t="shared" si="3"/>
        <v>A</v>
      </c>
      <c r="K214" s="5">
        <v>294</v>
      </c>
      <c r="L214" s="6">
        <v>235000</v>
      </c>
      <c r="N214" s="5">
        <v>698</v>
      </c>
      <c r="O214" s="6">
        <v>123500</v>
      </c>
      <c r="U214" s="1">
        <v>189</v>
      </c>
      <c r="V214" s="1">
        <v>166728.05446336931</v>
      </c>
      <c r="W214" s="1">
        <v>-13391.054463369306</v>
      </c>
    </row>
    <row r="215" spans="1:23" x14ac:dyDescent="0.25">
      <c r="A215">
        <v>214</v>
      </c>
      <c r="B215">
        <f>INDEX('housing-price-data-04042019'!$A$1:$CC$1461, MATCH('Bedrooms '!A215,'housing-price-data-04042019'!$A$1:$A$1461,0), MATCH('Bedrooms '!$B$1,'housing-price-data-04042019'!$A$1:$CC$1,0))</f>
        <v>3</v>
      </c>
      <c r="C215">
        <f>INDEX('housing-price-data-04042019'!$A$1:$CC$1461, MATCH('Bedrooms '!A215,'housing-price-data-04042019'!$A$1:$A$1461,0), MATCH('Bedrooms '!$C$1,'housing-price-data-04042019'!$A$1:$CC$1,0))</f>
        <v>156000</v>
      </c>
      <c r="D215" t="str">
        <f t="shared" si="3"/>
        <v>A</v>
      </c>
      <c r="K215" s="5">
        <v>295</v>
      </c>
      <c r="L215" s="6">
        <v>167000</v>
      </c>
      <c r="N215" s="5">
        <v>700</v>
      </c>
      <c r="O215" s="6">
        <v>196000</v>
      </c>
      <c r="U215" s="1">
        <v>190</v>
      </c>
      <c r="V215" s="1">
        <v>133966.0204973917</v>
      </c>
      <c r="W215" s="1">
        <v>152033.9795026083</v>
      </c>
    </row>
    <row r="216" spans="1:23" x14ac:dyDescent="0.25">
      <c r="A216">
        <v>215</v>
      </c>
      <c r="B216">
        <f>INDEX('housing-price-data-04042019'!$A$1:$CC$1461, MATCH('Bedrooms '!A216,'housing-price-data-04042019'!$A$1:$A$1461,0), MATCH('Bedrooms '!$B$1,'housing-price-data-04042019'!$A$1:$CC$1,0))</f>
        <v>3</v>
      </c>
      <c r="C216">
        <f>INDEX('housing-price-data-04042019'!$A$1:$CC$1461, MATCH('Bedrooms '!A216,'housing-price-data-04042019'!$A$1:$A$1461,0), MATCH('Bedrooms '!$C$1,'housing-price-data-04042019'!$A$1:$CC$1,0))</f>
        <v>161750</v>
      </c>
      <c r="D216" t="str">
        <f t="shared" si="3"/>
        <v>A</v>
      </c>
      <c r="K216" s="5">
        <v>296</v>
      </c>
      <c r="L216" s="6">
        <v>142500</v>
      </c>
      <c r="N216" s="5">
        <v>707</v>
      </c>
      <c r="O216" s="6">
        <v>302000</v>
      </c>
      <c r="U216" s="1">
        <v>191</v>
      </c>
      <c r="V216" s="1">
        <v>183109.07144635811</v>
      </c>
      <c r="W216" s="1">
        <v>131890.92855364189</v>
      </c>
    </row>
    <row r="217" spans="1:23" x14ac:dyDescent="0.25">
      <c r="A217">
        <v>216</v>
      </c>
      <c r="B217">
        <f>INDEX('housing-price-data-04042019'!$A$1:$CC$1461, MATCH('Bedrooms '!A217,'housing-price-data-04042019'!$A$1:$A$1461,0), MATCH('Bedrooms '!$B$1,'housing-price-data-04042019'!$A$1:$CC$1,0))</f>
        <v>2</v>
      </c>
      <c r="C217">
        <f>INDEX('housing-price-data-04042019'!$A$1:$CC$1461, MATCH('Bedrooms '!A217,'housing-price-data-04042019'!$A$1:$A$1461,0), MATCH('Bedrooms '!$C$1,'housing-price-data-04042019'!$A$1:$CC$1,0))</f>
        <v>134450</v>
      </c>
      <c r="D217" t="str">
        <f t="shared" si="3"/>
        <v>B</v>
      </c>
      <c r="K217" s="5">
        <v>297</v>
      </c>
      <c r="L217" s="6">
        <v>152000</v>
      </c>
      <c r="N217" s="5">
        <v>708</v>
      </c>
      <c r="O217" s="6">
        <v>254000</v>
      </c>
      <c r="U217" s="1">
        <v>192</v>
      </c>
      <c r="V217" s="1">
        <v>199490.08842934691</v>
      </c>
      <c r="W217" s="1">
        <v>-15490.088429346913</v>
      </c>
    </row>
    <row r="218" spans="1:23" x14ac:dyDescent="0.25">
      <c r="A218">
        <v>217</v>
      </c>
      <c r="B218">
        <f>INDEX('housing-price-data-04042019'!$A$1:$CC$1461, MATCH('Bedrooms '!A218,'housing-price-data-04042019'!$A$1:$A$1461,0), MATCH('Bedrooms '!$B$1,'housing-price-data-04042019'!$A$1:$CC$1,0))</f>
        <v>3</v>
      </c>
      <c r="C218">
        <f>INDEX('housing-price-data-04042019'!$A$1:$CC$1461, MATCH('Bedrooms '!A218,'housing-price-data-04042019'!$A$1:$A$1461,0), MATCH('Bedrooms '!$C$1,'housing-price-data-04042019'!$A$1:$CC$1,0))</f>
        <v>210000</v>
      </c>
      <c r="D218" t="str">
        <f t="shared" si="3"/>
        <v>A</v>
      </c>
      <c r="K218" s="5">
        <v>298</v>
      </c>
      <c r="L218" s="6">
        <v>239000</v>
      </c>
      <c r="N218" s="5">
        <v>711</v>
      </c>
      <c r="O218" s="6">
        <v>52000</v>
      </c>
      <c r="U218" s="1">
        <v>193</v>
      </c>
      <c r="V218" s="1">
        <v>183109.07144635811</v>
      </c>
      <c r="W218" s="1">
        <v>8890.9285536418902</v>
      </c>
    </row>
    <row r="219" spans="1:23" x14ac:dyDescent="0.25">
      <c r="A219">
        <v>218</v>
      </c>
      <c r="B219">
        <f>INDEX('housing-price-data-04042019'!$A$1:$CC$1461, MATCH('Bedrooms '!A219,'housing-price-data-04042019'!$A$1:$A$1461,0), MATCH('Bedrooms '!$B$1,'housing-price-data-04042019'!$A$1:$CC$1,0))</f>
        <v>3</v>
      </c>
      <c r="C219">
        <f>INDEX('housing-price-data-04042019'!$A$1:$CC$1461, MATCH('Bedrooms '!A219,'housing-price-data-04042019'!$A$1:$A$1461,0), MATCH('Bedrooms '!$C$1,'housing-price-data-04042019'!$A$1:$CC$1,0))</f>
        <v>107000</v>
      </c>
      <c r="D219" t="str">
        <f t="shared" si="3"/>
        <v>A</v>
      </c>
      <c r="K219" s="5">
        <v>299</v>
      </c>
      <c r="L219" s="6">
        <v>175000</v>
      </c>
      <c r="N219" s="5">
        <v>712</v>
      </c>
      <c r="O219" s="6">
        <v>102776</v>
      </c>
      <c r="U219" s="1">
        <v>194</v>
      </c>
      <c r="V219" s="1">
        <v>183109.07144635811</v>
      </c>
      <c r="W219" s="1">
        <v>-53109.07144635811</v>
      </c>
    </row>
    <row r="220" spans="1:23" x14ac:dyDescent="0.25">
      <c r="A220">
        <v>219</v>
      </c>
      <c r="B220">
        <f>INDEX('housing-price-data-04042019'!$A$1:$CC$1461, MATCH('Bedrooms '!A220,'housing-price-data-04042019'!$A$1:$A$1461,0), MATCH('Bedrooms '!$B$1,'housing-price-data-04042019'!$A$1:$CC$1,0))</f>
        <v>3</v>
      </c>
      <c r="C220">
        <f>INDEX('housing-price-data-04042019'!$A$1:$CC$1461, MATCH('Bedrooms '!A220,'housing-price-data-04042019'!$A$1:$A$1461,0), MATCH('Bedrooms '!$C$1,'housing-price-data-04042019'!$A$1:$CC$1,0))</f>
        <v>311500</v>
      </c>
      <c r="D220" t="str">
        <f t="shared" si="3"/>
        <v>A</v>
      </c>
      <c r="K220" s="5">
        <v>300</v>
      </c>
      <c r="L220" s="6">
        <v>158500</v>
      </c>
      <c r="N220" s="5">
        <v>713</v>
      </c>
      <c r="O220" s="6">
        <v>189000</v>
      </c>
      <c r="U220" s="1">
        <v>195</v>
      </c>
      <c r="V220" s="1">
        <v>183109.07144635811</v>
      </c>
      <c r="W220" s="1">
        <v>-56109.07144635811</v>
      </c>
    </row>
    <row r="221" spans="1:23" x14ac:dyDescent="0.25">
      <c r="A221">
        <v>220</v>
      </c>
      <c r="B221">
        <f>INDEX('housing-price-data-04042019'!$A$1:$CC$1461, MATCH('Bedrooms '!A221,'housing-price-data-04042019'!$A$1:$A$1461,0), MATCH('Bedrooms '!$B$1,'housing-price-data-04042019'!$A$1:$CC$1,0))</f>
        <v>2</v>
      </c>
      <c r="C221">
        <f>INDEX('housing-price-data-04042019'!$A$1:$CC$1461, MATCH('Bedrooms '!A221,'housing-price-data-04042019'!$A$1:$A$1461,0), MATCH('Bedrooms '!$C$1,'housing-price-data-04042019'!$A$1:$CC$1,0))</f>
        <v>167240</v>
      </c>
      <c r="D221" t="str">
        <f t="shared" si="3"/>
        <v>B</v>
      </c>
      <c r="K221" s="5">
        <v>302</v>
      </c>
      <c r="L221" s="6">
        <v>267000</v>
      </c>
      <c r="N221" s="5">
        <v>721</v>
      </c>
      <c r="O221" s="6">
        <v>275000</v>
      </c>
      <c r="U221" s="1">
        <v>196</v>
      </c>
      <c r="V221" s="1">
        <v>183109.07144635811</v>
      </c>
      <c r="W221" s="1">
        <v>-34609.07144635811</v>
      </c>
    </row>
    <row r="222" spans="1:23" x14ac:dyDescent="0.25">
      <c r="A222">
        <v>221</v>
      </c>
      <c r="B222">
        <f>INDEX('housing-price-data-04042019'!$A$1:$CC$1461, MATCH('Bedrooms '!A222,'housing-price-data-04042019'!$A$1:$A$1461,0), MATCH('Bedrooms '!$B$1,'housing-price-data-04042019'!$A$1:$CC$1,0))</f>
        <v>2</v>
      </c>
      <c r="C222">
        <f>INDEX('housing-price-data-04042019'!$A$1:$CC$1461, MATCH('Bedrooms '!A222,'housing-price-data-04042019'!$A$1:$A$1461,0), MATCH('Bedrooms '!$C$1,'housing-price-data-04042019'!$A$1:$CC$1,0))</f>
        <v>204900</v>
      </c>
      <c r="D222" t="str">
        <f t="shared" si="3"/>
        <v>B</v>
      </c>
      <c r="K222" s="5">
        <v>303</v>
      </c>
      <c r="L222" s="6">
        <v>205000</v>
      </c>
      <c r="N222" s="5">
        <v>722</v>
      </c>
      <c r="O222" s="6">
        <v>143000</v>
      </c>
      <c r="U222" s="1">
        <v>197</v>
      </c>
      <c r="V222" s="1">
        <v>183109.07144635811</v>
      </c>
      <c r="W222" s="1">
        <v>128762.92855364189</v>
      </c>
    </row>
    <row r="223" spans="1:23" x14ac:dyDescent="0.25">
      <c r="A223">
        <v>222</v>
      </c>
      <c r="B223">
        <f>INDEX('housing-price-data-04042019'!$A$1:$CC$1461, MATCH('Bedrooms '!A223,'housing-price-data-04042019'!$A$1:$A$1461,0), MATCH('Bedrooms '!$B$1,'housing-price-data-04042019'!$A$1:$CC$1,0))</f>
        <v>4</v>
      </c>
      <c r="C223">
        <f>INDEX('housing-price-data-04042019'!$A$1:$CC$1461, MATCH('Bedrooms '!A223,'housing-price-data-04042019'!$A$1:$A$1461,0), MATCH('Bedrooms '!$C$1,'housing-price-data-04042019'!$A$1:$CC$1,0))</f>
        <v>200000</v>
      </c>
      <c r="D223" t="str">
        <f t="shared" si="3"/>
        <v>A</v>
      </c>
      <c r="K223" s="5">
        <v>304</v>
      </c>
      <c r="L223" s="6">
        <v>149900</v>
      </c>
      <c r="N223" s="5">
        <v>728</v>
      </c>
      <c r="O223" s="6">
        <v>194500</v>
      </c>
      <c r="U223" s="1">
        <v>198</v>
      </c>
      <c r="V223" s="1">
        <v>199490.08842934691</v>
      </c>
      <c r="W223" s="1">
        <v>35509.911570653087</v>
      </c>
    </row>
    <row r="224" spans="1:23" x14ac:dyDescent="0.25">
      <c r="A224">
        <v>223</v>
      </c>
      <c r="B224">
        <f>INDEX('housing-price-data-04042019'!$A$1:$CC$1461, MATCH('Bedrooms '!A224,'housing-price-data-04042019'!$A$1:$A$1461,0), MATCH('Bedrooms '!$B$1,'housing-price-data-04042019'!$A$1:$CC$1,0))</f>
        <v>3</v>
      </c>
      <c r="C224">
        <f>INDEX('housing-price-data-04042019'!$A$1:$CC$1461, MATCH('Bedrooms '!A224,'housing-price-data-04042019'!$A$1:$A$1461,0), MATCH('Bedrooms '!$C$1,'housing-price-data-04042019'!$A$1:$CC$1,0))</f>
        <v>179900</v>
      </c>
      <c r="D224" t="str">
        <f t="shared" si="3"/>
        <v>A</v>
      </c>
      <c r="K224" s="5">
        <v>305</v>
      </c>
      <c r="L224" s="6">
        <v>295000</v>
      </c>
      <c r="N224" s="5">
        <v>730</v>
      </c>
      <c r="O224" s="6">
        <v>103000</v>
      </c>
      <c r="U224" s="1">
        <v>199</v>
      </c>
      <c r="V224" s="1">
        <v>215871.10541233572</v>
      </c>
      <c r="W224" s="1">
        <v>-111871.10541233572</v>
      </c>
    </row>
    <row r="225" spans="1:23" x14ac:dyDescent="0.25">
      <c r="A225">
        <v>224</v>
      </c>
      <c r="B225">
        <f>INDEX('housing-price-data-04042019'!$A$1:$CC$1461, MATCH('Bedrooms '!A225,'housing-price-data-04042019'!$A$1:$A$1461,0), MATCH('Bedrooms '!$B$1,'housing-price-data-04042019'!$A$1:$CC$1,0))</f>
        <v>2</v>
      </c>
      <c r="C225">
        <f>INDEX('housing-price-data-04042019'!$A$1:$CC$1461, MATCH('Bedrooms '!A225,'housing-price-data-04042019'!$A$1:$A$1461,0), MATCH('Bedrooms '!$C$1,'housing-price-data-04042019'!$A$1:$CC$1,0))</f>
        <v>97000</v>
      </c>
      <c r="D225" t="str">
        <f t="shared" si="3"/>
        <v>B</v>
      </c>
      <c r="K225" s="5">
        <v>306</v>
      </c>
      <c r="L225" s="6">
        <v>305900</v>
      </c>
      <c r="N225" s="5">
        <v>731</v>
      </c>
      <c r="O225" s="6">
        <v>236500</v>
      </c>
      <c r="U225" s="1">
        <v>200</v>
      </c>
      <c r="V225" s="1">
        <v>183109.07144635811</v>
      </c>
      <c r="W225" s="1">
        <v>91790.92855364189</v>
      </c>
    </row>
    <row r="226" spans="1:23" x14ac:dyDescent="0.25">
      <c r="A226">
        <v>225</v>
      </c>
      <c r="B226">
        <f>INDEX('housing-price-data-04042019'!$A$1:$CC$1461, MATCH('Bedrooms '!A226,'housing-price-data-04042019'!$A$1:$A$1461,0), MATCH('Bedrooms '!$B$1,'housing-price-data-04042019'!$A$1:$CC$1,0))</f>
        <v>3</v>
      </c>
      <c r="C226">
        <f>INDEX('housing-price-data-04042019'!$A$1:$CC$1461, MATCH('Bedrooms '!A226,'housing-price-data-04042019'!$A$1:$A$1461,0), MATCH('Bedrooms '!$C$1,'housing-price-data-04042019'!$A$1:$CC$1,0))</f>
        <v>386250</v>
      </c>
      <c r="D226" t="str">
        <f t="shared" si="3"/>
        <v>A</v>
      </c>
      <c r="K226" s="5">
        <v>307</v>
      </c>
      <c r="L226" s="6">
        <v>225000</v>
      </c>
      <c r="N226" s="5">
        <v>736</v>
      </c>
      <c r="O226" s="6">
        <v>163000</v>
      </c>
      <c r="U226" s="1">
        <v>201</v>
      </c>
      <c r="V226" s="1">
        <v>166728.05446336931</v>
      </c>
      <c r="W226" s="1">
        <v>-26728.054463369306</v>
      </c>
    </row>
    <row r="227" spans="1:23" x14ac:dyDescent="0.25">
      <c r="A227">
        <v>226</v>
      </c>
      <c r="B227">
        <f>INDEX('housing-price-data-04042019'!$A$1:$CC$1461, MATCH('Bedrooms '!A227,'housing-price-data-04042019'!$A$1:$A$1461,0), MATCH('Bedrooms '!$B$1,'housing-price-data-04042019'!$A$1:$CC$1,0))</f>
        <v>3</v>
      </c>
      <c r="C227">
        <f>INDEX('housing-price-data-04042019'!$A$1:$CC$1461, MATCH('Bedrooms '!A227,'housing-price-data-04042019'!$A$1:$A$1461,0), MATCH('Bedrooms '!$C$1,'housing-price-data-04042019'!$A$1:$CC$1,0))</f>
        <v>112000</v>
      </c>
      <c r="D227" t="str">
        <f t="shared" si="3"/>
        <v>A</v>
      </c>
      <c r="K227" s="5">
        <v>308</v>
      </c>
      <c r="L227" s="6">
        <v>89500</v>
      </c>
      <c r="N227" s="5">
        <v>737</v>
      </c>
      <c r="O227" s="6">
        <v>93500</v>
      </c>
      <c r="U227" s="1">
        <v>202</v>
      </c>
      <c r="V227" s="1">
        <v>183109.07144635811</v>
      </c>
      <c r="W227" s="1">
        <v>-11609.07144635811</v>
      </c>
    </row>
    <row r="228" spans="1:23" x14ac:dyDescent="0.25">
      <c r="A228">
        <v>227</v>
      </c>
      <c r="B228">
        <f>INDEX('housing-price-data-04042019'!$A$1:$CC$1461, MATCH('Bedrooms '!A228,'housing-price-data-04042019'!$A$1:$A$1461,0), MATCH('Bedrooms '!$B$1,'housing-price-data-04042019'!$A$1:$CC$1,0))</f>
        <v>4</v>
      </c>
      <c r="C228">
        <f>INDEX('housing-price-data-04042019'!$A$1:$CC$1461, MATCH('Bedrooms '!A228,'housing-price-data-04042019'!$A$1:$A$1461,0), MATCH('Bedrooms '!$C$1,'housing-price-data-04042019'!$A$1:$CC$1,0))</f>
        <v>290000</v>
      </c>
      <c r="D228" t="str">
        <f t="shared" si="3"/>
        <v>A</v>
      </c>
      <c r="K228" s="5">
        <v>310</v>
      </c>
      <c r="L228" s="6">
        <v>360000</v>
      </c>
      <c r="N228" s="5">
        <v>741</v>
      </c>
      <c r="O228" s="6">
        <v>132000</v>
      </c>
      <c r="U228" s="1">
        <v>203</v>
      </c>
      <c r="V228" s="1">
        <v>166728.05446336931</v>
      </c>
      <c r="W228" s="1">
        <v>-54728.054463369306</v>
      </c>
    </row>
    <row r="229" spans="1:23" x14ac:dyDescent="0.25">
      <c r="A229">
        <v>228</v>
      </c>
      <c r="B229">
        <f>INDEX('housing-price-data-04042019'!$A$1:$CC$1461, MATCH('Bedrooms '!A229,'housing-price-data-04042019'!$A$1:$A$1461,0), MATCH('Bedrooms '!$B$1,'housing-price-data-04042019'!$A$1:$CC$1,0))</f>
        <v>2</v>
      </c>
      <c r="C229">
        <f>INDEX('housing-price-data-04042019'!$A$1:$CC$1461, MATCH('Bedrooms '!A229,'housing-price-data-04042019'!$A$1:$A$1461,0), MATCH('Bedrooms '!$C$1,'housing-price-data-04042019'!$A$1:$CC$1,0))</f>
        <v>106000</v>
      </c>
      <c r="D229" t="str">
        <f t="shared" si="3"/>
        <v>B</v>
      </c>
      <c r="K229" s="5">
        <v>311</v>
      </c>
      <c r="L229" s="6">
        <v>165600</v>
      </c>
      <c r="N229" s="5">
        <v>745</v>
      </c>
      <c r="O229" s="6">
        <v>180000</v>
      </c>
      <c r="U229" s="1">
        <v>204</v>
      </c>
      <c r="V229" s="1">
        <v>150347.0374803805</v>
      </c>
      <c r="W229" s="1">
        <v>-1347.0374803805025</v>
      </c>
    </row>
    <row r="230" spans="1:23" x14ac:dyDescent="0.25">
      <c r="A230">
        <v>229</v>
      </c>
      <c r="B230">
        <f>INDEX('housing-price-data-04042019'!$A$1:$CC$1461, MATCH('Bedrooms '!A230,'housing-price-data-04042019'!$A$1:$A$1461,0), MATCH('Bedrooms '!$B$1,'housing-price-data-04042019'!$A$1:$CC$1,0))</f>
        <v>3</v>
      </c>
      <c r="C230">
        <f>INDEX('housing-price-data-04042019'!$A$1:$CC$1461, MATCH('Bedrooms '!A230,'housing-price-data-04042019'!$A$1:$A$1461,0), MATCH('Bedrooms '!$C$1,'housing-price-data-04042019'!$A$1:$CC$1,0))</f>
        <v>125000</v>
      </c>
      <c r="D230" t="str">
        <f t="shared" si="3"/>
        <v>A</v>
      </c>
      <c r="K230" s="5">
        <v>313</v>
      </c>
      <c r="L230" s="6">
        <v>119900</v>
      </c>
      <c r="N230" s="5">
        <v>761</v>
      </c>
      <c r="O230" s="6">
        <v>127500</v>
      </c>
      <c r="U230" s="1">
        <v>205</v>
      </c>
      <c r="V230" s="1">
        <v>166728.05446336931</v>
      </c>
      <c r="W230" s="1">
        <v>-56728.054463369306</v>
      </c>
    </row>
    <row r="231" spans="1:23" x14ac:dyDescent="0.25">
      <c r="A231">
        <v>230</v>
      </c>
      <c r="B231">
        <f>INDEX('housing-price-data-04042019'!$A$1:$CC$1461, MATCH('Bedrooms '!A231,'housing-price-data-04042019'!$A$1:$A$1461,0), MATCH('Bedrooms '!$B$1,'housing-price-data-04042019'!$A$1:$CC$1,0))</f>
        <v>2</v>
      </c>
      <c r="C231">
        <f>INDEX('housing-price-data-04042019'!$A$1:$CC$1461, MATCH('Bedrooms '!A231,'housing-price-data-04042019'!$A$1:$A$1461,0), MATCH('Bedrooms '!$C$1,'housing-price-data-04042019'!$A$1:$CC$1,0))</f>
        <v>192500</v>
      </c>
      <c r="D231" t="str">
        <f t="shared" si="3"/>
        <v>B</v>
      </c>
      <c r="K231" s="5">
        <v>314</v>
      </c>
      <c r="L231" s="6">
        <v>375000</v>
      </c>
      <c r="N231" s="5">
        <v>762</v>
      </c>
      <c r="O231" s="6">
        <v>100000</v>
      </c>
      <c r="U231" s="1">
        <v>206</v>
      </c>
      <c r="V231" s="1">
        <v>183109.07144635811</v>
      </c>
      <c r="W231" s="1">
        <v>-2609.0714463581098</v>
      </c>
    </row>
    <row r="232" spans="1:23" x14ac:dyDescent="0.25">
      <c r="A232">
        <v>231</v>
      </c>
      <c r="B232">
        <f>INDEX('housing-price-data-04042019'!$A$1:$CC$1461, MATCH('Bedrooms '!A232,'housing-price-data-04042019'!$A$1:$A$1461,0), MATCH('Bedrooms '!$B$1,'housing-price-data-04042019'!$A$1:$CC$1,0))</f>
        <v>3</v>
      </c>
      <c r="C232">
        <f>INDEX('housing-price-data-04042019'!$A$1:$CC$1461, MATCH('Bedrooms '!A232,'housing-price-data-04042019'!$A$1:$A$1461,0), MATCH('Bedrooms '!$C$1,'housing-price-data-04042019'!$A$1:$CC$1,0))</f>
        <v>148000</v>
      </c>
      <c r="D232" t="str">
        <f t="shared" si="3"/>
        <v>A</v>
      </c>
      <c r="K232" s="5">
        <v>315</v>
      </c>
      <c r="L232" s="6">
        <v>178000</v>
      </c>
      <c r="N232" s="5">
        <v>765</v>
      </c>
      <c r="O232" s="6">
        <v>270000</v>
      </c>
      <c r="U232" s="1">
        <v>207</v>
      </c>
      <c r="V232" s="1">
        <v>183109.07144635811</v>
      </c>
      <c r="W232" s="1">
        <v>-39209.07144635811</v>
      </c>
    </row>
    <row r="233" spans="1:23" x14ac:dyDescent="0.25">
      <c r="A233">
        <v>232</v>
      </c>
      <c r="B233">
        <f>INDEX('housing-price-data-04042019'!$A$1:$CC$1461, MATCH('Bedrooms '!A233,'housing-price-data-04042019'!$A$1:$A$1461,0), MATCH('Bedrooms '!$B$1,'housing-price-data-04042019'!$A$1:$CC$1,0))</f>
        <v>4</v>
      </c>
      <c r="C233">
        <f>INDEX('housing-price-data-04042019'!$A$1:$CC$1461, MATCH('Bedrooms '!A233,'housing-price-data-04042019'!$A$1:$A$1461,0), MATCH('Bedrooms '!$C$1,'housing-price-data-04042019'!$A$1:$CC$1,0))</f>
        <v>403000</v>
      </c>
      <c r="D233" t="str">
        <f t="shared" si="3"/>
        <v>A</v>
      </c>
      <c r="K233" s="5">
        <v>316</v>
      </c>
      <c r="L233" s="6">
        <v>188500</v>
      </c>
      <c r="N233" s="5">
        <v>766</v>
      </c>
      <c r="O233" s="6">
        <v>264132</v>
      </c>
      <c r="U233" s="1">
        <v>208</v>
      </c>
      <c r="V233" s="1">
        <v>183109.07144635811</v>
      </c>
      <c r="W233" s="1">
        <v>-42109.07144635811</v>
      </c>
    </row>
    <row r="234" spans="1:23" x14ac:dyDescent="0.25">
      <c r="A234">
        <v>233</v>
      </c>
      <c r="B234">
        <f>INDEX('housing-price-data-04042019'!$A$1:$CC$1461, MATCH('Bedrooms '!A234,'housing-price-data-04042019'!$A$1:$A$1461,0), MATCH('Bedrooms '!$B$1,'housing-price-data-04042019'!$A$1:$CC$1,0))</f>
        <v>2</v>
      </c>
      <c r="C234">
        <f>INDEX('housing-price-data-04042019'!$A$1:$CC$1461, MATCH('Bedrooms '!A234,'housing-price-data-04042019'!$A$1:$A$1461,0), MATCH('Bedrooms '!$C$1,'housing-price-data-04042019'!$A$1:$CC$1,0))</f>
        <v>94500</v>
      </c>
      <c r="D234" t="str">
        <f t="shared" si="3"/>
        <v>B</v>
      </c>
      <c r="K234" s="5">
        <v>317</v>
      </c>
      <c r="L234" s="6">
        <v>260000</v>
      </c>
      <c r="N234" s="5">
        <v>771</v>
      </c>
      <c r="O234" s="6">
        <v>134900</v>
      </c>
      <c r="U234" s="1">
        <v>209</v>
      </c>
      <c r="V234" s="1">
        <v>183109.07144635811</v>
      </c>
      <c r="W234" s="1">
        <v>93890.92855364189</v>
      </c>
    </row>
    <row r="235" spans="1:23" x14ac:dyDescent="0.25">
      <c r="A235">
        <v>234</v>
      </c>
      <c r="B235">
        <f>INDEX('housing-price-data-04042019'!$A$1:$CC$1461, MATCH('Bedrooms '!A235,'housing-price-data-04042019'!$A$1:$A$1461,0), MATCH('Bedrooms '!$B$1,'housing-price-data-04042019'!$A$1:$CC$1,0))</f>
        <v>3</v>
      </c>
      <c r="C235">
        <f>INDEX('housing-price-data-04042019'!$A$1:$CC$1461, MATCH('Bedrooms '!A235,'housing-price-data-04042019'!$A$1:$A$1461,0), MATCH('Bedrooms '!$C$1,'housing-price-data-04042019'!$A$1:$CC$1,0))</f>
        <v>128200</v>
      </c>
      <c r="D235" t="str">
        <f t="shared" si="3"/>
        <v>A</v>
      </c>
      <c r="K235" s="5">
        <v>318</v>
      </c>
      <c r="L235" s="6">
        <v>270000</v>
      </c>
      <c r="N235" s="5">
        <v>772</v>
      </c>
      <c r="O235" s="6">
        <v>102000</v>
      </c>
      <c r="U235" s="1">
        <v>210</v>
      </c>
      <c r="V235" s="1">
        <v>183109.07144635811</v>
      </c>
      <c r="W235" s="1">
        <v>-38109.07144635811</v>
      </c>
    </row>
    <row r="236" spans="1:23" x14ac:dyDescent="0.25">
      <c r="A236">
        <v>235</v>
      </c>
      <c r="B236">
        <f>INDEX('housing-price-data-04042019'!$A$1:$CC$1461, MATCH('Bedrooms '!A236,'housing-price-data-04042019'!$A$1:$A$1461,0), MATCH('Bedrooms '!$B$1,'housing-price-data-04042019'!$A$1:$CC$1,0))</f>
        <v>4</v>
      </c>
      <c r="C236">
        <f>INDEX('housing-price-data-04042019'!$A$1:$CC$1461, MATCH('Bedrooms '!A236,'housing-price-data-04042019'!$A$1:$A$1461,0), MATCH('Bedrooms '!$C$1,'housing-price-data-04042019'!$A$1:$CC$1,0))</f>
        <v>216500</v>
      </c>
      <c r="D236" t="str">
        <f t="shared" si="3"/>
        <v>A</v>
      </c>
      <c r="K236" s="5">
        <v>319</v>
      </c>
      <c r="L236" s="6">
        <v>260000</v>
      </c>
      <c r="N236" s="5">
        <v>774</v>
      </c>
      <c r="O236" s="6">
        <v>114500</v>
      </c>
      <c r="U236" s="1">
        <v>211</v>
      </c>
      <c r="V236" s="1">
        <v>166728.05446336931</v>
      </c>
      <c r="W236" s="1">
        <v>-68728.054463369306</v>
      </c>
    </row>
    <row r="237" spans="1:23" x14ac:dyDescent="0.25">
      <c r="A237">
        <v>236</v>
      </c>
      <c r="B237">
        <f>INDEX('housing-price-data-04042019'!$A$1:$CC$1461, MATCH('Bedrooms '!A237,'housing-price-data-04042019'!$A$1:$A$1461,0), MATCH('Bedrooms '!$B$1,'housing-price-data-04042019'!$A$1:$CC$1,0))</f>
        <v>2</v>
      </c>
      <c r="C237">
        <f>INDEX('housing-price-data-04042019'!$A$1:$CC$1461, MATCH('Bedrooms '!A237,'housing-price-data-04042019'!$A$1:$A$1461,0), MATCH('Bedrooms '!$C$1,'housing-price-data-04042019'!$A$1:$CC$1,0))</f>
        <v>89500</v>
      </c>
      <c r="D237" t="str">
        <f t="shared" si="3"/>
        <v>B</v>
      </c>
      <c r="K237" s="5">
        <v>320</v>
      </c>
      <c r="L237" s="6">
        <v>187500</v>
      </c>
      <c r="N237" s="5">
        <v>776</v>
      </c>
      <c r="O237" s="6">
        <v>162000</v>
      </c>
      <c r="U237" s="1">
        <v>212</v>
      </c>
      <c r="V237" s="1">
        <v>183109.07144635811</v>
      </c>
      <c r="W237" s="1">
        <v>2890.9285536418902</v>
      </c>
    </row>
    <row r="238" spans="1:23" x14ac:dyDescent="0.25">
      <c r="A238">
        <v>237</v>
      </c>
      <c r="B238">
        <f>INDEX('housing-price-data-04042019'!$A$1:$CC$1461, MATCH('Bedrooms '!A238,'housing-price-data-04042019'!$A$1:$A$1461,0), MATCH('Bedrooms '!$B$1,'housing-price-data-04042019'!$A$1:$CC$1,0))</f>
        <v>3</v>
      </c>
      <c r="C238">
        <f>INDEX('housing-price-data-04042019'!$A$1:$CC$1461, MATCH('Bedrooms '!A238,'housing-price-data-04042019'!$A$1:$A$1461,0), MATCH('Bedrooms '!$C$1,'housing-price-data-04042019'!$A$1:$CC$1,0))</f>
        <v>185500</v>
      </c>
      <c r="D238" t="str">
        <f t="shared" si="3"/>
        <v>A</v>
      </c>
      <c r="K238" s="5">
        <v>321</v>
      </c>
      <c r="L238" s="6">
        <v>342643</v>
      </c>
      <c r="N238" s="5">
        <v>780</v>
      </c>
      <c r="O238" s="6">
        <v>135000</v>
      </c>
      <c r="U238" s="1">
        <v>213</v>
      </c>
      <c r="V238" s="1">
        <v>183109.07144635811</v>
      </c>
      <c r="W238" s="1">
        <v>69568.92855364189</v>
      </c>
    </row>
    <row r="239" spans="1:23" x14ac:dyDescent="0.25">
      <c r="A239">
        <v>238</v>
      </c>
      <c r="B239">
        <f>INDEX('housing-price-data-04042019'!$A$1:$CC$1461, MATCH('Bedrooms '!A239,'housing-price-data-04042019'!$A$1:$A$1461,0), MATCH('Bedrooms '!$B$1,'housing-price-data-04042019'!$A$1:$CC$1,0))</f>
        <v>3</v>
      </c>
      <c r="C239">
        <f>INDEX('housing-price-data-04042019'!$A$1:$CC$1461, MATCH('Bedrooms '!A239,'housing-price-data-04042019'!$A$1:$A$1461,0), MATCH('Bedrooms '!$C$1,'housing-price-data-04042019'!$A$1:$CC$1,0))</f>
        <v>194500</v>
      </c>
      <c r="D239" t="str">
        <f t="shared" si="3"/>
        <v>A</v>
      </c>
      <c r="K239" s="5">
        <v>322</v>
      </c>
      <c r="L239" s="6">
        <v>354000</v>
      </c>
      <c r="N239" s="5">
        <v>784</v>
      </c>
      <c r="O239" s="6">
        <v>165500</v>
      </c>
      <c r="U239" s="1">
        <v>214</v>
      </c>
      <c r="V239" s="1">
        <v>183109.07144635811</v>
      </c>
      <c r="W239" s="1">
        <v>-27109.07144635811</v>
      </c>
    </row>
    <row r="240" spans="1:23" x14ac:dyDescent="0.25">
      <c r="A240">
        <v>239</v>
      </c>
      <c r="B240">
        <f>INDEX('housing-price-data-04042019'!$A$1:$CC$1461, MATCH('Bedrooms '!A240,'housing-price-data-04042019'!$A$1:$A$1461,0), MATCH('Bedrooms '!$B$1,'housing-price-data-04042019'!$A$1:$CC$1,0))</f>
        <v>3</v>
      </c>
      <c r="C240">
        <f>INDEX('housing-price-data-04042019'!$A$1:$CC$1461, MATCH('Bedrooms '!A240,'housing-price-data-04042019'!$A$1:$A$1461,0), MATCH('Bedrooms '!$C$1,'housing-price-data-04042019'!$A$1:$CC$1,0))</f>
        <v>318000</v>
      </c>
      <c r="D240" t="str">
        <f t="shared" si="3"/>
        <v>A</v>
      </c>
      <c r="K240" s="5">
        <v>323</v>
      </c>
      <c r="L240" s="6">
        <v>301000</v>
      </c>
      <c r="N240" s="5">
        <v>789</v>
      </c>
      <c r="O240" s="6">
        <v>107900</v>
      </c>
      <c r="U240" s="1">
        <v>215</v>
      </c>
      <c r="V240" s="1">
        <v>183109.07144635811</v>
      </c>
      <c r="W240" s="1">
        <v>-21359.07144635811</v>
      </c>
    </row>
    <row r="241" spans="1:23" x14ac:dyDescent="0.25">
      <c r="A241">
        <v>240</v>
      </c>
      <c r="B241">
        <f>INDEX('housing-price-data-04042019'!$A$1:$CC$1461, MATCH('Bedrooms '!A241,'housing-price-data-04042019'!$A$1:$A$1461,0), MATCH('Bedrooms '!$B$1,'housing-price-data-04042019'!$A$1:$CC$1,0))</f>
        <v>3</v>
      </c>
      <c r="C241">
        <f>INDEX('housing-price-data-04042019'!$A$1:$CC$1461, MATCH('Bedrooms '!A241,'housing-price-data-04042019'!$A$1:$A$1461,0), MATCH('Bedrooms '!$C$1,'housing-price-data-04042019'!$A$1:$CC$1,0))</f>
        <v>113000</v>
      </c>
      <c r="D241" t="str">
        <f t="shared" si="3"/>
        <v>A</v>
      </c>
      <c r="K241" s="5">
        <v>324</v>
      </c>
      <c r="L241" s="6">
        <v>126175</v>
      </c>
      <c r="N241" s="5">
        <v>791</v>
      </c>
      <c r="O241" s="6">
        <v>160200</v>
      </c>
      <c r="U241" s="1">
        <v>216</v>
      </c>
      <c r="V241" s="1">
        <v>166728.05446336931</v>
      </c>
      <c r="W241" s="1">
        <v>-32278.054463369306</v>
      </c>
    </row>
    <row r="242" spans="1:23" x14ac:dyDescent="0.25">
      <c r="A242">
        <v>241</v>
      </c>
      <c r="B242">
        <f>INDEX('housing-price-data-04042019'!$A$1:$CC$1461, MATCH('Bedrooms '!A242,'housing-price-data-04042019'!$A$1:$A$1461,0), MATCH('Bedrooms '!$B$1,'housing-price-data-04042019'!$A$1:$CC$1,0))</f>
        <v>3</v>
      </c>
      <c r="C242">
        <f>INDEX('housing-price-data-04042019'!$A$1:$CC$1461, MATCH('Bedrooms '!A242,'housing-price-data-04042019'!$A$1:$A$1461,0), MATCH('Bedrooms '!$C$1,'housing-price-data-04042019'!$A$1:$CC$1,0))</f>
        <v>262500</v>
      </c>
      <c r="D242" t="str">
        <f t="shared" si="3"/>
        <v>A</v>
      </c>
      <c r="K242" s="5">
        <v>325</v>
      </c>
      <c r="L242" s="6">
        <v>242000</v>
      </c>
      <c r="N242" s="5">
        <v>798</v>
      </c>
      <c r="O242" s="6">
        <v>110000</v>
      </c>
      <c r="U242" s="1">
        <v>217</v>
      </c>
      <c r="V242" s="1">
        <v>183109.07144635811</v>
      </c>
      <c r="W242" s="1">
        <v>26890.92855364189</v>
      </c>
    </row>
    <row r="243" spans="1:23" x14ac:dyDescent="0.25">
      <c r="A243">
        <v>242</v>
      </c>
      <c r="B243">
        <f>INDEX('housing-price-data-04042019'!$A$1:$CC$1461, MATCH('Bedrooms '!A243,'housing-price-data-04042019'!$A$1:$A$1461,0), MATCH('Bedrooms '!$B$1,'housing-price-data-04042019'!$A$1:$CC$1,0))</f>
        <v>2</v>
      </c>
      <c r="C243">
        <f>INDEX('housing-price-data-04042019'!$A$1:$CC$1461, MATCH('Bedrooms '!A243,'housing-price-data-04042019'!$A$1:$A$1461,0), MATCH('Bedrooms '!$C$1,'housing-price-data-04042019'!$A$1:$CC$1,0))</f>
        <v>110500</v>
      </c>
      <c r="D243" t="str">
        <f t="shared" si="3"/>
        <v>B</v>
      </c>
      <c r="K243" s="5">
        <v>328</v>
      </c>
      <c r="L243" s="6">
        <v>145250</v>
      </c>
      <c r="N243" s="5">
        <v>802</v>
      </c>
      <c r="O243" s="6">
        <v>109900</v>
      </c>
      <c r="U243" s="1">
        <v>218</v>
      </c>
      <c r="V243" s="1">
        <v>183109.07144635811</v>
      </c>
      <c r="W243" s="1">
        <v>-76109.07144635811</v>
      </c>
    </row>
    <row r="244" spans="1:23" x14ac:dyDescent="0.25">
      <c r="A244">
        <v>243</v>
      </c>
      <c r="B244">
        <f>INDEX('housing-price-data-04042019'!$A$1:$CC$1461, MATCH('Bedrooms '!A244,'housing-price-data-04042019'!$A$1:$A$1461,0), MATCH('Bedrooms '!$B$1,'housing-price-data-04042019'!$A$1:$CC$1,0))</f>
        <v>3</v>
      </c>
      <c r="C244">
        <f>INDEX('housing-price-data-04042019'!$A$1:$CC$1461, MATCH('Bedrooms '!A244,'housing-price-data-04042019'!$A$1:$A$1461,0), MATCH('Bedrooms '!$C$1,'housing-price-data-04042019'!$A$1:$CC$1,0))</f>
        <v>79000</v>
      </c>
      <c r="D244" t="str">
        <f t="shared" si="3"/>
        <v>A</v>
      </c>
      <c r="K244" s="5">
        <v>329</v>
      </c>
      <c r="L244" s="6">
        <v>214500</v>
      </c>
      <c r="N244" s="5">
        <v>805</v>
      </c>
      <c r="O244" s="6">
        <v>118000</v>
      </c>
      <c r="U244" s="1">
        <v>219</v>
      </c>
      <c r="V244" s="1">
        <v>183109.07144635811</v>
      </c>
      <c r="W244" s="1">
        <v>128390.92855364189</v>
      </c>
    </row>
    <row r="245" spans="1:23" x14ac:dyDescent="0.25">
      <c r="A245">
        <v>244</v>
      </c>
      <c r="B245">
        <f>INDEX('housing-price-data-04042019'!$A$1:$CC$1461, MATCH('Bedrooms '!A245,'housing-price-data-04042019'!$A$1:$A$1461,0), MATCH('Bedrooms '!$B$1,'housing-price-data-04042019'!$A$1:$CC$1,0))</f>
        <v>3</v>
      </c>
      <c r="C245">
        <f>INDEX('housing-price-data-04042019'!$A$1:$CC$1461, MATCH('Bedrooms '!A245,'housing-price-data-04042019'!$A$1:$A$1461,0), MATCH('Bedrooms '!$C$1,'housing-price-data-04042019'!$A$1:$CC$1,0))</f>
        <v>120000</v>
      </c>
      <c r="D245" t="str">
        <f t="shared" si="3"/>
        <v>A</v>
      </c>
      <c r="K245" s="5">
        <v>330</v>
      </c>
      <c r="L245" s="6">
        <v>78000</v>
      </c>
      <c r="N245" s="5">
        <v>810</v>
      </c>
      <c r="O245" s="6">
        <v>106000</v>
      </c>
      <c r="U245" s="1">
        <v>220</v>
      </c>
      <c r="V245" s="1">
        <v>166728.05446336931</v>
      </c>
      <c r="W245" s="1">
        <v>511.94553663069382</v>
      </c>
    </row>
    <row r="246" spans="1:23" x14ac:dyDescent="0.25">
      <c r="A246">
        <v>245</v>
      </c>
      <c r="B246">
        <f>INDEX('housing-price-data-04042019'!$A$1:$CC$1461, MATCH('Bedrooms '!A246,'housing-price-data-04042019'!$A$1:$A$1461,0), MATCH('Bedrooms '!$B$1,'housing-price-data-04042019'!$A$1:$CC$1,0))</f>
        <v>3</v>
      </c>
      <c r="C246">
        <f>INDEX('housing-price-data-04042019'!$A$1:$CC$1461, MATCH('Bedrooms '!A246,'housing-price-data-04042019'!$A$1:$A$1461,0), MATCH('Bedrooms '!$C$1,'housing-price-data-04042019'!$A$1:$CC$1,0))</f>
        <v>205000</v>
      </c>
      <c r="D246" t="str">
        <f t="shared" si="3"/>
        <v>A</v>
      </c>
      <c r="K246" s="5">
        <v>331</v>
      </c>
      <c r="L246" s="6">
        <v>119000</v>
      </c>
      <c r="N246" s="5">
        <v>812</v>
      </c>
      <c r="O246" s="6">
        <v>144500</v>
      </c>
      <c r="U246" s="1">
        <v>221</v>
      </c>
      <c r="V246" s="1">
        <v>166728.05446336931</v>
      </c>
      <c r="W246" s="1">
        <v>38171.945536630694</v>
      </c>
    </row>
    <row r="247" spans="1:23" x14ac:dyDescent="0.25">
      <c r="A247">
        <v>246</v>
      </c>
      <c r="B247">
        <f>INDEX('housing-price-data-04042019'!$A$1:$CC$1461, MATCH('Bedrooms '!A247,'housing-price-data-04042019'!$A$1:$A$1461,0), MATCH('Bedrooms '!$B$1,'housing-price-data-04042019'!$A$1:$CC$1,0))</f>
        <v>3</v>
      </c>
      <c r="C247">
        <f>INDEX('housing-price-data-04042019'!$A$1:$CC$1461, MATCH('Bedrooms '!A247,'housing-price-data-04042019'!$A$1:$A$1461,0), MATCH('Bedrooms '!$C$1,'housing-price-data-04042019'!$A$1:$CC$1,0))</f>
        <v>241500</v>
      </c>
      <c r="D247" t="str">
        <f t="shared" si="3"/>
        <v>A</v>
      </c>
      <c r="K247" s="5">
        <v>332</v>
      </c>
      <c r="L247" s="6">
        <v>139000</v>
      </c>
      <c r="N247" s="5">
        <v>813</v>
      </c>
      <c r="O247" s="6">
        <v>55993</v>
      </c>
      <c r="U247" s="1">
        <v>222</v>
      </c>
      <c r="V247" s="1">
        <v>199490.08842934691</v>
      </c>
      <c r="W247" s="1">
        <v>509.91157065308653</v>
      </c>
    </row>
    <row r="248" spans="1:23" x14ac:dyDescent="0.25">
      <c r="A248">
        <v>247</v>
      </c>
      <c r="B248">
        <f>INDEX('housing-price-data-04042019'!$A$1:$CC$1461, MATCH('Bedrooms '!A248,'housing-price-data-04042019'!$A$1:$A$1461,0), MATCH('Bedrooms '!$B$1,'housing-price-data-04042019'!$A$1:$CC$1,0))</f>
        <v>4</v>
      </c>
      <c r="C248">
        <f>INDEX('housing-price-data-04042019'!$A$1:$CC$1461, MATCH('Bedrooms '!A248,'housing-price-data-04042019'!$A$1:$A$1461,0), MATCH('Bedrooms '!$C$1,'housing-price-data-04042019'!$A$1:$CC$1,0))</f>
        <v>137000</v>
      </c>
      <c r="D248" t="str">
        <f t="shared" si="3"/>
        <v>A</v>
      </c>
      <c r="K248" s="5">
        <v>333</v>
      </c>
      <c r="L248" s="6">
        <v>284000</v>
      </c>
      <c r="N248" s="5">
        <v>817</v>
      </c>
      <c r="O248" s="6">
        <v>137000</v>
      </c>
      <c r="U248" s="1">
        <v>223</v>
      </c>
      <c r="V248" s="1">
        <v>183109.07144635811</v>
      </c>
      <c r="W248" s="1">
        <v>-3209.0714463581098</v>
      </c>
    </row>
    <row r="249" spans="1:23" x14ac:dyDescent="0.25">
      <c r="A249">
        <v>248</v>
      </c>
      <c r="B249">
        <f>INDEX('housing-price-data-04042019'!$A$1:$CC$1461, MATCH('Bedrooms '!A249,'housing-price-data-04042019'!$A$1:$A$1461,0), MATCH('Bedrooms '!$B$1,'housing-price-data-04042019'!$A$1:$CC$1,0))</f>
        <v>2</v>
      </c>
      <c r="C249">
        <f>INDEX('housing-price-data-04042019'!$A$1:$CC$1461, MATCH('Bedrooms '!A249,'housing-price-data-04042019'!$A$1:$A$1461,0), MATCH('Bedrooms '!$C$1,'housing-price-data-04042019'!$A$1:$CC$1,0))</f>
        <v>140000</v>
      </c>
      <c r="D249" t="str">
        <f t="shared" si="3"/>
        <v>B</v>
      </c>
      <c r="K249" s="5">
        <v>335</v>
      </c>
      <c r="L249" s="6">
        <v>192000</v>
      </c>
      <c r="N249" s="5">
        <v>820</v>
      </c>
      <c r="O249" s="6">
        <v>224000</v>
      </c>
      <c r="U249" s="1">
        <v>224</v>
      </c>
      <c r="V249" s="1">
        <v>166728.05446336931</v>
      </c>
      <c r="W249" s="1">
        <v>-69728.054463369306</v>
      </c>
    </row>
    <row r="250" spans="1:23" x14ac:dyDescent="0.25">
      <c r="A250">
        <v>249</v>
      </c>
      <c r="B250">
        <f>INDEX('housing-price-data-04042019'!$A$1:$CC$1461, MATCH('Bedrooms '!A250,'housing-price-data-04042019'!$A$1:$A$1461,0), MATCH('Bedrooms '!$B$1,'housing-price-data-04042019'!$A$1:$CC$1,0))</f>
        <v>3</v>
      </c>
      <c r="C250">
        <f>INDEX('housing-price-data-04042019'!$A$1:$CC$1461, MATCH('Bedrooms '!A250,'housing-price-data-04042019'!$A$1:$A$1461,0), MATCH('Bedrooms '!$C$1,'housing-price-data-04042019'!$A$1:$CC$1,0))</f>
        <v>180000</v>
      </c>
      <c r="D250" t="str">
        <f t="shared" si="3"/>
        <v>A</v>
      </c>
      <c r="K250" s="5">
        <v>336</v>
      </c>
      <c r="L250" s="6">
        <v>228950</v>
      </c>
      <c r="N250" s="5">
        <v>822</v>
      </c>
      <c r="O250" s="6">
        <v>93000</v>
      </c>
      <c r="U250" s="1">
        <v>225</v>
      </c>
      <c r="V250" s="1">
        <v>183109.07144635811</v>
      </c>
      <c r="W250" s="1">
        <v>203140.92855364189</v>
      </c>
    </row>
    <row r="251" spans="1:23" x14ac:dyDescent="0.25">
      <c r="A251">
        <v>250</v>
      </c>
      <c r="B251">
        <f>INDEX('housing-price-data-04042019'!$A$1:$CC$1461, MATCH('Bedrooms '!A251,'housing-price-data-04042019'!$A$1:$A$1461,0), MATCH('Bedrooms '!$B$1,'housing-price-data-04042019'!$A$1:$CC$1,0))</f>
        <v>4</v>
      </c>
      <c r="C251">
        <f>INDEX('housing-price-data-04042019'!$A$1:$CC$1461, MATCH('Bedrooms '!A251,'housing-price-data-04042019'!$A$1:$A$1461,0), MATCH('Bedrooms '!$C$1,'housing-price-data-04042019'!$A$1:$CC$1,0))</f>
        <v>277000</v>
      </c>
      <c r="D251" t="str">
        <f t="shared" si="3"/>
        <v>A</v>
      </c>
      <c r="K251" s="5">
        <v>337</v>
      </c>
      <c r="L251" s="6">
        <v>377426</v>
      </c>
      <c r="N251" s="5">
        <v>826</v>
      </c>
      <c r="O251" s="6">
        <v>385000</v>
      </c>
      <c r="U251" s="1">
        <v>226</v>
      </c>
      <c r="V251" s="1">
        <v>183109.07144635811</v>
      </c>
      <c r="W251" s="1">
        <v>-71109.07144635811</v>
      </c>
    </row>
    <row r="252" spans="1:23" x14ac:dyDescent="0.25">
      <c r="A252">
        <v>251</v>
      </c>
      <c r="B252">
        <f>INDEX('housing-price-data-04042019'!$A$1:$CC$1461, MATCH('Bedrooms '!A252,'housing-price-data-04042019'!$A$1:$A$1461,0), MATCH('Bedrooms '!$B$1,'housing-price-data-04042019'!$A$1:$CC$1,0))</f>
        <v>3</v>
      </c>
      <c r="C252">
        <f>INDEX('housing-price-data-04042019'!$A$1:$CC$1461, MATCH('Bedrooms '!A252,'housing-price-data-04042019'!$A$1:$A$1461,0), MATCH('Bedrooms '!$C$1,'housing-price-data-04042019'!$A$1:$CC$1,0))</f>
        <v>76500</v>
      </c>
      <c r="D252" t="str">
        <f t="shared" si="3"/>
        <v>A</v>
      </c>
      <c r="K252" s="5">
        <v>338</v>
      </c>
      <c r="L252" s="6">
        <v>214000</v>
      </c>
      <c r="N252" s="5">
        <v>827</v>
      </c>
      <c r="O252" s="6">
        <v>109500</v>
      </c>
      <c r="U252" s="1">
        <v>227</v>
      </c>
      <c r="V252" s="1">
        <v>199490.08842934691</v>
      </c>
      <c r="W252" s="1">
        <v>90509.911570653087</v>
      </c>
    </row>
    <row r="253" spans="1:23" x14ac:dyDescent="0.25">
      <c r="A253">
        <v>252</v>
      </c>
      <c r="B253">
        <f>INDEX('housing-price-data-04042019'!$A$1:$CC$1461, MATCH('Bedrooms '!A253,'housing-price-data-04042019'!$A$1:$A$1461,0), MATCH('Bedrooms '!$B$1,'housing-price-data-04042019'!$A$1:$CC$1,0))</f>
        <v>2</v>
      </c>
      <c r="C253">
        <f>INDEX('housing-price-data-04042019'!$A$1:$CC$1461, MATCH('Bedrooms '!A253,'housing-price-data-04042019'!$A$1:$A$1461,0), MATCH('Bedrooms '!$C$1,'housing-price-data-04042019'!$A$1:$CC$1,0))</f>
        <v>235000</v>
      </c>
      <c r="D253" t="str">
        <f t="shared" si="3"/>
        <v>B</v>
      </c>
      <c r="K253" s="5">
        <v>339</v>
      </c>
      <c r="L253" s="6">
        <v>202500</v>
      </c>
      <c r="N253" s="5">
        <v>830</v>
      </c>
      <c r="O253" s="6">
        <v>147400</v>
      </c>
      <c r="U253" s="1">
        <v>228</v>
      </c>
      <c r="V253" s="1">
        <v>166728.05446336931</v>
      </c>
      <c r="W253" s="1">
        <v>-60728.054463369306</v>
      </c>
    </row>
    <row r="254" spans="1:23" x14ac:dyDescent="0.25">
      <c r="A254">
        <v>253</v>
      </c>
      <c r="B254">
        <f>INDEX('housing-price-data-04042019'!$A$1:$CC$1461, MATCH('Bedrooms '!A254,'housing-price-data-04042019'!$A$1:$A$1461,0), MATCH('Bedrooms '!$B$1,'housing-price-data-04042019'!$A$1:$CC$1,0))</f>
        <v>3</v>
      </c>
      <c r="C254">
        <f>INDEX('housing-price-data-04042019'!$A$1:$CC$1461, MATCH('Bedrooms '!A254,'housing-price-data-04042019'!$A$1:$A$1461,0), MATCH('Bedrooms '!$C$1,'housing-price-data-04042019'!$A$1:$CC$1,0))</f>
        <v>173000</v>
      </c>
      <c r="D254" t="str">
        <f t="shared" si="3"/>
        <v>A</v>
      </c>
      <c r="K254" s="5">
        <v>340</v>
      </c>
      <c r="L254" s="6">
        <v>155000</v>
      </c>
      <c r="N254" s="5">
        <v>832</v>
      </c>
      <c r="O254" s="6">
        <v>151000</v>
      </c>
      <c r="U254" s="1">
        <v>229</v>
      </c>
      <c r="V254" s="1">
        <v>183109.07144635811</v>
      </c>
      <c r="W254" s="1">
        <v>-58109.07144635811</v>
      </c>
    </row>
    <row r="255" spans="1:23" x14ac:dyDescent="0.25">
      <c r="A255">
        <v>254</v>
      </c>
      <c r="B255">
        <f>INDEX('housing-price-data-04042019'!$A$1:$CC$1461, MATCH('Bedrooms '!A255,'housing-price-data-04042019'!$A$1:$A$1461,0), MATCH('Bedrooms '!$B$1,'housing-price-data-04042019'!$A$1:$CC$1,0))</f>
        <v>3</v>
      </c>
      <c r="C255">
        <f>INDEX('housing-price-data-04042019'!$A$1:$CC$1461, MATCH('Bedrooms '!A255,'housing-price-data-04042019'!$A$1:$A$1461,0), MATCH('Bedrooms '!$C$1,'housing-price-data-04042019'!$A$1:$CC$1,0))</f>
        <v>158000</v>
      </c>
      <c r="D255" t="str">
        <f t="shared" si="3"/>
        <v>A</v>
      </c>
      <c r="K255" s="5">
        <v>341</v>
      </c>
      <c r="L255" s="6">
        <v>202900</v>
      </c>
      <c r="N255" s="5">
        <v>836</v>
      </c>
      <c r="O255" s="6">
        <v>128000</v>
      </c>
      <c r="U255" s="1">
        <v>230</v>
      </c>
      <c r="V255" s="1">
        <v>166728.05446336931</v>
      </c>
      <c r="W255" s="1">
        <v>25771.945536630694</v>
      </c>
    </row>
    <row r="256" spans="1:23" x14ac:dyDescent="0.25">
      <c r="A256">
        <v>255</v>
      </c>
      <c r="B256">
        <f>INDEX('housing-price-data-04042019'!$A$1:$CC$1461, MATCH('Bedrooms '!A256,'housing-price-data-04042019'!$A$1:$A$1461,0), MATCH('Bedrooms '!$B$1,'housing-price-data-04042019'!$A$1:$CC$1,0))</f>
        <v>3</v>
      </c>
      <c r="C256">
        <f>INDEX('housing-price-data-04042019'!$A$1:$CC$1461, MATCH('Bedrooms '!A256,'housing-price-data-04042019'!$A$1:$A$1461,0), MATCH('Bedrooms '!$C$1,'housing-price-data-04042019'!$A$1:$CC$1,0))</f>
        <v>145000</v>
      </c>
      <c r="D256" t="str">
        <f t="shared" si="3"/>
        <v>A</v>
      </c>
      <c r="K256" s="5">
        <v>345</v>
      </c>
      <c r="L256" s="6">
        <v>85000</v>
      </c>
      <c r="N256" s="5">
        <v>837</v>
      </c>
      <c r="O256" s="6">
        <v>153500</v>
      </c>
      <c r="U256" s="1">
        <v>231</v>
      </c>
      <c r="V256" s="1">
        <v>183109.07144635811</v>
      </c>
      <c r="W256" s="1">
        <v>-35109.07144635811</v>
      </c>
    </row>
    <row r="257" spans="1:23" x14ac:dyDescent="0.25">
      <c r="A257">
        <v>256</v>
      </c>
      <c r="B257">
        <f>INDEX('housing-price-data-04042019'!$A$1:$CC$1461, MATCH('Bedrooms '!A257,'housing-price-data-04042019'!$A$1:$A$1461,0), MATCH('Bedrooms '!$B$1,'housing-price-data-04042019'!$A$1:$CC$1,0))</f>
        <v>4</v>
      </c>
      <c r="C257">
        <f>INDEX('housing-price-data-04042019'!$A$1:$CC$1461, MATCH('Bedrooms '!A257,'housing-price-data-04042019'!$A$1:$A$1461,0), MATCH('Bedrooms '!$C$1,'housing-price-data-04042019'!$A$1:$CC$1,0))</f>
        <v>230000</v>
      </c>
      <c r="D257" t="str">
        <f t="shared" si="3"/>
        <v>A</v>
      </c>
      <c r="K257" s="5">
        <v>346</v>
      </c>
      <c r="L257" s="6">
        <v>140200</v>
      </c>
      <c r="N257" s="5">
        <v>838</v>
      </c>
      <c r="O257" s="6">
        <v>100000</v>
      </c>
      <c r="U257" s="1">
        <v>232</v>
      </c>
      <c r="V257" s="1">
        <v>199490.08842934691</v>
      </c>
      <c r="W257" s="1">
        <v>203509.91157065309</v>
      </c>
    </row>
    <row r="258" spans="1:23" x14ac:dyDescent="0.25">
      <c r="A258">
        <v>257</v>
      </c>
      <c r="B258">
        <f>INDEX('housing-price-data-04042019'!$A$1:$CC$1461, MATCH('Bedrooms '!A258,'housing-price-data-04042019'!$A$1:$A$1461,0), MATCH('Bedrooms '!$B$1,'housing-price-data-04042019'!$A$1:$CC$1,0))</f>
        <v>3</v>
      </c>
      <c r="C258">
        <f>INDEX('housing-price-data-04042019'!$A$1:$CC$1461, MATCH('Bedrooms '!A258,'housing-price-data-04042019'!$A$1:$A$1461,0), MATCH('Bedrooms '!$C$1,'housing-price-data-04042019'!$A$1:$CC$1,0))</f>
        <v>207500</v>
      </c>
      <c r="D258" t="str">
        <f t="shared" si="3"/>
        <v>A</v>
      </c>
      <c r="K258" s="5">
        <v>348</v>
      </c>
      <c r="L258" s="6">
        <v>157500</v>
      </c>
      <c r="N258" s="5">
        <v>851</v>
      </c>
      <c r="O258" s="6">
        <v>131500</v>
      </c>
      <c r="U258" s="1">
        <v>233</v>
      </c>
      <c r="V258" s="1">
        <v>166728.05446336931</v>
      </c>
      <c r="W258" s="1">
        <v>-72228.054463369306</v>
      </c>
    </row>
    <row r="259" spans="1:23" x14ac:dyDescent="0.25">
      <c r="A259">
        <v>258</v>
      </c>
      <c r="B259">
        <f>INDEX('housing-price-data-04042019'!$A$1:$CC$1461, MATCH('Bedrooms '!A259,'housing-price-data-04042019'!$A$1:$A$1461,0), MATCH('Bedrooms '!$B$1,'housing-price-data-04042019'!$A$1:$CC$1,0))</f>
        <v>3</v>
      </c>
      <c r="C259">
        <f>INDEX('housing-price-data-04042019'!$A$1:$CC$1461, MATCH('Bedrooms '!A259,'housing-price-data-04042019'!$A$1:$A$1461,0), MATCH('Bedrooms '!$C$1,'housing-price-data-04042019'!$A$1:$CC$1,0))</f>
        <v>220000</v>
      </c>
      <c r="D259" t="str">
        <f t="shared" ref="D259:D322" si="4">IF(B259&gt;2, "A", "B")</f>
        <v>A</v>
      </c>
      <c r="K259" s="5">
        <v>350</v>
      </c>
      <c r="L259" s="6">
        <v>437154</v>
      </c>
      <c r="N259" s="5">
        <v>852</v>
      </c>
      <c r="O259" s="6">
        <v>215000</v>
      </c>
      <c r="U259" s="1">
        <v>234</v>
      </c>
      <c r="V259" s="1">
        <v>183109.07144635811</v>
      </c>
      <c r="W259" s="1">
        <v>-54909.07144635811</v>
      </c>
    </row>
    <row r="260" spans="1:23" x14ac:dyDescent="0.25">
      <c r="A260">
        <v>259</v>
      </c>
      <c r="B260">
        <f>INDEX('housing-price-data-04042019'!$A$1:$CC$1461, MATCH('Bedrooms '!A260,'housing-price-data-04042019'!$A$1:$A$1461,0), MATCH('Bedrooms '!$B$1,'housing-price-data-04042019'!$A$1:$CC$1,0))</f>
        <v>3</v>
      </c>
      <c r="C260">
        <f>INDEX('housing-price-data-04042019'!$A$1:$CC$1461, MATCH('Bedrooms '!A260,'housing-price-data-04042019'!$A$1:$A$1461,0), MATCH('Bedrooms '!$C$1,'housing-price-data-04042019'!$A$1:$CC$1,0))</f>
        <v>231500</v>
      </c>
      <c r="D260" t="str">
        <f t="shared" si="4"/>
        <v>A</v>
      </c>
      <c r="K260" s="5">
        <v>353</v>
      </c>
      <c r="L260" s="6">
        <v>95000</v>
      </c>
      <c r="N260" s="5">
        <v>869</v>
      </c>
      <c r="O260" s="6">
        <v>169000</v>
      </c>
      <c r="U260" s="1">
        <v>235</v>
      </c>
      <c r="V260" s="1">
        <v>199490.08842934691</v>
      </c>
      <c r="W260" s="1">
        <v>17009.911570653087</v>
      </c>
    </row>
    <row r="261" spans="1:23" x14ac:dyDescent="0.25">
      <c r="A261">
        <v>260</v>
      </c>
      <c r="B261">
        <f>INDEX('housing-price-data-04042019'!$A$1:$CC$1461, MATCH('Bedrooms '!A261,'housing-price-data-04042019'!$A$1:$A$1461,0), MATCH('Bedrooms '!$B$1,'housing-price-data-04042019'!$A$1:$CC$1,0))</f>
        <v>2</v>
      </c>
      <c r="C261">
        <f>INDEX('housing-price-data-04042019'!$A$1:$CC$1461, MATCH('Bedrooms '!A261,'housing-price-data-04042019'!$A$1:$A$1461,0), MATCH('Bedrooms '!$C$1,'housing-price-data-04042019'!$A$1:$CC$1,0))</f>
        <v>97000</v>
      </c>
      <c r="D261" t="str">
        <f t="shared" si="4"/>
        <v>B</v>
      </c>
      <c r="K261" s="5">
        <v>356</v>
      </c>
      <c r="L261" s="6">
        <v>177500</v>
      </c>
      <c r="N261" s="5">
        <v>871</v>
      </c>
      <c r="O261" s="6">
        <v>109500</v>
      </c>
      <c r="U261" s="1">
        <v>236</v>
      </c>
      <c r="V261" s="1">
        <v>166728.05446336931</v>
      </c>
      <c r="W261" s="1">
        <v>-77228.054463369306</v>
      </c>
    </row>
    <row r="262" spans="1:23" x14ac:dyDescent="0.25">
      <c r="A262">
        <v>261</v>
      </c>
      <c r="B262">
        <f>INDEX('housing-price-data-04042019'!$A$1:$CC$1461, MATCH('Bedrooms '!A262,'housing-price-data-04042019'!$A$1:$A$1461,0), MATCH('Bedrooms '!$B$1,'housing-price-data-04042019'!$A$1:$CC$1,0))</f>
        <v>3</v>
      </c>
      <c r="C262">
        <f>INDEX('housing-price-data-04042019'!$A$1:$CC$1461, MATCH('Bedrooms '!A262,'housing-price-data-04042019'!$A$1:$A$1461,0), MATCH('Bedrooms '!$C$1,'housing-price-data-04042019'!$A$1:$CC$1,0))</f>
        <v>176000</v>
      </c>
      <c r="D262" t="str">
        <f t="shared" si="4"/>
        <v>A</v>
      </c>
      <c r="K262" s="5">
        <v>357</v>
      </c>
      <c r="L262" s="6">
        <v>173000</v>
      </c>
      <c r="N262" s="5">
        <v>881</v>
      </c>
      <c r="O262" s="6">
        <v>157000</v>
      </c>
      <c r="U262" s="1">
        <v>237</v>
      </c>
      <c r="V262" s="1">
        <v>183109.07144635811</v>
      </c>
      <c r="W262" s="1">
        <v>2390.9285536418902</v>
      </c>
    </row>
    <row r="263" spans="1:23" x14ac:dyDescent="0.25">
      <c r="A263">
        <v>262</v>
      </c>
      <c r="B263">
        <f>INDEX('housing-price-data-04042019'!$A$1:$CC$1461, MATCH('Bedrooms '!A263,'housing-price-data-04042019'!$A$1:$A$1461,0), MATCH('Bedrooms '!$B$1,'housing-price-data-04042019'!$A$1:$CC$1,0))</f>
        <v>3</v>
      </c>
      <c r="C263">
        <f>INDEX('housing-price-data-04042019'!$A$1:$CC$1461, MATCH('Bedrooms '!A263,'housing-price-data-04042019'!$A$1:$A$1461,0), MATCH('Bedrooms '!$C$1,'housing-price-data-04042019'!$A$1:$CC$1,0))</f>
        <v>276000</v>
      </c>
      <c r="D263" t="str">
        <f t="shared" si="4"/>
        <v>A</v>
      </c>
      <c r="K263" s="5">
        <v>358</v>
      </c>
      <c r="L263" s="6">
        <v>134000</v>
      </c>
      <c r="N263" s="5">
        <v>886</v>
      </c>
      <c r="O263" s="6">
        <v>328900</v>
      </c>
      <c r="U263" s="1">
        <v>238</v>
      </c>
      <c r="V263" s="1">
        <v>183109.07144635811</v>
      </c>
      <c r="W263" s="1">
        <v>11390.92855364189</v>
      </c>
    </row>
    <row r="264" spans="1:23" x14ac:dyDescent="0.25">
      <c r="A264">
        <v>263</v>
      </c>
      <c r="B264">
        <f>INDEX('housing-price-data-04042019'!$A$1:$CC$1461, MATCH('Bedrooms '!A264,'housing-price-data-04042019'!$A$1:$A$1461,0), MATCH('Bedrooms '!$B$1,'housing-price-data-04042019'!$A$1:$CC$1,0))</f>
        <v>3</v>
      </c>
      <c r="C264">
        <f>INDEX('housing-price-data-04042019'!$A$1:$CC$1461, MATCH('Bedrooms '!A264,'housing-price-data-04042019'!$A$1:$A$1461,0), MATCH('Bedrooms '!$C$1,'housing-price-data-04042019'!$A$1:$CC$1,0))</f>
        <v>151000</v>
      </c>
      <c r="D264" t="str">
        <f t="shared" si="4"/>
        <v>A</v>
      </c>
      <c r="K264" s="5">
        <v>359</v>
      </c>
      <c r="L264" s="6">
        <v>130000</v>
      </c>
      <c r="N264" s="5">
        <v>890</v>
      </c>
      <c r="O264" s="6">
        <v>149500</v>
      </c>
      <c r="U264" s="1">
        <v>239</v>
      </c>
      <c r="V264" s="1">
        <v>183109.07144635811</v>
      </c>
      <c r="W264" s="1">
        <v>134890.92855364189</v>
      </c>
    </row>
    <row r="265" spans="1:23" x14ac:dyDescent="0.25">
      <c r="A265">
        <v>264</v>
      </c>
      <c r="B265">
        <f>INDEX('housing-price-data-04042019'!$A$1:$CC$1461, MATCH('Bedrooms '!A265,'housing-price-data-04042019'!$A$1:$A$1461,0), MATCH('Bedrooms '!$B$1,'housing-price-data-04042019'!$A$1:$CC$1,0))</f>
        <v>3</v>
      </c>
      <c r="C265">
        <f>INDEX('housing-price-data-04042019'!$A$1:$CC$1461, MATCH('Bedrooms '!A265,'housing-price-data-04042019'!$A$1:$A$1461,0), MATCH('Bedrooms '!$C$1,'housing-price-data-04042019'!$A$1:$CC$1,0))</f>
        <v>130000</v>
      </c>
      <c r="D265" t="str">
        <f t="shared" si="4"/>
        <v>A</v>
      </c>
      <c r="K265" s="5">
        <v>360</v>
      </c>
      <c r="L265" s="6">
        <v>280000</v>
      </c>
      <c r="N265" s="5">
        <v>897</v>
      </c>
      <c r="O265" s="6">
        <v>106500</v>
      </c>
      <c r="U265" s="1">
        <v>240</v>
      </c>
      <c r="V265" s="1">
        <v>183109.07144635811</v>
      </c>
      <c r="W265" s="1">
        <v>-70109.07144635811</v>
      </c>
    </row>
    <row r="266" spans="1:23" x14ac:dyDescent="0.25">
      <c r="A266">
        <v>265</v>
      </c>
      <c r="B266">
        <f>INDEX('housing-price-data-04042019'!$A$1:$CC$1461, MATCH('Bedrooms '!A266,'housing-price-data-04042019'!$A$1:$A$1461,0), MATCH('Bedrooms '!$B$1,'housing-price-data-04042019'!$A$1:$CC$1,0))</f>
        <v>2</v>
      </c>
      <c r="C266">
        <f>INDEX('housing-price-data-04042019'!$A$1:$CC$1461, MATCH('Bedrooms '!A266,'housing-price-data-04042019'!$A$1:$A$1461,0), MATCH('Bedrooms '!$C$1,'housing-price-data-04042019'!$A$1:$CC$1,0))</f>
        <v>73000</v>
      </c>
      <c r="D266" t="str">
        <f t="shared" si="4"/>
        <v>B</v>
      </c>
      <c r="K266" s="5">
        <v>362</v>
      </c>
      <c r="L266" s="6">
        <v>145000</v>
      </c>
      <c r="N266" s="5">
        <v>899</v>
      </c>
      <c r="O266" s="6">
        <v>611657</v>
      </c>
      <c r="U266" s="1">
        <v>241</v>
      </c>
      <c r="V266" s="1">
        <v>183109.07144635811</v>
      </c>
      <c r="W266" s="1">
        <v>79390.92855364189</v>
      </c>
    </row>
    <row r="267" spans="1:23" x14ac:dyDescent="0.25">
      <c r="A267">
        <v>266</v>
      </c>
      <c r="B267">
        <f>INDEX('housing-price-data-04042019'!$A$1:$CC$1461, MATCH('Bedrooms '!A267,'housing-price-data-04042019'!$A$1:$A$1461,0), MATCH('Bedrooms '!$B$1,'housing-price-data-04042019'!$A$1:$CC$1,0))</f>
        <v>3</v>
      </c>
      <c r="C267">
        <f>INDEX('housing-price-data-04042019'!$A$1:$CC$1461, MATCH('Bedrooms '!A267,'housing-price-data-04042019'!$A$1:$A$1461,0), MATCH('Bedrooms '!$C$1,'housing-price-data-04042019'!$A$1:$CC$1,0))</f>
        <v>175500</v>
      </c>
      <c r="D267" t="str">
        <f t="shared" si="4"/>
        <v>A</v>
      </c>
      <c r="K267" s="5">
        <v>363</v>
      </c>
      <c r="L267" s="6">
        <v>198500</v>
      </c>
      <c r="N267" s="5">
        <v>901</v>
      </c>
      <c r="O267" s="6">
        <v>110000</v>
      </c>
      <c r="U267" s="1">
        <v>242</v>
      </c>
      <c r="V267" s="1">
        <v>166728.05446336931</v>
      </c>
      <c r="W267" s="1">
        <v>-56228.054463369306</v>
      </c>
    </row>
    <row r="268" spans="1:23" x14ac:dyDescent="0.25">
      <c r="A268">
        <v>267</v>
      </c>
      <c r="B268">
        <f>INDEX('housing-price-data-04042019'!$A$1:$CC$1461, MATCH('Bedrooms '!A268,'housing-price-data-04042019'!$A$1:$A$1461,0), MATCH('Bedrooms '!$B$1,'housing-price-data-04042019'!$A$1:$CC$1,0))</f>
        <v>3</v>
      </c>
      <c r="C268">
        <f>INDEX('housing-price-data-04042019'!$A$1:$CC$1461, MATCH('Bedrooms '!A268,'housing-price-data-04042019'!$A$1:$A$1461,0), MATCH('Bedrooms '!$C$1,'housing-price-data-04042019'!$A$1:$CC$1,0))</f>
        <v>185000</v>
      </c>
      <c r="D268" t="str">
        <f t="shared" si="4"/>
        <v>A</v>
      </c>
      <c r="K268" s="5">
        <v>365</v>
      </c>
      <c r="L268" s="6">
        <v>190000</v>
      </c>
      <c r="N268" s="5">
        <v>902</v>
      </c>
      <c r="O268" s="6">
        <v>153000</v>
      </c>
      <c r="U268" s="1">
        <v>243</v>
      </c>
      <c r="V268" s="1">
        <v>183109.07144635811</v>
      </c>
      <c r="W268" s="1">
        <v>-104109.07144635811</v>
      </c>
    </row>
    <row r="269" spans="1:23" x14ac:dyDescent="0.25">
      <c r="A269">
        <v>268</v>
      </c>
      <c r="B269">
        <f>INDEX('housing-price-data-04042019'!$A$1:$CC$1461, MATCH('Bedrooms '!A269,'housing-price-data-04042019'!$A$1:$A$1461,0), MATCH('Bedrooms '!$B$1,'housing-price-data-04042019'!$A$1:$CC$1,0))</f>
        <v>4</v>
      </c>
      <c r="C269">
        <f>INDEX('housing-price-data-04042019'!$A$1:$CC$1461, MATCH('Bedrooms '!A269,'housing-price-data-04042019'!$A$1:$A$1461,0), MATCH('Bedrooms '!$C$1,'housing-price-data-04042019'!$A$1:$CC$1,0))</f>
        <v>179500</v>
      </c>
      <c r="D269" t="str">
        <f t="shared" si="4"/>
        <v>A</v>
      </c>
      <c r="K269" s="5">
        <v>366</v>
      </c>
      <c r="L269" s="6">
        <v>147000</v>
      </c>
      <c r="N269" s="5">
        <v>909</v>
      </c>
      <c r="O269" s="6">
        <v>131000</v>
      </c>
      <c r="U269" s="1">
        <v>244</v>
      </c>
      <c r="V269" s="1">
        <v>183109.07144635811</v>
      </c>
      <c r="W269" s="1">
        <v>-63109.07144635811</v>
      </c>
    </row>
    <row r="270" spans="1:23" x14ac:dyDescent="0.25">
      <c r="A270">
        <v>269</v>
      </c>
      <c r="B270">
        <f>INDEX('housing-price-data-04042019'!$A$1:$CC$1461, MATCH('Bedrooms '!A270,'housing-price-data-04042019'!$A$1:$A$1461,0), MATCH('Bedrooms '!$B$1,'housing-price-data-04042019'!$A$1:$CC$1,0))</f>
        <v>2</v>
      </c>
      <c r="C270">
        <f>INDEX('housing-price-data-04042019'!$A$1:$CC$1461, MATCH('Bedrooms '!A270,'housing-price-data-04042019'!$A$1:$A$1461,0), MATCH('Bedrooms '!$C$1,'housing-price-data-04042019'!$A$1:$CC$1,0))</f>
        <v>120500</v>
      </c>
      <c r="D270" t="str">
        <f t="shared" si="4"/>
        <v>B</v>
      </c>
      <c r="K270" s="5">
        <v>367</v>
      </c>
      <c r="L270" s="6">
        <v>159000</v>
      </c>
      <c r="N270" s="5">
        <v>915</v>
      </c>
      <c r="O270" s="6">
        <v>173733</v>
      </c>
      <c r="U270" s="1">
        <v>245</v>
      </c>
      <c r="V270" s="1">
        <v>183109.07144635811</v>
      </c>
      <c r="W270" s="1">
        <v>21890.92855364189</v>
      </c>
    </row>
    <row r="271" spans="1:23" x14ac:dyDescent="0.25">
      <c r="A271">
        <v>270</v>
      </c>
      <c r="B271">
        <f>INDEX('housing-price-data-04042019'!$A$1:$CC$1461, MATCH('Bedrooms '!A271,'housing-price-data-04042019'!$A$1:$A$1461,0), MATCH('Bedrooms '!$B$1,'housing-price-data-04042019'!$A$1:$CC$1,0))</f>
        <v>3</v>
      </c>
      <c r="C271">
        <f>INDEX('housing-price-data-04042019'!$A$1:$CC$1461, MATCH('Bedrooms '!A271,'housing-price-data-04042019'!$A$1:$A$1461,0), MATCH('Bedrooms '!$C$1,'housing-price-data-04042019'!$A$1:$CC$1,0))</f>
        <v>148000</v>
      </c>
      <c r="D271" t="str">
        <f t="shared" si="4"/>
        <v>A</v>
      </c>
      <c r="K271" s="5">
        <v>368</v>
      </c>
      <c r="L271" s="6">
        <v>165000</v>
      </c>
      <c r="N271" s="5">
        <v>917</v>
      </c>
      <c r="O271" s="6">
        <v>35311</v>
      </c>
      <c r="U271" s="1">
        <v>246</v>
      </c>
      <c r="V271" s="1">
        <v>183109.07144635811</v>
      </c>
      <c r="W271" s="1">
        <v>58390.92855364189</v>
      </c>
    </row>
    <row r="272" spans="1:23" x14ac:dyDescent="0.25">
      <c r="A272">
        <v>271</v>
      </c>
      <c r="B272">
        <f>INDEX('housing-price-data-04042019'!$A$1:$CC$1461, MATCH('Bedrooms '!A272,'housing-price-data-04042019'!$A$1:$A$1461,0), MATCH('Bedrooms '!$B$1,'housing-price-data-04042019'!$A$1:$CC$1,0))</f>
        <v>3</v>
      </c>
      <c r="C272">
        <f>INDEX('housing-price-data-04042019'!$A$1:$CC$1461, MATCH('Bedrooms '!A272,'housing-price-data-04042019'!$A$1:$A$1461,0), MATCH('Bedrooms '!$C$1,'housing-price-data-04042019'!$A$1:$CC$1,0))</f>
        <v>266000</v>
      </c>
      <c r="D272" t="str">
        <f t="shared" si="4"/>
        <v>A</v>
      </c>
      <c r="K272" s="5">
        <v>370</v>
      </c>
      <c r="L272" s="6">
        <v>162000</v>
      </c>
      <c r="N272" s="5">
        <v>924</v>
      </c>
      <c r="O272" s="6">
        <v>193000</v>
      </c>
      <c r="U272" s="1">
        <v>247</v>
      </c>
      <c r="V272" s="1">
        <v>199490.08842934691</v>
      </c>
      <c r="W272" s="1">
        <v>-62490.088429346913</v>
      </c>
    </row>
    <row r="273" spans="1:23" x14ac:dyDescent="0.25">
      <c r="A273">
        <v>272</v>
      </c>
      <c r="B273">
        <f>INDEX('housing-price-data-04042019'!$A$1:$CC$1461, MATCH('Bedrooms '!A273,'housing-price-data-04042019'!$A$1:$A$1461,0), MATCH('Bedrooms '!$B$1,'housing-price-data-04042019'!$A$1:$CC$1,0))</f>
        <v>2</v>
      </c>
      <c r="C273">
        <f>INDEX('housing-price-data-04042019'!$A$1:$CC$1461, MATCH('Bedrooms '!A273,'housing-price-data-04042019'!$A$1:$A$1461,0), MATCH('Bedrooms '!$C$1,'housing-price-data-04042019'!$A$1:$CC$1,0))</f>
        <v>241500</v>
      </c>
      <c r="D273" t="str">
        <f t="shared" si="4"/>
        <v>B</v>
      </c>
      <c r="K273" s="5">
        <v>371</v>
      </c>
      <c r="L273" s="6">
        <v>172400</v>
      </c>
      <c r="N273" s="5">
        <v>932</v>
      </c>
      <c r="O273" s="6">
        <v>117500</v>
      </c>
      <c r="U273" s="1">
        <v>248</v>
      </c>
      <c r="V273" s="1">
        <v>166728.05446336931</v>
      </c>
      <c r="W273" s="1">
        <v>-26728.054463369306</v>
      </c>
    </row>
    <row r="274" spans="1:23" x14ac:dyDescent="0.25">
      <c r="A274">
        <v>273</v>
      </c>
      <c r="B274">
        <f>INDEX('housing-price-data-04042019'!$A$1:$CC$1461, MATCH('Bedrooms '!A274,'housing-price-data-04042019'!$A$1:$A$1461,0), MATCH('Bedrooms '!$B$1,'housing-price-data-04042019'!$A$1:$CC$1,0))</f>
        <v>4</v>
      </c>
      <c r="C274">
        <f>INDEX('housing-price-data-04042019'!$A$1:$CC$1461, MATCH('Bedrooms '!A274,'housing-price-data-04042019'!$A$1:$A$1461,0), MATCH('Bedrooms '!$C$1,'housing-price-data-04042019'!$A$1:$CC$1,0))</f>
        <v>290000</v>
      </c>
      <c r="D274" t="str">
        <f t="shared" si="4"/>
        <v>A</v>
      </c>
      <c r="K274" s="5">
        <v>372</v>
      </c>
      <c r="L274" s="6">
        <v>134432</v>
      </c>
      <c r="N274" s="5">
        <v>936</v>
      </c>
      <c r="O274" s="6">
        <v>79900</v>
      </c>
      <c r="U274" s="1">
        <v>249</v>
      </c>
      <c r="V274" s="1">
        <v>183109.07144635811</v>
      </c>
      <c r="W274" s="1">
        <v>-3109.0714463581098</v>
      </c>
    </row>
    <row r="275" spans="1:23" x14ac:dyDescent="0.25">
      <c r="A275">
        <v>274</v>
      </c>
      <c r="B275">
        <f>INDEX('housing-price-data-04042019'!$A$1:$CC$1461, MATCH('Bedrooms '!A275,'housing-price-data-04042019'!$A$1:$A$1461,0), MATCH('Bedrooms '!$B$1,'housing-price-data-04042019'!$A$1:$CC$1,0))</f>
        <v>3</v>
      </c>
      <c r="C275">
        <f>INDEX('housing-price-data-04042019'!$A$1:$CC$1461, MATCH('Bedrooms '!A275,'housing-price-data-04042019'!$A$1:$A$1461,0), MATCH('Bedrooms '!$C$1,'housing-price-data-04042019'!$A$1:$CC$1,0))</f>
        <v>139000</v>
      </c>
      <c r="D275" t="str">
        <f t="shared" si="4"/>
        <v>A</v>
      </c>
      <c r="K275" s="5">
        <v>374</v>
      </c>
      <c r="L275" s="6">
        <v>123000</v>
      </c>
      <c r="N275" s="5">
        <v>937</v>
      </c>
      <c r="O275" s="6">
        <v>184900</v>
      </c>
      <c r="U275" s="1">
        <v>250</v>
      </c>
      <c r="V275" s="1">
        <v>199490.08842934691</v>
      </c>
      <c r="W275" s="1">
        <v>77509.911570653087</v>
      </c>
    </row>
    <row r="276" spans="1:23" x14ac:dyDescent="0.25">
      <c r="A276">
        <v>275</v>
      </c>
      <c r="B276">
        <f>INDEX('housing-price-data-04042019'!$A$1:$CC$1461, MATCH('Bedrooms '!A276,'housing-price-data-04042019'!$A$1:$A$1461,0), MATCH('Bedrooms '!$B$1,'housing-price-data-04042019'!$A$1:$CC$1,0))</f>
        <v>2</v>
      </c>
      <c r="C276">
        <f>INDEX('housing-price-data-04042019'!$A$1:$CC$1461, MATCH('Bedrooms '!A276,'housing-price-data-04042019'!$A$1:$A$1461,0), MATCH('Bedrooms '!$C$1,'housing-price-data-04042019'!$A$1:$CC$1,0))</f>
        <v>124500</v>
      </c>
      <c r="D276" t="str">
        <f t="shared" si="4"/>
        <v>B</v>
      </c>
      <c r="K276" s="5">
        <v>375</v>
      </c>
      <c r="L276" s="6">
        <v>219500</v>
      </c>
      <c r="N276" s="5">
        <v>946</v>
      </c>
      <c r="O276" s="6">
        <v>124900</v>
      </c>
      <c r="U276" s="1">
        <v>251</v>
      </c>
      <c r="V276" s="1">
        <v>183109.07144635811</v>
      </c>
      <c r="W276" s="1">
        <v>-106609.07144635811</v>
      </c>
    </row>
    <row r="277" spans="1:23" x14ac:dyDescent="0.25">
      <c r="A277">
        <v>276</v>
      </c>
      <c r="B277">
        <f>INDEX('housing-price-data-04042019'!$A$1:$CC$1461, MATCH('Bedrooms '!A277,'housing-price-data-04042019'!$A$1:$A$1461,0), MATCH('Bedrooms '!$B$1,'housing-price-data-04042019'!$A$1:$CC$1,0))</f>
        <v>3</v>
      </c>
      <c r="C277">
        <f>INDEX('housing-price-data-04042019'!$A$1:$CC$1461, MATCH('Bedrooms '!A277,'housing-price-data-04042019'!$A$1:$A$1461,0), MATCH('Bedrooms '!$C$1,'housing-price-data-04042019'!$A$1:$CC$1,0))</f>
        <v>205000</v>
      </c>
      <c r="D277" t="str">
        <f t="shared" si="4"/>
        <v>A</v>
      </c>
      <c r="K277" s="5">
        <v>378</v>
      </c>
      <c r="L277" s="6">
        <v>340000</v>
      </c>
      <c r="N277" s="5">
        <v>953</v>
      </c>
      <c r="O277" s="6">
        <v>133900</v>
      </c>
      <c r="U277" s="1">
        <v>252</v>
      </c>
      <c r="V277" s="1">
        <v>166728.05446336931</v>
      </c>
      <c r="W277" s="1">
        <v>68271.945536630694</v>
      </c>
    </row>
    <row r="278" spans="1:23" x14ac:dyDescent="0.25">
      <c r="A278">
        <v>277</v>
      </c>
      <c r="B278">
        <f>INDEX('housing-price-data-04042019'!$A$1:$CC$1461, MATCH('Bedrooms '!A278,'housing-price-data-04042019'!$A$1:$A$1461,0), MATCH('Bedrooms '!$B$1,'housing-price-data-04042019'!$A$1:$CC$1,0))</f>
        <v>3</v>
      </c>
      <c r="C278">
        <f>INDEX('housing-price-data-04042019'!$A$1:$CC$1461, MATCH('Bedrooms '!A278,'housing-price-data-04042019'!$A$1:$A$1461,0), MATCH('Bedrooms '!$C$1,'housing-price-data-04042019'!$A$1:$CC$1,0))</f>
        <v>201000</v>
      </c>
      <c r="D278" t="str">
        <f t="shared" si="4"/>
        <v>A</v>
      </c>
      <c r="K278" s="5">
        <v>380</v>
      </c>
      <c r="L278" s="6">
        <v>179000</v>
      </c>
      <c r="N278" s="5">
        <v>957</v>
      </c>
      <c r="O278" s="6">
        <v>124000</v>
      </c>
      <c r="U278" s="1">
        <v>253</v>
      </c>
      <c r="V278" s="1">
        <v>183109.07144635811</v>
      </c>
      <c r="W278" s="1">
        <v>-10109.07144635811</v>
      </c>
    </row>
    <row r="279" spans="1:23" x14ac:dyDescent="0.25">
      <c r="A279">
        <v>278</v>
      </c>
      <c r="B279">
        <f>INDEX('housing-price-data-04042019'!$A$1:$CC$1461, MATCH('Bedrooms '!A279,'housing-price-data-04042019'!$A$1:$A$1461,0), MATCH('Bedrooms '!$B$1,'housing-price-data-04042019'!$A$1:$CC$1,0))</f>
        <v>2</v>
      </c>
      <c r="C279">
        <f>INDEX('housing-price-data-04042019'!$A$1:$CC$1461, MATCH('Bedrooms '!A279,'housing-price-data-04042019'!$A$1:$A$1461,0), MATCH('Bedrooms '!$C$1,'housing-price-data-04042019'!$A$1:$CC$1,0))</f>
        <v>141000</v>
      </c>
      <c r="D279" t="str">
        <f t="shared" si="4"/>
        <v>B</v>
      </c>
      <c r="K279" s="5">
        <v>381</v>
      </c>
      <c r="L279" s="6">
        <v>127000</v>
      </c>
      <c r="N279" s="5">
        <v>961</v>
      </c>
      <c r="O279" s="6">
        <v>116500</v>
      </c>
      <c r="U279" s="1">
        <v>254</v>
      </c>
      <c r="V279" s="1">
        <v>183109.07144635811</v>
      </c>
      <c r="W279" s="1">
        <v>-25109.07144635811</v>
      </c>
    </row>
    <row r="280" spans="1:23" x14ac:dyDescent="0.25">
      <c r="A280">
        <v>279</v>
      </c>
      <c r="B280">
        <f>INDEX('housing-price-data-04042019'!$A$1:$CC$1461, MATCH('Bedrooms '!A280,'housing-price-data-04042019'!$A$1:$A$1461,0), MATCH('Bedrooms '!$B$1,'housing-price-data-04042019'!$A$1:$CC$1,0))</f>
        <v>3</v>
      </c>
      <c r="C280">
        <f>INDEX('housing-price-data-04042019'!$A$1:$CC$1461, MATCH('Bedrooms '!A280,'housing-price-data-04042019'!$A$1:$A$1461,0), MATCH('Bedrooms '!$C$1,'housing-price-data-04042019'!$A$1:$CC$1,0))</f>
        <v>415298</v>
      </c>
      <c r="D280" t="str">
        <f t="shared" si="4"/>
        <v>A</v>
      </c>
      <c r="K280" s="5">
        <v>383</v>
      </c>
      <c r="L280" s="6">
        <v>213500</v>
      </c>
      <c r="N280" s="5">
        <v>964</v>
      </c>
      <c r="O280" s="6">
        <v>239000</v>
      </c>
      <c r="U280" s="1">
        <v>255</v>
      </c>
      <c r="V280" s="1">
        <v>183109.07144635811</v>
      </c>
      <c r="W280" s="1">
        <v>-38109.07144635811</v>
      </c>
    </row>
    <row r="281" spans="1:23" x14ac:dyDescent="0.25">
      <c r="A281">
        <v>280</v>
      </c>
      <c r="B281">
        <f>INDEX('housing-price-data-04042019'!$A$1:$CC$1461, MATCH('Bedrooms '!A281,'housing-price-data-04042019'!$A$1:$A$1461,0), MATCH('Bedrooms '!$B$1,'housing-price-data-04042019'!$A$1:$CC$1,0))</f>
        <v>4</v>
      </c>
      <c r="C281">
        <f>INDEX('housing-price-data-04042019'!$A$1:$CC$1461, MATCH('Bedrooms '!A281,'housing-price-data-04042019'!$A$1:$A$1461,0), MATCH('Bedrooms '!$C$1,'housing-price-data-04042019'!$A$1:$CC$1,0))</f>
        <v>192000</v>
      </c>
      <c r="D281" t="str">
        <f t="shared" si="4"/>
        <v>A</v>
      </c>
      <c r="K281" s="5">
        <v>385</v>
      </c>
      <c r="L281" s="6">
        <v>240000</v>
      </c>
      <c r="N281" s="5">
        <v>967</v>
      </c>
      <c r="O281" s="6">
        <v>160000</v>
      </c>
      <c r="U281" s="1">
        <v>256</v>
      </c>
      <c r="V281" s="1">
        <v>199490.08842934691</v>
      </c>
      <c r="W281" s="1">
        <v>30509.911570653087</v>
      </c>
    </row>
    <row r="282" spans="1:23" x14ac:dyDescent="0.25">
      <c r="A282">
        <v>281</v>
      </c>
      <c r="B282">
        <f>INDEX('housing-price-data-04042019'!$A$1:$CC$1461, MATCH('Bedrooms '!A282,'housing-price-data-04042019'!$A$1:$A$1461,0), MATCH('Bedrooms '!$B$1,'housing-price-data-04042019'!$A$1:$CC$1,0))</f>
        <v>3</v>
      </c>
      <c r="C282">
        <f>INDEX('housing-price-data-04042019'!$A$1:$CC$1461, MATCH('Bedrooms '!A282,'housing-price-data-04042019'!$A$1:$A$1461,0), MATCH('Bedrooms '!$C$1,'housing-price-data-04042019'!$A$1:$CC$1,0))</f>
        <v>228500</v>
      </c>
      <c r="D282" t="str">
        <f t="shared" si="4"/>
        <v>A</v>
      </c>
      <c r="K282" s="5">
        <v>387</v>
      </c>
      <c r="L282" s="6">
        <v>81000</v>
      </c>
      <c r="N282" s="5">
        <v>969</v>
      </c>
      <c r="O282" s="6">
        <v>37900</v>
      </c>
      <c r="U282" s="1">
        <v>257</v>
      </c>
      <c r="V282" s="1">
        <v>183109.07144635811</v>
      </c>
      <c r="W282" s="1">
        <v>24390.92855364189</v>
      </c>
    </row>
    <row r="283" spans="1:23" x14ac:dyDescent="0.25">
      <c r="A283">
        <v>282</v>
      </c>
      <c r="B283">
        <f>INDEX('housing-price-data-04042019'!$A$1:$CC$1461, MATCH('Bedrooms '!A283,'housing-price-data-04042019'!$A$1:$A$1461,0), MATCH('Bedrooms '!$B$1,'housing-price-data-04042019'!$A$1:$CC$1,0))</f>
        <v>2</v>
      </c>
      <c r="C283">
        <f>INDEX('housing-price-data-04042019'!$A$1:$CC$1461, MATCH('Bedrooms '!A283,'housing-price-data-04042019'!$A$1:$A$1461,0), MATCH('Bedrooms '!$C$1,'housing-price-data-04042019'!$A$1:$CC$1,0))</f>
        <v>185000</v>
      </c>
      <c r="D283" t="str">
        <f t="shared" si="4"/>
        <v>B</v>
      </c>
      <c r="K283" s="5">
        <v>388</v>
      </c>
      <c r="L283" s="6">
        <v>125000</v>
      </c>
      <c r="N283" s="5">
        <v>970</v>
      </c>
      <c r="O283" s="6">
        <v>140000</v>
      </c>
      <c r="U283" s="1">
        <v>258</v>
      </c>
      <c r="V283" s="1">
        <v>183109.07144635811</v>
      </c>
      <c r="W283" s="1">
        <v>36890.92855364189</v>
      </c>
    </row>
    <row r="284" spans="1:23" x14ac:dyDescent="0.25">
      <c r="A284">
        <v>283</v>
      </c>
      <c r="B284">
        <f>INDEX('housing-price-data-04042019'!$A$1:$CC$1461, MATCH('Bedrooms '!A284,'housing-price-data-04042019'!$A$1:$A$1461,0), MATCH('Bedrooms '!$B$1,'housing-price-data-04042019'!$A$1:$CC$1,0))</f>
        <v>2</v>
      </c>
      <c r="C284">
        <f>INDEX('housing-price-data-04042019'!$A$1:$CC$1461, MATCH('Bedrooms '!A284,'housing-price-data-04042019'!$A$1:$A$1461,0), MATCH('Bedrooms '!$C$1,'housing-price-data-04042019'!$A$1:$CC$1,0))</f>
        <v>207500</v>
      </c>
      <c r="D284" t="str">
        <f t="shared" si="4"/>
        <v>B</v>
      </c>
      <c r="K284" s="5">
        <v>389</v>
      </c>
      <c r="L284" s="6">
        <v>191000</v>
      </c>
      <c r="N284" s="5">
        <v>972</v>
      </c>
      <c r="O284" s="6">
        <v>173000</v>
      </c>
      <c r="U284" s="1">
        <v>259</v>
      </c>
      <c r="V284" s="1">
        <v>183109.07144635811</v>
      </c>
      <c r="W284" s="1">
        <v>48390.92855364189</v>
      </c>
    </row>
    <row r="285" spans="1:23" x14ac:dyDescent="0.25">
      <c r="A285">
        <v>284</v>
      </c>
      <c r="B285">
        <f>INDEX('housing-price-data-04042019'!$A$1:$CC$1461, MATCH('Bedrooms '!A285,'housing-price-data-04042019'!$A$1:$A$1461,0), MATCH('Bedrooms '!$B$1,'housing-price-data-04042019'!$A$1:$CC$1,0))</f>
        <v>3</v>
      </c>
      <c r="C285">
        <f>INDEX('housing-price-data-04042019'!$A$1:$CC$1461, MATCH('Bedrooms '!A285,'housing-price-data-04042019'!$A$1:$A$1461,0), MATCH('Bedrooms '!$C$1,'housing-price-data-04042019'!$A$1:$CC$1,0))</f>
        <v>244600</v>
      </c>
      <c r="D285" t="str">
        <f t="shared" si="4"/>
        <v>A</v>
      </c>
      <c r="K285" s="5">
        <v>390</v>
      </c>
      <c r="L285" s="6">
        <v>426000</v>
      </c>
      <c r="N285" s="5">
        <v>973</v>
      </c>
      <c r="O285" s="6">
        <v>99500</v>
      </c>
      <c r="U285" s="1">
        <v>260</v>
      </c>
      <c r="V285" s="1">
        <v>166728.05446336931</v>
      </c>
      <c r="W285" s="1">
        <v>-69728.054463369306</v>
      </c>
    </row>
    <row r="286" spans="1:23" x14ac:dyDescent="0.25">
      <c r="A286">
        <v>285</v>
      </c>
      <c r="B286">
        <f>INDEX('housing-price-data-04042019'!$A$1:$CC$1461, MATCH('Bedrooms '!A286,'housing-price-data-04042019'!$A$1:$A$1461,0), MATCH('Bedrooms '!$B$1,'housing-price-data-04042019'!$A$1:$CC$1,0))</f>
        <v>2</v>
      </c>
      <c r="C286">
        <f>INDEX('housing-price-data-04042019'!$A$1:$CC$1461, MATCH('Bedrooms '!A286,'housing-price-data-04042019'!$A$1:$A$1461,0), MATCH('Bedrooms '!$C$1,'housing-price-data-04042019'!$A$1:$CC$1,0))</f>
        <v>179200</v>
      </c>
      <c r="D286" t="str">
        <f t="shared" si="4"/>
        <v>B</v>
      </c>
      <c r="K286" s="5">
        <v>391</v>
      </c>
      <c r="L286" s="6">
        <v>119000</v>
      </c>
      <c r="N286" s="5">
        <v>977</v>
      </c>
      <c r="O286" s="6">
        <v>85500</v>
      </c>
      <c r="U286" s="1">
        <v>261</v>
      </c>
      <c r="V286" s="1">
        <v>183109.07144635811</v>
      </c>
      <c r="W286" s="1">
        <v>-7109.0714463581098</v>
      </c>
    </row>
    <row r="287" spans="1:23" x14ac:dyDescent="0.25">
      <c r="A287">
        <v>286</v>
      </c>
      <c r="B287">
        <f>INDEX('housing-price-data-04042019'!$A$1:$CC$1461, MATCH('Bedrooms '!A287,'housing-price-data-04042019'!$A$1:$A$1461,0), MATCH('Bedrooms '!$B$1,'housing-price-data-04042019'!$A$1:$CC$1,0))</f>
        <v>2</v>
      </c>
      <c r="C287">
        <f>INDEX('housing-price-data-04042019'!$A$1:$CC$1461, MATCH('Bedrooms '!A287,'housing-price-data-04042019'!$A$1:$A$1461,0), MATCH('Bedrooms '!$C$1,'housing-price-data-04042019'!$A$1:$CC$1,0))</f>
        <v>164700</v>
      </c>
      <c r="D287" t="str">
        <f t="shared" si="4"/>
        <v>B</v>
      </c>
      <c r="K287" s="5">
        <v>392</v>
      </c>
      <c r="L287" s="6">
        <v>215000</v>
      </c>
      <c r="N287" s="5">
        <v>978</v>
      </c>
      <c r="O287" s="6">
        <v>199900</v>
      </c>
      <c r="U287" s="1">
        <v>262</v>
      </c>
      <c r="V287" s="1">
        <v>183109.07144635811</v>
      </c>
      <c r="W287" s="1">
        <v>92890.92855364189</v>
      </c>
    </row>
    <row r="288" spans="1:23" x14ac:dyDescent="0.25">
      <c r="A288">
        <v>287</v>
      </c>
      <c r="B288">
        <f>INDEX('housing-price-data-04042019'!$A$1:$CC$1461, MATCH('Bedrooms '!A288,'housing-price-data-04042019'!$A$1:$A$1461,0), MATCH('Bedrooms '!$B$1,'housing-price-data-04042019'!$A$1:$CC$1,0))</f>
        <v>3</v>
      </c>
      <c r="C288">
        <f>INDEX('housing-price-data-04042019'!$A$1:$CC$1461, MATCH('Bedrooms '!A288,'housing-price-data-04042019'!$A$1:$A$1461,0), MATCH('Bedrooms '!$C$1,'housing-price-data-04042019'!$A$1:$CC$1,0))</f>
        <v>159000</v>
      </c>
      <c r="D288" t="str">
        <f t="shared" si="4"/>
        <v>A</v>
      </c>
      <c r="K288" s="5">
        <v>393</v>
      </c>
      <c r="L288" s="6">
        <v>106500</v>
      </c>
      <c r="N288" s="5">
        <v>983</v>
      </c>
      <c r="O288" s="6">
        <v>159895</v>
      </c>
      <c r="U288" s="1">
        <v>263</v>
      </c>
      <c r="V288" s="1">
        <v>183109.07144635811</v>
      </c>
      <c r="W288" s="1">
        <v>-32109.07144635811</v>
      </c>
    </row>
    <row r="289" spans="1:23" x14ac:dyDescent="0.25">
      <c r="A289">
        <v>288</v>
      </c>
      <c r="B289">
        <f>INDEX('housing-price-data-04042019'!$A$1:$CC$1461, MATCH('Bedrooms '!A289,'housing-price-data-04042019'!$A$1:$A$1461,0), MATCH('Bedrooms '!$B$1,'housing-price-data-04042019'!$A$1:$CC$1,0))</f>
        <v>3</v>
      </c>
      <c r="C289">
        <f>INDEX('housing-price-data-04042019'!$A$1:$CC$1461, MATCH('Bedrooms '!A289,'housing-price-data-04042019'!$A$1:$A$1461,0), MATCH('Bedrooms '!$C$1,'housing-price-data-04042019'!$A$1:$CC$1,0))</f>
        <v>88000</v>
      </c>
      <c r="D289" t="str">
        <f t="shared" si="4"/>
        <v>A</v>
      </c>
      <c r="K289" s="5">
        <v>396</v>
      </c>
      <c r="L289" s="6">
        <v>129000</v>
      </c>
      <c r="N289" s="5">
        <v>987</v>
      </c>
      <c r="O289" s="6">
        <v>117000</v>
      </c>
      <c r="U289" s="1">
        <v>264</v>
      </c>
      <c r="V289" s="1">
        <v>183109.07144635811</v>
      </c>
      <c r="W289" s="1">
        <v>-53109.07144635811</v>
      </c>
    </row>
    <row r="290" spans="1:23" x14ac:dyDescent="0.25">
      <c r="A290">
        <v>289</v>
      </c>
      <c r="B290">
        <f>INDEX('housing-price-data-04042019'!$A$1:$CC$1461, MATCH('Bedrooms '!A290,'housing-price-data-04042019'!$A$1:$A$1461,0), MATCH('Bedrooms '!$B$1,'housing-price-data-04042019'!$A$1:$CC$1,0))</f>
        <v>3</v>
      </c>
      <c r="C290">
        <f>INDEX('housing-price-data-04042019'!$A$1:$CC$1461, MATCH('Bedrooms '!A290,'housing-price-data-04042019'!$A$1:$A$1461,0), MATCH('Bedrooms '!$C$1,'housing-price-data-04042019'!$A$1:$CC$1,0))</f>
        <v>122000</v>
      </c>
      <c r="D290" t="str">
        <f t="shared" si="4"/>
        <v>A</v>
      </c>
      <c r="K290" s="5">
        <v>398</v>
      </c>
      <c r="L290" s="6">
        <v>169500</v>
      </c>
      <c r="N290" s="5">
        <v>998</v>
      </c>
      <c r="O290" s="6">
        <v>185000</v>
      </c>
      <c r="U290" s="1">
        <v>265</v>
      </c>
      <c r="V290" s="1">
        <v>166728.05446336931</v>
      </c>
      <c r="W290" s="1">
        <v>-93728.054463369306</v>
      </c>
    </row>
    <row r="291" spans="1:23" x14ac:dyDescent="0.25">
      <c r="A291">
        <v>290</v>
      </c>
      <c r="B291">
        <f>INDEX('housing-price-data-04042019'!$A$1:$CC$1461, MATCH('Bedrooms '!A291,'housing-price-data-04042019'!$A$1:$A$1461,0), MATCH('Bedrooms '!$B$1,'housing-price-data-04042019'!$A$1:$CC$1,0))</f>
        <v>3</v>
      </c>
      <c r="C291">
        <f>INDEX('housing-price-data-04042019'!$A$1:$CC$1461, MATCH('Bedrooms '!A291,'housing-price-data-04042019'!$A$1:$A$1461,0), MATCH('Bedrooms '!$C$1,'housing-price-data-04042019'!$A$1:$CC$1,0))</f>
        <v>153575</v>
      </c>
      <c r="D291" t="str">
        <f t="shared" si="4"/>
        <v>A</v>
      </c>
      <c r="K291" s="5">
        <v>402</v>
      </c>
      <c r="L291" s="6">
        <v>164990</v>
      </c>
      <c r="N291" s="5">
        <v>1000</v>
      </c>
      <c r="O291" s="6">
        <v>206000</v>
      </c>
      <c r="U291" s="1">
        <v>266</v>
      </c>
      <c r="V291" s="1">
        <v>183109.07144635811</v>
      </c>
      <c r="W291" s="1">
        <v>-7609.0714463581098</v>
      </c>
    </row>
    <row r="292" spans="1:23" x14ac:dyDescent="0.25">
      <c r="A292">
        <v>291</v>
      </c>
      <c r="B292">
        <f>INDEX('housing-price-data-04042019'!$A$1:$CC$1461, MATCH('Bedrooms '!A292,'housing-price-data-04042019'!$A$1:$A$1461,0), MATCH('Bedrooms '!$B$1,'housing-price-data-04042019'!$A$1:$CC$1,0))</f>
        <v>3</v>
      </c>
      <c r="C292">
        <f>INDEX('housing-price-data-04042019'!$A$1:$CC$1461, MATCH('Bedrooms '!A292,'housing-price-data-04042019'!$A$1:$A$1461,0), MATCH('Bedrooms '!$C$1,'housing-price-data-04042019'!$A$1:$CC$1,0))</f>
        <v>233230</v>
      </c>
      <c r="D292" t="str">
        <f t="shared" si="4"/>
        <v>A</v>
      </c>
      <c r="K292" s="5">
        <v>404</v>
      </c>
      <c r="L292" s="6">
        <v>258000</v>
      </c>
      <c r="N292" s="5">
        <v>1001</v>
      </c>
      <c r="O292" s="6">
        <v>82000</v>
      </c>
      <c r="U292" s="1">
        <v>267</v>
      </c>
      <c r="V292" s="1">
        <v>183109.07144635811</v>
      </c>
      <c r="W292" s="1">
        <v>1890.9285536418902</v>
      </c>
    </row>
    <row r="293" spans="1:23" x14ac:dyDescent="0.25">
      <c r="A293">
        <v>292</v>
      </c>
      <c r="B293">
        <f>INDEX('housing-price-data-04042019'!$A$1:$CC$1461, MATCH('Bedrooms '!A293,'housing-price-data-04042019'!$A$1:$A$1461,0), MATCH('Bedrooms '!$B$1,'housing-price-data-04042019'!$A$1:$CC$1,0))</f>
        <v>6</v>
      </c>
      <c r="C293">
        <f>INDEX('housing-price-data-04042019'!$A$1:$CC$1461, MATCH('Bedrooms '!A293,'housing-price-data-04042019'!$A$1:$A$1461,0), MATCH('Bedrooms '!$C$1,'housing-price-data-04042019'!$A$1:$CC$1,0))</f>
        <v>135900</v>
      </c>
      <c r="D293" t="str">
        <f t="shared" si="4"/>
        <v>A</v>
      </c>
      <c r="K293" s="5">
        <v>405</v>
      </c>
      <c r="L293" s="6">
        <v>168000</v>
      </c>
      <c r="N293" s="5">
        <v>1002</v>
      </c>
      <c r="O293" s="6">
        <v>86000</v>
      </c>
      <c r="U293" s="1">
        <v>268</v>
      </c>
      <c r="V293" s="1">
        <v>199490.08842934691</v>
      </c>
      <c r="W293" s="1">
        <v>-19990.088429346913</v>
      </c>
    </row>
    <row r="294" spans="1:23" x14ac:dyDescent="0.25">
      <c r="A294">
        <v>293</v>
      </c>
      <c r="B294">
        <f>INDEX('housing-price-data-04042019'!$A$1:$CC$1461, MATCH('Bedrooms '!A294,'housing-price-data-04042019'!$A$1:$A$1461,0), MATCH('Bedrooms '!$B$1,'housing-price-data-04042019'!$A$1:$CC$1,0))</f>
        <v>3</v>
      </c>
      <c r="C294">
        <f>INDEX('housing-price-data-04042019'!$A$1:$CC$1461, MATCH('Bedrooms '!A294,'housing-price-data-04042019'!$A$1:$A$1461,0), MATCH('Bedrooms '!$C$1,'housing-price-data-04042019'!$A$1:$CC$1,0))</f>
        <v>131000</v>
      </c>
      <c r="D294" t="str">
        <f t="shared" si="4"/>
        <v>A</v>
      </c>
      <c r="K294" s="5">
        <v>406</v>
      </c>
      <c r="L294" s="6">
        <v>150000</v>
      </c>
      <c r="N294" s="5">
        <v>1005</v>
      </c>
      <c r="O294" s="6">
        <v>181000</v>
      </c>
      <c r="U294" s="1">
        <v>269</v>
      </c>
      <c r="V294" s="1">
        <v>166728.05446336931</v>
      </c>
      <c r="W294" s="1">
        <v>-46228.054463369306</v>
      </c>
    </row>
    <row r="295" spans="1:23" x14ac:dyDescent="0.25">
      <c r="A295">
        <v>294</v>
      </c>
      <c r="B295">
        <f>INDEX('housing-price-data-04042019'!$A$1:$CC$1461, MATCH('Bedrooms '!A295,'housing-price-data-04042019'!$A$1:$A$1461,0), MATCH('Bedrooms '!$B$1,'housing-price-data-04042019'!$A$1:$CC$1,0))</f>
        <v>3</v>
      </c>
      <c r="C295">
        <f>INDEX('housing-price-data-04042019'!$A$1:$CC$1461, MATCH('Bedrooms '!A295,'housing-price-data-04042019'!$A$1:$A$1461,0), MATCH('Bedrooms '!$C$1,'housing-price-data-04042019'!$A$1:$CC$1,0))</f>
        <v>235000</v>
      </c>
      <c r="D295" t="str">
        <f t="shared" si="4"/>
        <v>A</v>
      </c>
      <c r="K295" s="5">
        <v>407</v>
      </c>
      <c r="L295" s="6">
        <v>115000</v>
      </c>
      <c r="N295" s="5">
        <v>1014</v>
      </c>
      <c r="O295" s="6">
        <v>85000</v>
      </c>
      <c r="U295" s="1">
        <v>270</v>
      </c>
      <c r="V295" s="1">
        <v>183109.07144635811</v>
      </c>
      <c r="W295" s="1">
        <v>-35109.07144635811</v>
      </c>
    </row>
    <row r="296" spans="1:23" x14ac:dyDescent="0.25">
      <c r="A296">
        <v>295</v>
      </c>
      <c r="B296">
        <f>INDEX('housing-price-data-04042019'!$A$1:$CC$1461, MATCH('Bedrooms '!A296,'housing-price-data-04042019'!$A$1:$A$1461,0), MATCH('Bedrooms '!$B$1,'housing-price-data-04042019'!$A$1:$CC$1,0))</f>
        <v>3</v>
      </c>
      <c r="C296">
        <f>INDEX('housing-price-data-04042019'!$A$1:$CC$1461, MATCH('Bedrooms '!A296,'housing-price-data-04042019'!$A$1:$A$1461,0), MATCH('Bedrooms '!$C$1,'housing-price-data-04042019'!$A$1:$CC$1,0))</f>
        <v>167000</v>
      </c>
      <c r="D296" t="str">
        <f t="shared" si="4"/>
        <v>A</v>
      </c>
      <c r="K296" s="5">
        <v>408</v>
      </c>
      <c r="L296" s="6">
        <v>177000</v>
      </c>
      <c r="N296" s="5">
        <v>1015</v>
      </c>
      <c r="O296" s="6">
        <v>119200</v>
      </c>
      <c r="U296" s="1">
        <v>271</v>
      </c>
      <c r="V296" s="1">
        <v>183109.07144635811</v>
      </c>
      <c r="W296" s="1">
        <v>82890.92855364189</v>
      </c>
    </row>
    <row r="297" spans="1:23" x14ac:dyDescent="0.25">
      <c r="A297">
        <v>296</v>
      </c>
      <c r="B297">
        <f>INDEX('housing-price-data-04042019'!$A$1:$CC$1461, MATCH('Bedrooms '!A297,'housing-price-data-04042019'!$A$1:$A$1461,0), MATCH('Bedrooms '!$B$1,'housing-price-data-04042019'!$A$1:$CC$1,0))</f>
        <v>3</v>
      </c>
      <c r="C297">
        <f>INDEX('housing-price-data-04042019'!$A$1:$CC$1461, MATCH('Bedrooms '!A297,'housing-price-data-04042019'!$A$1:$A$1461,0), MATCH('Bedrooms '!$C$1,'housing-price-data-04042019'!$A$1:$CC$1,0))</f>
        <v>142500</v>
      </c>
      <c r="D297" t="str">
        <f t="shared" si="4"/>
        <v>A</v>
      </c>
      <c r="K297" s="5">
        <v>409</v>
      </c>
      <c r="L297" s="6">
        <v>280000</v>
      </c>
      <c r="N297" s="5">
        <v>1018</v>
      </c>
      <c r="O297" s="6">
        <v>187500</v>
      </c>
      <c r="U297" s="1">
        <v>272</v>
      </c>
      <c r="V297" s="1">
        <v>166728.05446336931</v>
      </c>
      <c r="W297" s="1">
        <v>74771.945536630694</v>
      </c>
    </row>
    <row r="298" spans="1:23" x14ac:dyDescent="0.25">
      <c r="A298">
        <v>297</v>
      </c>
      <c r="B298">
        <f>INDEX('housing-price-data-04042019'!$A$1:$CC$1461, MATCH('Bedrooms '!A298,'housing-price-data-04042019'!$A$1:$A$1461,0), MATCH('Bedrooms '!$B$1,'housing-price-data-04042019'!$A$1:$CC$1,0))</f>
        <v>4</v>
      </c>
      <c r="C298">
        <f>INDEX('housing-price-data-04042019'!$A$1:$CC$1461, MATCH('Bedrooms '!A298,'housing-price-data-04042019'!$A$1:$A$1461,0), MATCH('Bedrooms '!$C$1,'housing-price-data-04042019'!$A$1:$CC$1,0))</f>
        <v>152000</v>
      </c>
      <c r="D298" t="str">
        <f t="shared" si="4"/>
        <v>A</v>
      </c>
      <c r="K298" s="5">
        <v>410</v>
      </c>
      <c r="L298" s="6">
        <v>339750</v>
      </c>
      <c r="N298" s="5">
        <v>1020</v>
      </c>
      <c r="O298" s="6">
        <v>213490</v>
      </c>
      <c r="U298" s="1">
        <v>273</v>
      </c>
      <c r="V298" s="1">
        <v>199490.08842934691</v>
      </c>
      <c r="W298" s="1">
        <v>90509.911570653087</v>
      </c>
    </row>
    <row r="299" spans="1:23" x14ac:dyDescent="0.25">
      <c r="A299">
        <v>298</v>
      </c>
      <c r="B299">
        <f>INDEX('housing-price-data-04042019'!$A$1:$CC$1461, MATCH('Bedrooms '!A299,'housing-price-data-04042019'!$A$1:$A$1461,0), MATCH('Bedrooms '!$B$1,'housing-price-data-04042019'!$A$1:$CC$1,0))</f>
        <v>3</v>
      </c>
      <c r="C299">
        <f>INDEX('housing-price-data-04042019'!$A$1:$CC$1461, MATCH('Bedrooms '!A299,'housing-price-data-04042019'!$A$1:$A$1461,0), MATCH('Bedrooms '!$C$1,'housing-price-data-04042019'!$A$1:$CC$1,0))</f>
        <v>239000</v>
      </c>
      <c r="D299" t="str">
        <f t="shared" si="4"/>
        <v>A</v>
      </c>
      <c r="K299" s="5">
        <v>411</v>
      </c>
      <c r="L299" s="6">
        <v>60000</v>
      </c>
      <c r="N299" s="5">
        <v>1021</v>
      </c>
      <c r="O299" s="6">
        <v>176000</v>
      </c>
      <c r="U299" s="1">
        <v>274</v>
      </c>
      <c r="V299" s="1">
        <v>183109.07144635811</v>
      </c>
      <c r="W299" s="1">
        <v>-44109.07144635811</v>
      </c>
    </row>
    <row r="300" spans="1:23" x14ac:dyDescent="0.25">
      <c r="A300">
        <v>299</v>
      </c>
      <c r="B300">
        <f>INDEX('housing-price-data-04042019'!$A$1:$CC$1461, MATCH('Bedrooms '!A300,'housing-price-data-04042019'!$A$1:$A$1461,0), MATCH('Bedrooms '!$B$1,'housing-price-data-04042019'!$A$1:$CC$1,0))</f>
        <v>3</v>
      </c>
      <c r="C300">
        <f>INDEX('housing-price-data-04042019'!$A$1:$CC$1461, MATCH('Bedrooms '!A300,'housing-price-data-04042019'!$A$1:$A$1461,0), MATCH('Bedrooms '!$C$1,'housing-price-data-04042019'!$A$1:$CC$1,0))</f>
        <v>175000</v>
      </c>
      <c r="D300" t="str">
        <f t="shared" si="4"/>
        <v>A</v>
      </c>
      <c r="K300" s="5">
        <v>412</v>
      </c>
      <c r="L300" s="6">
        <v>145000</v>
      </c>
      <c r="N300" s="5">
        <v>1022</v>
      </c>
      <c r="O300" s="6">
        <v>194000</v>
      </c>
      <c r="U300" s="1">
        <v>275</v>
      </c>
      <c r="V300" s="1">
        <v>166728.05446336931</v>
      </c>
      <c r="W300" s="1">
        <v>-42228.054463369306</v>
      </c>
    </row>
    <row r="301" spans="1:23" x14ac:dyDescent="0.25">
      <c r="A301">
        <v>300</v>
      </c>
      <c r="B301">
        <f>INDEX('housing-price-data-04042019'!$A$1:$CC$1461, MATCH('Bedrooms '!A301,'housing-price-data-04042019'!$A$1:$A$1461,0), MATCH('Bedrooms '!$B$1,'housing-price-data-04042019'!$A$1:$CC$1,0))</f>
        <v>3</v>
      </c>
      <c r="C301">
        <f>INDEX('housing-price-data-04042019'!$A$1:$CC$1461, MATCH('Bedrooms '!A301,'housing-price-data-04042019'!$A$1:$A$1461,0), MATCH('Bedrooms '!$C$1,'housing-price-data-04042019'!$A$1:$CC$1,0))</f>
        <v>158500</v>
      </c>
      <c r="D301" t="str">
        <f t="shared" si="4"/>
        <v>A</v>
      </c>
      <c r="K301" s="5">
        <v>415</v>
      </c>
      <c r="L301" s="6">
        <v>228000</v>
      </c>
      <c r="N301" s="5">
        <v>1023</v>
      </c>
      <c r="O301" s="6">
        <v>87000</v>
      </c>
      <c r="U301" s="1">
        <v>276</v>
      </c>
      <c r="V301" s="1">
        <v>183109.07144635811</v>
      </c>
      <c r="W301" s="1">
        <v>21890.92855364189</v>
      </c>
    </row>
    <row r="302" spans="1:23" x14ac:dyDescent="0.25">
      <c r="A302">
        <v>301</v>
      </c>
      <c r="B302">
        <f>INDEX('housing-price-data-04042019'!$A$1:$CC$1461, MATCH('Bedrooms '!A302,'housing-price-data-04042019'!$A$1:$A$1461,0), MATCH('Bedrooms '!$B$1,'housing-price-data-04042019'!$A$1:$CC$1,0))</f>
        <v>2</v>
      </c>
      <c r="C302">
        <f>INDEX('housing-price-data-04042019'!$A$1:$CC$1461, MATCH('Bedrooms '!A302,'housing-price-data-04042019'!$A$1:$A$1461,0), MATCH('Bedrooms '!$C$1,'housing-price-data-04042019'!$A$1:$CC$1,0))</f>
        <v>157000</v>
      </c>
      <c r="D302" t="str">
        <f t="shared" si="4"/>
        <v>B</v>
      </c>
      <c r="K302" s="5">
        <v>416</v>
      </c>
      <c r="L302" s="6">
        <v>181134</v>
      </c>
      <c r="N302" s="5">
        <v>1024</v>
      </c>
      <c r="O302" s="6">
        <v>191000</v>
      </c>
      <c r="U302" s="1">
        <v>277</v>
      </c>
      <c r="V302" s="1">
        <v>183109.07144635811</v>
      </c>
      <c r="W302" s="1">
        <v>17890.92855364189</v>
      </c>
    </row>
    <row r="303" spans="1:23" x14ac:dyDescent="0.25">
      <c r="A303">
        <v>302</v>
      </c>
      <c r="B303">
        <f>INDEX('housing-price-data-04042019'!$A$1:$CC$1461, MATCH('Bedrooms '!A303,'housing-price-data-04042019'!$A$1:$A$1461,0), MATCH('Bedrooms '!$B$1,'housing-price-data-04042019'!$A$1:$CC$1,0))</f>
        <v>4</v>
      </c>
      <c r="C303">
        <f>INDEX('housing-price-data-04042019'!$A$1:$CC$1461, MATCH('Bedrooms '!A303,'housing-price-data-04042019'!$A$1:$A$1461,0), MATCH('Bedrooms '!$C$1,'housing-price-data-04042019'!$A$1:$CC$1,0))</f>
        <v>267000</v>
      </c>
      <c r="D303" t="str">
        <f t="shared" si="4"/>
        <v>A</v>
      </c>
      <c r="K303" s="5">
        <v>417</v>
      </c>
      <c r="L303" s="6">
        <v>149500</v>
      </c>
      <c r="N303" s="5">
        <v>1025</v>
      </c>
      <c r="O303" s="6">
        <v>287000</v>
      </c>
      <c r="U303" s="1">
        <v>278</v>
      </c>
      <c r="V303" s="1">
        <v>166728.05446336931</v>
      </c>
      <c r="W303" s="1">
        <v>-25728.054463369306</v>
      </c>
    </row>
    <row r="304" spans="1:23" x14ac:dyDescent="0.25">
      <c r="A304">
        <v>303</v>
      </c>
      <c r="B304">
        <f>INDEX('housing-price-data-04042019'!$A$1:$CC$1461, MATCH('Bedrooms '!A304,'housing-price-data-04042019'!$A$1:$A$1461,0), MATCH('Bedrooms '!$B$1,'housing-price-data-04042019'!$A$1:$CC$1,0))</f>
        <v>3</v>
      </c>
      <c r="C304">
        <f>INDEX('housing-price-data-04042019'!$A$1:$CC$1461, MATCH('Bedrooms '!A304,'housing-price-data-04042019'!$A$1:$A$1461,0), MATCH('Bedrooms '!$C$1,'housing-price-data-04042019'!$A$1:$CC$1,0))</f>
        <v>205000</v>
      </c>
      <c r="D304" t="str">
        <f t="shared" si="4"/>
        <v>A</v>
      </c>
      <c r="K304" s="5">
        <v>418</v>
      </c>
      <c r="L304" s="6">
        <v>239000</v>
      </c>
      <c r="N304" s="5">
        <v>1035</v>
      </c>
      <c r="O304" s="6">
        <v>119750</v>
      </c>
      <c r="U304" s="1">
        <v>279</v>
      </c>
      <c r="V304" s="1">
        <v>183109.07144635811</v>
      </c>
      <c r="W304" s="1">
        <v>232188.92855364189</v>
      </c>
    </row>
    <row r="305" spans="1:23" x14ac:dyDescent="0.25">
      <c r="A305">
        <v>304</v>
      </c>
      <c r="B305">
        <f>INDEX('housing-price-data-04042019'!$A$1:$CC$1461, MATCH('Bedrooms '!A305,'housing-price-data-04042019'!$A$1:$A$1461,0), MATCH('Bedrooms '!$B$1,'housing-price-data-04042019'!$A$1:$CC$1,0))</f>
        <v>3</v>
      </c>
      <c r="C305">
        <f>INDEX('housing-price-data-04042019'!$A$1:$CC$1461, MATCH('Bedrooms '!A305,'housing-price-data-04042019'!$A$1:$A$1461,0), MATCH('Bedrooms '!$C$1,'housing-price-data-04042019'!$A$1:$CC$1,0))</f>
        <v>149900</v>
      </c>
      <c r="D305" t="str">
        <f t="shared" si="4"/>
        <v>A</v>
      </c>
      <c r="K305" s="5">
        <v>419</v>
      </c>
      <c r="L305" s="6">
        <v>126000</v>
      </c>
      <c r="N305" s="5">
        <v>1037</v>
      </c>
      <c r="O305" s="6">
        <v>315500</v>
      </c>
      <c r="U305" s="1">
        <v>280</v>
      </c>
      <c r="V305" s="1">
        <v>199490.08842934691</v>
      </c>
      <c r="W305" s="1">
        <v>-7490.0884293469135</v>
      </c>
    </row>
    <row r="306" spans="1:23" x14ac:dyDescent="0.25">
      <c r="A306">
        <v>305</v>
      </c>
      <c r="B306">
        <f>INDEX('housing-price-data-04042019'!$A$1:$CC$1461, MATCH('Bedrooms '!A306,'housing-price-data-04042019'!$A$1:$A$1461,0), MATCH('Bedrooms '!$B$1,'housing-price-data-04042019'!$A$1:$CC$1,0))</f>
        <v>3</v>
      </c>
      <c r="C306">
        <f>INDEX('housing-price-data-04042019'!$A$1:$CC$1461, MATCH('Bedrooms '!A306,'housing-price-data-04042019'!$A$1:$A$1461,0), MATCH('Bedrooms '!$C$1,'housing-price-data-04042019'!$A$1:$CC$1,0))</f>
        <v>295000</v>
      </c>
      <c r="D306" t="str">
        <f t="shared" si="4"/>
        <v>A</v>
      </c>
      <c r="K306" s="5">
        <v>420</v>
      </c>
      <c r="L306" s="6">
        <v>142000</v>
      </c>
      <c r="N306" s="5">
        <v>1040</v>
      </c>
      <c r="O306" s="6">
        <v>80000</v>
      </c>
      <c r="U306" s="1">
        <v>281</v>
      </c>
      <c r="V306" s="1">
        <v>183109.07144635811</v>
      </c>
      <c r="W306" s="1">
        <v>45390.92855364189</v>
      </c>
    </row>
    <row r="307" spans="1:23" x14ac:dyDescent="0.25">
      <c r="A307">
        <v>306</v>
      </c>
      <c r="B307">
        <f>INDEX('housing-price-data-04042019'!$A$1:$CC$1461, MATCH('Bedrooms '!A307,'housing-price-data-04042019'!$A$1:$A$1461,0), MATCH('Bedrooms '!$B$1,'housing-price-data-04042019'!$A$1:$CC$1,0))</f>
        <v>3</v>
      </c>
      <c r="C307">
        <f>INDEX('housing-price-data-04042019'!$A$1:$CC$1461, MATCH('Bedrooms '!A307,'housing-price-data-04042019'!$A$1:$A$1461,0), MATCH('Bedrooms '!$C$1,'housing-price-data-04042019'!$A$1:$CC$1,0))</f>
        <v>305900</v>
      </c>
      <c r="D307" t="str">
        <f t="shared" si="4"/>
        <v>A</v>
      </c>
      <c r="K307" s="5">
        <v>422</v>
      </c>
      <c r="L307" s="6">
        <v>215000</v>
      </c>
      <c r="N307" s="5">
        <v>1043</v>
      </c>
      <c r="O307" s="6">
        <v>196000</v>
      </c>
      <c r="U307" s="1">
        <v>282</v>
      </c>
      <c r="V307" s="1">
        <v>166728.05446336931</v>
      </c>
      <c r="W307" s="1">
        <v>18271.945536630694</v>
      </c>
    </row>
    <row r="308" spans="1:23" x14ac:dyDescent="0.25">
      <c r="A308">
        <v>307</v>
      </c>
      <c r="B308">
        <f>INDEX('housing-price-data-04042019'!$A$1:$CC$1461, MATCH('Bedrooms '!A308,'housing-price-data-04042019'!$A$1:$A$1461,0), MATCH('Bedrooms '!$B$1,'housing-price-data-04042019'!$A$1:$CC$1,0))</f>
        <v>4</v>
      </c>
      <c r="C308">
        <f>INDEX('housing-price-data-04042019'!$A$1:$CC$1461, MATCH('Bedrooms '!A308,'housing-price-data-04042019'!$A$1:$A$1461,0), MATCH('Bedrooms '!$C$1,'housing-price-data-04042019'!$A$1:$CC$1,0))</f>
        <v>225000</v>
      </c>
      <c r="D308" t="str">
        <f t="shared" si="4"/>
        <v>A</v>
      </c>
      <c r="K308" s="5">
        <v>424</v>
      </c>
      <c r="L308" s="6">
        <v>315000</v>
      </c>
      <c r="N308" s="5">
        <v>1050</v>
      </c>
      <c r="O308" s="6">
        <v>84900</v>
      </c>
      <c r="U308" s="1">
        <v>283</v>
      </c>
      <c r="V308" s="1">
        <v>166728.05446336931</v>
      </c>
      <c r="W308" s="1">
        <v>40771.945536630694</v>
      </c>
    </row>
    <row r="309" spans="1:23" x14ac:dyDescent="0.25">
      <c r="A309">
        <v>308</v>
      </c>
      <c r="B309">
        <f>INDEX('housing-price-data-04042019'!$A$1:$CC$1461, MATCH('Bedrooms '!A309,'housing-price-data-04042019'!$A$1:$A$1461,0), MATCH('Bedrooms '!$B$1,'housing-price-data-04042019'!$A$1:$CC$1,0))</f>
        <v>3</v>
      </c>
      <c r="C309">
        <f>INDEX('housing-price-data-04042019'!$A$1:$CC$1461, MATCH('Bedrooms '!A309,'housing-price-data-04042019'!$A$1:$A$1461,0), MATCH('Bedrooms '!$C$1,'housing-price-data-04042019'!$A$1:$CC$1,0))</f>
        <v>89500</v>
      </c>
      <c r="D309" t="str">
        <f t="shared" si="4"/>
        <v>A</v>
      </c>
      <c r="K309" s="5">
        <v>426</v>
      </c>
      <c r="L309" s="6">
        <v>135000</v>
      </c>
      <c r="N309" s="5">
        <v>1057</v>
      </c>
      <c r="O309" s="6">
        <v>185850</v>
      </c>
      <c r="U309" s="1">
        <v>284</v>
      </c>
      <c r="V309" s="1">
        <v>183109.07144635811</v>
      </c>
      <c r="W309" s="1">
        <v>61490.92855364189</v>
      </c>
    </row>
    <row r="310" spans="1:23" x14ac:dyDescent="0.25">
      <c r="A310">
        <v>309</v>
      </c>
      <c r="B310">
        <f>INDEX('housing-price-data-04042019'!$A$1:$CC$1461, MATCH('Bedrooms '!A310,'housing-price-data-04042019'!$A$1:$A$1461,0), MATCH('Bedrooms '!$B$1,'housing-price-data-04042019'!$A$1:$CC$1,0))</f>
        <v>1</v>
      </c>
      <c r="C310">
        <f>INDEX('housing-price-data-04042019'!$A$1:$CC$1461, MATCH('Bedrooms '!A310,'housing-price-data-04042019'!$A$1:$A$1461,0), MATCH('Bedrooms '!$C$1,'housing-price-data-04042019'!$A$1:$CC$1,0))</f>
        <v>82500</v>
      </c>
      <c r="D310" t="str">
        <f t="shared" si="4"/>
        <v>B</v>
      </c>
      <c r="K310" s="5">
        <v>428</v>
      </c>
      <c r="L310" s="6">
        <v>109008</v>
      </c>
      <c r="N310" s="5">
        <v>1061</v>
      </c>
      <c r="O310" s="6">
        <v>213500</v>
      </c>
      <c r="U310" s="1">
        <v>285</v>
      </c>
      <c r="V310" s="1">
        <v>166728.05446336931</v>
      </c>
      <c r="W310" s="1">
        <v>12471.945536630694</v>
      </c>
    </row>
    <row r="311" spans="1:23" x14ac:dyDescent="0.25">
      <c r="A311">
        <v>310</v>
      </c>
      <c r="B311">
        <f>INDEX('housing-price-data-04042019'!$A$1:$CC$1461, MATCH('Bedrooms '!A311,'housing-price-data-04042019'!$A$1:$A$1461,0), MATCH('Bedrooms '!$B$1,'housing-price-data-04042019'!$A$1:$CC$1,0))</f>
        <v>3</v>
      </c>
      <c r="C311">
        <f>INDEX('housing-price-data-04042019'!$A$1:$CC$1461, MATCH('Bedrooms '!A311,'housing-price-data-04042019'!$A$1:$A$1461,0), MATCH('Bedrooms '!$C$1,'housing-price-data-04042019'!$A$1:$CC$1,0))</f>
        <v>360000</v>
      </c>
      <c r="D311" t="str">
        <f t="shared" si="4"/>
        <v>A</v>
      </c>
      <c r="K311" s="5">
        <v>430</v>
      </c>
      <c r="L311" s="6">
        <v>175000</v>
      </c>
      <c r="N311" s="5">
        <v>1062</v>
      </c>
      <c r="O311" s="6">
        <v>81000</v>
      </c>
      <c r="U311" s="1">
        <v>286</v>
      </c>
      <c r="V311" s="1">
        <v>166728.05446336931</v>
      </c>
      <c r="W311" s="1">
        <v>-2028.0544633693062</v>
      </c>
    </row>
    <row r="312" spans="1:23" x14ac:dyDescent="0.25">
      <c r="A312">
        <v>311</v>
      </c>
      <c r="B312">
        <f>INDEX('housing-price-data-04042019'!$A$1:$CC$1461, MATCH('Bedrooms '!A312,'housing-price-data-04042019'!$A$1:$A$1461,0), MATCH('Bedrooms '!$B$1,'housing-price-data-04042019'!$A$1:$CC$1,0))</f>
        <v>3</v>
      </c>
      <c r="C312">
        <f>INDEX('housing-price-data-04042019'!$A$1:$CC$1461, MATCH('Bedrooms '!A312,'housing-price-data-04042019'!$A$1:$A$1461,0), MATCH('Bedrooms '!$C$1,'housing-price-data-04042019'!$A$1:$CC$1,0))</f>
        <v>165600</v>
      </c>
      <c r="D312" t="str">
        <f t="shared" si="4"/>
        <v>A</v>
      </c>
      <c r="K312" s="5">
        <v>432</v>
      </c>
      <c r="L312" s="6">
        <v>79900</v>
      </c>
      <c r="N312" s="5">
        <v>1064</v>
      </c>
      <c r="O312" s="6">
        <v>110500</v>
      </c>
      <c r="U312" s="1">
        <v>287</v>
      </c>
      <c r="V312" s="1">
        <v>183109.07144635811</v>
      </c>
      <c r="W312" s="1">
        <v>-24109.07144635811</v>
      </c>
    </row>
    <row r="313" spans="1:23" x14ac:dyDescent="0.25">
      <c r="A313">
        <v>312</v>
      </c>
      <c r="B313">
        <f>INDEX('housing-price-data-04042019'!$A$1:$CC$1461, MATCH('Bedrooms '!A313,'housing-price-data-04042019'!$A$1:$A$1461,0), MATCH('Bedrooms '!$B$1,'housing-price-data-04042019'!$A$1:$CC$1,0))</f>
        <v>2</v>
      </c>
      <c r="C313">
        <f>INDEX('housing-price-data-04042019'!$A$1:$CC$1461, MATCH('Bedrooms '!A313,'housing-price-data-04042019'!$A$1:$A$1461,0), MATCH('Bedrooms '!$C$1,'housing-price-data-04042019'!$A$1:$CC$1,0))</f>
        <v>132000</v>
      </c>
      <c r="D313" t="str">
        <f t="shared" si="4"/>
        <v>B</v>
      </c>
      <c r="K313" s="5">
        <v>434</v>
      </c>
      <c r="L313" s="6">
        <v>181000</v>
      </c>
      <c r="N313" s="5">
        <v>1070</v>
      </c>
      <c r="O313" s="6">
        <v>135000</v>
      </c>
      <c r="U313" s="1">
        <v>288</v>
      </c>
      <c r="V313" s="1">
        <v>183109.07144635811</v>
      </c>
      <c r="W313" s="1">
        <v>-95109.07144635811</v>
      </c>
    </row>
    <row r="314" spans="1:23" x14ac:dyDescent="0.25">
      <c r="A314">
        <v>313</v>
      </c>
      <c r="B314">
        <f>INDEX('housing-price-data-04042019'!$A$1:$CC$1461, MATCH('Bedrooms '!A314,'housing-price-data-04042019'!$A$1:$A$1461,0), MATCH('Bedrooms '!$B$1,'housing-price-data-04042019'!$A$1:$CC$1,0))</f>
        <v>3</v>
      </c>
      <c r="C314">
        <f>INDEX('housing-price-data-04042019'!$A$1:$CC$1461, MATCH('Bedrooms '!A314,'housing-price-data-04042019'!$A$1:$A$1461,0), MATCH('Bedrooms '!$C$1,'housing-price-data-04042019'!$A$1:$CC$1,0))</f>
        <v>119900</v>
      </c>
      <c r="D314" t="str">
        <f t="shared" si="4"/>
        <v>A</v>
      </c>
      <c r="K314" s="5">
        <v>436</v>
      </c>
      <c r="L314" s="6">
        <v>212000</v>
      </c>
      <c r="N314" s="5">
        <v>1075</v>
      </c>
      <c r="O314" s="6">
        <v>194000</v>
      </c>
      <c r="U314" s="1">
        <v>289</v>
      </c>
      <c r="V314" s="1">
        <v>183109.07144635811</v>
      </c>
      <c r="W314" s="1">
        <v>-61109.07144635811</v>
      </c>
    </row>
    <row r="315" spans="1:23" x14ac:dyDescent="0.25">
      <c r="A315">
        <v>314</v>
      </c>
      <c r="B315">
        <f>INDEX('housing-price-data-04042019'!$A$1:$CC$1461, MATCH('Bedrooms '!A315,'housing-price-data-04042019'!$A$1:$A$1461,0), MATCH('Bedrooms '!$B$1,'housing-price-data-04042019'!$A$1:$CC$1,0))</f>
        <v>3</v>
      </c>
      <c r="C315">
        <f>INDEX('housing-price-data-04042019'!$A$1:$CC$1461, MATCH('Bedrooms '!A315,'housing-price-data-04042019'!$A$1:$A$1461,0), MATCH('Bedrooms '!$C$1,'housing-price-data-04042019'!$A$1:$CC$1,0))</f>
        <v>375000</v>
      </c>
      <c r="D315" t="str">
        <f t="shared" si="4"/>
        <v>A</v>
      </c>
      <c r="K315" s="5">
        <v>440</v>
      </c>
      <c r="L315" s="6">
        <v>110000</v>
      </c>
      <c r="N315" s="5">
        <v>1079</v>
      </c>
      <c r="O315" s="6">
        <v>155900</v>
      </c>
      <c r="U315" s="1">
        <v>290</v>
      </c>
      <c r="V315" s="1">
        <v>183109.07144635811</v>
      </c>
      <c r="W315" s="1">
        <v>-29534.07144635811</v>
      </c>
    </row>
    <row r="316" spans="1:23" x14ac:dyDescent="0.25">
      <c r="A316">
        <v>315</v>
      </c>
      <c r="B316">
        <f>INDEX('housing-price-data-04042019'!$A$1:$CC$1461, MATCH('Bedrooms '!A316,'housing-price-data-04042019'!$A$1:$A$1461,0), MATCH('Bedrooms '!$B$1,'housing-price-data-04042019'!$A$1:$CC$1,0))</f>
        <v>3</v>
      </c>
      <c r="C316">
        <f>INDEX('housing-price-data-04042019'!$A$1:$CC$1461, MATCH('Bedrooms '!A316,'housing-price-data-04042019'!$A$1:$A$1461,0), MATCH('Bedrooms '!$C$1,'housing-price-data-04042019'!$A$1:$CC$1,0))</f>
        <v>178000</v>
      </c>
      <c r="D316" t="str">
        <f t="shared" si="4"/>
        <v>A</v>
      </c>
      <c r="K316" s="5">
        <v>442</v>
      </c>
      <c r="L316" s="6">
        <v>118000</v>
      </c>
      <c r="N316" s="5">
        <v>1086</v>
      </c>
      <c r="O316" s="6">
        <v>147000</v>
      </c>
      <c r="U316" s="1">
        <v>291</v>
      </c>
      <c r="V316" s="1">
        <v>183109.07144635811</v>
      </c>
      <c r="W316" s="1">
        <v>50120.92855364189</v>
      </c>
    </row>
    <row r="317" spans="1:23" x14ac:dyDescent="0.25">
      <c r="A317">
        <v>316</v>
      </c>
      <c r="B317">
        <f>INDEX('housing-price-data-04042019'!$A$1:$CC$1461, MATCH('Bedrooms '!A317,'housing-price-data-04042019'!$A$1:$A$1461,0), MATCH('Bedrooms '!$B$1,'housing-price-data-04042019'!$A$1:$CC$1,0))</f>
        <v>3</v>
      </c>
      <c r="C317">
        <f>INDEX('housing-price-data-04042019'!$A$1:$CC$1461, MATCH('Bedrooms '!A317,'housing-price-data-04042019'!$A$1:$A$1461,0), MATCH('Bedrooms '!$C$1,'housing-price-data-04042019'!$A$1:$CC$1,0))</f>
        <v>188500</v>
      </c>
      <c r="D317" t="str">
        <f t="shared" si="4"/>
        <v>A</v>
      </c>
      <c r="K317" s="5">
        <v>443</v>
      </c>
      <c r="L317" s="6">
        <v>162900</v>
      </c>
      <c r="N317" s="5">
        <v>1090</v>
      </c>
      <c r="O317" s="6">
        <v>197000</v>
      </c>
      <c r="U317" s="1">
        <v>292</v>
      </c>
      <c r="V317" s="1">
        <v>232252.12239532452</v>
      </c>
      <c r="W317" s="1">
        <v>-96352.122395324521</v>
      </c>
    </row>
    <row r="318" spans="1:23" x14ac:dyDescent="0.25">
      <c r="A318">
        <v>317</v>
      </c>
      <c r="B318">
        <f>INDEX('housing-price-data-04042019'!$A$1:$CC$1461, MATCH('Bedrooms '!A318,'housing-price-data-04042019'!$A$1:$A$1461,0), MATCH('Bedrooms '!$B$1,'housing-price-data-04042019'!$A$1:$CC$1,0))</f>
        <v>4</v>
      </c>
      <c r="C318">
        <f>INDEX('housing-price-data-04042019'!$A$1:$CC$1461, MATCH('Bedrooms '!A318,'housing-price-data-04042019'!$A$1:$A$1461,0), MATCH('Bedrooms '!$C$1,'housing-price-data-04042019'!$A$1:$CC$1,0))</f>
        <v>260000</v>
      </c>
      <c r="D318" t="str">
        <f t="shared" si="4"/>
        <v>A</v>
      </c>
      <c r="K318" s="5">
        <v>445</v>
      </c>
      <c r="L318" s="6">
        <v>210000</v>
      </c>
      <c r="N318" s="5">
        <v>1091</v>
      </c>
      <c r="O318" s="6">
        <v>92900</v>
      </c>
      <c r="U318" s="1">
        <v>293</v>
      </c>
      <c r="V318" s="1">
        <v>183109.07144635811</v>
      </c>
      <c r="W318" s="1">
        <v>-52109.07144635811</v>
      </c>
    </row>
    <row r="319" spans="1:23" x14ac:dyDescent="0.25">
      <c r="A319">
        <v>318</v>
      </c>
      <c r="B319">
        <f>INDEX('housing-price-data-04042019'!$A$1:$CC$1461, MATCH('Bedrooms '!A319,'housing-price-data-04042019'!$A$1:$A$1461,0), MATCH('Bedrooms '!$B$1,'housing-price-data-04042019'!$A$1:$CC$1,0))</f>
        <v>3</v>
      </c>
      <c r="C319">
        <f>INDEX('housing-price-data-04042019'!$A$1:$CC$1461, MATCH('Bedrooms '!A319,'housing-price-data-04042019'!$A$1:$A$1461,0), MATCH('Bedrooms '!$C$1,'housing-price-data-04042019'!$A$1:$CC$1,0))</f>
        <v>270000</v>
      </c>
      <c r="D319" t="str">
        <f t="shared" si="4"/>
        <v>A</v>
      </c>
      <c r="K319" s="5">
        <v>446</v>
      </c>
      <c r="L319" s="6">
        <v>127500</v>
      </c>
      <c r="N319" s="5">
        <v>1092</v>
      </c>
      <c r="O319" s="6">
        <v>160000</v>
      </c>
      <c r="U319" s="1">
        <v>294</v>
      </c>
      <c r="V319" s="1">
        <v>183109.07144635811</v>
      </c>
      <c r="W319" s="1">
        <v>51890.92855364189</v>
      </c>
    </row>
    <row r="320" spans="1:23" x14ac:dyDescent="0.25">
      <c r="A320">
        <v>319</v>
      </c>
      <c r="B320">
        <f>INDEX('housing-price-data-04042019'!$A$1:$CC$1461, MATCH('Bedrooms '!A320,'housing-price-data-04042019'!$A$1:$A$1461,0), MATCH('Bedrooms '!$B$1,'housing-price-data-04042019'!$A$1:$CC$1,0))</f>
        <v>4</v>
      </c>
      <c r="C320">
        <f>INDEX('housing-price-data-04042019'!$A$1:$CC$1461, MATCH('Bedrooms '!A320,'housing-price-data-04042019'!$A$1:$A$1461,0), MATCH('Bedrooms '!$C$1,'housing-price-data-04042019'!$A$1:$CC$1,0))</f>
        <v>260000</v>
      </c>
      <c r="D320" t="str">
        <f t="shared" si="4"/>
        <v>A</v>
      </c>
      <c r="K320" s="5">
        <v>448</v>
      </c>
      <c r="L320" s="6">
        <v>199900</v>
      </c>
      <c r="N320" s="5">
        <v>1094</v>
      </c>
      <c r="O320" s="6">
        <v>146000</v>
      </c>
      <c r="U320" s="1">
        <v>295</v>
      </c>
      <c r="V320" s="1">
        <v>183109.07144635811</v>
      </c>
      <c r="W320" s="1">
        <v>-16109.07144635811</v>
      </c>
    </row>
    <row r="321" spans="1:23" x14ac:dyDescent="0.25">
      <c r="A321">
        <v>320</v>
      </c>
      <c r="B321">
        <f>INDEX('housing-price-data-04042019'!$A$1:$CC$1461, MATCH('Bedrooms '!A321,'housing-price-data-04042019'!$A$1:$A$1461,0), MATCH('Bedrooms '!$B$1,'housing-price-data-04042019'!$A$1:$CC$1,0))</f>
        <v>3</v>
      </c>
      <c r="C321">
        <f>INDEX('housing-price-data-04042019'!$A$1:$CC$1461, MATCH('Bedrooms '!A321,'housing-price-data-04042019'!$A$1:$A$1461,0), MATCH('Bedrooms '!$C$1,'housing-price-data-04042019'!$A$1:$CC$1,0))</f>
        <v>187500</v>
      </c>
      <c r="D321" t="str">
        <f t="shared" si="4"/>
        <v>A</v>
      </c>
      <c r="K321" s="5">
        <v>449</v>
      </c>
      <c r="L321" s="6">
        <v>119500</v>
      </c>
      <c r="N321" s="5">
        <v>1095</v>
      </c>
      <c r="O321" s="6">
        <v>129000</v>
      </c>
      <c r="U321" s="1">
        <v>296</v>
      </c>
      <c r="V321" s="1">
        <v>183109.07144635811</v>
      </c>
      <c r="W321" s="1">
        <v>-40609.07144635811</v>
      </c>
    </row>
    <row r="322" spans="1:23" x14ac:dyDescent="0.25">
      <c r="A322">
        <v>321</v>
      </c>
      <c r="B322">
        <f>INDEX('housing-price-data-04042019'!$A$1:$CC$1461, MATCH('Bedrooms '!A322,'housing-price-data-04042019'!$A$1:$A$1461,0), MATCH('Bedrooms '!$B$1,'housing-price-data-04042019'!$A$1:$CC$1,0))</f>
        <v>4</v>
      </c>
      <c r="C322">
        <f>INDEX('housing-price-data-04042019'!$A$1:$CC$1461, MATCH('Bedrooms '!A322,'housing-price-data-04042019'!$A$1:$A$1461,0), MATCH('Bedrooms '!$C$1,'housing-price-data-04042019'!$A$1:$CC$1,0))</f>
        <v>342643</v>
      </c>
      <c r="D322" t="str">
        <f t="shared" si="4"/>
        <v>A</v>
      </c>
      <c r="K322" s="5">
        <v>453</v>
      </c>
      <c r="L322" s="6">
        <v>204000</v>
      </c>
      <c r="N322" s="5">
        <v>1098</v>
      </c>
      <c r="O322" s="6">
        <v>170000</v>
      </c>
      <c r="U322" s="1">
        <v>297</v>
      </c>
      <c r="V322" s="1">
        <v>199490.08842934691</v>
      </c>
      <c r="W322" s="1">
        <v>-47490.088429346913</v>
      </c>
    </row>
    <row r="323" spans="1:23" x14ac:dyDescent="0.25">
      <c r="A323">
        <v>322</v>
      </c>
      <c r="B323">
        <f>INDEX('housing-price-data-04042019'!$A$1:$CC$1461, MATCH('Bedrooms '!A323,'housing-price-data-04042019'!$A$1:$A$1461,0), MATCH('Bedrooms '!$B$1,'housing-price-data-04042019'!$A$1:$CC$1,0))</f>
        <v>4</v>
      </c>
      <c r="C323">
        <f>INDEX('housing-price-data-04042019'!$A$1:$CC$1461, MATCH('Bedrooms '!A323,'housing-price-data-04042019'!$A$1:$A$1461,0), MATCH('Bedrooms '!$C$1,'housing-price-data-04042019'!$A$1:$CC$1,0))</f>
        <v>354000</v>
      </c>
      <c r="D323" t="str">
        <f t="shared" ref="D323:D386" si="5">IF(B323&gt;2, "A", "B")</f>
        <v>A</v>
      </c>
      <c r="K323" s="5">
        <v>454</v>
      </c>
      <c r="L323" s="6">
        <v>210000</v>
      </c>
      <c r="N323" s="5">
        <v>1101</v>
      </c>
      <c r="O323" s="6">
        <v>60000</v>
      </c>
      <c r="U323" s="1">
        <v>298</v>
      </c>
      <c r="V323" s="1">
        <v>183109.07144635811</v>
      </c>
      <c r="W323" s="1">
        <v>55890.92855364189</v>
      </c>
    </row>
    <row r="324" spans="1:23" x14ac:dyDescent="0.25">
      <c r="A324">
        <v>323</v>
      </c>
      <c r="B324">
        <f>INDEX('housing-price-data-04042019'!$A$1:$CC$1461, MATCH('Bedrooms '!A324,'housing-price-data-04042019'!$A$1:$A$1461,0), MATCH('Bedrooms '!$B$1,'housing-price-data-04042019'!$A$1:$CC$1,0))</f>
        <v>4</v>
      </c>
      <c r="C324">
        <f>INDEX('housing-price-data-04042019'!$A$1:$CC$1461, MATCH('Bedrooms '!A324,'housing-price-data-04042019'!$A$1:$A$1461,0), MATCH('Bedrooms '!$C$1,'housing-price-data-04042019'!$A$1:$CC$1,0))</f>
        <v>301000</v>
      </c>
      <c r="D324" t="str">
        <f t="shared" si="5"/>
        <v>A</v>
      </c>
      <c r="K324" s="5">
        <v>455</v>
      </c>
      <c r="L324" s="6">
        <v>188000</v>
      </c>
      <c r="N324" s="5">
        <v>1103</v>
      </c>
      <c r="O324" s="6">
        <v>135000</v>
      </c>
      <c r="U324" s="1">
        <v>299</v>
      </c>
      <c r="V324" s="1">
        <v>183109.07144635811</v>
      </c>
      <c r="W324" s="1">
        <v>-8109.0714463581098</v>
      </c>
    </row>
    <row r="325" spans="1:23" x14ac:dyDescent="0.25">
      <c r="A325">
        <v>324</v>
      </c>
      <c r="B325">
        <f>INDEX('housing-price-data-04042019'!$A$1:$CC$1461, MATCH('Bedrooms '!A325,'housing-price-data-04042019'!$A$1:$A$1461,0), MATCH('Bedrooms '!$B$1,'housing-price-data-04042019'!$A$1:$CC$1,0))</f>
        <v>3</v>
      </c>
      <c r="C325">
        <f>INDEX('housing-price-data-04042019'!$A$1:$CC$1461, MATCH('Bedrooms '!A325,'housing-price-data-04042019'!$A$1:$A$1461,0), MATCH('Bedrooms '!$C$1,'housing-price-data-04042019'!$A$1:$CC$1,0))</f>
        <v>126175</v>
      </c>
      <c r="D325" t="str">
        <f t="shared" si="5"/>
        <v>A</v>
      </c>
      <c r="K325" s="5">
        <v>456</v>
      </c>
      <c r="L325" s="6">
        <v>175500</v>
      </c>
      <c r="N325" s="5">
        <v>1113</v>
      </c>
      <c r="O325" s="6">
        <v>129900</v>
      </c>
      <c r="U325" s="1">
        <v>300</v>
      </c>
      <c r="V325" s="1">
        <v>183109.07144635811</v>
      </c>
      <c r="W325" s="1">
        <v>-24609.07144635811</v>
      </c>
    </row>
    <row r="326" spans="1:23" x14ac:dyDescent="0.25">
      <c r="A326">
        <v>325</v>
      </c>
      <c r="B326">
        <f>INDEX('housing-price-data-04042019'!$A$1:$CC$1461, MATCH('Bedrooms '!A326,'housing-price-data-04042019'!$A$1:$A$1461,0), MATCH('Bedrooms '!$B$1,'housing-price-data-04042019'!$A$1:$CC$1,0))</f>
        <v>5</v>
      </c>
      <c r="C326">
        <f>INDEX('housing-price-data-04042019'!$A$1:$CC$1461, MATCH('Bedrooms '!A326,'housing-price-data-04042019'!$A$1:$A$1461,0), MATCH('Bedrooms '!$C$1,'housing-price-data-04042019'!$A$1:$CC$1,0))</f>
        <v>242000</v>
      </c>
      <c r="D326" t="str">
        <f t="shared" si="5"/>
        <v>A</v>
      </c>
      <c r="K326" s="5">
        <v>457</v>
      </c>
      <c r="L326" s="6">
        <v>98000</v>
      </c>
      <c r="N326" s="5">
        <v>1114</v>
      </c>
      <c r="O326" s="6">
        <v>134500</v>
      </c>
      <c r="U326" s="1">
        <v>301</v>
      </c>
      <c r="V326" s="1">
        <v>166728.05446336931</v>
      </c>
      <c r="W326" s="1">
        <v>-9728.0544633693062</v>
      </c>
    </row>
    <row r="327" spans="1:23" x14ac:dyDescent="0.25">
      <c r="A327">
        <v>326</v>
      </c>
      <c r="B327">
        <f>INDEX('housing-price-data-04042019'!$A$1:$CC$1461, MATCH('Bedrooms '!A327,'housing-price-data-04042019'!$A$1:$A$1461,0), MATCH('Bedrooms '!$B$1,'housing-price-data-04042019'!$A$1:$CC$1,0))</f>
        <v>2</v>
      </c>
      <c r="C327">
        <f>INDEX('housing-price-data-04042019'!$A$1:$CC$1461, MATCH('Bedrooms '!A327,'housing-price-data-04042019'!$A$1:$A$1461,0), MATCH('Bedrooms '!$C$1,'housing-price-data-04042019'!$A$1:$CC$1,0))</f>
        <v>87000</v>
      </c>
      <c r="D327" t="str">
        <f t="shared" si="5"/>
        <v>B</v>
      </c>
      <c r="K327" s="5">
        <v>459</v>
      </c>
      <c r="L327" s="6">
        <v>161000</v>
      </c>
      <c r="N327" s="5">
        <v>1115</v>
      </c>
      <c r="O327" s="6">
        <v>117000</v>
      </c>
      <c r="U327" s="1">
        <v>302</v>
      </c>
      <c r="V327" s="1">
        <v>199490.08842934691</v>
      </c>
      <c r="W327" s="1">
        <v>67509.911570653087</v>
      </c>
    </row>
    <row r="328" spans="1:23" x14ac:dyDescent="0.25">
      <c r="A328">
        <v>327</v>
      </c>
      <c r="B328">
        <f>INDEX('housing-price-data-04042019'!$A$1:$CC$1461, MATCH('Bedrooms '!A328,'housing-price-data-04042019'!$A$1:$A$1461,0), MATCH('Bedrooms '!$B$1,'housing-price-data-04042019'!$A$1:$CC$1,0))</f>
        <v>1</v>
      </c>
      <c r="C328">
        <f>INDEX('housing-price-data-04042019'!$A$1:$CC$1461, MATCH('Bedrooms '!A328,'housing-price-data-04042019'!$A$1:$A$1461,0), MATCH('Bedrooms '!$C$1,'housing-price-data-04042019'!$A$1:$CC$1,0))</f>
        <v>324000</v>
      </c>
      <c r="D328" t="str">
        <f t="shared" si="5"/>
        <v>B</v>
      </c>
      <c r="K328" s="5">
        <v>460</v>
      </c>
      <c r="L328" s="6">
        <v>110000</v>
      </c>
      <c r="N328" s="5">
        <v>1121</v>
      </c>
      <c r="O328" s="6">
        <v>118400</v>
      </c>
      <c r="U328" s="1">
        <v>303</v>
      </c>
      <c r="V328" s="1">
        <v>183109.07144635811</v>
      </c>
      <c r="W328" s="1">
        <v>21890.92855364189</v>
      </c>
    </row>
    <row r="329" spans="1:23" x14ac:dyDescent="0.25">
      <c r="A329">
        <v>328</v>
      </c>
      <c r="B329">
        <f>INDEX('housing-price-data-04042019'!$A$1:$CC$1461, MATCH('Bedrooms '!A329,'housing-price-data-04042019'!$A$1:$A$1461,0), MATCH('Bedrooms '!$B$1,'housing-price-data-04042019'!$A$1:$CC$1,0))</f>
        <v>3</v>
      </c>
      <c r="C329">
        <f>INDEX('housing-price-data-04042019'!$A$1:$CC$1461, MATCH('Bedrooms '!A329,'housing-price-data-04042019'!$A$1:$A$1461,0), MATCH('Bedrooms '!$C$1,'housing-price-data-04042019'!$A$1:$CC$1,0))</f>
        <v>145250</v>
      </c>
      <c r="D329" t="str">
        <f t="shared" si="5"/>
        <v>A</v>
      </c>
      <c r="K329" s="5">
        <v>461</v>
      </c>
      <c r="L329" s="6">
        <v>263435</v>
      </c>
      <c r="N329" s="5">
        <v>1124</v>
      </c>
      <c r="O329" s="6">
        <v>118000</v>
      </c>
      <c r="U329" s="1">
        <v>304</v>
      </c>
      <c r="V329" s="1">
        <v>183109.07144635811</v>
      </c>
      <c r="W329" s="1">
        <v>-33209.07144635811</v>
      </c>
    </row>
    <row r="330" spans="1:23" x14ac:dyDescent="0.25">
      <c r="A330">
        <v>329</v>
      </c>
      <c r="B330">
        <f>INDEX('housing-price-data-04042019'!$A$1:$CC$1461, MATCH('Bedrooms '!A330,'housing-price-data-04042019'!$A$1:$A$1461,0), MATCH('Bedrooms '!$B$1,'housing-price-data-04042019'!$A$1:$CC$1,0))</f>
        <v>5</v>
      </c>
      <c r="C330">
        <f>INDEX('housing-price-data-04042019'!$A$1:$CC$1461, MATCH('Bedrooms '!A330,'housing-price-data-04042019'!$A$1:$A$1461,0), MATCH('Bedrooms '!$C$1,'housing-price-data-04042019'!$A$1:$CC$1,0))</f>
        <v>214500</v>
      </c>
      <c r="D330" t="str">
        <f t="shared" si="5"/>
        <v>A</v>
      </c>
      <c r="K330" s="5">
        <v>462</v>
      </c>
      <c r="L330" s="6">
        <v>155000</v>
      </c>
      <c r="N330" s="5">
        <v>1126</v>
      </c>
      <c r="O330" s="6">
        <v>115000</v>
      </c>
      <c r="U330" s="1">
        <v>305</v>
      </c>
      <c r="V330" s="1">
        <v>183109.07144635811</v>
      </c>
      <c r="W330" s="1">
        <v>111890.92855364189</v>
      </c>
    </row>
    <row r="331" spans="1:23" x14ac:dyDescent="0.25">
      <c r="A331">
        <v>330</v>
      </c>
      <c r="B331">
        <f>INDEX('housing-price-data-04042019'!$A$1:$CC$1461, MATCH('Bedrooms '!A331,'housing-price-data-04042019'!$A$1:$A$1461,0), MATCH('Bedrooms '!$B$1,'housing-price-data-04042019'!$A$1:$CC$1,0))</f>
        <v>3</v>
      </c>
      <c r="C331">
        <f>INDEX('housing-price-data-04042019'!$A$1:$CC$1461, MATCH('Bedrooms '!A331,'housing-price-data-04042019'!$A$1:$A$1461,0), MATCH('Bedrooms '!$C$1,'housing-price-data-04042019'!$A$1:$CC$1,0))</f>
        <v>78000</v>
      </c>
      <c r="D331" t="str">
        <f t="shared" si="5"/>
        <v>A</v>
      </c>
      <c r="K331" s="5">
        <v>463</v>
      </c>
      <c r="L331" s="6">
        <v>62383</v>
      </c>
      <c r="N331" s="5">
        <v>1127</v>
      </c>
      <c r="O331" s="6">
        <v>174000</v>
      </c>
      <c r="U331" s="1">
        <v>306</v>
      </c>
      <c r="V331" s="1">
        <v>183109.07144635811</v>
      </c>
      <c r="W331" s="1">
        <v>122790.92855364189</v>
      </c>
    </row>
    <row r="332" spans="1:23" x14ac:dyDescent="0.25">
      <c r="A332">
        <v>331</v>
      </c>
      <c r="B332">
        <f>INDEX('housing-price-data-04042019'!$A$1:$CC$1461, MATCH('Bedrooms '!A332,'housing-price-data-04042019'!$A$1:$A$1461,0), MATCH('Bedrooms '!$B$1,'housing-price-data-04042019'!$A$1:$CC$1,0))</f>
        <v>6</v>
      </c>
      <c r="C332">
        <f>INDEX('housing-price-data-04042019'!$A$1:$CC$1461, MATCH('Bedrooms '!A332,'housing-price-data-04042019'!$A$1:$A$1461,0), MATCH('Bedrooms '!$C$1,'housing-price-data-04042019'!$A$1:$CC$1,0))</f>
        <v>119000</v>
      </c>
      <c r="D332" t="str">
        <f t="shared" si="5"/>
        <v>A</v>
      </c>
      <c r="K332" s="5">
        <v>464</v>
      </c>
      <c r="L332" s="6">
        <v>188700</v>
      </c>
      <c r="N332" s="5">
        <v>1130</v>
      </c>
      <c r="O332" s="6">
        <v>140000</v>
      </c>
      <c r="U332" s="1">
        <v>307</v>
      </c>
      <c r="V332" s="1">
        <v>199490.08842934691</v>
      </c>
      <c r="W332" s="1">
        <v>25509.911570653087</v>
      </c>
    </row>
    <row r="333" spans="1:23" x14ac:dyDescent="0.25">
      <c r="A333">
        <v>332</v>
      </c>
      <c r="B333">
        <f>INDEX('housing-price-data-04042019'!$A$1:$CC$1461, MATCH('Bedrooms '!A333,'housing-price-data-04042019'!$A$1:$A$1461,0), MATCH('Bedrooms '!$B$1,'housing-price-data-04042019'!$A$1:$CC$1,0))</f>
        <v>3</v>
      </c>
      <c r="C333">
        <f>INDEX('housing-price-data-04042019'!$A$1:$CC$1461, MATCH('Bedrooms '!A333,'housing-price-data-04042019'!$A$1:$A$1461,0), MATCH('Bedrooms '!$C$1,'housing-price-data-04042019'!$A$1:$CC$1,0))</f>
        <v>139000</v>
      </c>
      <c r="D333" t="str">
        <f t="shared" si="5"/>
        <v>A</v>
      </c>
      <c r="K333" s="5">
        <v>465</v>
      </c>
      <c r="L333" s="6">
        <v>124000</v>
      </c>
      <c r="N333" s="5">
        <v>1136</v>
      </c>
      <c r="O333" s="6">
        <v>102000</v>
      </c>
      <c r="U333" s="1">
        <v>308</v>
      </c>
      <c r="V333" s="1">
        <v>183109.07144635811</v>
      </c>
      <c r="W333" s="1">
        <v>-93609.07144635811</v>
      </c>
    </row>
    <row r="334" spans="1:23" x14ac:dyDescent="0.25">
      <c r="A334">
        <v>333</v>
      </c>
      <c r="B334">
        <f>INDEX('housing-price-data-04042019'!$A$1:$CC$1461, MATCH('Bedrooms '!A334,'housing-price-data-04042019'!$A$1:$A$1461,0), MATCH('Bedrooms '!$B$1,'housing-price-data-04042019'!$A$1:$CC$1,0))</f>
        <v>3</v>
      </c>
      <c r="C334">
        <f>INDEX('housing-price-data-04042019'!$A$1:$CC$1461, MATCH('Bedrooms '!A334,'housing-price-data-04042019'!$A$1:$A$1461,0), MATCH('Bedrooms '!$C$1,'housing-price-data-04042019'!$A$1:$CC$1,0))</f>
        <v>284000</v>
      </c>
      <c r="D334" t="str">
        <f t="shared" si="5"/>
        <v>A</v>
      </c>
      <c r="K334" s="5">
        <v>468</v>
      </c>
      <c r="L334" s="6">
        <v>146500</v>
      </c>
      <c r="N334" s="5">
        <v>1138</v>
      </c>
      <c r="O334" s="6">
        <v>94000</v>
      </c>
      <c r="U334" s="1">
        <v>309</v>
      </c>
      <c r="V334" s="1">
        <v>150347.0374803805</v>
      </c>
      <c r="W334" s="1">
        <v>-67847.037480380503</v>
      </c>
    </row>
    <row r="335" spans="1:23" x14ac:dyDescent="0.25">
      <c r="A335">
        <v>334</v>
      </c>
      <c r="B335">
        <f>INDEX('housing-price-data-04042019'!$A$1:$CC$1461, MATCH('Bedrooms '!A335,'housing-price-data-04042019'!$A$1:$A$1461,0), MATCH('Bedrooms '!$B$1,'housing-price-data-04042019'!$A$1:$CC$1,0))</f>
        <v>2</v>
      </c>
      <c r="C335">
        <f>INDEX('housing-price-data-04042019'!$A$1:$CC$1461, MATCH('Bedrooms '!A335,'housing-price-data-04042019'!$A$1:$A$1461,0), MATCH('Bedrooms '!$C$1,'housing-price-data-04042019'!$A$1:$CC$1,0))</f>
        <v>207000</v>
      </c>
      <c r="D335" t="str">
        <f t="shared" si="5"/>
        <v>B</v>
      </c>
      <c r="K335" s="5">
        <v>469</v>
      </c>
      <c r="L335" s="6">
        <v>250000</v>
      </c>
      <c r="N335" s="5">
        <v>1139</v>
      </c>
      <c r="O335" s="6">
        <v>196000</v>
      </c>
      <c r="U335" s="1">
        <v>310</v>
      </c>
      <c r="V335" s="1">
        <v>183109.07144635811</v>
      </c>
      <c r="W335" s="1">
        <v>176890.92855364189</v>
      </c>
    </row>
    <row r="336" spans="1:23" x14ac:dyDescent="0.25">
      <c r="A336">
        <v>335</v>
      </c>
      <c r="B336">
        <f>INDEX('housing-price-data-04042019'!$A$1:$CC$1461, MATCH('Bedrooms '!A336,'housing-price-data-04042019'!$A$1:$A$1461,0), MATCH('Bedrooms '!$B$1,'housing-price-data-04042019'!$A$1:$CC$1,0))</f>
        <v>3</v>
      </c>
      <c r="C336">
        <f>INDEX('housing-price-data-04042019'!$A$1:$CC$1461, MATCH('Bedrooms '!A336,'housing-price-data-04042019'!$A$1:$A$1461,0), MATCH('Bedrooms '!$C$1,'housing-price-data-04042019'!$A$1:$CC$1,0))</f>
        <v>192000</v>
      </c>
      <c r="D336" t="str">
        <f t="shared" si="5"/>
        <v>A</v>
      </c>
      <c r="K336" s="5">
        <v>470</v>
      </c>
      <c r="L336" s="6">
        <v>187000</v>
      </c>
      <c r="N336" s="5">
        <v>1141</v>
      </c>
      <c r="O336" s="6">
        <v>139000</v>
      </c>
      <c r="U336" s="1">
        <v>311</v>
      </c>
      <c r="V336" s="1">
        <v>183109.07144635811</v>
      </c>
      <c r="W336" s="1">
        <v>-17509.07144635811</v>
      </c>
    </row>
    <row r="337" spans="1:23" x14ac:dyDescent="0.25">
      <c r="A337">
        <v>336</v>
      </c>
      <c r="B337">
        <f>INDEX('housing-price-data-04042019'!$A$1:$CC$1461, MATCH('Bedrooms '!A337,'housing-price-data-04042019'!$A$1:$A$1461,0), MATCH('Bedrooms '!$B$1,'housing-price-data-04042019'!$A$1:$CC$1,0))</f>
        <v>3</v>
      </c>
      <c r="C337">
        <f>INDEX('housing-price-data-04042019'!$A$1:$CC$1461, MATCH('Bedrooms '!A337,'housing-price-data-04042019'!$A$1:$A$1461,0), MATCH('Bedrooms '!$C$1,'housing-price-data-04042019'!$A$1:$CC$1,0))</f>
        <v>228950</v>
      </c>
      <c r="D337" t="str">
        <f t="shared" si="5"/>
        <v>A</v>
      </c>
      <c r="K337" s="5">
        <v>472</v>
      </c>
      <c r="L337" s="6">
        <v>190000</v>
      </c>
      <c r="N337" s="5">
        <v>1145</v>
      </c>
      <c r="O337" s="6">
        <v>80000</v>
      </c>
      <c r="U337" s="1">
        <v>312</v>
      </c>
      <c r="V337" s="1">
        <v>166728.05446336931</v>
      </c>
      <c r="W337" s="1">
        <v>-34728.054463369306</v>
      </c>
    </row>
    <row r="338" spans="1:23" x14ac:dyDescent="0.25">
      <c r="A338">
        <v>337</v>
      </c>
      <c r="B338">
        <f>INDEX('housing-price-data-04042019'!$A$1:$CC$1461, MATCH('Bedrooms '!A338,'housing-price-data-04042019'!$A$1:$A$1461,0), MATCH('Bedrooms '!$B$1,'housing-price-data-04042019'!$A$1:$CC$1,0))</f>
        <v>3</v>
      </c>
      <c r="C338">
        <f>INDEX('housing-price-data-04042019'!$A$1:$CC$1461, MATCH('Bedrooms '!A338,'housing-price-data-04042019'!$A$1:$A$1461,0), MATCH('Bedrooms '!$C$1,'housing-price-data-04042019'!$A$1:$CC$1,0))</f>
        <v>377426</v>
      </c>
      <c r="D338" t="str">
        <f t="shared" si="5"/>
        <v>A</v>
      </c>
      <c r="K338" s="5">
        <v>477</v>
      </c>
      <c r="L338" s="6">
        <v>208900</v>
      </c>
      <c r="N338" s="5">
        <v>1149</v>
      </c>
      <c r="O338" s="6">
        <v>116900</v>
      </c>
      <c r="U338" s="1">
        <v>313</v>
      </c>
      <c r="V338" s="1">
        <v>183109.07144635811</v>
      </c>
      <c r="W338" s="1">
        <v>-63209.07144635811</v>
      </c>
    </row>
    <row r="339" spans="1:23" x14ac:dyDescent="0.25">
      <c r="A339">
        <v>338</v>
      </c>
      <c r="B339">
        <f>INDEX('housing-price-data-04042019'!$A$1:$CC$1461, MATCH('Bedrooms '!A339,'housing-price-data-04042019'!$A$1:$A$1461,0), MATCH('Bedrooms '!$B$1,'housing-price-data-04042019'!$A$1:$CC$1,0))</f>
        <v>3</v>
      </c>
      <c r="C339">
        <f>INDEX('housing-price-data-04042019'!$A$1:$CC$1461, MATCH('Bedrooms '!A339,'housing-price-data-04042019'!$A$1:$A$1461,0), MATCH('Bedrooms '!$C$1,'housing-price-data-04042019'!$A$1:$CC$1,0))</f>
        <v>214000</v>
      </c>
      <c r="D339" t="str">
        <f t="shared" si="5"/>
        <v>A</v>
      </c>
      <c r="K339" s="5">
        <v>478</v>
      </c>
      <c r="L339" s="6">
        <v>380000</v>
      </c>
      <c r="N339" s="5">
        <v>1151</v>
      </c>
      <c r="O339" s="6">
        <v>124000</v>
      </c>
      <c r="U339" s="1">
        <v>314</v>
      </c>
      <c r="V339" s="1">
        <v>183109.07144635811</v>
      </c>
      <c r="W339" s="1">
        <v>191890.92855364189</v>
      </c>
    </row>
    <row r="340" spans="1:23" x14ac:dyDescent="0.25">
      <c r="A340">
        <v>339</v>
      </c>
      <c r="B340">
        <f>INDEX('housing-price-data-04042019'!$A$1:$CC$1461, MATCH('Bedrooms '!A340,'housing-price-data-04042019'!$A$1:$A$1461,0), MATCH('Bedrooms '!$B$1,'housing-price-data-04042019'!$A$1:$CC$1,0))</f>
        <v>3</v>
      </c>
      <c r="C340">
        <f>INDEX('housing-price-data-04042019'!$A$1:$CC$1461, MATCH('Bedrooms '!A340,'housing-price-data-04042019'!$A$1:$A$1461,0), MATCH('Bedrooms '!$C$1,'housing-price-data-04042019'!$A$1:$CC$1,0))</f>
        <v>202500</v>
      </c>
      <c r="D340" t="str">
        <f t="shared" si="5"/>
        <v>A</v>
      </c>
      <c r="K340" s="5">
        <v>479</v>
      </c>
      <c r="L340" s="6">
        <v>297000</v>
      </c>
      <c r="N340" s="5">
        <v>1153</v>
      </c>
      <c r="O340" s="6">
        <v>230000</v>
      </c>
      <c r="U340" s="1">
        <v>315</v>
      </c>
      <c r="V340" s="1">
        <v>183109.07144635811</v>
      </c>
      <c r="W340" s="1">
        <v>-5109.0714463581098</v>
      </c>
    </row>
    <row r="341" spans="1:23" x14ac:dyDescent="0.25">
      <c r="A341">
        <v>340</v>
      </c>
      <c r="B341">
        <f>INDEX('housing-price-data-04042019'!$A$1:$CC$1461, MATCH('Bedrooms '!A341,'housing-price-data-04042019'!$A$1:$A$1461,0), MATCH('Bedrooms '!$B$1,'housing-price-data-04042019'!$A$1:$CC$1,0))</f>
        <v>3</v>
      </c>
      <c r="C341">
        <f>INDEX('housing-price-data-04042019'!$A$1:$CC$1461, MATCH('Bedrooms '!A341,'housing-price-data-04042019'!$A$1:$A$1461,0), MATCH('Bedrooms '!$C$1,'housing-price-data-04042019'!$A$1:$CC$1,0))</f>
        <v>155000</v>
      </c>
      <c r="D341" t="str">
        <f t="shared" si="5"/>
        <v>A</v>
      </c>
      <c r="K341" s="5">
        <v>481</v>
      </c>
      <c r="L341" s="6">
        <v>326000</v>
      </c>
      <c r="N341" s="5">
        <v>1154</v>
      </c>
      <c r="O341" s="6">
        <v>120500</v>
      </c>
      <c r="U341" s="1">
        <v>316</v>
      </c>
      <c r="V341" s="1">
        <v>183109.07144635811</v>
      </c>
      <c r="W341" s="1">
        <v>5390.9285536418902</v>
      </c>
    </row>
    <row r="342" spans="1:23" x14ac:dyDescent="0.25">
      <c r="A342">
        <v>341</v>
      </c>
      <c r="B342">
        <f>INDEX('housing-price-data-04042019'!$A$1:$CC$1461, MATCH('Bedrooms '!A342,'housing-price-data-04042019'!$A$1:$A$1461,0), MATCH('Bedrooms '!$B$1,'housing-price-data-04042019'!$A$1:$CC$1,0))</f>
        <v>4</v>
      </c>
      <c r="C342">
        <f>INDEX('housing-price-data-04042019'!$A$1:$CC$1461, MATCH('Bedrooms '!A342,'housing-price-data-04042019'!$A$1:$A$1461,0), MATCH('Bedrooms '!$C$1,'housing-price-data-04042019'!$A$1:$CC$1,0))</f>
        <v>202900</v>
      </c>
      <c r="D342" t="str">
        <f t="shared" si="5"/>
        <v>A</v>
      </c>
      <c r="K342" s="5">
        <v>483</v>
      </c>
      <c r="L342" s="6">
        <v>155000</v>
      </c>
      <c r="N342" s="5">
        <v>1158</v>
      </c>
      <c r="O342" s="6">
        <v>230000</v>
      </c>
      <c r="U342" s="1">
        <v>317</v>
      </c>
      <c r="V342" s="1">
        <v>199490.08842934691</v>
      </c>
      <c r="W342" s="1">
        <v>60509.911570653087</v>
      </c>
    </row>
    <row r="343" spans="1:23" x14ac:dyDescent="0.25">
      <c r="A343">
        <v>342</v>
      </c>
      <c r="B343">
        <f>INDEX('housing-price-data-04042019'!$A$1:$CC$1461, MATCH('Bedrooms '!A343,'housing-price-data-04042019'!$A$1:$A$1461,0), MATCH('Bedrooms '!$B$1,'housing-price-data-04042019'!$A$1:$CC$1,0))</f>
        <v>2</v>
      </c>
      <c r="C343">
        <f>INDEX('housing-price-data-04042019'!$A$1:$CC$1461, MATCH('Bedrooms '!A343,'housing-price-data-04042019'!$A$1:$A$1461,0), MATCH('Bedrooms '!$C$1,'housing-price-data-04042019'!$A$1:$CC$1,0))</f>
        <v>82000</v>
      </c>
      <c r="D343" t="str">
        <f t="shared" si="5"/>
        <v>B</v>
      </c>
      <c r="K343" s="5">
        <v>485</v>
      </c>
      <c r="L343" s="6">
        <v>132500</v>
      </c>
      <c r="N343" s="5">
        <v>1164</v>
      </c>
      <c r="O343" s="6">
        <v>108959</v>
      </c>
      <c r="U343" s="1">
        <v>318</v>
      </c>
      <c r="V343" s="1">
        <v>183109.07144635811</v>
      </c>
      <c r="W343" s="1">
        <v>86890.92855364189</v>
      </c>
    </row>
    <row r="344" spans="1:23" x14ac:dyDescent="0.25">
      <c r="A344">
        <v>343</v>
      </c>
      <c r="B344">
        <f>INDEX('housing-price-data-04042019'!$A$1:$CC$1461, MATCH('Bedrooms '!A344,'housing-price-data-04042019'!$A$1:$A$1461,0), MATCH('Bedrooms '!$B$1,'housing-price-data-04042019'!$A$1:$CC$1,0))</f>
        <v>2</v>
      </c>
      <c r="C344">
        <f>INDEX('housing-price-data-04042019'!$A$1:$CC$1461, MATCH('Bedrooms '!A344,'housing-price-data-04042019'!$A$1:$A$1461,0), MATCH('Bedrooms '!$C$1,'housing-price-data-04042019'!$A$1:$CC$1,0))</f>
        <v>87500</v>
      </c>
      <c r="D344" t="str">
        <f t="shared" si="5"/>
        <v>B</v>
      </c>
      <c r="K344" s="5">
        <v>486</v>
      </c>
      <c r="L344" s="6">
        <v>147000</v>
      </c>
      <c r="N344" s="5">
        <v>1165</v>
      </c>
      <c r="O344" s="6">
        <v>194000</v>
      </c>
      <c r="U344" s="1">
        <v>319</v>
      </c>
      <c r="V344" s="1">
        <v>199490.08842934691</v>
      </c>
      <c r="W344" s="1">
        <v>60509.911570653087</v>
      </c>
    </row>
    <row r="345" spans="1:23" x14ac:dyDescent="0.25">
      <c r="A345">
        <v>344</v>
      </c>
      <c r="B345">
        <f>INDEX('housing-price-data-04042019'!$A$1:$CC$1461, MATCH('Bedrooms '!A345,'housing-price-data-04042019'!$A$1:$A$1461,0), MATCH('Bedrooms '!$B$1,'housing-price-data-04042019'!$A$1:$CC$1,0))</f>
        <v>2</v>
      </c>
      <c r="C345">
        <f>INDEX('housing-price-data-04042019'!$A$1:$CC$1461, MATCH('Bedrooms '!A345,'housing-price-data-04042019'!$A$1:$A$1461,0), MATCH('Bedrooms '!$C$1,'housing-price-data-04042019'!$A$1:$CC$1,0))</f>
        <v>266000</v>
      </c>
      <c r="D345" t="str">
        <f t="shared" si="5"/>
        <v>B</v>
      </c>
      <c r="K345" s="5">
        <v>487</v>
      </c>
      <c r="L345" s="6">
        <v>156000</v>
      </c>
      <c r="N345" s="5">
        <v>1173</v>
      </c>
      <c r="O345" s="6">
        <v>171900</v>
      </c>
      <c r="U345" s="1">
        <v>320</v>
      </c>
      <c r="V345" s="1">
        <v>183109.07144635811</v>
      </c>
      <c r="W345" s="1">
        <v>4390.9285536418902</v>
      </c>
    </row>
    <row r="346" spans="1:23" x14ac:dyDescent="0.25">
      <c r="A346">
        <v>345</v>
      </c>
      <c r="B346">
        <f>INDEX('housing-price-data-04042019'!$A$1:$CC$1461, MATCH('Bedrooms '!A346,'housing-price-data-04042019'!$A$1:$A$1461,0), MATCH('Bedrooms '!$B$1,'housing-price-data-04042019'!$A$1:$CC$1,0))</f>
        <v>3</v>
      </c>
      <c r="C346">
        <f>INDEX('housing-price-data-04042019'!$A$1:$CC$1461, MATCH('Bedrooms '!A346,'housing-price-data-04042019'!$A$1:$A$1461,0), MATCH('Bedrooms '!$C$1,'housing-price-data-04042019'!$A$1:$CC$1,0))</f>
        <v>85000</v>
      </c>
      <c r="D346" t="str">
        <f t="shared" si="5"/>
        <v>A</v>
      </c>
      <c r="K346" s="5">
        <v>488</v>
      </c>
      <c r="L346" s="6">
        <v>175000</v>
      </c>
      <c r="N346" s="5">
        <v>1182</v>
      </c>
      <c r="O346" s="6">
        <v>392500</v>
      </c>
      <c r="U346" s="1">
        <v>321</v>
      </c>
      <c r="V346" s="1">
        <v>199490.08842934691</v>
      </c>
      <c r="W346" s="1">
        <v>143152.91157065309</v>
      </c>
    </row>
    <row r="347" spans="1:23" x14ac:dyDescent="0.25">
      <c r="A347">
        <v>346</v>
      </c>
      <c r="B347">
        <f>INDEX('housing-price-data-04042019'!$A$1:$CC$1461, MATCH('Bedrooms '!A347,'housing-price-data-04042019'!$A$1:$A$1461,0), MATCH('Bedrooms '!$B$1,'housing-price-data-04042019'!$A$1:$CC$1,0))</f>
        <v>3</v>
      </c>
      <c r="C347">
        <f>INDEX('housing-price-data-04042019'!$A$1:$CC$1461, MATCH('Bedrooms '!A347,'housing-price-data-04042019'!$A$1:$A$1461,0), MATCH('Bedrooms '!$C$1,'housing-price-data-04042019'!$A$1:$CC$1,0))</f>
        <v>140200</v>
      </c>
      <c r="D347" t="str">
        <f t="shared" si="5"/>
        <v>A</v>
      </c>
      <c r="K347" s="5">
        <v>489</v>
      </c>
      <c r="L347" s="6">
        <v>160000</v>
      </c>
      <c r="N347" s="5">
        <v>1184</v>
      </c>
      <c r="O347" s="6">
        <v>120000</v>
      </c>
      <c r="U347" s="1">
        <v>322</v>
      </c>
      <c r="V347" s="1">
        <v>199490.08842934691</v>
      </c>
      <c r="W347" s="1">
        <v>154509.91157065309</v>
      </c>
    </row>
    <row r="348" spans="1:23" x14ac:dyDescent="0.25">
      <c r="A348">
        <v>347</v>
      </c>
      <c r="B348">
        <f>INDEX('housing-price-data-04042019'!$A$1:$CC$1461, MATCH('Bedrooms '!A348,'housing-price-data-04042019'!$A$1:$A$1461,0), MATCH('Bedrooms '!$B$1,'housing-price-data-04042019'!$A$1:$CC$1,0))</f>
        <v>2</v>
      </c>
      <c r="C348">
        <f>INDEX('housing-price-data-04042019'!$A$1:$CC$1461, MATCH('Bedrooms '!A348,'housing-price-data-04042019'!$A$1:$A$1461,0), MATCH('Bedrooms '!$C$1,'housing-price-data-04042019'!$A$1:$CC$1,0))</f>
        <v>151500</v>
      </c>
      <c r="D348" t="str">
        <f t="shared" si="5"/>
        <v>B</v>
      </c>
      <c r="K348" s="5">
        <v>491</v>
      </c>
      <c r="L348" s="6">
        <v>115000</v>
      </c>
      <c r="N348" s="5">
        <v>1188</v>
      </c>
      <c r="O348" s="6">
        <v>262000</v>
      </c>
      <c r="U348" s="1">
        <v>323</v>
      </c>
      <c r="V348" s="1">
        <v>199490.08842934691</v>
      </c>
      <c r="W348" s="1">
        <v>101509.91157065309</v>
      </c>
    </row>
    <row r="349" spans="1:23" x14ac:dyDescent="0.25">
      <c r="A349">
        <v>348</v>
      </c>
      <c r="B349">
        <f>INDEX('housing-price-data-04042019'!$A$1:$CC$1461, MATCH('Bedrooms '!A349,'housing-price-data-04042019'!$A$1:$A$1461,0), MATCH('Bedrooms '!$B$1,'housing-price-data-04042019'!$A$1:$CC$1,0))</f>
        <v>3</v>
      </c>
      <c r="C349">
        <f>INDEX('housing-price-data-04042019'!$A$1:$CC$1461, MATCH('Bedrooms '!A349,'housing-price-data-04042019'!$A$1:$A$1461,0), MATCH('Bedrooms '!$C$1,'housing-price-data-04042019'!$A$1:$CC$1,0))</f>
        <v>157500</v>
      </c>
      <c r="D349" t="str">
        <f t="shared" si="5"/>
        <v>A</v>
      </c>
      <c r="K349" s="5">
        <v>492</v>
      </c>
      <c r="L349" s="6">
        <v>133000</v>
      </c>
      <c r="N349" s="5">
        <v>1192</v>
      </c>
      <c r="O349" s="6">
        <v>174000</v>
      </c>
      <c r="U349" s="1">
        <v>324</v>
      </c>
      <c r="V349" s="1">
        <v>183109.07144635811</v>
      </c>
      <c r="W349" s="1">
        <v>-56934.07144635811</v>
      </c>
    </row>
    <row r="350" spans="1:23" x14ac:dyDescent="0.25">
      <c r="A350">
        <v>349</v>
      </c>
      <c r="B350">
        <f>INDEX('housing-price-data-04042019'!$A$1:$CC$1461, MATCH('Bedrooms '!A350,'housing-price-data-04042019'!$A$1:$A$1461,0), MATCH('Bedrooms '!$B$1,'housing-price-data-04042019'!$A$1:$CC$1,0))</f>
        <v>2</v>
      </c>
      <c r="C350">
        <f>INDEX('housing-price-data-04042019'!$A$1:$CC$1461, MATCH('Bedrooms '!A350,'housing-price-data-04042019'!$A$1:$A$1461,0), MATCH('Bedrooms '!$C$1,'housing-price-data-04042019'!$A$1:$CC$1,0))</f>
        <v>154000</v>
      </c>
      <c r="D350" t="str">
        <f t="shared" si="5"/>
        <v>B</v>
      </c>
      <c r="K350" s="5">
        <v>493</v>
      </c>
      <c r="L350" s="6">
        <v>172785</v>
      </c>
      <c r="N350" s="5">
        <v>1194</v>
      </c>
      <c r="O350" s="6">
        <v>165000</v>
      </c>
      <c r="U350" s="1">
        <v>325</v>
      </c>
      <c r="V350" s="1">
        <v>215871.10541233572</v>
      </c>
      <c r="W350" s="1">
        <v>26128.894587664283</v>
      </c>
    </row>
    <row r="351" spans="1:23" x14ac:dyDescent="0.25">
      <c r="A351">
        <v>350</v>
      </c>
      <c r="B351">
        <f>INDEX('housing-price-data-04042019'!$A$1:$CC$1461, MATCH('Bedrooms '!A351,'housing-price-data-04042019'!$A$1:$A$1461,0), MATCH('Bedrooms '!$B$1,'housing-price-data-04042019'!$A$1:$CC$1,0))</f>
        <v>4</v>
      </c>
      <c r="C351">
        <f>INDEX('housing-price-data-04042019'!$A$1:$CC$1461, MATCH('Bedrooms '!A351,'housing-price-data-04042019'!$A$1:$A$1461,0), MATCH('Bedrooms '!$C$1,'housing-price-data-04042019'!$A$1:$CC$1,0))</f>
        <v>437154</v>
      </c>
      <c r="D351" t="str">
        <f t="shared" si="5"/>
        <v>A</v>
      </c>
      <c r="K351" s="5">
        <v>494</v>
      </c>
      <c r="L351" s="6">
        <v>155000</v>
      </c>
      <c r="N351" s="5">
        <v>1207</v>
      </c>
      <c r="O351" s="6">
        <v>107000</v>
      </c>
      <c r="U351" s="1">
        <v>326</v>
      </c>
      <c r="V351" s="1">
        <v>166728.05446336931</v>
      </c>
      <c r="W351" s="1">
        <v>-79728.054463369306</v>
      </c>
    </row>
    <row r="352" spans="1:23" x14ac:dyDescent="0.25">
      <c r="A352">
        <v>351</v>
      </c>
      <c r="B352">
        <f>INDEX('housing-price-data-04042019'!$A$1:$CC$1461, MATCH('Bedrooms '!A352,'housing-price-data-04042019'!$A$1:$A$1461,0), MATCH('Bedrooms '!$B$1,'housing-price-data-04042019'!$A$1:$CC$1,0))</f>
        <v>2</v>
      </c>
      <c r="C352">
        <f>INDEX('housing-price-data-04042019'!$A$1:$CC$1461, MATCH('Bedrooms '!A352,'housing-price-data-04042019'!$A$1:$A$1461,0), MATCH('Bedrooms '!$C$1,'housing-price-data-04042019'!$A$1:$CC$1,0))</f>
        <v>318061</v>
      </c>
      <c r="D352" t="str">
        <f t="shared" si="5"/>
        <v>B</v>
      </c>
      <c r="K352" s="5">
        <v>497</v>
      </c>
      <c r="L352" s="6">
        <v>430000</v>
      </c>
      <c r="N352" s="5">
        <v>1213</v>
      </c>
      <c r="O352" s="6">
        <v>113000</v>
      </c>
      <c r="U352" s="1">
        <v>327</v>
      </c>
      <c r="V352" s="1">
        <v>150347.0374803805</v>
      </c>
      <c r="W352" s="1">
        <v>173652.9625196195</v>
      </c>
    </row>
    <row r="353" spans="1:23" x14ac:dyDescent="0.25">
      <c r="A353">
        <v>352</v>
      </c>
      <c r="B353">
        <f>INDEX('housing-price-data-04042019'!$A$1:$CC$1461, MATCH('Bedrooms '!A353,'housing-price-data-04042019'!$A$1:$A$1461,0), MATCH('Bedrooms '!$B$1,'housing-price-data-04042019'!$A$1:$CC$1,0))</f>
        <v>2</v>
      </c>
      <c r="C353">
        <f>INDEX('housing-price-data-04042019'!$A$1:$CC$1461, MATCH('Bedrooms '!A353,'housing-price-data-04042019'!$A$1:$A$1461,0), MATCH('Bedrooms '!$C$1,'housing-price-data-04042019'!$A$1:$CC$1,0))</f>
        <v>190000</v>
      </c>
      <c r="D353" t="str">
        <f t="shared" si="5"/>
        <v>B</v>
      </c>
      <c r="K353" s="5">
        <v>498</v>
      </c>
      <c r="L353" s="6">
        <v>184000</v>
      </c>
      <c r="N353" s="5">
        <v>1214</v>
      </c>
      <c r="O353" s="6">
        <v>145000</v>
      </c>
      <c r="U353" s="1">
        <v>328</v>
      </c>
      <c r="V353" s="1">
        <v>183109.07144635811</v>
      </c>
      <c r="W353" s="1">
        <v>-37859.07144635811</v>
      </c>
    </row>
    <row r="354" spans="1:23" x14ac:dyDescent="0.25">
      <c r="A354">
        <v>353</v>
      </c>
      <c r="B354">
        <f>INDEX('housing-price-data-04042019'!$A$1:$CC$1461, MATCH('Bedrooms '!A354,'housing-price-data-04042019'!$A$1:$A$1461,0), MATCH('Bedrooms '!$B$1,'housing-price-data-04042019'!$A$1:$CC$1,0))</f>
        <v>3</v>
      </c>
      <c r="C354">
        <f>INDEX('housing-price-data-04042019'!$A$1:$CC$1461, MATCH('Bedrooms '!A354,'housing-price-data-04042019'!$A$1:$A$1461,0), MATCH('Bedrooms '!$C$1,'housing-price-data-04042019'!$A$1:$CC$1,0))</f>
        <v>95000</v>
      </c>
      <c r="D354" t="str">
        <f t="shared" si="5"/>
        <v>A</v>
      </c>
      <c r="K354" s="5">
        <v>499</v>
      </c>
      <c r="L354" s="6">
        <v>130000</v>
      </c>
      <c r="N354" s="5">
        <v>1219</v>
      </c>
      <c r="O354" s="6">
        <v>80500</v>
      </c>
      <c r="U354" s="1">
        <v>329</v>
      </c>
      <c r="V354" s="1">
        <v>215871.10541233572</v>
      </c>
      <c r="W354" s="1">
        <v>-1371.1054123357171</v>
      </c>
    </row>
    <row r="355" spans="1:23" x14ac:dyDescent="0.25">
      <c r="A355">
        <v>354</v>
      </c>
      <c r="B355">
        <f>INDEX('housing-price-data-04042019'!$A$1:$CC$1461, MATCH('Bedrooms '!A355,'housing-price-data-04042019'!$A$1:$A$1461,0), MATCH('Bedrooms '!$B$1,'housing-price-data-04042019'!$A$1:$CC$1,0))</f>
        <v>2</v>
      </c>
      <c r="C355">
        <f>INDEX('housing-price-data-04042019'!$A$1:$CC$1461, MATCH('Bedrooms '!A355,'housing-price-data-04042019'!$A$1:$A$1461,0), MATCH('Bedrooms '!$C$1,'housing-price-data-04042019'!$A$1:$CC$1,0))</f>
        <v>105900</v>
      </c>
      <c r="D355" t="str">
        <f t="shared" si="5"/>
        <v>B</v>
      </c>
      <c r="K355" s="5">
        <v>501</v>
      </c>
      <c r="L355" s="6">
        <v>113000</v>
      </c>
      <c r="N355" s="5">
        <v>1221</v>
      </c>
      <c r="O355" s="6">
        <v>115000</v>
      </c>
      <c r="U355" s="1">
        <v>330</v>
      </c>
      <c r="V355" s="1">
        <v>183109.07144635811</v>
      </c>
      <c r="W355" s="1">
        <v>-105109.07144635811</v>
      </c>
    </row>
    <row r="356" spans="1:23" x14ac:dyDescent="0.25">
      <c r="A356">
        <v>355</v>
      </c>
      <c r="B356">
        <f>INDEX('housing-price-data-04042019'!$A$1:$CC$1461, MATCH('Bedrooms '!A356,'housing-price-data-04042019'!$A$1:$A$1461,0), MATCH('Bedrooms '!$B$1,'housing-price-data-04042019'!$A$1:$CC$1,0))</f>
        <v>2</v>
      </c>
      <c r="C356">
        <f>INDEX('housing-price-data-04042019'!$A$1:$CC$1461, MATCH('Bedrooms '!A356,'housing-price-data-04042019'!$A$1:$A$1461,0), MATCH('Bedrooms '!$C$1,'housing-price-data-04042019'!$A$1:$CC$1,0))</f>
        <v>140000</v>
      </c>
      <c r="D356" t="str">
        <f t="shared" si="5"/>
        <v>B</v>
      </c>
      <c r="K356" s="5">
        <v>502</v>
      </c>
      <c r="L356" s="6">
        <v>226700</v>
      </c>
      <c r="N356" s="5">
        <v>1228</v>
      </c>
      <c r="O356" s="6">
        <v>147000</v>
      </c>
      <c r="U356" s="1">
        <v>331</v>
      </c>
      <c r="V356" s="1">
        <v>232252.12239532452</v>
      </c>
      <c r="W356" s="1">
        <v>-113252.12239532452</v>
      </c>
    </row>
    <row r="357" spans="1:23" x14ac:dyDescent="0.25">
      <c r="A357">
        <v>356</v>
      </c>
      <c r="B357">
        <f>INDEX('housing-price-data-04042019'!$A$1:$CC$1461, MATCH('Bedrooms '!A357,'housing-price-data-04042019'!$A$1:$A$1461,0), MATCH('Bedrooms '!$B$1,'housing-price-data-04042019'!$A$1:$CC$1,0))</f>
        <v>3</v>
      </c>
      <c r="C357">
        <f>INDEX('housing-price-data-04042019'!$A$1:$CC$1461, MATCH('Bedrooms '!A357,'housing-price-data-04042019'!$A$1:$A$1461,0), MATCH('Bedrooms '!$C$1,'housing-price-data-04042019'!$A$1:$CC$1,0))</f>
        <v>177500</v>
      </c>
      <c r="D357" t="str">
        <f t="shared" si="5"/>
        <v>A</v>
      </c>
      <c r="K357" s="5">
        <v>505</v>
      </c>
      <c r="L357" s="6">
        <v>147000</v>
      </c>
      <c r="N357" s="5">
        <v>1229</v>
      </c>
      <c r="O357" s="6">
        <v>367294</v>
      </c>
      <c r="U357" s="1">
        <v>332</v>
      </c>
      <c r="V357" s="1">
        <v>183109.07144635811</v>
      </c>
      <c r="W357" s="1">
        <v>-44109.07144635811</v>
      </c>
    </row>
    <row r="358" spans="1:23" x14ac:dyDescent="0.25">
      <c r="A358">
        <v>357</v>
      </c>
      <c r="B358">
        <f>INDEX('housing-price-data-04042019'!$A$1:$CC$1461, MATCH('Bedrooms '!A358,'housing-price-data-04042019'!$A$1:$A$1461,0), MATCH('Bedrooms '!$B$1,'housing-price-data-04042019'!$A$1:$CC$1,0))</f>
        <v>3</v>
      </c>
      <c r="C358">
        <f>INDEX('housing-price-data-04042019'!$A$1:$CC$1461, MATCH('Bedrooms '!A358,'housing-price-data-04042019'!$A$1:$A$1461,0), MATCH('Bedrooms '!$C$1,'housing-price-data-04042019'!$A$1:$CC$1,0))</f>
        <v>173000</v>
      </c>
      <c r="D358" t="str">
        <f t="shared" si="5"/>
        <v>A</v>
      </c>
      <c r="K358" s="5">
        <v>506</v>
      </c>
      <c r="L358" s="6">
        <v>124500</v>
      </c>
      <c r="N358" s="5">
        <v>1233</v>
      </c>
      <c r="O358" s="6">
        <v>101800</v>
      </c>
      <c r="U358" s="1">
        <v>333</v>
      </c>
      <c r="V358" s="1">
        <v>183109.07144635811</v>
      </c>
      <c r="W358" s="1">
        <v>100890.92855364189</v>
      </c>
    </row>
    <row r="359" spans="1:23" x14ac:dyDescent="0.25">
      <c r="A359">
        <v>358</v>
      </c>
      <c r="B359">
        <f>INDEX('housing-price-data-04042019'!$A$1:$CC$1461, MATCH('Bedrooms '!A359,'housing-price-data-04042019'!$A$1:$A$1461,0), MATCH('Bedrooms '!$B$1,'housing-price-data-04042019'!$A$1:$CC$1,0))</f>
        <v>3</v>
      </c>
      <c r="C359">
        <f>INDEX('housing-price-data-04042019'!$A$1:$CC$1461, MATCH('Bedrooms '!A359,'housing-price-data-04042019'!$A$1:$A$1461,0), MATCH('Bedrooms '!$C$1,'housing-price-data-04042019'!$A$1:$CC$1,0))</f>
        <v>134000</v>
      </c>
      <c r="D359" t="str">
        <f t="shared" si="5"/>
        <v>A</v>
      </c>
      <c r="K359" s="5">
        <v>507</v>
      </c>
      <c r="L359" s="6">
        <v>215000</v>
      </c>
      <c r="N359" s="5">
        <v>1237</v>
      </c>
      <c r="O359" s="6">
        <v>175500</v>
      </c>
      <c r="U359" s="1">
        <v>334</v>
      </c>
      <c r="V359" s="1">
        <v>166728.05446336931</v>
      </c>
      <c r="W359" s="1">
        <v>40271.945536630694</v>
      </c>
    </row>
    <row r="360" spans="1:23" x14ac:dyDescent="0.25">
      <c r="A360">
        <v>359</v>
      </c>
      <c r="B360">
        <f>INDEX('housing-price-data-04042019'!$A$1:$CC$1461, MATCH('Bedrooms '!A360,'housing-price-data-04042019'!$A$1:$A$1461,0), MATCH('Bedrooms '!$B$1,'housing-price-data-04042019'!$A$1:$CC$1,0))</f>
        <v>3</v>
      </c>
      <c r="C360">
        <f>INDEX('housing-price-data-04042019'!$A$1:$CC$1461, MATCH('Bedrooms '!A360,'housing-price-data-04042019'!$A$1:$A$1461,0), MATCH('Bedrooms '!$C$1,'housing-price-data-04042019'!$A$1:$CC$1,0))</f>
        <v>130000</v>
      </c>
      <c r="D360" t="str">
        <f t="shared" si="5"/>
        <v>A</v>
      </c>
      <c r="K360" s="5">
        <v>509</v>
      </c>
      <c r="L360" s="6">
        <v>161000</v>
      </c>
      <c r="N360" s="5">
        <v>1240</v>
      </c>
      <c r="O360" s="6">
        <v>265900</v>
      </c>
      <c r="U360" s="1">
        <v>335</v>
      </c>
      <c r="V360" s="1">
        <v>183109.07144635811</v>
      </c>
      <c r="W360" s="1">
        <v>8890.9285536418902</v>
      </c>
    </row>
    <row r="361" spans="1:23" x14ac:dyDescent="0.25">
      <c r="A361">
        <v>360</v>
      </c>
      <c r="B361">
        <f>INDEX('housing-price-data-04042019'!$A$1:$CC$1461, MATCH('Bedrooms '!A361,'housing-price-data-04042019'!$A$1:$A$1461,0), MATCH('Bedrooms '!$B$1,'housing-price-data-04042019'!$A$1:$CC$1,0))</f>
        <v>3</v>
      </c>
      <c r="C361">
        <f>INDEX('housing-price-data-04042019'!$A$1:$CC$1461, MATCH('Bedrooms '!A361,'housing-price-data-04042019'!$A$1:$A$1461,0), MATCH('Bedrooms '!$C$1,'housing-price-data-04042019'!$A$1:$CC$1,0))</f>
        <v>280000</v>
      </c>
      <c r="D361" t="str">
        <f t="shared" si="5"/>
        <v>A</v>
      </c>
      <c r="K361" s="5">
        <v>510</v>
      </c>
      <c r="L361" s="6">
        <v>124500</v>
      </c>
      <c r="N361" s="5">
        <v>1244</v>
      </c>
      <c r="O361" s="6">
        <v>465000</v>
      </c>
      <c r="U361" s="1">
        <v>336</v>
      </c>
      <c r="V361" s="1">
        <v>183109.07144635811</v>
      </c>
      <c r="W361" s="1">
        <v>45840.92855364189</v>
      </c>
    </row>
    <row r="362" spans="1:23" x14ac:dyDescent="0.25">
      <c r="A362">
        <v>361</v>
      </c>
      <c r="B362">
        <f>INDEX('housing-price-data-04042019'!$A$1:$CC$1461, MATCH('Bedrooms '!A362,'housing-price-data-04042019'!$A$1:$A$1461,0), MATCH('Bedrooms '!$B$1,'housing-price-data-04042019'!$A$1:$CC$1,0))</f>
        <v>2</v>
      </c>
      <c r="C362">
        <f>INDEX('housing-price-data-04042019'!$A$1:$CC$1461, MATCH('Bedrooms '!A362,'housing-price-data-04042019'!$A$1:$A$1461,0), MATCH('Bedrooms '!$C$1,'housing-price-data-04042019'!$A$1:$CC$1,0))</f>
        <v>156000</v>
      </c>
      <c r="D362" t="str">
        <f t="shared" si="5"/>
        <v>B</v>
      </c>
      <c r="K362" s="5">
        <v>513</v>
      </c>
      <c r="L362" s="6">
        <v>129900</v>
      </c>
      <c r="N362" s="5">
        <v>1252</v>
      </c>
      <c r="O362" s="6">
        <v>171750</v>
      </c>
      <c r="U362" s="1">
        <v>337</v>
      </c>
      <c r="V362" s="1">
        <v>183109.07144635811</v>
      </c>
      <c r="W362" s="1">
        <v>194316.92855364189</v>
      </c>
    </row>
    <row r="363" spans="1:23" x14ac:dyDescent="0.25">
      <c r="A363">
        <v>362</v>
      </c>
      <c r="B363">
        <f>INDEX('housing-price-data-04042019'!$A$1:$CC$1461, MATCH('Bedrooms '!A363,'housing-price-data-04042019'!$A$1:$A$1461,0), MATCH('Bedrooms '!$B$1,'housing-price-data-04042019'!$A$1:$CC$1,0))</f>
        <v>3</v>
      </c>
      <c r="C363">
        <f>INDEX('housing-price-data-04042019'!$A$1:$CC$1461, MATCH('Bedrooms '!A363,'housing-price-data-04042019'!$A$1:$A$1461,0), MATCH('Bedrooms '!$C$1,'housing-price-data-04042019'!$A$1:$CC$1,0))</f>
        <v>145000</v>
      </c>
      <c r="D363" t="str">
        <f t="shared" si="5"/>
        <v>A</v>
      </c>
      <c r="K363" s="5">
        <v>514</v>
      </c>
      <c r="L363" s="6">
        <v>134000</v>
      </c>
      <c r="N363" s="5">
        <v>1257</v>
      </c>
      <c r="O363" s="6">
        <v>301500</v>
      </c>
      <c r="U363" s="1">
        <v>338</v>
      </c>
      <c r="V363" s="1">
        <v>183109.07144635811</v>
      </c>
      <c r="W363" s="1">
        <v>30890.92855364189</v>
      </c>
    </row>
    <row r="364" spans="1:23" x14ac:dyDescent="0.25">
      <c r="A364">
        <v>363</v>
      </c>
      <c r="B364">
        <f>INDEX('housing-price-data-04042019'!$A$1:$CC$1461, MATCH('Bedrooms '!A364,'housing-price-data-04042019'!$A$1:$A$1461,0), MATCH('Bedrooms '!$B$1,'housing-price-data-04042019'!$A$1:$CC$1,0))</f>
        <v>4</v>
      </c>
      <c r="C364">
        <f>INDEX('housing-price-data-04042019'!$A$1:$CC$1461, MATCH('Bedrooms '!A364,'housing-price-data-04042019'!$A$1:$A$1461,0), MATCH('Bedrooms '!$C$1,'housing-price-data-04042019'!$A$1:$CC$1,0))</f>
        <v>198500</v>
      </c>
      <c r="D364" t="str">
        <f t="shared" si="5"/>
        <v>A</v>
      </c>
      <c r="K364" s="5">
        <v>516</v>
      </c>
      <c r="L364" s="6">
        <v>402861</v>
      </c>
      <c r="N364" s="5">
        <v>1258</v>
      </c>
      <c r="O364" s="6">
        <v>99900</v>
      </c>
      <c r="U364" s="1">
        <v>339</v>
      </c>
      <c r="V364" s="1">
        <v>183109.07144635811</v>
      </c>
      <c r="W364" s="1">
        <v>19390.92855364189</v>
      </c>
    </row>
    <row r="365" spans="1:23" x14ac:dyDescent="0.25">
      <c r="A365">
        <v>364</v>
      </c>
      <c r="B365">
        <f>INDEX('housing-price-data-04042019'!$A$1:$CC$1461, MATCH('Bedrooms '!A365,'housing-price-data-04042019'!$A$1:$A$1461,0), MATCH('Bedrooms '!$B$1,'housing-price-data-04042019'!$A$1:$CC$1,0))</f>
        <v>2</v>
      </c>
      <c r="C365">
        <f>INDEX('housing-price-data-04042019'!$A$1:$CC$1461, MATCH('Bedrooms '!A365,'housing-price-data-04042019'!$A$1:$A$1461,0), MATCH('Bedrooms '!$C$1,'housing-price-data-04042019'!$A$1:$CC$1,0))</f>
        <v>118000</v>
      </c>
      <c r="D365" t="str">
        <f t="shared" si="5"/>
        <v>B</v>
      </c>
      <c r="K365" s="5">
        <v>517</v>
      </c>
      <c r="L365" s="6">
        <v>158000</v>
      </c>
      <c r="N365" s="5">
        <v>1259</v>
      </c>
      <c r="O365" s="6">
        <v>190000</v>
      </c>
      <c r="U365" s="1">
        <v>340</v>
      </c>
      <c r="V365" s="1">
        <v>183109.07144635811</v>
      </c>
      <c r="W365" s="1">
        <v>-28109.07144635811</v>
      </c>
    </row>
    <row r="366" spans="1:23" x14ac:dyDescent="0.25">
      <c r="A366">
        <v>365</v>
      </c>
      <c r="B366">
        <f>INDEX('housing-price-data-04042019'!$A$1:$CC$1461, MATCH('Bedrooms '!A366,'housing-price-data-04042019'!$A$1:$A$1461,0), MATCH('Bedrooms '!$B$1,'housing-price-data-04042019'!$A$1:$CC$1,0))</f>
        <v>3</v>
      </c>
      <c r="C366">
        <f>INDEX('housing-price-data-04042019'!$A$1:$CC$1461, MATCH('Bedrooms '!A366,'housing-price-data-04042019'!$A$1:$A$1461,0), MATCH('Bedrooms '!$C$1,'housing-price-data-04042019'!$A$1:$CC$1,0))</f>
        <v>190000</v>
      </c>
      <c r="D366" t="str">
        <f t="shared" si="5"/>
        <v>A</v>
      </c>
      <c r="K366" s="5">
        <v>518</v>
      </c>
      <c r="L366" s="6">
        <v>265000</v>
      </c>
      <c r="N366" s="5">
        <v>1262</v>
      </c>
      <c r="O366" s="6">
        <v>128900</v>
      </c>
      <c r="U366" s="1">
        <v>341</v>
      </c>
      <c r="V366" s="1">
        <v>199490.08842934691</v>
      </c>
      <c r="W366" s="1">
        <v>3409.9115706530865</v>
      </c>
    </row>
    <row r="367" spans="1:23" x14ac:dyDescent="0.25">
      <c r="A367">
        <v>366</v>
      </c>
      <c r="B367">
        <f>INDEX('housing-price-data-04042019'!$A$1:$CC$1461, MATCH('Bedrooms '!A367,'housing-price-data-04042019'!$A$1:$A$1461,0), MATCH('Bedrooms '!$B$1,'housing-price-data-04042019'!$A$1:$CC$1,0))</f>
        <v>3</v>
      </c>
      <c r="C367">
        <f>INDEX('housing-price-data-04042019'!$A$1:$CC$1461, MATCH('Bedrooms '!A367,'housing-price-data-04042019'!$A$1:$A$1461,0), MATCH('Bedrooms '!$C$1,'housing-price-data-04042019'!$A$1:$CC$1,0))</f>
        <v>147000</v>
      </c>
      <c r="D367" t="str">
        <f t="shared" si="5"/>
        <v>A</v>
      </c>
      <c r="K367" s="5">
        <v>519</v>
      </c>
      <c r="L367" s="6">
        <v>211000</v>
      </c>
      <c r="N367" s="5">
        <v>1265</v>
      </c>
      <c r="O367" s="6">
        <v>181000</v>
      </c>
      <c r="U367" s="1">
        <v>342</v>
      </c>
      <c r="V367" s="1">
        <v>166728.05446336931</v>
      </c>
      <c r="W367" s="1">
        <v>-84728.054463369306</v>
      </c>
    </row>
    <row r="368" spans="1:23" x14ac:dyDescent="0.25">
      <c r="A368">
        <v>367</v>
      </c>
      <c r="B368">
        <f>INDEX('housing-price-data-04042019'!$A$1:$CC$1461, MATCH('Bedrooms '!A368,'housing-price-data-04042019'!$A$1:$A$1461,0), MATCH('Bedrooms '!$B$1,'housing-price-data-04042019'!$A$1:$CC$1,0))</f>
        <v>3</v>
      </c>
      <c r="C368">
        <f>INDEX('housing-price-data-04042019'!$A$1:$CC$1461, MATCH('Bedrooms '!A368,'housing-price-data-04042019'!$A$1:$A$1461,0), MATCH('Bedrooms '!$C$1,'housing-price-data-04042019'!$A$1:$CC$1,0))</f>
        <v>159000</v>
      </c>
      <c r="D368" t="str">
        <f t="shared" si="5"/>
        <v>A</v>
      </c>
      <c r="K368" s="5">
        <v>520</v>
      </c>
      <c r="L368" s="6">
        <v>234000</v>
      </c>
      <c r="N368" s="5">
        <v>1271</v>
      </c>
      <c r="O368" s="6">
        <v>260000</v>
      </c>
      <c r="U368" s="1">
        <v>343</v>
      </c>
      <c r="V368" s="1">
        <v>166728.05446336931</v>
      </c>
      <c r="W368" s="1">
        <v>-79228.054463369306</v>
      </c>
    </row>
    <row r="369" spans="1:23" x14ac:dyDescent="0.25">
      <c r="A369">
        <v>368</v>
      </c>
      <c r="B369">
        <f>INDEX('housing-price-data-04042019'!$A$1:$CC$1461, MATCH('Bedrooms '!A369,'housing-price-data-04042019'!$A$1:$A$1461,0), MATCH('Bedrooms '!$B$1,'housing-price-data-04042019'!$A$1:$CC$1,0))</f>
        <v>3</v>
      </c>
      <c r="C369">
        <f>INDEX('housing-price-data-04042019'!$A$1:$CC$1461, MATCH('Bedrooms '!A369,'housing-price-data-04042019'!$A$1:$A$1461,0), MATCH('Bedrooms '!$C$1,'housing-price-data-04042019'!$A$1:$CC$1,0))</f>
        <v>165000</v>
      </c>
      <c r="D369" t="str">
        <f t="shared" si="5"/>
        <v>A</v>
      </c>
      <c r="K369" s="5">
        <v>521</v>
      </c>
      <c r="L369" s="6">
        <v>106250</v>
      </c>
      <c r="N369" s="5">
        <v>1274</v>
      </c>
      <c r="O369" s="6">
        <v>177000</v>
      </c>
      <c r="U369" s="1">
        <v>344</v>
      </c>
      <c r="V369" s="1">
        <v>166728.05446336931</v>
      </c>
      <c r="W369" s="1">
        <v>99271.945536630694</v>
      </c>
    </row>
    <row r="370" spans="1:23" x14ac:dyDescent="0.25">
      <c r="A370">
        <v>369</v>
      </c>
      <c r="B370">
        <f>INDEX('housing-price-data-04042019'!$A$1:$CC$1461, MATCH('Bedrooms '!A370,'housing-price-data-04042019'!$A$1:$A$1461,0), MATCH('Bedrooms '!$B$1,'housing-price-data-04042019'!$A$1:$CC$1,0))</f>
        <v>2</v>
      </c>
      <c r="C370">
        <f>INDEX('housing-price-data-04042019'!$A$1:$CC$1461, MATCH('Bedrooms '!A370,'housing-price-data-04042019'!$A$1:$A$1461,0), MATCH('Bedrooms '!$C$1,'housing-price-data-04042019'!$A$1:$CC$1,0))</f>
        <v>132000</v>
      </c>
      <c r="D370" t="str">
        <f t="shared" si="5"/>
        <v>B</v>
      </c>
      <c r="K370" s="5">
        <v>522</v>
      </c>
      <c r="L370" s="6">
        <v>150000</v>
      </c>
      <c r="N370" s="5">
        <v>1280</v>
      </c>
      <c r="O370" s="6">
        <v>68400</v>
      </c>
      <c r="U370" s="1">
        <v>345</v>
      </c>
      <c r="V370" s="1">
        <v>183109.07144635811</v>
      </c>
      <c r="W370" s="1">
        <v>-98109.07144635811</v>
      </c>
    </row>
    <row r="371" spans="1:23" x14ac:dyDescent="0.25">
      <c r="A371">
        <v>370</v>
      </c>
      <c r="B371">
        <f>INDEX('housing-price-data-04042019'!$A$1:$CC$1461, MATCH('Bedrooms '!A371,'housing-price-data-04042019'!$A$1:$A$1461,0), MATCH('Bedrooms '!$B$1,'housing-price-data-04042019'!$A$1:$CC$1,0))</f>
        <v>3</v>
      </c>
      <c r="C371">
        <f>INDEX('housing-price-data-04042019'!$A$1:$CC$1461, MATCH('Bedrooms '!A371,'housing-price-data-04042019'!$A$1:$A$1461,0), MATCH('Bedrooms '!$C$1,'housing-price-data-04042019'!$A$1:$CC$1,0))</f>
        <v>162000</v>
      </c>
      <c r="D371" t="str">
        <f t="shared" si="5"/>
        <v>A</v>
      </c>
      <c r="K371" s="5">
        <v>523</v>
      </c>
      <c r="L371" s="6">
        <v>159000</v>
      </c>
      <c r="N371" s="5">
        <v>1282</v>
      </c>
      <c r="O371" s="6">
        <v>180000</v>
      </c>
      <c r="U371" s="1">
        <v>346</v>
      </c>
      <c r="V371" s="1">
        <v>183109.07144635811</v>
      </c>
      <c r="W371" s="1">
        <v>-42909.07144635811</v>
      </c>
    </row>
    <row r="372" spans="1:23" x14ac:dyDescent="0.25">
      <c r="A372">
        <v>371</v>
      </c>
      <c r="B372">
        <f>INDEX('housing-price-data-04042019'!$A$1:$CC$1461, MATCH('Bedrooms '!A372,'housing-price-data-04042019'!$A$1:$A$1461,0), MATCH('Bedrooms '!$B$1,'housing-price-data-04042019'!$A$1:$CC$1,0))</f>
        <v>3</v>
      </c>
      <c r="C372">
        <f>INDEX('housing-price-data-04042019'!$A$1:$CC$1461, MATCH('Bedrooms '!A372,'housing-price-data-04042019'!$A$1:$A$1461,0), MATCH('Bedrooms '!$C$1,'housing-price-data-04042019'!$A$1:$CC$1,0))</f>
        <v>172400</v>
      </c>
      <c r="D372" t="str">
        <f t="shared" si="5"/>
        <v>A</v>
      </c>
      <c r="K372" s="5">
        <v>524</v>
      </c>
      <c r="L372" s="6">
        <v>184750</v>
      </c>
      <c r="N372" s="5">
        <v>1289</v>
      </c>
      <c r="O372" s="6">
        <v>278000</v>
      </c>
      <c r="U372" s="1">
        <v>347</v>
      </c>
      <c r="V372" s="1">
        <v>166728.05446336931</v>
      </c>
      <c r="W372" s="1">
        <v>-15228.054463369306</v>
      </c>
    </row>
    <row r="373" spans="1:23" x14ac:dyDescent="0.25">
      <c r="A373">
        <v>372</v>
      </c>
      <c r="B373">
        <f>INDEX('housing-price-data-04042019'!$A$1:$CC$1461, MATCH('Bedrooms '!A373,'housing-price-data-04042019'!$A$1:$A$1461,0), MATCH('Bedrooms '!$B$1,'housing-price-data-04042019'!$A$1:$CC$1,0))</f>
        <v>4</v>
      </c>
      <c r="C373">
        <f>INDEX('housing-price-data-04042019'!$A$1:$CC$1461, MATCH('Bedrooms '!A373,'housing-price-data-04042019'!$A$1:$A$1461,0), MATCH('Bedrooms '!$C$1,'housing-price-data-04042019'!$A$1:$CC$1,0))</f>
        <v>134432</v>
      </c>
      <c r="D373" t="str">
        <f t="shared" si="5"/>
        <v>A</v>
      </c>
      <c r="K373" s="5">
        <v>525</v>
      </c>
      <c r="L373" s="6">
        <v>315750</v>
      </c>
      <c r="N373" s="5">
        <v>1295</v>
      </c>
      <c r="O373" s="6">
        <v>115000</v>
      </c>
      <c r="U373" s="1">
        <v>348</v>
      </c>
      <c r="V373" s="1">
        <v>183109.07144635811</v>
      </c>
      <c r="W373" s="1">
        <v>-25609.07144635811</v>
      </c>
    </row>
    <row r="374" spans="1:23" x14ac:dyDescent="0.25">
      <c r="A374">
        <v>373</v>
      </c>
      <c r="B374">
        <f>INDEX('housing-price-data-04042019'!$A$1:$CC$1461, MATCH('Bedrooms '!A374,'housing-price-data-04042019'!$A$1:$A$1461,0), MATCH('Bedrooms '!$B$1,'housing-price-data-04042019'!$A$1:$CC$1,0))</f>
        <v>2</v>
      </c>
      <c r="C374">
        <f>INDEX('housing-price-data-04042019'!$A$1:$CC$1461, MATCH('Bedrooms '!A374,'housing-price-data-04042019'!$A$1:$A$1461,0), MATCH('Bedrooms '!$C$1,'housing-price-data-04042019'!$A$1:$CC$1,0))</f>
        <v>125000</v>
      </c>
      <c r="D374" t="str">
        <f t="shared" si="5"/>
        <v>B</v>
      </c>
      <c r="K374" s="5">
        <v>526</v>
      </c>
      <c r="L374" s="6">
        <v>176000</v>
      </c>
      <c r="N374" s="5">
        <v>1298</v>
      </c>
      <c r="O374" s="6">
        <v>140000</v>
      </c>
      <c r="U374" s="1">
        <v>349</v>
      </c>
      <c r="V374" s="1">
        <v>166728.05446336931</v>
      </c>
      <c r="W374" s="1">
        <v>-12728.054463369306</v>
      </c>
    </row>
    <row r="375" spans="1:23" x14ac:dyDescent="0.25">
      <c r="A375">
        <v>374</v>
      </c>
      <c r="B375">
        <f>INDEX('housing-price-data-04042019'!$A$1:$CC$1461, MATCH('Bedrooms '!A375,'housing-price-data-04042019'!$A$1:$A$1461,0), MATCH('Bedrooms '!$B$1,'housing-price-data-04042019'!$A$1:$CC$1,0))</f>
        <v>3</v>
      </c>
      <c r="C375">
        <f>INDEX('housing-price-data-04042019'!$A$1:$CC$1461, MATCH('Bedrooms '!A375,'housing-price-data-04042019'!$A$1:$A$1461,0), MATCH('Bedrooms '!$C$1,'housing-price-data-04042019'!$A$1:$CC$1,0))</f>
        <v>123000</v>
      </c>
      <c r="D375" t="str">
        <f t="shared" si="5"/>
        <v>A</v>
      </c>
      <c r="K375" s="5">
        <v>528</v>
      </c>
      <c r="L375" s="6">
        <v>446261</v>
      </c>
      <c r="N375" s="5">
        <v>1306</v>
      </c>
      <c r="O375" s="6">
        <v>325000</v>
      </c>
      <c r="U375" s="1">
        <v>350</v>
      </c>
      <c r="V375" s="1">
        <v>199490.08842934691</v>
      </c>
      <c r="W375" s="1">
        <v>237663.91157065309</v>
      </c>
    </row>
    <row r="376" spans="1:23" x14ac:dyDescent="0.25">
      <c r="A376">
        <v>375</v>
      </c>
      <c r="B376">
        <f>INDEX('housing-price-data-04042019'!$A$1:$CC$1461, MATCH('Bedrooms '!A376,'housing-price-data-04042019'!$A$1:$A$1461,0), MATCH('Bedrooms '!$B$1,'housing-price-data-04042019'!$A$1:$CC$1,0))</f>
        <v>4</v>
      </c>
      <c r="C376">
        <f>INDEX('housing-price-data-04042019'!$A$1:$CC$1461, MATCH('Bedrooms '!A376,'housing-price-data-04042019'!$A$1:$A$1461,0), MATCH('Bedrooms '!$C$1,'housing-price-data-04042019'!$A$1:$CC$1,0))</f>
        <v>219500</v>
      </c>
      <c r="D376" t="str">
        <f t="shared" si="5"/>
        <v>A</v>
      </c>
      <c r="K376" s="5">
        <v>530</v>
      </c>
      <c r="L376" s="6">
        <v>200624</v>
      </c>
      <c r="N376" s="5">
        <v>1307</v>
      </c>
      <c r="O376" s="6">
        <v>202500</v>
      </c>
      <c r="U376" s="1">
        <v>351</v>
      </c>
      <c r="V376" s="1">
        <v>166728.05446336931</v>
      </c>
      <c r="W376" s="1">
        <v>151332.94553663069</v>
      </c>
    </row>
    <row r="377" spans="1:23" x14ac:dyDescent="0.25">
      <c r="A377">
        <v>376</v>
      </c>
      <c r="B377">
        <f>INDEX('housing-price-data-04042019'!$A$1:$CC$1461, MATCH('Bedrooms '!A377,'housing-price-data-04042019'!$A$1:$A$1461,0), MATCH('Bedrooms '!$B$1,'housing-price-data-04042019'!$A$1:$CC$1,0))</f>
        <v>1</v>
      </c>
      <c r="C377">
        <f>INDEX('housing-price-data-04042019'!$A$1:$CC$1461, MATCH('Bedrooms '!A377,'housing-price-data-04042019'!$A$1:$A$1461,0), MATCH('Bedrooms '!$C$1,'housing-price-data-04042019'!$A$1:$CC$1,0))</f>
        <v>61000</v>
      </c>
      <c r="D377" t="str">
        <f t="shared" si="5"/>
        <v>B</v>
      </c>
      <c r="K377" s="5">
        <v>531</v>
      </c>
      <c r="L377" s="6">
        <v>175000</v>
      </c>
      <c r="N377" s="5">
        <v>1309</v>
      </c>
      <c r="O377" s="6">
        <v>147000</v>
      </c>
      <c r="U377" s="1">
        <v>352</v>
      </c>
      <c r="V377" s="1">
        <v>166728.05446336931</v>
      </c>
      <c r="W377" s="1">
        <v>23271.945536630694</v>
      </c>
    </row>
    <row r="378" spans="1:23" x14ac:dyDescent="0.25">
      <c r="A378">
        <v>377</v>
      </c>
      <c r="B378">
        <f>INDEX('housing-price-data-04042019'!$A$1:$CC$1461, MATCH('Bedrooms '!A378,'housing-price-data-04042019'!$A$1:$A$1461,0), MATCH('Bedrooms '!$B$1,'housing-price-data-04042019'!$A$1:$CC$1,0))</f>
        <v>2</v>
      </c>
      <c r="C378">
        <f>INDEX('housing-price-data-04042019'!$A$1:$CC$1461, MATCH('Bedrooms '!A378,'housing-price-data-04042019'!$A$1:$A$1461,0), MATCH('Bedrooms '!$C$1,'housing-price-data-04042019'!$A$1:$CC$1,0))</f>
        <v>148000</v>
      </c>
      <c r="D378" t="str">
        <f t="shared" si="5"/>
        <v>B</v>
      </c>
      <c r="K378" s="5">
        <v>532</v>
      </c>
      <c r="L378" s="6">
        <v>128000</v>
      </c>
      <c r="N378" s="5">
        <v>1318</v>
      </c>
      <c r="O378" s="6">
        <v>208900</v>
      </c>
      <c r="U378" s="1">
        <v>353</v>
      </c>
      <c r="V378" s="1">
        <v>183109.07144635811</v>
      </c>
      <c r="W378" s="1">
        <v>-88109.07144635811</v>
      </c>
    </row>
    <row r="379" spans="1:23" x14ac:dyDescent="0.25">
      <c r="A379">
        <v>378</v>
      </c>
      <c r="B379">
        <f>INDEX('housing-price-data-04042019'!$A$1:$CC$1461, MATCH('Bedrooms '!A379,'housing-price-data-04042019'!$A$1:$A$1461,0), MATCH('Bedrooms '!$B$1,'housing-price-data-04042019'!$A$1:$CC$1,0))</f>
        <v>4</v>
      </c>
      <c r="C379">
        <f>INDEX('housing-price-data-04042019'!$A$1:$CC$1461, MATCH('Bedrooms '!A379,'housing-price-data-04042019'!$A$1:$A$1461,0), MATCH('Bedrooms '!$C$1,'housing-price-data-04042019'!$A$1:$CC$1,0))</f>
        <v>340000</v>
      </c>
      <c r="D379" t="str">
        <f t="shared" si="5"/>
        <v>A</v>
      </c>
      <c r="K379" s="5">
        <v>535</v>
      </c>
      <c r="L379" s="6">
        <v>178000</v>
      </c>
      <c r="N379" s="5">
        <v>1322</v>
      </c>
      <c r="O379" s="6">
        <v>72500</v>
      </c>
      <c r="U379" s="1">
        <v>354</v>
      </c>
      <c r="V379" s="1">
        <v>166728.05446336931</v>
      </c>
      <c r="W379" s="1">
        <v>-60828.054463369306</v>
      </c>
    </row>
    <row r="380" spans="1:23" x14ac:dyDescent="0.25">
      <c r="A380">
        <v>379</v>
      </c>
      <c r="B380">
        <f>INDEX('housing-price-data-04042019'!$A$1:$CC$1461, MATCH('Bedrooms '!A380,'housing-price-data-04042019'!$A$1:$A$1461,0), MATCH('Bedrooms '!$B$1,'housing-price-data-04042019'!$A$1:$CC$1,0))</f>
        <v>1</v>
      </c>
      <c r="C380">
        <f>INDEX('housing-price-data-04042019'!$A$1:$CC$1461, MATCH('Bedrooms '!A380,'housing-price-data-04042019'!$A$1:$A$1461,0), MATCH('Bedrooms '!$C$1,'housing-price-data-04042019'!$A$1:$CC$1,0))</f>
        <v>394432</v>
      </c>
      <c r="D380" t="str">
        <f t="shared" si="5"/>
        <v>B</v>
      </c>
      <c r="K380" s="5">
        <v>536</v>
      </c>
      <c r="L380" s="6">
        <v>107500</v>
      </c>
      <c r="N380" s="5">
        <v>1324</v>
      </c>
      <c r="O380" s="6">
        <v>82500</v>
      </c>
      <c r="U380" s="1">
        <v>355</v>
      </c>
      <c r="V380" s="1">
        <v>166728.05446336931</v>
      </c>
      <c r="W380" s="1">
        <v>-26728.054463369306</v>
      </c>
    </row>
    <row r="381" spans="1:23" x14ac:dyDescent="0.25">
      <c r="A381">
        <v>380</v>
      </c>
      <c r="B381">
        <f>INDEX('housing-price-data-04042019'!$A$1:$CC$1461, MATCH('Bedrooms '!A381,'housing-price-data-04042019'!$A$1:$A$1461,0), MATCH('Bedrooms '!$B$1,'housing-price-data-04042019'!$A$1:$CC$1,0))</f>
        <v>3</v>
      </c>
      <c r="C381">
        <f>INDEX('housing-price-data-04042019'!$A$1:$CC$1461, MATCH('Bedrooms '!A381,'housing-price-data-04042019'!$A$1:$A$1461,0), MATCH('Bedrooms '!$C$1,'housing-price-data-04042019'!$A$1:$CC$1,0))</f>
        <v>179000</v>
      </c>
      <c r="D381" t="str">
        <f t="shared" si="5"/>
        <v>A</v>
      </c>
      <c r="K381" s="5">
        <v>537</v>
      </c>
      <c r="L381" s="6">
        <v>188000</v>
      </c>
      <c r="N381" s="5">
        <v>1325</v>
      </c>
      <c r="O381" s="6">
        <v>147000</v>
      </c>
      <c r="U381" s="1">
        <v>356</v>
      </c>
      <c r="V381" s="1">
        <v>183109.07144635811</v>
      </c>
      <c r="W381" s="1">
        <v>-5609.0714463581098</v>
      </c>
    </row>
    <row r="382" spans="1:23" x14ac:dyDescent="0.25">
      <c r="A382">
        <v>381</v>
      </c>
      <c r="B382">
        <f>INDEX('housing-price-data-04042019'!$A$1:$CC$1461, MATCH('Bedrooms '!A382,'housing-price-data-04042019'!$A$1:$A$1461,0), MATCH('Bedrooms '!$B$1,'housing-price-data-04042019'!$A$1:$CC$1,0))</f>
        <v>3</v>
      </c>
      <c r="C382">
        <f>INDEX('housing-price-data-04042019'!$A$1:$CC$1461, MATCH('Bedrooms '!A382,'housing-price-data-04042019'!$A$1:$A$1461,0), MATCH('Bedrooms '!$C$1,'housing-price-data-04042019'!$A$1:$CC$1,0))</f>
        <v>127000</v>
      </c>
      <c r="D382" t="str">
        <f t="shared" si="5"/>
        <v>A</v>
      </c>
      <c r="K382" s="5">
        <v>538</v>
      </c>
      <c r="L382" s="6">
        <v>111250</v>
      </c>
      <c r="N382" s="5">
        <v>1326</v>
      </c>
      <c r="O382" s="6">
        <v>55000</v>
      </c>
      <c r="U382" s="1">
        <v>357</v>
      </c>
      <c r="V382" s="1">
        <v>183109.07144635811</v>
      </c>
      <c r="W382" s="1">
        <v>-10109.07144635811</v>
      </c>
    </row>
    <row r="383" spans="1:23" x14ac:dyDescent="0.25">
      <c r="A383">
        <v>382</v>
      </c>
      <c r="B383">
        <f>INDEX('housing-price-data-04042019'!$A$1:$CC$1461, MATCH('Bedrooms '!A383,'housing-price-data-04042019'!$A$1:$A$1461,0), MATCH('Bedrooms '!$B$1,'housing-price-data-04042019'!$A$1:$CC$1,0))</f>
        <v>2</v>
      </c>
      <c r="C383">
        <f>INDEX('housing-price-data-04042019'!$A$1:$CC$1461, MATCH('Bedrooms '!A383,'housing-price-data-04042019'!$A$1:$A$1461,0), MATCH('Bedrooms '!$C$1,'housing-price-data-04042019'!$A$1:$CC$1,0))</f>
        <v>187750</v>
      </c>
      <c r="D383" t="str">
        <f t="shared" si="5"/>
        <v>B</v>
      </c>
      <c r="K383" s="5">
        <v>539</v>
      </c>
      <c r="L383" s="6">
        <v>158000</v>
      </c>
      <c r="N383" s="5">
        <v>1333</v>
      </c>
      <c r="O383" s="6">
        <v>100000</v>
      </c>
      <c r="U383" s="1">
        <v>358</v>
      </c>
      <c r="V383" s="1">
        <v>183109.07144635811</v>
      </c>
      <c r="W383" s="1">
        <v>-49109.07144635811</v>
      </c>
    </row>
    <row r="384" spans="1:23" x14ac:dyDescent="0.25">
      <c r="A384">
        <v>383</v>
      </c>
      <c r="B384">
        <f>INDEX('housing-price-data-04042019'!$A$1:$CC$1461, MATCH('Bedrooms '!A384,'housing-price-data-04042019'!$A$1:$A$1461,0), MATCH('Bedrooms '!$B$1,'housing-price-data-04042019'!$A$1:$CC$1,0))</f>
        <v>3</v>
      </c>
      <c r="C384">
        <f>INDEX('housing-price-data-04042019'!$A$1:$CC$1461, MATCH('Bedrooms '!A384,'housing-price-data-04042019'!$A$1:$A$1461,0), MATCH('Bedrooms '!$C$1,'housing-price-data-04042019'!$A$1:$CC$1,0))</f>
        <v>213500</v>
      </c>
      <c r="D384" t="str">
        <f t="shared" si="5"/>
        <v>A</v>
      </c>
      <c r="K384" s="5">
        <v>540</v>
      </c>
      <c r="L384" s="6">
        <v>272000</v>
      </c>
      <c r="N384" s="5">
        <v>1334</v>
      </c>
      <c r="O384" s="6">
        <v>125500</v>
      </c>
      <c r="U384" s="1">
        <v>359</v>
      </c>
      <c r="V384" s="1">
        <v>183109.07144635811</v>
      </c>
      <c r="W384" s="1">
        <v>-53109.07144635811</v>
      </c>
    </row>
    <row r="385" spans="1:23" x14ac:dyDescent="0.25">
      <c r="A385">
        <v>384</v>
      </c>
      <c r="B385">
        <f>INDEX('housing-price-data-04042019'!$A$1:$CC$1461, MATCH('Bedrooms '!A385,'housing-price-data-04042019'!$A$1:$A$1461,0), MATCH('Bedrooms '!$B$1,'housing-price-data-04042019'!$A$1:$CC$1,0))</f>
        <v>2</v>
      </c>
      <c r="C385">
        <f>INDEX('housing-price-data-04042019'!$A$1:$CC$1461, MATCH('Bedrooms '!A385,'housing-price-data-04042019'!$A$1:$A$1461,0), MATCH('Bedrooms '!$C$1,'housing-price-data-04042019'!$A$1:$CC$1,0))</f>
        <v>76000</v>
      </c>
      <c r="D385" t="str">
        <f t="shared" si="5"/>
        <v>B</v>
      </c>
      <c r="K385" s="5">
        <v>542</v>
      </c>
      <c r="L385" s="6">
        <v>248000</v>
      </c>
      <c r="N385" s="5">
        <v>1336</v>
      </c>
      <c r="O385" s="6">
        <v>167900</v>
      </c>
      <c r="U385" s="1">
        <v>360</v>
      </c>
      <c r="V385" s="1">
        <v>183109.07144635811</v>
      </c>
      <c r="W385" s="1">
        <v>96890.92855364189</v>
      </c>
    </row>
    <row r="386" spans="1:23" x14ac:dyDescent="0.25">
      <c r="A386">
        <v>385</v>
      </c>
      <c r="B386">
        <f>INDEX('housing-price-data-04042019'!$A$1:$CC$1461, MATCH('Bedrooms '!A386,'housing-price-data-04042019'!$A$1:$A$1461,0), MATCH('Bedrooms '!$B$1,'housing-price-data-04042019'!$A$1:$CC$1,0))</f>
        <v>3</v>
      </c>
      <c r="C386">
        <f>INDEX('housing-price-data-04042019'!$A$1:$CC$1461, MATCH('Bedrooms '!A386,'housing-price-data-04042019'!$A$1:$A$1461,0), MATCH('Bedrooms '!$C$1,'housing-price-data-04042019'!$A$1:$CC$1,0))</f>
        <v>240000</v>
      </c>
      <c r="D386" t="str">
        <f t="shared" si="5"/>
        <v>A</v>
      </c>
      <c r="K386" s="5">
        <v>543</v>
      </c>
      <c r="L386" s="6">
        <v>213250</v>
      </c>
      <c r="N386" s="5">
        <v>1338</v>
      </c>
      <c r="O386" s="6">
        <v>52500</v>
      </c>
      <c r="U386" s="1">
        <v>361</v>
      </c>
      <c r="V386" s="1">
        <v>166728.05446336931</v>
      </c>
      <c r="W386" s="1">
        <v>-10728.054463369306</v>
      </c>
    </row>
    <row r="387" spans="1:23" x14ac:dyDescent="0.25">
      <c r="A387">
        <v>386</v>
      </c>
      <c r="B387">
        <f>INDEX('housing-price-data-04042019'!$A$1:$CC$1461, MATCH('Bedrooms '!A387,'housing-price-data-04042019'!$A$1:$A$1461,0), MATCH('Bedrooms '!$B$1,'housing-price-data-04042019'!$A$1:$CC$1,0))</f>
        <v>2</v>
      </c>
      <c r="C387">
        <f>INDEX('housing-price-data-04042019'!$A$1:$CC$1461, MATCH('Bedrooms '!A387,'housing-price-data-04042019'!$A$1:$A$1461,0), MATCH('Bedrooms '!$C$1,'housing-price-data-04042019'!$A$1:$CC$1,0))</f>
        <v>192000</v>
      </c>
      <c r="D387" t="str">
        <f t="shared" ref="D387:D450" si="6">IF(B387&gt;2, "A", "B")</f>
        <v>B</v>
      </c>
      <c r="K387" s="5">
        <v>545</v>
      </c>
      <c r="L387" s="6">
        <v>179665</v>
      </c>
      <c r="N387" s="5">
        <v>1346</v>
      </c>
      <c r="O387" s="6">
        <v>108500</v>
      </c>
      <c r="U387" s="1">
        <v>362</v>
      </c>
      <c r="V387" s="1">
        <v>183109.07144635811</v>
      </c>
      <c r="W387" s="1">
        <v>-38109.07144635811</v>
      </c>
    </row>
    <row r="388" spans="1:23" x14ac:dyDescent="0.25">
      <c r="A388">
        <v>387</v>
      </c>
      <c r="B388">
        <f>INDEX('housing-price-data-04042019'!$A$1:$CC$1461, MATCH('Bedrooms '!A388,'housing-price-data-04042019'!$A$1:$A$1461,0), MATCH('Bedrooms '!$B$1,'housing-price-data-04042019'!$A$1:$CC$1,0))</f>
        <v>5</v>
      </c>
      <c r="C388">
        <f>INDEX('housing-price-data-04042019'!$A$1:$CC$1461, MATCH('Bedrooms '!A388,'housing-price-data-04042019'!$A$1:$A$1461,0), MATCH('Bedrooms '!$C$1,'housing-price-data-04042019'!$A$1:$CC$1,0))</f>
        <v>81000</v>
      </c>
      <c r="D388" t="str">
        <f t="shared" si="6"/>
        <v>A</v>
      </c>
      <c r="K388" s="5">
        <v>546</v>
      </c>
      <c r="L388" s="6">
        <v>229000</v>
      </c>
      <c r="N388" s="5">
        <v>1353</v>
      </c>
      <c r="O388" s="6">
        <v>134900</v>
      </c>
      <c r="U388" s="1">
        <v>363</v>
      </c>
      <c r="V388" s="1">
        <v>199490.08842934691</v>
      </c>
      <c r="W388" s="1">
        <v>-990.08842934691347</v>
      </c>
    </row>
    <row r="389" spans="1:23" x14ac:dyDescent="0.25">
      <c r="A389">
        <v>388</v>
      </c>
      <c r="B389">
        <f>INDEX('housing-price-data-04042019'!$A$1:$CC$1461, MATCH('Bedrooms '!A389,'housing-price-data-04042019'!$A$1:$A$1461,0), MATCH('Bedrooms '!$B$1,'housing-price-data-04042019'!$A$1:$CC$1,0))</f>
        <v>3</v>
      </c>
      <c r="C389">
        <f>INDEX('housing-price-data-04042019'!$A$1:$CC$1461, MATCH('Bedrooms '!A389,'housing-price-data-04042019'!$A$1:$A$1461,0), MATCH('Bedrooms '!$C$1,'housing-price-data-04042019'!$A$1:$CC$1,0))</f>
        <v>125000</v>
      </c>
      <c r="D389" t="str">
        <f t="shared" si="6"/>
        <v>A</v>
      </c>
      <c r="K389" s="5">
        <v>547</v>
      </c>
      <c r="L389" s="6">
        <v>210000</v>
      </c>
      <c r="N389" s="5">
        <v>1365</v>
      </c>
      <c r="O389" s="6">
        <v>144152</v>
      </c>
      <c r="U389" s="1">
        <v>364</v>
      </c>
      <c r="V389" s="1">
        <v>166728.05446336931</v>
      </c>
      <c r="W389" s="1">
        <v>-48728.054463369306</v>
      </c>
    </row>
    <row r="390" spans="1:23" x14ac:dyDescent="0.25">
      <c r="A390">
        <v>389</v>
      </c>
      <c r="B390">
        <f>INDEX('housing-price-data-04042019'!$A$1:$CC$1461, MATCH('Bedrooms '!A390,'housing-price-data-04042019'!$A$1:$A$1461,0), MATCH('Bedrooms '!$B$1,'housing-price-data-04042019'!$A$1:$CC$1,0))</f>
        <v>3</v>
      </c>
      <c r="C390">
        <f>INDEX('housing-price-data-04042019'!$A$1:$CC$1461, MATCH('Bedrooms '!A390,'housing-price-data-04042019'!$A$1:$A$1461,0), MATCH('Bedrooms '!$C$1,'housing-price-data-04042019'!$A$1:$CC$1,0))</f>
        <v>191000</v>
      </c>
      <c r="D390" t="str">
        <f t="shared" si="6"/>
        <v>A</v>
      </c>
      <c r="K390" s="5">
        <v>550</v>
      </c>
      <c r="L390" s="6">
        <v>263000</v>
      </c>
      <c r="N390" s="5">
        <v>1369</v>
      </c>
      <c r="O390" s="6">
        <v>144000</v>
      </c>
      <c r="U390" s="1">
        <v>365</v>
      </c>
      <c r="V390" s="1">
        <v>183109.07144635811</v>
      </c>
      <c r="W390" s="1">
        <v>6890.9285536418902</v>
      </c>
    </row>
    <row r="391" spans="1:23" x14ac:dyDescent="0.25">
      <c r="A391">
        <v>390</v>
      </c>
      <c r="B391">
        <f>INDEX('housing-price-data-04042019'!$A$1:$CC$1461, MATCH('Bedrooms '!A391,'housing-price-data-04042019'!$A$1:$A$1461,0), MATCH('Bedrooms '!$B$1,'housing-price-data-04042019'!$A$1:$CC$1,0))</f>
        <v>3</v>
      </c>
      <c r="C391">
        <f>INDEX('housing-price-data-04042019'!$A$1:$CC$1461, MATCH('Bedrooms '!A391,'housing-price-data-04042019'!$A$1:$A$1461,0), MATCH('Bedrooms '!$C$1,'housing-price-data-04042019'!$A$1:$CC$1,0))</f>
        <v>426000</v>
      </c>
      <c r="D391" t="str">
        <f t="shared" si="6"/>
        <v>A</v>
      </c>
      <c r="K391" s="5">
        <v>552</v>
      </c>
      <c r="L391" s="6">
        <v>112500</v>
      </c>
      <c r="N391" s="5">
        <v>1371</v>
      </c>
      <c r="O391" s="6">
        <v>105000</v>
      </c>
      <c r="U391" s="1">
        <v>366</v>
      </c>
      <c r="V391" s="1">
        <v>183109.07144635811</v>
      </c>
      <c r="W391" s="1">
        <v>-36109.07144635811</v>
      </c>
    </row>
    <row r="392" spans="1:23" x14ac:dyDescent="0.25">
      <c r="A392">
        <v>391</v>
      </c>
      <c r="B392">
        <f>INDEX('housing-price-data-04042019'!$A$1:$CC$1461, MATCH('Bedrooms '!A392,'housing-price-data-04042019'!$A$1:$A$1461,0), MATCH('Bedrooms '!$B$1,'housing-price-data-04042019'!$A$1:$CC$1,0))</f>
        <v>4</v>
      </c>
      <c r="C392">
        <f>INDEX('housing-price-data-04042019'!$A$1:$CC$1461, MATCH('Bedrooms '!A392,'housing-price-data-04042019'!$A$1:$A$1461,0), MATCH('Bedrooms '!$C$1,'housing-price-data-04042019'!$A$1:$CC$1,0))</f>
        <v>119000</v>
      </c>
      <c r="D392" t="str">
        <f t="shared" si="6"/>
        <v>A</v>
      </c>
      <c r="K392" s="5">
        <v>553</v>
      </c>
      <c r="L392" s="6">
        <v>255500</v>
      </c>
      <c r="N392" s="5">
        <v>1374</v>
      </c>
      <c r="O392" s="6">
        <v>466500</v>
      </c>
      <c r="U392" s="1">
        <v>367</v>
      </c>
      <c r="V392" s="1">
        <v>183109.07144635811</v>
      </c>
      <c r="W392" s="1">
        <v>-24109.07144635811</v>
      </c>
    </row>
    <row r="393" spans="1:23" x14ac:dyDescent="0.25">
      <c r="A393">
        <v>392</v>
      </c>
      <c r="B393">
        <f>INDEX('housing-price-data-04042019'!$A$1:$CC$1461, MATCH('Bedrooms '!A393,'housing-price-data-04042019'!$A$1:$A$1461,0), MATCH('Bedrooms '!$B$1,'housing-price-data-04042019'!$A$1:$CC$1,0))</f>
        <v>3</v>
      </c>
      <c r="C393">
        <f>INDEX('housing-price-data-04042019'!$A$1:$CC$1461, MATCH('Bedrooms '!A393,'housing-price-data-04042019'!$A$1:$A$1461,0), MATCH('Bedrooms '!$C$1,'housing-price-data-04042019'!$A$1:$CC$1,0))</f>
        <v>215000</v>
      </c>
      <c r="D393" t="str">
        <f t="shared" si="6"/>
        <v>A</v>
      </c>
      <c r="K393" s="5">
        <v>555</v>
      </c>
      <c r="L393" s="6">
        <v>284000</v>
      </c>
      <c r="N393" s="5">
        <v>1377</v>
      </c>
      <c r="O393" s="6">
        <v>91000</v>
      </c>
      <c r="U393" s="1">
        <v>368</v>
      </c>
      <c r="V393" s="1">
        <v>183109.07144635811</v>
      </c>
      <c r="W393" s="1">
        <v>-18109.07144635811</v>
      </c>
    </row>
    <row r="394" spans="1:23" x14ac:dyDescent="0.25">
      <c r="A394">
        <v>393</v>
      </c>
      <c r="B394">
        <f>INDEX('housing-price-data-04042019'!$A$1:$CC$1461, MATCH('Bedrooms '!A394,'housing-price-data-04042019'!$A$1:$A$1461,0), MATCH('Bedrooms '!$B$1,'housing-price-data-04042019'!$A$1:$CC$1,0))</f>
        <v>3</v>
      </c>
      <c r="C394">
        <f>INDEX('housing-price-data-04042019'!$A$1:$CC$1461, MATCH('Bedrooms '!A394,'housing-price-data-04042019'!$A$1:$A$1461,0), MATCH('Bedrooms '!$C$1,'housing-price-data-04042019'!$A$1:$CC$1,0))</f>
        <v>106500</v>
      </c>
      <c r="D394" t="str">
        <f t="shared" si="6"/>
        <v>A</v>
      </c>
      <c r="K394" s="5">
        <v>558</v>
      </c>
      <c r="L394" s="6">
        <v>108000</v>
      </c>
      <c r="N394" s="5">
        <v>1379</v>
      </c>
      <c r="O394" s="6">
        <v>83000</v>
      </c>
      <c r="U394" s="1">
        <v>369</v>
      </c>
      <c r="V394" s="1">
        <v>166728.05446336931</v>
      </c>
      <c r="W394" s="1">
        <v>-34728.054463369306</v>
      </c>
    </row>
    <row r="395" spans="1:23" x14ac:dyDescent="0.25">
      <c r="A395">
        <v>394</v>
      </c>
      <c r="B395">
        <f>INDEX('housing-price-data-04042019'!$A$1:$CC$1461, MATCH('Bedrooms '!A395,'housing-price-data-04042019'!$A$1:$A$1461,0), MATCH('Bedrooms '!$B$1,'housing-price-data-04042019'!$A$1:$CC$1,0))</f>
        <v>2</v>
      </c>
      <c r="C395">
        <f>INDEX('housing-price-data-04042019'!$A$1:$CC$1461, MATCH('Bedrooms '!A395,'housing-price-data-04042019'!$A$1:$A$1461,0), MATCH('Bedrooms '!$C$1,'housing-price-data-04042019'!$A$1:$CC$1,0))</f>
        <v>100000</v>
      </c>
      <c r="D395" t="str">
        <f t="shared" si="6"/>
        <v>B</v>
      </c>
      <c r="K395" s="5">
        <v>559</v>
      </c>
      <c r="L395" s="6">
        <v>175000</v>
      </c>
      <c r="N395" s="5">
        <v>1381</v>
      </c>
      <c r="O395" s="6">
        <v>58500</v>
      </c>
      <c r="U395" s="1">
        <v>370</v>
      </c>
      <c r="V395" s="1">
        <v>183109.07144635811</v>
      </c>
      <c r="W395" s="1">
        <v>-21109.07144635811</v>
      </c>
    </row>
    <row r="396" spans="1:23" x14ac:dyDescent="0.25">
      <c r="A396">
        <v>395</v>
      </c>
      <c r="B396">
        <f>INDEX('housing-price-data-04042019'!$A$1:$CC$1461, MATCH('Bedrooms '!A396,'housing-price-data-04042019'!$A$1:$A$1461,0), MATCH('Bedrooms '!$B$1,'housing-price-data-04042019'!$A$1:$CC$1,0))</f>
        <v>2</v>
      </c>
      <c r="C396">
        <f>INDEX('housing-price-data-04042019'!$A$1:$CC$1461, MATCH('Bedrooms '!A396,'housing-price-data-04042019'!$A$1:$A$1461,0), MATCH('Bedrooms '!$C$1,'housing-price-data-04042019'!$A$1:$CC$1,0))</f>
        <v>109000</v>
      </c>
      <c r="D396" t="str">
        <f t="shared" si="6"/>
        <v>B</v>
      </c>
      <c r="K396" s="5">
        <v>561</v>
      </c>
      <c r="L396" s="6">
        <v>121500</v>
      </c>
      <c r="N396" s="5">
        <v>1385</v>
      </c>
      <c r="O396" s="6">
        <v>105000</v>
      </c>
      <c r="U396" s="1">
        <v>371</v>
      </c>
      <c r="V396" s="1">
        <v>183109.07144635811</v>
      </c>
      <c r="W396" s="1">
        <v>-10709.07144635811</v>
      </c>
    </row>
    <row r="397" spans="1:23" x14ac:dyDescent="0.25">
      <c r="A397">
        <v>396</v>
      </c>
      <c r="B397">
        <f>INDEX('housing-price-data-04042019'!$A$1:$CC$1461, MATCH('Bedrooms '!A397,'housing-price-data-04042019'!$A$1:$A$1461,0), MATCH('Bedrooms '!$B$1,'housing-price-data-04042019'!$A$1:$CC$1,0))</f>
        <v>3</v>
      </c>
      <c r="C397">
        <f>INDEX('housing-price-data-04042019'!$A$1:$CC$1461, MATCH('Bedrooms '!A397,'housing-price-data-04042019'!$A$1:$A$1461,0), MATCH('Bedrooms '!$C$1,'housing-price-data-04042019'!$A$1:$CC$1,0))</f>
        <v>129000</v>
      </c>
      <c r="D397" t="str">
        <f t="shared" si="6"/>
        <v>A</v>
      </c>
      <c r="K397" s="5">
        <v>563</v>
      </c>
      <c r="L397" s="6">
        <v>108000</v>
      </c>
      <c r="N397" s="5">
        <v>1395</v>
      </c>
      <c r="O397" s="6">
        <v>246578</v>
      </c>
      <c r="U397" s="1">
        <v>372</v>
      </c>
      <c r="V397" s="1">
        <v>199490.08842934691</v>
      </c>
      <c r="W397" s="1">
        <v>-65058.088429346913</v>
      </c>
    </row>
    <row r="398" spans="1:23" x14ac:dyDescent="0.25">
      <c r="A398">
        <v>397</v>
      </c>
      <c r="B398">
        <f>INDEX('housing-price-data-04042019'!$A$1:$CC$1461, MATCH('Bedrooms '!A398,'housing-price-data-04042019'!$A$1:$A$1461,0), MATCH('Bedrooms '!$B$1,'housing-price-data-04042019'!$A$1:$CC$1,0))</f>
        <v>2</v>
      </c>
      <c r="C398">
        <f>INDEX('housing-price-data-04042019'!$A$1:$CC$1461, MATCH('Bedrooms '!A398,'housing-price-data-04042019'!$A$1:$A$1461,0), MATCH('Bedrooms '!$C$1,'housing-price-data-04042019'!$A$1:$CC$1,0))</f>
        <v>123000</v>
      </c>
      <c r="D398" t="str">
        <f t="shared" si="6"/>
        <v>B</v>
      </c>
      <c r="K398" s="5">
        <v>564</v>
      </c>
      <c r="L398" s="6">
        <v>185000</v>
      </c>
      <c r="N398" s="5">
        <v>1403</v>
      </c>
      <c r="O398" s="6">
        <v>193879</v>
      </c>
      <c r="U398" s="1">
        <v>373</v>
      </c>
      <c r="V398" s="1">
        <v>166728.05446336931</v>
      </c>
      <c r="W398" s="1">
        <v>-41728.054463369306</v>
      </c>
    </row>
    <row r="399" spans="1:23" x14ac:dyDescent="0.25">
      <c r="A399">
        <v>398</v>
      </c>
      <c r="B399">
        <f>INDEX('housing-price-data-04042019'!$A$1:$CC$1461, MATCH('Bedrooms '!A399,'housing-price-data-04042019'!$A$1:$A$1461,0), MATCH('Bedrooms '!$B$1,'housing-price-data-04042019'!$A$1:$CC$1,0))</f>
        <v>4</v>
      </c>
      <c r="C399">
        <f>INDEX('housing-price-data-04042019'!$A$1:$CC$1461, MATCH('Bedrooms '!A399,'housing-price-data-04042019'!$A$1:$A$1461,0), MATCH('Bedrooms '!$C$1,'housing-price-data-04042019'!$A$1:$CC$1,0))</f>
        <v>169500</v>
      </c>
      <c r="D399" t="str">
        <f t="shared" si="6"/>
        <v>A</v>
      </c>
      <c r="K399" s="5">
        <v>565</v>
      </c>
      <c r="L399" s="6">
        <v>268000</v>
      </c>
      <c r="N399" s="5">
        <v>1406</v>
      </c>
      <c r="O399" s="6">
        <v>275000</v>
      </c>
      <c r="U399" s="1">
        <v>374</v>
      </c>
      <c r="V399" s="1">
        <v>183109.07144635811</v>
      </c>
      <c r="W399" s="1">
        <v>-60109.07144635811</v>
      </c>
    </row>
    <row r="400" spans="1:23" x14ac:dyDescent="0.25">
      <c r="A400">
        <v>399</v>
      </c>
      <c r="B400">
        <f>INDEX('housing-price-data-04042019'!$A$1:$CC$1461, MATCH('Bedrooms '!A400,'housing-price-data-04042019'!$A$1:$A$1461,0), MATCH('Bedrooms '!$B$1,'housing-price-data-04042019'!$A$1:$CC$1,0))</f>
        <v>2</v>
      </c>
      <c r="C400">
        <f>INDEX('housing-price-data-04042019'!$A$1:$CC$1461, MATCH('Bedrooms '!A400,'housing-price-data-04042019'!$A$1:$A$1461,0), MATCH('Bedrooms '!$C$1,'housing-price-data-04042019'!$A$1:$CC$1,0))</f>
        <v>67000</v>
      </c>
      <c r="D400" t="str">
        <f t="shared" si="6"/>
        <v>B</v>
      </c>
      <c r="K400" s="5">
        <v>566</v>
      </c>
      <c r="L400" s="6">
        <v>128000</v>
      </c>
      <c r="N400" s="5">
        <v>1407</v>
      </c>
      <c r="O400" s="6">
        <v>133000</v>
      </c>
      <c r="U400" s="1">
        <v>375</v>
      </c>
      <c r="V400" s="1">
        <v>199490.08842934691</v>
      </c>
      <c r="W400" s="1">
        <v>20009.911570653087</v>
      </c>
    </row>
    <row r="401" spans="1:23" x14ac:dyDescent="0.25">
      <c r="A401">
        <v>400</v>
      </c>
      <c r="B401">
        <f>INDEX('housing-price-data-04042019'!$A$1:$CC$1461, MATCH('Bedrooms '!A401,'housing-price-data-04042019'!$A$1:$A$1461,0), MATCH('Bedrooms '!$B$1,'housing-price-data-04042019'!$A$1:$CC$1,0))</f>
        <v>2</v>
      </c>
      <c r="C401">
        <f>INDEX('housing-price-data-04042019'!$A$1:$CC$1461, MATCH('Bedrooms '!A401,'housing-price-data-04042019'!$A$1:$A$1461,0), MATCH('Bedrooms '!$C$1,'housing-price-data-04042019'!$A$1:$CC$1,0))</f>
        <v>241000</v>
      </c>
      <c r="D401" t="str">
        <f t="shared" si="6"/>
        <v>B</v>
      </c>
      <c r="K401" s="5">
        <v>567</v>
      </c>
      <c r="L401" s="6">
        <v>325000</v>
      </c>
      <c r="N401" s="5">
        <v>1413</v>
      </c>
      <c r="O401" s="6">
        <v>90000</v>
      </c>
      <c r="U401" s="1">
        <v>376</v>
      </c>
      <c r="V401" s="1">
        <v>150347.0374803805</v>
      </c>
      <c r="W401" s="1">
        <v>-89347.037480380503</v>
      </c>
    </row>
    <row r="402" spans="1:23" x14ac:dyDescent="0.25">
      <c r="A402">
        <v>401</v>
      </c>
      <c r="B402">
        <f>INDEX('housing-price-data-04042019'!$A$1:$CC$1461, MATCH('Bedrooms '!A402,'housing-price-data-04042019'!$A$1:$A$1461,0), MATCH('Bedrooms '!$B$1,'housing-price-data-04042019'!$A$1:$CC$1,0))</f>
        <v>1</v>
      </c>
      <c r="C402">
        <f>INDEX('housing-price-data-04042019'!$A$1:$CC$1461, MATCH('Bedrooms '!A402,'housing-price-data-04042019'!$A$1:$A$1461,0), MATCH('Bedrooms '!$C$1,'housing-price-data-04042019'!$A$1:$CC$1,0))</f>
        <v>245500</v>
      </c>
      <c r="D402" t="str">
        <f t="shared" si="6"/>
        <v>B</v>
      </c>
      <c r="K402" s="5">
        <v>568</v>
      </c>
      <c r="L402" s="6">
        <v>214000</v>
      </c>
      <c r="N402" s="5">
        <v>1414</v>
      </c>
      <c r="O402" s="6">
        <v>257000</v>
      </c>
      <c r="U402" s="1">
        <v>377</v>
      </c>
      <c r="V402" s="1">
        <v>166728.05446336931</v>
      </c>
      <c r="W402" s="1">
        <v>-18728.054463369306</v>
      </c>
    </row>
    <row r="403" spans="1:23" x14ac:dyDescent="0.25">
      <c r="A403">
        <v>402</v>
      </c>
      <c r="B403">
        <f>INDEX('housing-price-data-04042019'!$A$1:$CC$1461, MATCH('Bedrooms '!A403,'housing-price-data-04042019'!$A$1:$A$1461,0), MATCH('Bedrooms '!$B$1,'housing-price-data-04042019'!$A$1:$CC$1,0))</f>
        <v>3</v>
      </c>
      <c r="C403">
        <f>INDEX('housing-price-data-04042019'!$A$1:$CC$1461, MATCH('Bedrooms '!A403,'housing-price-data-04042019'!$A$1:$A$1461,0), MATCH('Bedrooms '!$C$1,'housing-price-data-04042019'!$A$1:$CC$1,0))</f>
        <v>164990</v>
      </c>
      <c r="D403" t="str">
        <f t="shared" si="6"/>
        <v>A</v>
      </c>
      <c r="K403" s="5">
        <v>571</v>
      </c>
      <c r="L403" s="6">
        <v>142600</v>
      </c>
      <c r="N403" s="5">
        <v>1416</v>
      </c>
      <c r="O403" s="6">
        <v>175900</v>
      </c>
      <c r="U403" s="1">
        <v>378</v>
      </c>
      <c r="V403" s="1">
        <v>199490.08842934691</v>
      </c>
      <c r="W403" s="1">
        <v>140509.91157065309</v>
      </c>
    </row>
    <row r="404" spans="1:23" x14ac:dyDescent="0.25">
      <c r="A404">
        <v>403</v>
      </c>
      <c r="B404">
        <f>INDEX('housing-price-data-04042019'!$A$1:$CC$1461, MATCH('Bedrooms '!A404,'housing-price-data-04042019'!$A$1:$A$1461,0), MATCH('Bedrooms '!$B$1,'housing-price-data-04042019'!$A$1:$CC$1,0))</f>
        <v>2</v>
      </c>
      <c r="C404">
        <f>INDEX('housing-price-data-04042019'!$A$1:$CC$1461, MATCH('Bedrooms '!A404,'housing-price-data-04042019'!$A$1:$A$1461,0), MATCH('Bedrooms '!$C$1,'housing-price-data-04042019'!$A$1:$CC$1,0))</f>
        <v>108000</v>
      </c>
      <c r="D404" t="str">
        <f t="shared" si="6"/>
        <v>B</v>
      </c>
      <c r="K404" s="5">
        <v>573</v>
      </c>
      <c r="L404" s="6">
        <v>224500</v>
      </c>
      <c r="N404" s="5">
        <v>1422</v>
      </c>
      <c r="O404" s="6">
        <v>127500</v>
      </c>
      <c r="U404" s="1">
        <v>379</v>
      </c>
      <c r="V404" s="1">
        <v>150347.0374803805</v>
      </c>
      <c r="W404" s="1">
        <v>244084.9625196195</v>
      </c>
    </row>
    <row r="405" spans="1:23" x14ac:dyDescent="0.25">
      <c r="A405">
        <v>404</v>
      </c>
      <c r="B405">
        <f>INDEX('housing-price-data-04042019'!$A$1:$CC$1461, MATCH('Bedrooms '!A405,'housing-price-data-04042019'!$A$1:$A$1461,0), MATCH('Bedrooms '!$B$1,'housing-price-data-04042019'!$A$1:$CC$1,0))</f>
        <v>4</v>
      </c>
      <c r="C405">
        <f>INDEX('housing-price-data-04042019'!$A$1:$CC$1461, MATCH('Bedrooms '!A405,'housing-price-data-04042019'!$A$1:$A$1461,0), MATCH('Bedrooms '!$C$1,'housing-price-data-04042019'!$A$1:$CC$1,0))</f>
        <v>258000</v>
      </c>
      <c r="D405" t="str">
        <f t="shared" si="6"/>
        <v>A</v>
      </c>
      <c r="K405" s="5">
        <v>574</v>
      </c>
      <c r="L405" s="6">
        <v>170000</v>
      </c>
      <c r="N405" s="5">
        <v>1423</v>
      </c>
      <c r="O405" s="6">
        <v>136500</v>
      </c>
      <c r="U405" s="1">
        <v>380</v>
      </c>
      <c r="V405" s="1">
        <v>183109.07144635811</v>
      </c>
      <c r="W405" s="1">
        <v>-4109.0714463581098</v>
      </c>
    </row>
    <row r="406" spans="1:23" x14ac:dyDescent="0.25">
      <c r="A406">
        <v>405</v>
      </c>
      <c r="B406">
        <f>INDEX('housing-price-data-04042019'!$A$1:$CC$1461, MATCH('Bedrooms '!A406,'housing-price-data-04042019'!$A$1:$A$1461,0), MATCH('Bedrooms '!$B$1,'housing-price-data-04042019'!$A$1:$CC$1,0))</f>
        <v>3</v>
      </c>
      <c r="C406">
        <f>INDEX('housing-price-data-04042019'!$A$1:$CC$1461, MATCH('Bedrooms '!A406,'housing-price-data-04042019'!$A$1:$A$1461,0), MATCH('Bedrooms '!$C$1,'housing-price-data-04042019'!$A$1:$CC$1,0))</f>
        <v>168000</v>
      </c>
      <c r="D406" t="str">
        <f t="shared" si="6"/>
        <v>A</v>
      </c>
      <c r="K406" s="5">
        <v>575</v>
      </c>
      <c r="L406" s="6">
        <v>139000</v>
      </c>
      <c r="N406" s="5">
        <v>1425</v>
      </c>
      <c r="O406" s="6">
        <v>144000</v>
      </c>
      <c r="U406" s="1">
        <v>381</v>
      </c>
      <c r="V406" s="1">
        <v>183109.07144635811</v>
      </c>
      <c r="W406" s="1">
        <v>-56109.07144635811</v>
      </c>
    </row>
    <row r="407" spans="1:23" x14ac:dyDescent="0.25">
      <c r="A407">
        <v>406</v>
      </c>
      <c r="B407">
        <f>INDEX('housing-price-data-04042019'!$A$1:$CC$1461, MATCH('Bedrooms '!A407,'housing-price-data-04042019'!$A$1:$A$1461,0), MATCH('Bedrooms '!$B$1,'housing-price-data-04042019'!$A$1:$CC$1,0))</f>
        <v>3</v>
      </c>
      <c r="C407">
        <f>INDEX('housing-price-data-04042019'!$A$1:$CC$1461, MATCH('Bedrooms '!A407,'housing-price-data-04042019'!$A$1:$A$1461,0), MATCH('Bedrooms '!$C$1,'housing-price-data-04042019'!$A$1:$CC$1,0))</f>
        <v>150000</v>
      </c>
      <c r="D407" t="str">
        <f t="shared" si="6"/>
        <v>A</v>
      </c>
      <c r="K407" s="5">
        <v>577</v>
      </c>
      <c r="L407" s="6">
        <v>145000</v>
      </c>
      <c r="N407" s="5">
        <v>1429</v>
      </c>
      <c r="O407" s="6">
        <v>119000</v>
      </c>
      <c r="U407" s="1">
        <v>382</v>
      </c>
      <c r="V407" s="1">
        <v>166728.05446336931</v>
      </c>
      <c r="W407" s="1">
        <v>21021.945536630694</v>
      </c>
    </row>
    <row r="408" spans="1:23" x14ac:dyDescent="0.25">
      <c r="A408">
        <v>407</v>
      </c>
      <c r="B408">
        <f>INDEX('housing-price-data-04042019'!$A$1:$CC$1461, MATCH('Bedrooms '!A408,'housing-price-data-04042019'!$A$1:$A$1461,0), MATCH('Bedrooms '!$B$1,'housing-price-data-04042019'!$A$1:$CC$1,0))</f>
        <v>3</v>
      </c>
      <c r="C408">
        <f>INDEX('housing-price-data-04042019'!$A$1:$CC$1461, MATCH('Bedrooms '!A408,'housing-price-data-04042019'!$A$1:$A$1461,0), MATCH('Bedrooms '!$C$1,'housing-price-data-04042019'!$A$1:$CC$1,0))</f>
        <v>115000</v>
      </c>
      <c r="D408" t="str">
        <f t="shared" si="6"/>
        <v>A</v>
      </c>
      <c r="K408" s="5">
        <v>578</v>
      </c>
      <c r="L408" s="6">
        <v>164500</v>
      </c>
      <c r="N408" s="5">
        <v>1432</v>
      </c>
      <c r="O408" s="6">
        <v>143750</v>
      </c>
      <c r="U408" s="1">
        <v>383</v>
      </c>
      <c r="V408" s="1">
        <v>183109.07144635811</v>
      </c>
      <c r="W408" s="1">
        <v>30390.92855364189</v>
      </c>
    </row>
    <row r="409" spans="1:23" x14ac:dyDescent="0.25">
      <c r="A409">
        <v>408</v>
      </c>
      <c r="B409">
        <f>INDEX('housing-price-data-04042019'!$A$1:$CC$1461, MATCH('Bedrooms '!A409,'housing-price-data-04042019'!$A$1:$A$1461,0), MATCH('Bedrooms '!$B$1,'housing-price-data-04042019'!$A$1:$CC$1,0))</f>
        <v>4</v>
      </c>
      <c r="C409">
        <f>INDEX('housing-price-data-04042019'!$A$1:$CC$1461, MATCH('Bedrooms '!A409,'housing-price-data-04042019'!$A$1:$A$1461,0), MATCH('Bedrooms '!$C$1,'housing-price-data-04042019'!$A$1:$CC$1,0))</f>
        <v>177000</v>
      </c>
      <c r="D409" t="str">
        <f t="shared" si="6"/>
        <v>A</v>
      </c>
      <c r="K409" s="5">
        <v>580</v>
      </c>
      <c r="L409" s="6">
        <v>131500</v>
      </c>
      <c r="N409" s="5">
        <v>1438</v>
      </c>
      <c r="O409" s="6">
        <v>394617</v>
      </c>
      <c r="U409" s="1">
        <v>384</v>
      </c>
      <c r="V409" s="1">
        <v>166728.05446336931</v>
      </c>
      <c r="W409" s="1">
        <v>-90728.054463369306</v>
      </c>
    </row>
    <row r="410" spans="1:23" x14ac:dyDescent="0.25">
      <c r="A410">
        <v>409</v>
      </c>
      <c r="B410">
        <f>INDEX('housing-price-data-04042019'!$A$1:$CC$1461, MATCH('Bedrooms '!A410,'housing-price-data-04042019'!$A$1:$A$1461,0), MATCH('Bedrooms '!$B$1,'housing-price-data-04042019'!$A$1:$CC$1,0))</f>
        <v>3</v>
      </c>
      <c r="C410">
        <f>INDEX('housing-price-data-04042019'!$A$1:$CC$1461, MATCH('Bedrooms '!A410,'housing-price-data-04042019'!$A$1:$A$1461,0), MATCH('Bedrooms '!$C$1,'housing-price-data-04042019'!$A$1:$CC$1,0))</f>
        <v>280000</v>
      </c>
      <c r="D410" t="str">
        <f t="shared" si="6"/>
        <v>A</v>
      </c>
      <c r="K410" s="5">
        <v>581</v>
      </c>
      <c r="L410" s="6">
        <v>181900</v>
      </c>
      <c r="N410" s="5">
        <v>1439</v>
      </c>
      <c r="O410" s="6">
        <v>149700</v>
      </c>
      <c r="U410" s="1">
        <v>385</v>
      </c>
      <c r="V410" s="1">
        <v>183109.07144635811</v>
      </c>
      <c r="W410" s="1">
        <v>56890.92855364189</v>
      </c>
    </row>
    <row r="411" spans="1:23" x14ac:dyDescent="0.25">
      <c r="A411">
        <v>410</v>
      </c>
      <c r="B411">
        <f>INDEX('housing-price-data-04042019'!$A$1:$CC$1461, MATCH('Bedrooms '!A411,'housing-price-data-04042019'!$A$1:$A$1461,0), MATCH('Bedrooms '!$B$1,'housing-price-data-04042019'!$A$1:$CC$1,0))</f>
        <v>3</v>
      </c>
      <c r="C411">
        <f>INDEX('housing-price-data-04042019'!$A$1:$CC$1461, MATCH('Bedrooms '!A411,'housing-price-data-04042019'!$A$1:$A$1461,0), MATCH('Bedrooms '!$C$1,'housing-price-data-04042019'!$A$1:$CC$1,0))</f>
        <v>339750</v>
      </c>
      <c r="D411" t="str">
        <f t="shared" si="6"/>
        <v>A</v>
      </c>
      <c r="K411" s="5">
        <v>582</v>
      </c>
      <c r="L411" s="6">
        <v>253293</v>
      </c>
      <c r="N411" s="5">
        <v>1442</v>
      </c>
      <c r="O411" s="6">
        <v>149300</v>
      </c>
      <c r="U411" s="1">
        <v>386</v>
      </c>
      <c r="V411" s="1">
        <v>166728.05446336931</v>
      </c>
      <c r="W411" s="1">
        <v>25271.945536630694</v>
      </c>
    </row>
    <row r="412" spans="1:23" x14ac:dyDescent="0.25">
      <c r="A412">
        <v>411</v>
      </c>
      <c r="B412">
        <f>INDEX('housing-price-data-04042019'!$A$1:$CC$1461, MATCH('Bedrooms '!A412,'housing-price-data-04042019'!$A$1:$A$1461,0), MATCH('Bedrooms '!$B$1,'housing-price-data-04042019'!$A$1:$CC$1,0))</f>
        <v>3</v>
      </c>
      <c r="C412">
        <f>INDEX('housing-price-data-04042019'!$A$1:$CC$1461, MATCH('Bedrooms '!A412,'housing-price-data-04042019'!$A$1:$A$1461,0), MATCH('Bedrooms '!$C$1,'housing-price-data-04042019'!$A$1:$CC$1,0))</f>
        <v>60000</v>
      </c>
      <c r="D412" t="str">
        <f t="shared" si="6"/>
        <v>A</v>
      </c>
      <c r="K412" s="5">
        <v>583</v>
      </c>
      <c r="L412" s="6">
        <v>118500</v>
      </c>
      <c r="N412" s="5">
        <v>1444</v>
      </c>
      <c r="O412" s="6">
        <v>121000</v>
      </c>
      <c r="U412" s="1">
        <v>387</v>
      </c>
      <c r="V412" s="1">
        <v>215871.10541233572</v>
      </c>
      <c r="W412" s="1">
        <v>-134871.10541233572</v>
      </c>
    </row>
    <row r="413" spans="1:23" x14ac:dyDescent="0.25">
      <c r="A413">
        <v>412</v>
      </c>
      <c r="B413">
        <f>INDEX('housing-price-data-04042019'!$A$1:$CC$1461, MATCH('Bedrooms '!A413,'housing-price-data-04042019'!$A$1:$A$1461,0), MATCH('Bedrooms '!$B$1,'housing-price-data-04042019'!$A$1:$CC$1,0))</f>
        <v>3</v>
      </c>
      <c r="C413">
        <f>INDEX('housing-price-data-04042019'!$A$1:$CC$1461, MATCH('Bedrooms '!A413,'housing-price-data-04042019'!$A$1:$A$1461,0), MATCH('Bedrooms '!$C$1,'housing-price-data-04042019'!$A$1:$CC$1,0))</f>
        <v>145000</v>
      </c>
      <c r="D413" t="str">
        <f t="shared" si="6"/>
        <v>A</v>
      </c>
      <c r="K413" s="5">
        <v>584</v>
      </c>
      <c r="L413" s="6">
        <v>325000</v>
      </c>
      <c r="N413" s="5">
        <v>1449</v>
      </c>
      <c r="O413" s="6">
        <v>112000</v>
      </c>
      <c r="U413" s="1">
        <v>388</v>
      </c>
      <c r="V413" s="1">
        <v>183109.07144635811</v>
      </c>
      <c r="W413" s="1">
        <v>-58109.07144635811</v>
      </c>
    </row>
    <row r="414" spans="1:23" x14ac:dyDescent="0.25">
      <c r="A414">
        <v>413</v>
      </c>
      <c r="B414">
        <f>INDEX('housing-price-data-04042019'!$A$1:$CC$1461, MATCH('Bedrooms '!A414,'housing-price-data-04042019'!$A$1:$A$1461,0), MATCH('Bedrooms '!$B$1,'housing-price-data-04042019'!$A$1:$CC$1,0))</f>
        <v>2</v>
      </c>
      <c r="C414">
        <f>INDEX('housing-price-data-04042019'!$A$1:$CC$1461, MATCH('Bedrooms '!A414,'housing-price-data-04042019'!$A$1:$A$1461,0), MATCH('Bedrooms '!$C$1,'housing-price-data-04042019'!$A$1:$CC$1,0))</f>
        <v>222000</v>
      </c>
      <c r="D414" t="str">
        <f t="shared" si="6"/>
        <v>B</v>
      </c>
      <c r="K414" s="5">
        <v>585</v>
      </c>
      <c r="L414" s="6">
        <v>133000</v>
      </c>
      <c r="N414" s="5">
        <v>1450</v>
      </c>
      <c r="O414" s="6">
        <v>92000</v>
      </c>
      <c r="U414" s="1">
        <v>389</v>
      </c>
      <c r="V414" s="1">
        <v>183109.07144635811</v>
      </c>
      <c r="W414" s="1">
        <v>7890.9285536418902</v>
      </c>
    </row>
    <row r="415" spans="1:23" x14ac:dyDescent="0.25">
      <c r="A415">
        <v>414</v>
      </c>
      <c r="B415">
        <f>INDEX('housing-price-data-04042019'!$A$1:$CC$1461, MATCH('Bedrooms '!A415,'housing-price-data-04042019'!$A$1:$A$1461,0), MATCH('Bedrooms '!$B$1,'housing-price-data-04042019'!$A$1:$CC$1,0))</f>
        <v>2</v>
      </c>
      <c r="C415">
        <f>INDEX('housing-price-data-04042019'!$A$1:$CC$1461, MATCH('Bedrooms '!A415,'housing-price-data-04042019'!$A$1:$A$1461,0), MATCH('Bedrooms '!$C$1,'housing-price-data-04042019'!$A$1:$CC$1,0))</f>
        <v>115000</v>
      </c>
      <c r="D415" t="str">
        <f t="shared" si="6"/>
        <v>B</v>
      </c>
      <c r="K415" s="5">
        <v>591</v>
      </c>
      <c r="L415" s="6">
        <v>185900</v>
      </c>
      <c r="N415" s="5">
        <v>1453</v>
      </c>
      <c r="O415" s="6">
        <v>145000</v>
      </c>
      <c r="U415" s="1">
        <v>390</v>
      </c>
      <c r="V415" s="1">
        <v>183109.07144635811</v>
      </c>
      <c r="W415" s="1">
        <v>242890.92855364189</v>
      </c>
    </row>
    <row r="416" spans="1:23" x14ac:dyDescent="0.25">
      <c r="A416">
        <v>415</v>
      </c>
      <c r="B416">
        <f>INDEX('housing-price-data-04042019'!$A$1:$CC$1461, MATCH('Bedrooms '!A416,'housing-price-data-04042019'!$A$1:$A$1461,0), MATCH('Bedrooms '!$B$1,'housing-price-data-04042019'!$A$1:$CC$1,0))</f>
        <v>3</v>
      </c>
      <c r="C416">
        <f>INDEX('housing-price-data-04042019'!$A$1:$CC$1461, MATCH('Bedrooms '!A416,'housing-price-data-04042019'!$A$1:$A$1461,0), MATCH('Bedrooms '!$C$1,'housing-price-data-04042019'!$A$1:$CC$1,0))</f>
        <v>228000</v>
      </c>
      <c r="D416" t="str">
        <f t="shared" si="6"/>
        <v>A</v>
      </c>
      <c r="K416" s="5">
        <v>592</v>
      </c>
      <c r="L416" s="6">
        <v>451950</v>
      </c>
      <c r="N416" s="5">
        <v>1455</v>
      </c>
      <c r="O416" s="6">
        <v>185000</v>
      </c>
      <c r="U416" s="1">
        <v>391</v>
      </c>
      <c r="V416" s="1">
        <v>199490.08842934691</v>
      </c>
      <c r="W416" s="1">
        <v>-80490.088429346913</v>
      </c>
    </row>
    <row r="417" spans="1:23" x14ac:dyDescent="0.25">
      <c r="A417">
        <v>416</v>
      </c>
      <c r="B417">
        <f>INDEX('housing-price-data-04042019'!$A$1:$CC$1461, MATCH('Bedrooms '!A417,'housing-price-data-04042019'!$A$1:$A$1461,0), MATCH('Bedrooms '!$B$1,'housing-price-data-04042019'!$A$1:$CC$1,0))</f>
        <v>3</v>
      </c>
      <c r="C417">
        <f>INDEX('housing-price-data-04042019'!$A$1:$CC$1461, MATCH('Bedrooms '!A417,'housing-price-data-04042019'!$A$1:$A$1461,0), MATCH('Bedrooms '!$C$1,'housing-price-data-04042019'!$A$1:$CC$1,0))</f>
        <v>181134</v>
      </c>
      <c r="D417" t="str">
        <f t="shared" si="6"/>
        <v>A</v>
      </c>
      <c r="K417" s="5">
        <v>595</v>
      </c>
      <c r="L417" s="6">
        <v>110000</v>
      </c>
      <c r="N417" s="5">
        <v>1459</v>
      </c>
      <c r="O417" s="6">
        <v>142125</v>
      </c>
      <c r="U417" s="1">
        <v>392</v>
      </c>
      <c r="V417" s="1">
        <v>183109.07144635811</v>
      </c>
      <c r="W417" s="1">
        <v>31890.92855364189</v>
      </c>
    </row>
    <row r="418" spans="1:23" x14ac:dyDescent="0.25">
      <c r="A418">
        <v>417</v>
      </c>
      <c r="B418">
        <f>INDEX('housing-price-data-04042019'!$A$1:$CC$1461, MATCH('Bedrooms '!A418,'housing-price-data-04042019'!$A$1:$A$1461,0), MATCH('Bedrooms '!$B$1,'housing-price-data-04042019'!$A$1:$CC$1,0))</f>
        <v>3</v>
      </c>
      <c r="C418">
        <f>INDEX('housing-price-data-04042019'!$A$1:$CC$1461, MATCH('Bedrooms '!A418,'housing-price-data-04042019'!$A$1:$A$1461,0), MATCH('Bedrooms '!$C$1,'housing-price-data-04042019'!$A$1:$CC$1,0))</f>
        <v>149500</v>
      </c>
      <c r="D418" t="str">
        <f t="shared" si="6"/>
        <v>A</v>
      </c>
      <c r="K418" s="5">
        <v>596</v>
      </c>
      <c r="L418" s="6">
        <v>319000</v>
      </c>
      <c r="N418" s="5" t="s">
        <v>272</v>
      </c>
      <c r="O418" s="6">
        <v>66621842</v>
      </c>
      <c r="U418" s="1">
        <v>393</v>
      </c>
      <c r="V418" s="1">
        <v>183109.07144635811</v>
      </c>
      <c r="W418" s="1">
        <v>-76609.07144635811</v>
      </c>
    </row>
    <row r="419" spans="1:23" x14ac:dyDescent="0.25">
      <c r="A419">
        <v>418</v>
      </c>
      <c r="B419">
        <f>INDEX('housing-price-data-04042019'!$A$1:$CC$1461, MATCH('Bedrooms '!A419,'housing-price-data-04042019'!$A$1:$A$1461,0), MATCH('Bedrooms '!$B$1,'housing-price-data-04042019'!$A$1:$CC$1,0))</f>
        <v>4</v>
      </c>
      <c r="C419">
        <f>INDEX('housing-price-data-04042019'!$A$1:$CC$1461, MATCH('Bedrooms '!A419,'housing-price-data-04042019'!$A$1:$A$1461,0), MATCH('Bedrooms '!$C$1,'housing-price-data-04042019'!$A$1:$CC$1,0))</f>
        <v>239000</v>
      </c>
      <c r="D419" t="str">
        <f t="shared" si="6"/>
        <v>A</v>
      </c>
      <c r="K419" s="5">
        <v>597</v>
      </c>
      <c r="L419" s="6">
        <v>114504</v>
      </c>
      <c r="U419" s="1">
        <v>394</v>
      </c>
      <c r="V419" s="1">
        <v>166728.05446336931</v>
      </c>
      <c r="W419" s="1">
        <v>-66728.054463369306</v>
      </c>
    </row>
    <row r="420" spans="1:23" x14ac:dyDescent="0.25">
      <c r="A420">
        <v>419</v>
      </c>
      <c r="B420">
        <f>INDEX('housing-price-data-04042019'!$A$1:$CC$1461, MATCH('Bedrooms '!A420,'housing-price-data-04042019'!$A$1:$A$1461,0), MATCH('Bedrooms '!$B$1,'housing-price-data-04042019'!$A$1:$CC$1,0))</f>
        <v>3</v>
      </c>
      <c r="C420">
        <f>INDEX('housing-price-data-04042019'!$A$1:$CC$1461, MATCH('Bedrooms '!A420,'housing-price-data-04042019'!$A$1:$A$1461,0), MATCH('Bedrooms '!$C$1,'housing-price-data-04042019'!$A$1:$CC$1,0))</f>
        <v>126000</v>
      </c>
      <c r="D420" t="str">
        <f t="shared" si="6"/>
        <v>A</v>
      </c>
      <c r="K420" s="5">
        <v>599</v>
      </c>
      <c r="L420" s="6">
        <v>217500</v>
      </c>
      <c r="U420" s="1">
        <v>395</v>
      </c>
      <c r="V420" s="1">
        <v>166728.05446336931</v>
      </c>
      <c r="W420" s="1">
        <v>-57728.054463369306</v>
      </c>
    </row>
    <row r="421" spans="1:23" x14ac:dyDescent="0.25">
      <c r="A421">
        <v>420</v>
      </c>
      <c r="B421">
        <f>INDEX('housing-price-data-04042019'!$A$1:$CC$1461, MATCH('Bedrooms '!A421,'housing-price-data-04042019'!$A$1:$A$1461,0), MATCH('Bedrooms '!$B$1,'housing-price-data-04042019'!$A$1:$CC$1,0))</f>
        <v>3</v>
      </c>
      <c r="C421">
        <f>INDEX('housing-price-data-04042019'!$A$1:$CC$1461, MATCH('Bedrooms '!A421,'housing-price-data-04042019'!$A$1:$A$1461,0), MATCH('Bedrooms '!$C$1,'housing-price-data-04042019'!$A$1:$CC$1,0))</f>
        <v>142000</v>
      </c>
      <c r="D421" t="str">
        <f t="shared" si="6"/>
        <v>A</v>
      </c>
      <c r="K421" s="5">
        <v>600</v>
      </c>
      <c r="L421" s="6">
        <v>151000</v>
      </c>
      <c r="U421" s="1">
        <v>396</v>
      </c>
      <c r="V421" s="1">
        <v>183109.07144635811</v>
      </c>
      <c r="W421" s="1">
        <v>-54109.07144635811</v>
      </c>
    </row>
    <row r="422" spans="1:23" x14ac:dyDescent="0.25">
      <c r="A422">
        <v>421</v>
      </c>
      <c r="B422">
        <f>INDEX('housing-price-data-04042019'!$A$1:$CC$1461, MATCH('Bedrooms '!A422,'housing-price-data-04042019'!$A$1:$A$1461,0), MATCH('Bedrooms '!$B$1,'housing-price-data-04042019'!$A$1:$CC$1,0))</f>
        <v>2</v>
      </c>
      <c r="C422">
        <f>INDEX('housing-price-data-04042019'!$A$1:$CC$1461, MATCH('Bedrooms '!A422,'housing-price-data-04042019'!$A$1:$A$1461,0), MATCH('Bedrooms '!$C$1,'housing-price-data-04042019'!$A$1:$CC$1,0))</f>
        <v>206300</v>
      </c>
      <c r="D422" t="str">
        <f t="shared" si="6"/>
        <v>B</v>
      </c>
      <c r="K422" s="5">
        <v>601</v>
      </c>
      <c r="L422" s="6">
        <v>275000</v>
      </c>
      <c r="U422" s="1">
        <v>397</v>
      </c>
      <c r="V422" s="1">
        <v>166728.05446336931</v>
      </c>
      <c r="W422" s="1">
        <v>-43728.054463369306</v>
      </c>
    </row>
    <row r="423" spans="1:23" x14ac:dyDescent="0.25">
      <c r="A423">
        <v>422</v>
      </c>
      <c r="B423">
        <f>INDEX('housing-price-data-04042019'!$A$1:$CC$1461, MATCH('Bedrooms '!A423,'housing-price-data-04042019'!$A$1:$A$1461,0), MATCH('Bedrooms '!$B$1,'housing-price-data-04042019'!$A$1:$CC$1,0))</f>
        <v>3</v>
      </c>
      <c r="C423">
        <f>INDEX('housing-price-data-04042019'!$A$1:$CC$1461, MATCH('Bedrooms '!A423,'housing-price-data-04042019'!$A$1:$A$1461,0), MATCH('Bedrooms '!$C$1,'housing-price-data-04042019'!$A$1:$CC$1,0))</f>
        <v>215000</v>
      </c>
      <c r="D423" t="str">
        <f t="shared" si="6"/>
        <v>A</v>
      </c>
      <c r="K423" s="5">
        <v>602</v>
      </c>
      <c r="L423" s="6">
        <v>141000</v>
      </c>
      <c r="U423" s="1">
        <v>398</v>
      </c>
      <c r="V423" s="1">
        <v>199490.08842934691</v>
      </c>
      <c r="W423" s="1">
        <v>-29990.088429346913</v>
      </c>
    </row>
    <row r="424" spans="1:23" x14ac:dyDescent="0.25">
      <c r="A424">
        <v>423</v>
      </c>
      <c r="B424">
        <f>INDEX('housing-price-data-04042019'!$A$1:$CC$1461, MATCH('Bedrooms '!A424,'housing-price-data-04042019'!$A$1:$A$1461,0), MATCH('Bedrooms '!$B$1,'housing-price-data-04042019'!$A$1:$CC$1,0))</f>
        <v>2</v>
      </c>
      <c r="C424">
        <f>INDEX('housing-price-data-04042019'!$A$1:$CC$1461, MATCH('Bedrooms '!A424,'housing-price-data-04042019'!$A$1:$A$1461,0), MATCH('Bedrooms '!$C$1,'housing-price-data-04042019'!$A$1:$CC$1,0))</f>
        <v>113000</v>
      </c>
      <c r="D424" t="str">
        <f t="shared" si="6"/>
        <v>B</v>
      </c>
      <c r="K424" s="5">
        <v>603</v>
      </c>
      <c r="L424" s="6">
        <v>220000</v>
      </c>
      <c r="U424" s="1">
        <v>399</v>
      </c>
      <c r="V424" s="1">
        <v>166728.05446336931</v>
      </c>
      <c r="W424" s="1">
        <v>-99728.054463369306</v>
      </c>
    </row>
    <row r="425" spans="1:23" x14ac:dyDescent="0.25">
      <c r="A425">
        <v>424</v>
      </c>
      <c r="B425">
        <f>INDEX('housing-price-data-04042019'!$A$1:$CC$1461, MATCH('Bedrooms '!A425,'housing-price-data-04042019'!$A$1:$A$1461,0), MATCH('Bedrooms '!$B$1,'housing-price-data-04042019'!$A$1:$CC$1,0))</f>
        <v>4</v>
      </c>
      <c r="C425">
        <f>INDEX('housing-price-data-04042019'!$A$1:$CC$1461, MATCH('Bedrooms '!A425,'housing-price-data-04042019'!$A$1:$A$1461,0), MATCH('Bedrooms '!$C$1,'housing-price-data-04042019'!$A$1:$CC$1,0))</f>
        <v>315000</v>
      </c>
      <c r="D425" t="str">
        <f t="shared" si="6"/>
        <v>A</v>
      </c>
      <c r="K425" s="5">
        <v>605</v>
      </c>
      <c r="L425" s="6">
        <v>221000</v>
      </c>
      <c r="U425" s="1">
        <v>400</v>
      </c>
      <c r="V425" s="1">
        <v>166728.05446336931</v>
      </c>
      <c r="W425" s="1">
        <v>74271.945536630694</v>
      </c>
    </row>
    <row r="426" spans="1:23" x14ac:dyDescent="0.25">
      <c r="A426">
        <v>425</v>
      </c>
      <c r="B426">
        <f>INDEX('housing-price-data-04042019'!$A$1:$CC$1461, MATCH('Bedrooms '!A426,'housing-price-data-04042019'!$A$1:$A$1461,0), MATCH('Bedrooms '!$B$1,'housing-price-data-04042019'!$A$1:$CC$1,0))</f>
        <v>2</v>
      </c>
      <c r="C426">
        <f>INDEX('housing-price-data-04042019'!$A$1:$CC$1461, MATCH('Bedrooms '!A426,'housing-price-data-04042019'!$A$1:$A$1461,0), MATCH('Bedrooms '!$C$1,'housing-price-data-04042019'!$A$1:$CC$1,0))</f>
        <v>139000</v>
      </c>
      <c r="D426" t="str">
        <f t="shared" si="6"/>
        <v>B</v>
      </c>
      <c r="K426" s="5">
        <v>606</v>
      </c>
      <c r="L426" s="6">
        <v>205000</v>
      </c>
      <c r="U426" s="1">
        <v>401</v>
      </c>
      <c r="V426" s="1">
        <v>150347.0374803805</v>
      </c>
      <c r="W426" s="1">
        <v>95152.962519619497</v>
      </c>
    </row>
    <row r="427" spans="1:23" x14ac:dyDescent="0.25">
      <c r="A427">
        <v>426</v>
      </c>
      <c r="B427">
        <f>INDEX('housing-price-data-04042019'!$A$1:$CC$1461, MATCH('Bedrooms '!A427,'housing-price-data-04042019'!$A$1:$A$1461,0), MATCH('Bedrooms '!$B$1,'housing-price-data-04042019'!$A$1:$CC$1,0))</f>
        <v>3</v>
      </c>
      <c r="C427">
        <f>INDEX('housing-price-data-04042019'!$A$1:$CC$1461, MATCH('Bedrooms '!A427,'housing-price-data-04042019'!$A$1:$A$1461,0), MATCH('Bedrooms '!$C$1,'housing-price-data-04042019'!$A$1:$CC$1,0))</f>
        <v>135000</v>
      </c>
      <c r="D427" t="str">
        <f t="shared" si="6"/>
        <v>A</v>
      </c>
      <c r="K427" s="5">
        <v>607</v>
      </c>
      <c r="L427" s="6">
        <v>152000</v>
      </c>
      <c r="U427" s="1">
        <v>402</v>
      </c>
      <c r="V427" s="1">
        <v>183109.07144635811</v>
      </c>
      <c r="W427" s="1">
        <v>-18119.07144635811</v>
      </c>
    </row>
    <row r="428" spans="1:23" x14ac:dyDescent="0.25">
      <c r="A428">
        <v>427</v>
      </c>
      <c r="B428">
        <f>INDEX('housing-price-data-04042019'!$A$1:$CC$1461, MATCH('Bedrooms '!A428,'housing-price-data-04042019'!$A$1:$A$1461,0), MATCH('Bedrooms '!$B$1,'housing-price-data-04042019'!$A$1:$CC$1,0))</f>
        <v>2</v>
      </c>
      <c r="C428">
        <f>INDEX('housing-price-data-04042019'!$A$1:$CC$1461, MATCH('Bedrooms '!A428,'housing-price-data-04042019'!$A$1:$A$1461,0), MATCH('Bedrooms '!$C$1,'housing-price-data-04042019'!$A$1:$CC$1,0))</f>
        <v>275000</v>
      </c>
      <c r="D428" t="str">
        <f t="shared" si="6"/>
        <v>B</v>
      </c>
      <c r="K428" s="5">
        <v>608</v>
      </c>
      <c r="L428" s="6">
        <v>225000</v>
      </c>
      <c r="U428" s="1">
        <v>403</v>
      </c>
      <c r="V428" s="1">
        <v>166728.05446336931</v>
      </c>
      <c r="W428" s="1">
        <v>-58728.054463369306</v>
      </c>
    </row>
    <row r="429" spans="1:23" x14ac:dyDescent="0.25">
      <c r="A429">
        <v>428</v>
      </c>
      <c r="B429">
        <f>INDEX('housing-price-data-04042019'!$A$1:$CC$1461, MATCH('Bedrooms '!A429,'housing-price-data-04042019'!$A$1:$A$1461,0), MATCH('Bedrooms '!$B$1,'housing-price-data-04042019'!$A$1:$CC$1,0))</f>
        <v>3</v>
      </c>
      <c r="C429">
        <f>INDEX('housing-price-data-04042019'!$A$1:$CC$1461, MATCH('Bedrooms '!A429,'housing-price-data-04042019'!$A$1:$A$1461,0), MATCH('Bedrooms '!$C$1,'housing-price-data-04042019'!$A$1:$CC$1,0))</f>
        <v>109008</v>
      </c>
      <c r="D429" t="str">
        <f t="shared" si="6"/>
        <v>A</v>
      </c>
      <c r="K429" s="5">
        <v>609</v>
      </c>
      <c r="L429" s="6">
        <v>359100</v>
      </c>
      <c r="U429" s="1">
        <v>404</v>
      </c>
      <c r="V429" s="1">
        <v>199490.08842934691</v>
      </c>
      <c r="W429" s="1">
        <v>58509.911570653087</v>
      </c>
    </row>
    <row r="430" spans="1:23" x14ac:dyDescent="0.25">
      <c r="A430">
        <v>429</v>
      </c>
      <c r="B430">
        <f>INDEX('housing-price-data-04042019'!$A$1:$CC$1461, MATCH('Bedrooms '!A430,'housing-price-data-04042019'!$A$1:$A$1461,0), MATCH('Bedrooms '!$B$1,'housing-price-data-04042019'!$A$1:$CC$1,0))</f>
        <v>2</v>
      </c>
      <c r="C430">
        <f>INDEX('housing-price-data-04042019'!$A$1:$CC$1461, MATCH('Bedrooms '!A430,'housing-price-data-04042019'!$A$1:$A$1461,0), MATCH('Bedrooms '!$C$1,'housing-price-data-04042019'!$A$1:$CC$1,0))</f>
        <v>195400</v>
      </c>
      <c r="D430" t="str">
        <f t="shared" si="6"/>
        <v>B</v>
      </c>
      <c r="K430" s="5">
        <v>610</v>
      </c>
      <c r="L430" s="6">
        <v>118500</v>
      </c>
      <c r="U430" s="1">
        <v>405</v>
      </c>
      <c r="V430" s="1">
        <v>183109.07144635811</v>
      </c>
      <c r="W430" s="1">
        <v>-15109.07144635811</v>
      </c>
    </row>
    <row r="431" spans="1:23" x14ac:dyDescent="0.25">
      <c r="A431">
        <v>430</v>
      </c>
      <c r="B431">
        <f>INDEX('housing-price-data-04042019'!$A$1:$CC$1461, MATCH('Bedrooms '!A431,'housing-price-data-04042019'!$A$1:$A$1461,0), MATCH('Bedrooms '!$B$1,'housing-price-data-04042019'!$A$1:$CC$1,0))</f>
        <v>3</v>
      </c>
      <c r="C431">
        <f>INDEX('housing-price-data-04042019'!$A$1:$CC$1461, MATCH('Bedrooms '!A431,'housing-price-data-04042019'!$A$1:$A$1461,0), MATCH('Bedrooms '!$C$1,'housing-price-data-04042019'!$A$1:$CC$1,0))</f>
        <v>175000</v>
      </c>
      <c r="D431" t="str">
        <f t="shared" si="6"/>
        <v>A</v>
      </c>
      <c r="K431" s="5">
        <v>611</v>
      </c>
      <c r="L431" s="6">
        <v>313000</v>
      </c>
      <c r="U431" s="1">
        <v>406</v>
      </c>
      <c r="V431" s="1">
        <v>183109.07144635811</v>
      </c>
      <c r="W431" s="1">
        <v>-33109.07144635811</v>
      </c>
    </row>
    <row r="432" spans="1:23" x14ac:dyDescent="0.25">
      <c r="A432">
        <v>431</v>
      </c>
      <c r="B432">
        <f>INDEX('housing-price-data-04042019'!$A$1:$CC$1461, MATCH('Bedrooms '!A432,'housing-price-data-04042019'!$A$1:$A$1461,0), MATCH('Bedrooms '!$B$1,'housing-price-data-04042019'!$A$1:$CC$1,0))</f>
        <v>2</v>
      </c>
      <c r="C432">
        <f>INDEX('housing-price-data-04042019'!$A$1:$CC$1461, MATCH('Bedrooms '!A432,'housing-price-data-04042019'!$A$1:$A$1461,0), MATCH('Bedrooms '!$C$1,'housing-price-data-04042019'!$A$1:$CC$1,0))</f>
        <v>85400</v>
      </c>
      <c r="D432" t="str">
        <f t="shared" si="6"/>
        <v>B</v>
      </c>
      <c r="K432" s="5">
        <v>612</v>
      </c>
      <c r="L432" s="6">
        <v>148000</v>
      </c>
      <c r="U432" s="1">
        <v>407</v>
      </c>
      <c r="V432" s="1">
        <v>183109.07144635811</v>
      </c>
      <c r="W432" s="1">
        <v>-68109.07144635811</v>
      </c>
    </row>
    <row r="433" spans="1:23" x14ac:dyDescent="0.25">
      <c r="A433">
        <v>432</v>
      </c>
      <c r="B433">
        <f>INDEX('housing-price-data-04042019'!$A$1:$CC$1461, MATCH('Bedrooms '!A433,'housing-price-data-04042019'!$A$1:$A$1461,0), MATCH('Bedrooms '!$B$1,'housing-price-data-04042019'!$A$1:$CC$1,0))</f>
        <v>4</v>
      </c>
      <c r="C433">
        <f>INDEX('housing-price-data-04042019'!$A$1:$CC$1461, MATCH('Bedrooms '!A433,'housing-price-data-04042019'!$A$1:$A$1461,0), MATCH('Bedrooms '!$C$1,'housing-price-data-04042019'!$A$1:$CC$1,0))</f>
        <v>79900</v>
      </c>
      <c r="D433" t="str">
        <f t="shared" si="6"/>
        <v>A</v>
      </c>
      <c r="K433" s="5">
        <v>613</v>
      </c>
      <c r="L433" s="6">
        <v>261500</v>
      </c>
      <c r="U433" s="1">
        <v>408</v>
      </c>
      <c r="V433" s="1">
        <v>199490.08842934691</v>
      </c>
      <c r="W433" s="1">
        <v>-22490.088429346913</v>
      </c>
    </row>
    <row r="434" spans="1:23" x14ac:dyDescent="0.25">
      <c r="A434">
        <v>433</v>
      </c>
      <c r="B434">
        <f>INDEX('housing-price-data-04042019'!$A$1:$CC$1461, MATCH('Bedrooms '!A434,'housing-price-data-04042019'!$A$1:$A$1461,0), MATCH('Bedrooms '!$B$1,'housing-price-data-04042019'!$A$1:$CC$1,0))</f>
        <v>2</v>
      </c>
      <c r="C434">
        <f>INDEX('housing-price-data-04042019'!$A$1:$CC$1461, MATCH('Bedrooms '!A434,'housing-price-data-04042019'!$A$1:$A$1461,0), MATCH('Bedrooms '!$C$1,'housing-price-data-04042019'!$A$1:$CC$1,0))</f>
        <v>122500</v>
      </c>
      <c r="D434" t="str">
        <f t="shared" si="6"/>
        <v>B</v>
      </c>
      <c r="K434" s="5">
        <v>614</v>
      </c>
      <c r="L434" s="6">
        <v>147000</v>
      </c>
      <c r="U434" s="1">
        <v>409</v>
      </c>
      <c r="V434" s="1">
        <v>183109.07144635811</v>
      </c>
      <c r="W434" s="1">
        <v>96890.92855364189</v>
      </c>
    </row>
    <row r="435" spans="1:23" x14ac:dyDescent="0.25">
      <c r="A435">
        <v>434</v>
      </c>
      <c r="B435">
        <f>INDEX('housing-price-data-04042019'!$A$1:$CC$1461, MATCH('Bedrooms '!A435,'housing-price-data-04042019'!$A$1:$A$1461,0), MATCH('Bedrooms '!$B$1,'housing-price-data-04042019'!$A$1:$CC$1,0))</f>
        <v>3</v>
      </c>
      <c r="C435">
        <f>INDEX('housing-price-data-04042019'!$A$1:$CC$1461, MATCH('Bedrooms '!A435,'housing-price-data-04042019'!$A$1:$A$1461,0), MATCH('Bedrooms '!$C$1,'housing-price-data-04042019'!$A$1:$CC$1,0))</f>
        <v>181000</v>
      </c>
      <c r="D435" t="str">
        <f t="shared" si="6"/>
        <v>A</v>
      </c>
      <c r="K435" s="5">
        <v>616</v>
      </c>
      <c r="L435" s="6">
        <v>137500</v>
      </c>
      <c r="U435" s="1">
        <v>410</v>
      </c>
      <c r="V435" s="1">
        <v>183109.07144635811</v>
      </c>
      <c r="W435" s="1">
        <v>156640.92855364189</v>
      </c>
    </row>
    <row r="436" spans="1:23" x14ac:dyDescent="0.25">
      <c r="A436">
        <v>435</v>
      </c>
      <c r="B436">
        <f>INDEX('housing-price-data-04042019'!$A$1:$CC$1461, MATCH('Bedrooms '!A436,'housing-price-data-04042019'!$A$1:$A$1461,0), MATCH('Bedrooms '!$B$1,'housing-price-data-04042019'!$A$1:$CC$1,0))</f>
        <v>1</v>
      </c>
      <c r="C436">
        <f>INDEX('housing-price-data-04042019'!$A$1:$CC$1461, MATCH('Bedrooms '!A436,'housing-price-data-04042019'!$A$1:$A$1461,0), MATCH('Bedrooms '!$C$1,'housing-price-data-04042019'!$A$1:$CC$1,0))</f>
        <v>81000</v>
      </c>
      <c r="D436" t="str">
        <f t="shared" si="6"/>
        <v>B</v>
      </c>
      <c r="K436" s="5">
        <v>617</v>
      </c>
      <c r="L436" s="6">
        <v>183200</v>
      </c>
      <c r="U436" s="1">
        <v>411</v>
      </c>
      <c r="V436" s="1">
        <v>183109.07144635811</v>
      </c>
      <c r="W436" s="1">
        <v>-123109.07144635811</v>
      </c>
    </row>
    <row r="437" spans="1:23" x14ac:dyDescent="0.25">
      <c r="A437">
        <v>436</v>
      </c>
      <c r="B437">
        <f>INDEX('housing-price-data-04042019'!$A$1:$CC$1461, MATCH('Bedrooms '!A437,'housing-price-data-04042019'!$A$1:$A$1461,0), MATCH('Bedrooms '!$B$1,'housing-price-data-04042019'!$A$1:$CC$1,0))</f>
        <v>3</v>
      </c>
      <c r="C437">
        <f>INDEX('housing-price-data-04042019'!$A$1:$CC$1461, MATCH('Bedrooms '!A437,'housing-price-data-04042019'!$A$1:$A$1461,0), MATCH('Bedrooms '!$C$1,'housing-price-data-04042019'!$A$1:$CC$1,0))</f>
        <v>212000</v>
      </c>
      <c r="D437" t="str">
        <f t="shared" si="6"/>
        <v>A</v>
      </c>
      <c r="K437" s="5">
        <v>619</v>
      </c>
      <c r="L437" s="6">
        <v>314813</v>
      </c>
      <c r="U437" s="1">
        <v>412</v>
      </c>
      <c r="V437" s="1">
        <v>183109.07144635811</v>
      </c>
      <c r="W437" s="1">
        <v>-38109.07144635811</v>
      </c>
    </row>
    <row r="438" spans="1:23" x14ac:dyDescent="0.25">
      <c r="A438">
        <v>437</v>
      </c>
      <c r="B438">
        <f>INDEX('housing-price-data-04042019'!$A$1:$CC$1461, MATCH('Bedrooms '!A438,'housing-price-data-04042019'!$A$1:$A$1461,0), MATCH('Bedrooms '!$B$1,'housing-price-data-04042019'!$A$1:$CC$1,0))</f>
        <v>2</v>
      </c>
      <c r="C438">
        <f>INDEX('housing-price-data-04042019'!$A$1:$CC$1461, MATCH('Bedrooms '!A438,'housing-price-data-04042019'!$A$1:$A$1461,0), MATCH('Bedrooms '!$C$1,'housing-price-data-04042019'!$A$1:$CC$1,0))</f>
        <v>116000</v>
      </c>
      <c r="D438" t="str">
        <f t="shared" si="6"/>
        <v>B</v>
      </c>
      <c r="K438" s="5">
        <v>620</v>
      </c>
      <c r="L438" s="6">
        <v>305000</v>
      </c>
      <c r="U438" s="1">
        <v>413</v>
      </c>
      <c r="V438" s="1">
        <v>166728.05446336931</v>
      </c>
      <c r="W438" s="1">
        <v>55271.945536630694</v>
      </c>
    </row>
    <row r="439" spans="1:23" x14ac:dyDescent="0.25">
      <c r="A439">
        <v>438</v>
      </c>
      <c r="B439">
        <f>INDEX('housing-price-data-04042019'!$A$1:$CC$1461, MATCH('Bedrooms '!A439,'housing-price-data-04042019'!$A$1:$A$1461,0), MATCH('Bedrooms '!$B$1,'housing-price-data-04042019'!$A$1:$CC$1,0))</f>
        <v>2</v>
      </c>
      <c r="C439">
        <f>INDEX('housing-price-data-04042019'!$A$1:$CC$1461, MATCH('Bedrooms '!A439,'housing-price-data-04042019'!$A$1:$A$1461,0), MATCH('Bedrooms '!$C$1,'housing-price-data-04042019'!$A$1:$CC$1,0))</f>
        <v>119000</v>
      </c>
      <c r="D439" t="str">
        <f t="shared" si="6"/>
        <v>B</v>
      </c>
      <c r="K439" s="5">
        <v>622</v>
      </c>
      <c r="L439" s="6">
        <v>240000</v>
      </c>
      <c r="U439" s="1">
        <v>414</v>
      </c>
      <c r="V439" s="1">
        <v>166728.05446336931</v>
      </c>
      <c r="W439" s="1">
        <v>-51728.054463369306</v>
      </c>
    </row>
    <row r="440" spans="1:23" x14ac:dyDescent="0.25">
      <c r="A440">
        <v>439</v>
      </c>
      <c r="B440">
        <f>INDEX('housing-price-data-04042019'!$A$1:$CC$1461, MATCH('Bedrooms '!A440,'housing-price-data-04042019'!$A$1:$A$1461,0), MATCH('Bedrooms '!$B$1,'housing-price-data-04042019'!$A$1:$CC$1,0))</f>
        <v>2</v>
      </c>
      <c r="C440">
        <f>INDEX('housing-price-data-04042019'!$A$1:$CC$1461, MATCH('Bedrooms '!A440,'housing-price-data-04042019'!$A$1:$A$1461,0), MATCH('Bedrooms '!$C$1,'housing-price-data-04042019'!$A$1:$CC$1,0))</f>
        <v>90350</v>
      </c>
      <c r="D440" t="str">
        <f t="shared" si="6"/>
        <v>B</v>
      </c>
      <c r="K440" s="5">
        <v>623</v>
      </c>
      <c r="L440" s="6">
        <v>135000</v>
      </c>
      <c r="U440" s="1">
        <v>415</v>
      </c>
      <c r="V440" s="1">
        <v>183109.07144635811</v>
      </c>
      <c r="W440" s="1">
        <v>44890.92855364189</v>
      </c>
    </row>
    <row r="441" spans="1:23" x14ac:dyDescent="0.25">
      <c r="A441">
        <v>440</v>
      </c>
      <c r="B441">
        <f>INDEX('housing-price-data-04042019'!$A$1:$CC$1461, MATCH('Bedrooms '!A441,'housing-price-data-04042019'!$A$1:$A$1461,0), MATCH('Bedrooms '!$B$1,'housing-price-data-04042019'!$A$1:$CC$1,0))</f>
        <v>3</v>
      </c>
      <c r="C441">
        <f>INDEX('housing-price-data-04042019'!$A$1:$CC$1461, MATCH('Bedrooms '!A441,'housing-price-data-04042019'!$A$1:$A$1461,0), MATCH('Bedrooms '!$C$1,'housing-price-data-04042019'!$A$1:$CC$1,0))</f>
        <v>110000</v>
      </c>
      <c r="D441" t="str">
        <f t="shared" si="6"/>
        <v>A</v>
      </c>
      <c r="K441" s="5">
        <v>625</v>
      </c>
      <c r="L441" s="6">
        <v>165150</v>
      </c>
      <c r="U441" s="1">
        <v>416</v>
      </c>
      <c r="V441" s="1">
        <v>183109.07144635811</v>
      </c>
      <c r="W441" s="1">
        <v>-1975.0714463581098</v>
      </c>
    </row>
    <row r="442" spans="1:23" x14ac:dyDescent="0.25">
      <c r="A442">
        <v>441</v>
      </c>
      <c r="B442">
        <f>INDEX('housing-price-data-04042019'!$A$1:$CC$1461, MATCH('Bedrooms '!A442,'housing-price-data-04042019'!$A$1:$A$1461,0), MATCH('Bedrooms '!$B$1,'housing-price-data-04042019'!$A$1:$CC$1,0))</f>
        <v>2</v>
      </c>
      <c r="C442">
        <f>INDEX('housing-price-data-04042019'!$A$1:$CC$1461, MATCH('Bedrooms '!A442,'housing-price-data-04042019'!$A$1:$A$1461,0), MATCH('Bedrooms '!$C$1,'housing-price-data-04042019'!$A$1:$CC$1,0))</f>
        <v>555000</v>
      </c>
      <c r="D442" t="str">
        <f t="shared" si="6"/>
        <v>B</v>
      </c>
      <c r="K442" s="5">
        <v>626</v>
      </c>
      <c r="L442" s="6">
        <v>160000</v>
      </c>
      <c r="U442" s="1">
        <v>417</v>
      </c>
      <c r="V442" s="1">
        <v>183109.07144635811</v>
      </c>
      <c r="W442" s="1">
        <v>-33609.07144635811</v>
      </c>
    </row>
    <row r="443" spans="1:23" x14ac:dyDescent="0.25">
      <c r="A443">
        <v>442</v>
      </c>
      <c r="B443">
        <f>INDEX('housing-price-data-04042019'!$A$1:$CC$1461, MATCH('Bedrooms '!A443,'housing-price-data-04042019'!$A$1:$A$1461,0), MATCH('Bedrooms '!$B$1,'housing-price-data-04042019'!$A$1:$CC$1,0))</f>
        <v>4</v>
      </c>
      <c r="C443">
        <f>INDEX('housing-price-data-04042019'!$A$1:$CC$1461, MATCH('Bedrooms '!A443,'housing-price-data-04042019'!$A$1:$A$1461,0), MATCH('Bedrooms '!$C$1,'housing-price-data-04042019'!$A$1:$CC$1,0))</f>
        <v>118000</v>
      </c>
      <c r="D443" t="str">
        <f t="shared" si="6"/>
        <v>A</v>
      </c>
      <c r="K443" s="5">
        <v>627</v>
      </c>
      <c r="L443" s="6">
        <v>139900</v>
      </c>
      <c r="U443" s="1">
        <v>418</v>
      </c>
      <c r="V443" s="1">
        <v>199490.08842934691</v>
      </c>
      <c r="W443" s="1">
        <v>39509.911570653087</v>
      </c>
    </row>
    <row r="444" spans="1:23" x14ac:dyDescent="0.25">
      <c r="A444">
        <v>443</v>
      </c>
      <c r="B444">
        <f>INDEX('housing-price-data-04042019'!$A$1:$CC$1461, MATCH('Bedrooms '!A444,'housing-price-data-04042019'!$A$1:$A$1461,0), MATCH('Bedrooms '!$B$1,'housing-price-data-04042019'!$A$1:$CC$1,0))</f>
        <v>3</v>
      </c>
      <c r="C444">
        <f>INDEX('housing-price-data-04042019'!$A$1:$CC$1461, MATCH('Bedrooms '!A444,'housing-price-data-04042019'!$A$1:$A$1461,0), MATCH('Bedrooms '!$C$1,'housing-price-data-04042019'!$A$1:$CC$1,0))</f>
        <v>162900</v>
      </c>
      <c r="D444" t="str">
        <f t="shared" si="6"/>
        <v>A</v>
      </c>
      <c r="K444" s="5">
        <v>628</v>
      </c>
      <c r="L444" s="6">
        <v>153000</v>
      </c>
      <c r="U444" s="1">
        <v>419</v>
      </c>
      <c r="V444" s="1">
        <v>183109.07144635811</v>
      </c>
      <c r="W444" s="1">
        <v>-57109.07144635811</v>
      </c>
    </row>
    <row r="445" spans="1:23" x14ac:dyDescent="0.25">
      <c r="A445">
        <v>444</v>
      </c>
      <c r="B445">
        <f>INDEX('housing-price-data-04042019'!$A$1:$CC$1461, MATCH('Bedrooms '!A445,'housing-price-data-04042019'!$A$1:$A$1461,0), MATCH('Bedrooms '!$B$1,'housing-price-data-04042019'!$A$1:$CC$1,0))</f>
        <v>2</v>
      </c>
      <c r="C445">
        <f>INDEX('housing-price-data-04042019'!$A$1:$CC$1461, MATCH('Bedrooms '!A445,'housing-price-data-04042019'!$A$1:$A$1461,0), MATCH('Bedrooms '!$C$1,'housing-price-data-04042019'!$A$1:$CC$1,0))</f>
        <v>172500</v>
      </c>
      <c r="D445" t="str">
        <f t="shared" si="6"/>
        <v>B</v>
      </c>
      <c r="K445" s="5">
        <v>629</v>
      </c>
      <c r="L445" s="6">
        <v>135000</v>
      </c>
      <c r="U445" s="1">
        <v>420</v>
      </c>
      <c r="V445" s="1">
        <v>183109.07144635811</v>
      </c>
      <c r="W445" s="1">
        <v>-41109.07144635811</v>
      </c>
    </row>
    <row r="446" spans="1:23" x14ac:dyDescent="0.25">
      <c r="A446">
        <v>445</v>
      </c>
      <c r="B446">
        <f>INDEX('housing-price-data-04042019'!$A$1:$CC$1461, MATCH('Bedrooms '!A446,'housing-price-data-04042019'!$A$1:$A$1461,0), MATCH('Bedrooms '!$B$1,'housing-price-data-04042019'!$A$1:$CC$1,0))</f>
        <v>4</v>
      </c>
      <c r="C446">
        <f>INDEX('housing-price-data-04042019'!$A$1:$CC$1461, MATCH('Bedrooms '!A446,'housing-price-data-04042019'!$A$1:$A$1461,0), MATCH('Bedrooms '!$C$1,'housing-price-data-04042019'!$A$1:$CC$1,0))</f>
        <v>210000</v>
      </c>
      <c r="D446" t="str">
        <f t="shared" si="6"/>
        <v>A</v>
      </c>
      <c r="K446" s="5">
        <v>630</v>
      </c>
      <c r="L446" s="6">
        <v>168500</v>
      </c>
      <c r="U446" s="1">
        <v>421</v>
      </c>
      <c r="V446" s="1">
        <v>166728.05446336931</v>
      </c>
      <c r="W446" s="1">
        <v>39571.945536630694</v>
      </c>
    </row>
    <row r="447" spans="1:23" x14ac:dyDescent="0.25">
      <c r="A447">
        <v>446</v>
      </c>
      <c r="B447">
        <f>INDEX('housing-price-data-04042019'!$A$1:$CC$1461, MATCH('Bedrooms '!A447,'housing-price-data-04042019'!$A$1:$A$1461,0), MATCH('Bedrooms '!$B$1,'housing-price-data-04042019'!$A$1:$CC$1,0))</f>
        <v>3</v>
      </c>
      <c r="C447">
        <f>INDEX('housing-price-data-04042019'!$A$1:$CC$1461, MATCH('Bedrooms '!A447,'housing-price-data-04042019'!$A$1:$A$1461,0), MATCH('Bedrooms '!$C$1,'housing-price-data-04042019'!$A$1:$CC$1,0))</f>
        <v>127500</v>
      </c>
      <c r="D447" t="str">
        <f t="shared" si="6"/>
        <v>A</v>
      </c>
      <c r="K447" s="5">
        <v>631</v>
      </c>
      <c r="L447" s="6">
        <v>124000</v>
      </c>
      <c r="U447" s="1">
        <v>422</v>
      </c>
      <c r="V447" s="1">
        <v>183109.07144635811</v>
      </c>
      <c r="W447" s="1">
        <v>31890.92855364189</v>
      </c>
    </row>
    <row r="448" spans="1:23" x14ac:dyDescent="0.25">
      <c r="A448">
        <v>447</v>
      </c>
      <c r="B448">
        <f>INDEX('housing-price-data-04042019'!$A$1:$CC$1461, MATCH('Bedrooms '!A448,'housing-price-data-04042019'!$A$1:$A$1461,0), MATCH('Bedrooms '!$B$1,'housing-price-data-04042019'!$A$1:$CC$1,0))</f>
        <v>2</v>
      </c>
      <c r="C448">
        <f>INDEX('housing-price-data-04042019'!$A$1:$CC$1461, MATCH('Bedrooms '!A448,'housing-price-data-04042019'!$A$1:$A$1461,0), MATCH('Bedrooms '!$C$1,'housing-price-data-04042019'!$A$1:$CC$1,0))</f>
        <v>190000</v>
      </c>
      <c r="D448" t="str">
        <f t="shared" si="6"/>
        <v>B</v>
      </c>
      <c r="K448" s="5">
        <v>633</v>
      </c>
      <c r="L448" s="6">
        <v>82500</v>
      </c>
      <c r="U448" s="1">
        <v>423</v>
      </c>
      <c r="V448" s="1">
        <v>166728.05446336931</v>
      </c>
      <c r="W448" s="1">
        <v>-53728.054463369306</v>
      </c>
    </row>
    <row r="449" spans="1:23" x14ac:dyDescent="0.25">
      <c r="A449">
        <v>448</v>
      </c>
      <c r="B449">
        <f>INDEX('housing-price-data-04042019'!$A$1:$CC$1461, MATCH('Bedrooms '!A449,'housing-price-data-04042019'!$A$1:$A$1461,0), MATCH('Bedrooms '!$B$1,'housing-price-data-04042019'!$A$1:$CC$1,0))</f>
        <v>4</v>
      </c>
      <c r="C449">
        <f>INDEX('housing-price-data-04042019'!$A$1:$CC$1461, MATCH('Bedrooms '!A449,'housing-price-data-04042019'!$A$1:$A$1461,0), MATCH('Bedrooms '!$C$1,'housing-price-data-04042019'!$A$1:$CC$1,0))</f>
        <v>199900</v>
      </c>
      <c r="D449" t="str">
        <f t="shared" si="6"/>
        <v>A</v>
      </c>
      <c r="K449" s="5">
        <v>634</v>
      </c>
      <c r="L449" s="6">
        <v>139400</v>
      </c>
      <c r="U449" s="1">
        <v>424</v>
      </c>
      <c r="V449" s="1">
        <v>199490.08842934691</v>
      </c>
      <c r="W449" s="1">
        <v>115509.91157065309</v>
      </c>
    </row>
    <row r="450" spans="1:23" x14ac:dyDescent="0.25">
      <c r="A450">
        <v>449</v>
      </c>
      <c r="B450">
        <f>INDEX('housing-price-data-04042019'!$A$1:$CC$1461, MATCH('Bedrooms '!A450,'housing-price-data-04042019'!$A$1:$A$1461,0), MATCH('Bedrooms '!$B$1,'housing-price-data-04042019'!$A$1:$CC$1,0))</f>
        <v>3</v>
      </c>
      <c r="C450">
        <f>INDEX('housing-price-data-04042019'!$A$1:$CC$1461, MATCH('Bedrooms '!A450,'housing-price-data-04042019'!$A$1:$A$1461,0), MATCH('Bedrooms '!$C$1,'housing-price-data-04042019'!$A$1:$CC$1,0))</f>
        <v>119500</v>
      </c>
      <c r="D450" t="str">
        <f t="shared" si="6"/>
        <v>A</v>
      </c>
      <c r="K450" s="5">
        <v>636</v>
      </c>
      <c r="L450" s="6">
        <v>200000</v>
      </c>
      <c r="U450" s="1">
        <v>425</v>
      </c>
      <c r="V450" s="1">
        <v>166728.05446336931</v>
      </c>
      <c r="W450" s="1">
        <v>-27728.054463369306</v>
      </c>
    </row>
    <row r="451" spans="1:23" x14ac:dyDescent="0.25">
      <c r="A451">
        <v>450</v>
      </c>
      <c r="B451">
        <f>INDEX('housing-price-data-04042019'!$A$1:$CC$1461, MATCH('Bedrooms '!A451,'housing-price-data-04042019'!$A$1:$A$1461,0), MATCH('Bedrooms '!$B$1,'housing-price-data-04042019'!$A$1:$CC$1,0))</f>
        <v>2</v>
      </c>
      <c r="C451">
        <f>INDEX('housing-price-data-04042019'!$A$1:$CC$1461, MATCH('Bedrooms '!A451,'housing-price-data-04042019'!$A$1:$A$1461,0), MATCH('Bedrooms '!$C$1,'housing-price-data-04042019'!$A$1:$CC$1,0))</f>
        <v>120000</v>
      </c>
      <c r="D451" t="str">
        <f t="shared" ref="D451:D514" si="7">IF(B451&gt;2, "A", "B")</f>
        <v>B</v>
      </c>
      <c r="K451" s="5">
        <v>638</v>
      </c>
      <c r="L451" s="6">
        <v>93000</v>
      </c>
      <c r="U451" s="1">
        <v>426</v>
      </c>
      <c r="V451" s="1">
        <v>183109.07144635811</v>
      </c>
      <c r="W451" s="1">
        <v>-48109.07144635811</v>
      </c>
    </row>
    <row r="452" spans="1:23" x14ac:dyDescent="0.25">
      <c r="A452">
        <v>451</v>
      </c>
      <c r="B452">
        <f>INDEX('housing-price-data-04042019'!$A$1:$CC$1461, MATCH('Bedrooms '!A452,'housing-price-data-04042019'!$A$1:$A$1461,0), MATCH('Bedrooms '!$B$1,'housing-price-data-04042019'!$A$1:$CC$1,0))</f>
        <v>2</v>
      </c>
      <c r="C452">
        <f>INDEX('housing-price-data-04042019'!$A$1:$CC$1461, MATCH('Bedrooms '!A452,'housing-price-data-04042019'!$A$1:$A$1461,0), MATCH('Bedrooms '!$C$1,'housing-price-data-04042019'!$A$1:$CC$1,0))</f>
        <v>110000</v>
      </c>
      <c r="D452" t="str">
        <f t="shared" si="7"/>
        <v>B</v>
      </c>
      <c r="K452" s="5">
        <v>642</v>
      </c>
      <c r="L452" s="6">
        <v>226000</v>
      </c>
      <c r="U452" s="1">
        <v>427</v>
      </c>
      <c r="V452" s="1">
        <v>166728.05446336931</v>
      </c>
      <c r="W452" s="1">
        <v>108271.94553663069</v>
      </c>
    </row>
    <row r="453" spans="1:23" x14ac:dyDescent="0.25">
      <c r="A453">
        <v>452</v>
      </c>
      <c r="B453">
        <f>INDEX('housing-price-data-04042019'!$A$1:$CC$1461, MATCH('Bedrooms '!A453,'housing-price-data-04042019'!$A$1:$A$1461,0), MATCH('Bedrooms '!$B$1,'housing-price-data-04042019'!$A$1:$CC$1,0))</f>
        <v>2</v>
      </c>
      <c r="C453">
        <f>INDEX('housing-price-data-04042019'!$A$1:$CC$1461, MATCH('Bedrooms '!A453,'housing-price-data-04042019'!$A$1:$A$1461,0), MATCH('Bedrooms '!$C$1,'housing-price-data-04042019'!$A$1:$CC$1,0))</f>
        <v>280000</v>
      </c>
      <c r="D453" t="str">
        <f t="shared" si="7"/>
        <v>B</v>
      </c>
      <c r="K453" s="5">
        <v>643</v>
      </c>
      <c r="L453" s="6">
        <v>345000</v>
      </c>
      <c r="U453" s="1">
        <v>428</v>
      </c>
      <c r="V453" s="1">
        <v>183109.07144635811</v>
      </c>
      <c r="W453" s="1">
        <v>-74101.07144635811</v>
      </c>
    </row>
    <row r="454" spans="1:23" x14ac:dyDescent="0.25">
      <c r="A454">
        <v>453</v>
      </c>
      <c r="B454">
        <f>INDEX('housing-price-data-04042019'!$A$1:$CC$1461, MATCH('Bedrooms '!A454,'housing-price-data-04042019'!$A$1:$A$1461,0), MATCH('Bedrooms '!$B$1,'housing-price-data-04042019'!$A$1:$CC$1,0))</f>
        <v>3</v>
      </c>
      <c r="C454">
        <f>INDEX('housing-price-data-04042019'!$A$1:$CC$1461, MATCH('Bedrooms '!A454,'housing-price-data-04042019'!$A$1:$A$1461,0), MATCH('Bedrooms '!$C$1,'housing-price-data-04042019'!$A$1:$CC$1,0))</f>
        <v>204000</v>
      </c>
      <c r="D454" t="str">
        <f t="shared" si="7"/>
        <v>A</v>
      </c>
      <c r="K454" s="5">
        <v>644</v>
      </c>
      <c r="L454" s="6">
        <v>152000</v>
      </c>
      <c r="U454" s="1">
        <v>429</v>
      </c>
      <c r="V454" s="1">
        <v>166728.05446336931</v>
      </c>
      <c r="W454" s="1">
        <v>28671.945536630694</v>
      </c>
    </row>
    <row r="455" spans="1:23" x14ac:dyDescent="0.25">
      <c r="A455">
        <v>454</v>
      </c>
      <c r="B455">
        <f>INDEX('housing-price-data-04042019'!$A$1:$CC$1461, MATCH('Bedrooms '!A455,'housing-price-data-04042019'!$A$1:$A$1461,0), MATCH('Bedrooms '!$B$1,'housing-price-data-04042019'!$A$1:$CC$1,0))</f>
        <v>3</v>
      </c>
      <c r="C455">
        <f>INDEX('housing-price-data-04042019'!$A$1:$CC$1461, MATCH('Bedrooms '!A455,'housing-price-data-04042019'!$A$1:$A$1461,0), MATCH('Bedrooms '!$C$1,'housing-price-data-04042019'!$A$1:$CC$1,0))</f>
        <v>210000</v>
      </c>
      <c r="D455" t="str">
        <f t="shared" si="7"/>
        <v>A</v>
      </c>
      <c r="K455" s="5">
        <v>646</v>
      </c>
      <c r="L455" s="6">
        <v>143250</v>
      </c>
      <c r="U455" s="1">
        <v>430</v>
      </c>
      <c r="V455" s="1">
        <v>183109.07144635811</v>
      </c>
      <c r="W455" s="1">
        <v>-8109.0714463581098</v>
      </c>
    </row>
    <row r="456" spans="1:23" x14ac:dyDescent="0.25">
      <c r="A456">
        <v>455</v>
      </c>
      <c r="B456">
        <f>INDEX('housing-price-data-04042019'!$A$1:$CC$1461, MATCH('Bedrooms '!A456,'housing-price-data-04042019'!$A$1:$A$1461,0), MATCH('Bedrooms '!$B$1,'housing-price-data-04042019'!$A$1:$CC$1,0))</f>
        <v>4</v>
      </c>
      <c r="C456">
        <f>INDEX('housing-price-data-04042019'!$A$1:$CC$1461, MATCH('Bedrooms '!A456,'housing-price-data-04042019'!$A$1:$A$1461,0), MATCH('Bedrooms '!$C$1,'housing-price-data-04042019'!$A$1:$CC$1,0))</f>
        <v>188000</v>
      </c>
      <c r="D456" t="str">
        <f t="shared" si="7"/>
        <v>A</v>
      </c>
      <c r="K456" s="5">
        <v>647</v>
      </c>
      <c r="L456" s="6">
        <v>98300</v>
      </c>
      <c r="U456" s="1">
        <v>431</v>
      </c>
      <c r="V456" s="1">
        <v>166728.05446336931</v>
      </c>
      <c r="W456" s="1">
        <v>-81328.054463369306</v>
      </c>
    </row>
    <row r="457" spans="1:23" x14ac:dyDescent="0.25">
      <c r="A457">
        <v>456</v>
      </c>
      <c r="B457">
        <f>INDEX('housing-price-data-04042019'!$A$1:$CC$1461, MATCH('Bedrooms '!A457,'housing-price-data-04042019'!$A$1:$A$1461,0), MATCH('Bedrooms '!$B$1,'housing-price-data-04042019'!$A$1:$CC$1,0))</f>
        <v>3</v>
      </c>
      <c r="C457">
        <f>INDEX('housing-price-data-04042019'!$A$1:$CC$1461, MATCH('Bedrooms '!A457,'housing-price-data-04042019'!$A$1:$A$1461,0), MATCH('Bedrooms '!$C$1,'housing-price-data-04042019'!$A$1:$CC$1,0))</f>
        <v>175500</v>
      </c>
      <c r="D457" t="str">
        <f t="shared" si="7"/>
        <v>A</v>
      </c>
      <c r="K457" s="5">
        <v>648</v>
      </c>
      <c r="L457" s="6">
        <v>155000</v>
      </c>
      <c r="U457" s="1">
        <v>432</v>
      </c>
      <c r="V457" s="1">
        <v>199490.08842934691</v>
      </c>
      <c r="W457" s="1">
        <v>-119590.08842934691</v>
      </c>
    </row>
    <row r="458" spans="1:23" x14ac:dyDescent="0.25">
      <c r="A458">
        <v>457</v>
      </c>
      <c r="B458">
        <f>INDEX('housing-price-data-04042019'!$A$1:$CC$1461, MATCH('Bedrooms '!A458,'housing-price-data-04042019'!$A$1:$A$1461,0), MATCH('Bedrooms '!$B$1,'housing-price-data-04042019'!$A$1:$CC$1,0))</f>
        <v>4</v>
      </c>
      <c r="C458">
        <f>INDEX('housing-price-data-04042019'!$A$1:$CC$1461, MATCH('Bedrooms '!A458,'housing-price-data-04042019'!$A$1:$A$1461,0), MATCH('Bedrooms '!$C$1,'housing-price-data-04042019'!$A$1:$CC$1,0))</f>
        <v>98000</v>
      </c>
      <c r="D458" t="str">
        <f t="shared" si="7"/>
        <v>A</v>
      </c>
      <c r="K458" s="5">
        <v>649</v>
      </c>
      <c r="L458" s="6">
        <v>155000</v>
      </c>
      <c r="U458" s="1">
        <v>433</v>
      </c>
      <c r="V458" s="1">
        <v>166728.05446336931</v>
      </c>
      <c r="W458" s="1">
        <v>-44228.054463369306</v>
      </c>
    </row>
    <row r="459" spans="1:23" x14ac:dyDescent="0.25">
      <c r="A459">
        <v>458</v>
      </c>
      <c r="B459">
        <f>INDEX('housing-price-data-04042019'!$A$1:$CC$1461, MATCH('Bedrooms '!A459,'housing-price-data-04042019'!$A$1:$A$1461,0), MATCH('Bedrooms '!$B$1,'housing-price-data-04042019'!$A$1:$CC$1,0))</f>
        <v>2</v>
      </c>
      <c r="C459">
        <f>INDEX('housing-price-data-04042019'!$A$1:$CC$1461, MATCH('Bedrooms '!A459,'housing-price-data-04042019'!$A$1:$A$1461,0), MATCH('Bedrooms '!$C$1,'housing-price-data-04042019'!$A$1:$CC$1,0))</f>
        <v>256000</v>
      </c>
      <c r="D459" t="str">
        <f t="shared" si="7"/>
        <v>B</v>
      </c>
      <c r="K459" s="5">
        <v>651</v>
      </c>
      <c r="L459" s="6">
        <v>205950</v>
      </c>
      <c r="U459" s="1">
        <v>434</v>
      </c>
      <c r="V459" s="1">
        <v>183109.07144635811</v>
      </c>
      <c r="W459" s="1">
        <v>-2109.0714463581098</v>
      </c>
    </row>
    <row r="460" spans="1:23" x14ac:dyDescent="0.25">
      <c r="A460">
        <v>459</v>
      </c>
      <c r="B460">
        <f>INDEX('housing-price-data-04042019'!$A$1:$CC$1461, MATCH('Bedrooms '!A460,'housing-price-data-04042019'!$A$1:$A$1461,0), MATCH('Bedrooms '!$B$1,'housing-price-data-04042019'!$A$1:$CC$1,0))</f>
        <v>3</v>
      </c>
      <c r="C460">
        <f>INDEX('housing-price-data-04042019'!$A$1:$CC$1461, MATCH('Bedrooms '!A460,'housing-price-data-04042019'!$A$1:$A$1461,0), MATCH('Bedrooms '!$C$1,'housing-price-data-04042019'!$A$1:$CC$1,0))</f>
        <v>161000</v>
      </c>
      <c r="D460" t="str">
        <f t="shared" si="7"/>
        <v>A</v>
      </c>
      <c r="K460" s="5">
        <v>652</v>
      </c>
      <c r="L460" s="6">
        <v>108000</v>
      </c>
      <c r="U460" s="1">
        <v>435</v>
      </c>
      <c r="V460" s="1">
        <v>150347.0374803805</v>
      </c>
      <c r="W460" s="1">
        <v>-69347.037480380503</v>
      </c>
    </row>
    <row r="461" spans="1:23" x14ac:dyDescent="0.25">
      <c r="A461">
        <v>460</v>
      </c>
      <c r="B461">
        <f>INDEX('housing-price-data-04042019'!$A$1:$CC$1461, MATCH('Bedrooms '!A461,'housing-price-data-04042019'!$A$1:$A$1461,0), MATCH('Bedrooms '!$B$1,'housing-price-data-04042019'!$A$1:$CC$1,0))</f>
        <v>3</v>
      </c>
      <c r="C461">
        <f>INDEX('housing-price-data-04042019'!$A$1:$CC$1461, MATCH('Bedrooms '!A461,'housing-price-data-04042019'!$A$1:$A$1461,0), MATCH('Bedrooms '!$C$1,'housing-price-data-04042019'!$A$1:$CC$1,0))</f>
        <v>110000</v>
      </c>
      <c r="D461" t="str">
        <f t="shared" si="7"/>
        <v>A</v>
      </c>
      <c r="K461" s="5">
        <v>654</v>
      </c>
      <c r="L461" s="6">
        <v>135000</v>
      </c>
      <c r="U461" s="1">
        <v>436</v>
      </c>
      <c r="V461" s="1">
        <v>183109.07144635811</v>
      </c>
      <c r="W461" s="1">
        <v>28890.92855364189</v>
      </c>
    </row>
    <row r="462" spans="1:23" x14ac:dyDescent="0.25">
      <c r="A462">
        <v>461</v>
      </c>
      <c r="B462">
        <f>INDEX('housing-price-data-04042019'!$A$1:$CC$1461, MATCH('Bedrooms '!A462,'housing-price-data-04042019'!$A$1:$A$1461,0), MATCH('Bedrooms '!$B$1,'housing-price-data-04042019'!$A$1:$CC$1,0))</f>
        <v>3</v>
      </c>
      <c r="C462">
        <f>INDEX('housing-price-data-04042019'!$A$1:$CC$1461, MATCH('Bedrooms '!A462,'housing-price-data-04042019'!$A$1:$A$1461,0), MATCH('Bedrooms '!$C$1,'housing-price-data-04042019'!$A$1:$CC$1,0))</f>
        <v>263435</v>
      </c>
      <c r="D462" t="str">
        <f t="shared" si="7"/>
        <v>A</v>
      </c>
      <c r="K462" s="5">
        <v>656</v>
      </c>
      <c r="L462" s="6">
        <v>88000</v>
      </c>
      <c r="U462" s="1">
        <v>437</v>
      </c>
      <c r="V462" s="1">
        <v>166728.05446336931</v>
      </c>
      <c r="W462" s="1">
        <v>-50728.054463369306</v>
      </c>
    </row>
    <row r="463" spans="1:23" x14ac:dyDescent="0.25">
      <c r="A463">
        <v>462</v>
      </c>
      <c r="B463">
        <f>INDEX('housing-price-data-04042019'!$A$1:$CC$1461, MATCH('Bedrooms '!A463,'housing-price-data-04042019'!$A$1:$A$1461,0), MATCH('Bedrooms '!$B$1,'housing-price-data-04042019'!$A$1:$CC$1,0))</f>
        <v>3</v>
      </c>
      <c r="C463">
        <f>INDEX('housing-price-data-04042019'!$A$1:$CC$1461, MATCH('Bedrooms '!A463,'housing-price-data-04042019'!$A$1:$A$1461,0), MATCH('Bedrooms '!$C$1,'housing-price-data-04042019'!$A$1:$CC$1,0))</f>
        <v>155000</v>
      </c>
      <c r="D463" t="str">
        <f t="shared" si="7"/>
        <v>A</v>
      </c>
      <c r="K463" s="5">
        <v>657</v>
      </c>
      <c r="L463" s="6">
        <v>145500</v>
      </c>
      <c r="U463" s="1">
        <v>438</v>
      </c>
      <c r="V463" s="1">
        <v>166728.05446336931</v>
      </c>
      <c r="W463" s="1">
        <v>-47728.054463369306</v>
      </c>
    </row>
    <row r="464" spans="1:23" x14ac:dyDescent="0.25">
      <c r="A464">
        <v>463</v>
      </c>
      <c r="B464">
        <f>INDEX('housing-price-data-04042019'!$A$1:$CC$1461, MATCH('Bedrooms '!A464,'housing-price-data-04042019'!$A$1:$A$1461,0), MATCH('Bedrooms '!$B$1,'housing-price-data-04042019'!$A$1:$CC$1,0))</f>
        <v>3</v>
      </c>
      <c r="C464">
        <f>INDEX('housing-price-data-04042019'!$A$1:$CC$1461, MATCH('Bedrooms '!A464,'housing-price-data-04042019'!$A$1:$A$1461,0), MATCH('Bedrooms '!$C$1,'housing-price-data-04042019'!$A$1:$CC$1,0))</f>
        <v>62383</v>
      </c>
      <c r="D464" t="str">
        <f t="shared" si="7"/>
        <v>A</v>
      </c>
      <c r="K464" s="5">
        <v>658</v>
      </c>
      <c r="L464" s="6">
        <v>149000</v>
      </c>
      <c r="U464" s="1">
        <v>439</v>
      </c>
      <c r="V464" s="1">
        <v>166728.05446336931</v>
      </c>
      <c r="W464" s="1">
        <v>-76378.054463369306</v>
      </c>
    </row>
    <row r="465" spans="1:23" x14ac:dyDescent="0.25">
      <c r="A465">
        <v>464</v>
      </c>
      <c r="B465">
        <f>INDEX('housing-price-data-04042019'!$A$1:$CC$1461, MATCH('Bedrooms '!A465,'housing-price-data-04042019'!$A$1:$A$1461,0), MATCH('Bedrooms '!$B$1,'housing-price-data-04042019'!$A$1:$CC$1,0))</f>
        <v>3</v>
      </c>
      <c r="C465">
        <f>INDEX('housing-price-data-04042019'!$A$1:$CC$1461, MATCH('Bedrooms '!A465,'housing-price-data-04042019'!$A$1:$A$1461,0), MATCH('Bedrooms '!$C$1,'housing-price-data-04042019'!$A$1:$CC$1,0))</f>
        <v>188700</v>
      </c>
      <c r="D465" t="str">
        <f t="shared" si="7"/>
        <v>A</v>
      </c>
      <c r="K465" s="5">
        <v>659</v>
      </c>
      <c r="L465" s="6">
        <v>97500</v>
      </c>
      <c r="U465" s="1">
        <v>440</v>
      </c>
      <c r="V465" s="1">
        <v>183109.07144635811</v>
      </c>
      <c r="W465" s="1">
        <v>-73109.07144635811</v>
      </c>
    </row>
    <row r="466" spans="1:23" x14ac:dyDescent="0.25">
      <c r="A466">
        <v>465</v>
      </c>
      <c r="B466">
        <f>INDEX('housing-price-data-04042019'!$A$1:$CC$1461, MATCH('Bedrooms '!A466,'housing-price-data-04042019'!$A$1:$A$1461,0), MATCH('Bedrooms '!$B$1,'housing-price-data-04042019'!$A$1:$CC$1,0))</f>
        <v>3</v>
      </c>
      <c r="C466">
        <f>INDEX('housing-price-data-04042019'!$A$1:$CC$1461, MATCH('Bedrooms '!A466,'housing-price-data-04042019'!$A$1:$A$1461,0), MATCH('Bedrooms '!$C$1,'housing-price-data-04042019'!$A$1:$CC$1,0))</f>
        <v>124000</v>
      </c>
      <c r="D466" t="str">
        <f t="shared" si="7"/>
        <v>A</v>
      </c>
      <c r="K466" s="5">
        <v>660</v>
      </c>
      <c r="L466" s="6">
        <v>167000</v>
      </c>
      <c r="U466" s="1">
        <v>441</v>
      </c>
      <c r="V466" s="1">
        <v>166728.05446336931</v>
      </c>
      <c r="W466" s="1">
        <v>388271.94553663069</v>
      </c>
    </row>
    <row r="467" spans="1:23" x14ac:dyDescent="0.25">
      <c r="A467">
        <v>466</v>
      </c>
      <c r="B467">
        <f>INDEX('housing-price-data-04042019'!$A$1:$CC$1461, MATCH('Bedrooms '!A467,'housing-price-data-04042019'!$A$1:$A$1461,0), MATCH('Bedrooms '!$B$1,'housing-price-data-04042019'!$A$1:$CC$1,0))</f>
        <v>2</v>
      </c>
      <c r="C467">
        <f>INDEX('housing-price-data-04042019'!$A$1:$CC$1461, MATCH('Bedrooms '!A467,'housing-price-data-04042019'!$A$1:$A$1461,0), MATCH('Bedrooms '!$C$1,'housing-price-data-04042019'!$A$1:$CC$1,0))</f>
        <v>178740</v>
      </c>
      <c r="D467" t="str">
        <f t="shared" si="7"/>
        <v>B</v>
      </c>
      <c r="K467" s="5">
        <v>661</v>
      </c>
      <c r="L467" s="6">
        <v>197900</v>
      </c>
      <c r="U467" s="1">
        <v>442</v>
      </c>
      <c r="V467" s="1">
        <v>199490.08842934691</v>
      </c>
      <c r="W467" s="1">
        <v>-81490.088429346913</v>
      </c>
    </row>
    <row r="468" spans="1:23" x14ac:dyDescent="0.25">
      <c r="A468">
        <v>467</v>
      </c>
      <c r="B468">
        <f>INDEX('housing-price-data-04042019'!$A$1:$CC$1461, MATCH('Bedrooms '!A468,'housing-price-data-04042019'!$A$1:$A$1461,0), MATCH('Bedrooms '!$B$1,'housing-price-data-04042019'!$A$1:$CC$1,0))</f>
        <v>2</v>
      </c>
      <c r="C468">
        <f>INDEX('housing-price-data-04042019'!$A$1:$CC$1461, MATCH('Bedrooms '!A468,'housing-price-data-04042019'!$A$1:$A$1461,0), MATCH('Bedrooms '!$C$1,'housing-price-data-04042019'!$A$1:$CC$1,0))</f>
        <v>167000</v>
      </c>
      <c r="D468" t="str">
        <f t="shared" si="7"/>
        <v>B</v>
      </c>
      <c r="K468" s="5">
        <v>662</v>
      </c>
      <c r="L468" s="6">
        <v>402000</v>
      </c>
      <c r="U468" s="1">
        <v>443</v>
      </c>
      <c r="V468" s="1">
        <v>183109.07144635811</v>
      </c>
      <c r="W468" s="1">
        <v>-20209.07144635811</v>
      </c>
    </row>
    <row r="469" spans="1:23" x14ac:dyDescent="0.25">
      <c r="A469">
        <v>468</v>
      </c>
      <c r="B469">
        <f>INDEX('housing-price-data-04042019'!$A$1:$CC$1461, MATCH('Bedrooms '!A469,'housing-price-data-04042019'!$A$1:$A$1461,0), MATCH('Bedrooms '!$B$1,'housing-price-data-04042019'!$A$1:$CC$1,0))</f>
        <v>3</v>
      </c>
      <c r="C469">
        <f>INDEX('housing-price-data-04042019'!$A$1:$CC$1461, MATCH('Bedrooms '!A469,'housing-price-data-04042019'!$A$1:$A$1461,0), MATCH('Bedrooms '!$C$1,'housing-price-data-04042019'!$A$1:$CC$1,0))</f>
        <v>146500</v>
      </c>
      <c r="D469" t="str">
        <f t="shared" si="7"/>
        <v>A</v>
      </c>
      <c r="K469" s="5">
        <v>664</v>
      </c>
      <c r="L469" s="6">
        <v>137500</v>
      </c>
      <c r="U469" s="1">
        <v>444</v>
      </c>
      <c r="V469" s="1">
        <v>166728.05446336931</v>
      </c>
      <c r="W469" s="1">
        <v>5771.9455366306938</v>
      </c>
    </row>
    <row r="470" spans="1:23" x14ac:dyDescent="0.25">
      <c r="A470">
        <v>469</v>
      </c>
      <c r="B470">
        <f>INDEX('housing-price-data-04042019'!$A$1:$CC$1461, MATCH('Bedrooms '!A470,'housing-price-data-04042019'!$A$1:$A$1461,0), MATCH('Bedrooms '!$B$1,'housing-price-data-04042019'!$A$1:$CC$1,0))</f>
        <v>3</v>
      </c>
      <c r="C470">
        <f>INDEX('housing-price-data-04042019'!$A$1:$CC$1461, MATCH('Bedrooms '!A470,'housing-price-data-04042019'!$A$1:$A$1461,0), MATCH('Bedrooms '!$C$1,'housing-price-data-04042019'!$A$1:$CC$1,0))</f>
        <v>250000</v>
      </c>
      <c r="D470" t="str">
        <f t="shared" si="7"/>
        <v>A</v>
      </c>
      <c r="K470" s="5">
        <v>666</v>
      </c>
      <c r="L470" s="6">
        <v>230500</v>
      </c>
      <c r="U470" s="1">
        <v>445</v>
      </c>
      <c r="V470" s="1">
        <v>199490.08842934691</v>
      </c>
      <c r="W470" s="1">
        <v>10509.911570653087</v>
      </c>
    </row>
    <row r="471" spans="1:23" x14ac:dyDescent="0.25">
      <c r="A471">
        <v>470</v>
      </c>
      <c r="B471">
        <f>INDEX('housing-price-data-04042019'!$A$1:$CC$1461, MATCH('Bedrooms '!A471,'housing-price-data-04042019'!$A$1:$A$1461,0), MATCH('Bedrooms '!$B$1,'housing-price-data-04042019'!$A$1:$CC$1,0))</f>
        <v>3</v>
      </c>
      <c r="C471">
        <f>INDEX('housing-price-data-04042019'!$A$1:$CC$1461, MATCH('Bedrooms '!A471,'housing-price-data-04042019'!$A$1:$A$1461,0), MATCH('Bedrooms '!$C$1,'housing-price-data-04042019'!$A$1:$CC$1,0))</f>
        <v>187000</v>
      </c>
      <c r="D471" t="str">
        <f t="shared" si="7"/>
        <v>A</v>
      </c>
      <c r="K471" s="5">
        <v>667</v>
      </c>
      <c r="L471" s="6">
        <v>129000</v>
      </c>
      <c r="U471" s="1">
        <v>446</v>
      </c>
      <c r="V471" s="1">
        <v>183109.07144635811</v>
      </c>
      <c r="W471" s="1">
        <v>-55609.07144635811</v>
      </c>
    </row>
    <row r="472" spans="1:23" x14ac:dyDescent="0.25">
      <c r="A472">
        <v>471</v>
      </c>
      <c r="B472">
        <f>INDEX('housing-price-data-04042019'!$A$1:$CC$1461, MATCH('Bedrooms '!A472,'housing-price-data-04042019'!$A$1:$A$1461,0), MATCH('Bedrooms '!$B$1,'housing-price-data-04042019'!$A$1:$CC$1,0))</f>
        <v>1</v>
      </c>
      <c r="C472">
        <f>INDEX('housing-price-data-04042019'!$A$1:$CC$1461, MATCH('Bedrooms '!A472,'housing-price-data-04042019'!$A$1:$A$1461,0), MATCH('Bedrooms '!$C$1,'housing-price-data-04042019'!$A$1:$CC$1,0))</f>
        <v>212000</v>
      </c>
      <c r="D472" t="str">
        <f t="shared" si="7"/>
        <v>B</v>
      </c>
      <c r="K472" s="5">
        <v>668</v>
      </c>
      <c r="L472" s="6">
        <v>193500</v>
      </c>
      <c r="U472" s="1">
        <v>447</v>
      </c>
      <c r="V472" s="1">
        <v>166728.05446336931</v>
      </c>
      <c r="W472" s="1">
        <v>23271.945536630694</v>
      </c>
    </row>
    <row r="473" spans="1:23" x14ac:dyDescent="0.25">
      <c r="A473">
        <v>472</v>
      </c>
      <c r="B473">
        <f>INDEX('housing-price-data-04042019'!$A$1:$CC$1461, MATCH('Bedrooms '!A473,'housing-price-data-04042019'!$A$1:$A$1461,0), MATCH('Bedrooms '!$B$1,'housing-price-data-04042019'!$A$1:$CC$1,0))</f>
        <v>3</v>
      </c>
      <c r="C473">
        <f>INDEX('housing-price-data-04042019'!$A$1:$CC$1461, MATCH('Bedrooms '!A473,'housing-price-data-04042019'!$A$1:$A$1461,0), MATCH('Bedrooms '!$C$1,'housing-price-data-04042019'!$A$1:$CC$1,0))</f>
        <v>190000</v>
      </c>
      <c r="D473" t="str">
        <f t="shared" si="7"/>
        <v>A</v>
      </c>
      <c r="K473" s="5">
        <v>669</v>
      </c>
      <c r="L473" s="6">
        <v>168000</v>
      </c>
      <c r="U473" s="1">
        <v>448</v>
      </c>
      <c r="V473" s="1">
        <v>199490.08842934691</v>
      </c>
      <c r="W473" s="1">
        <v>409.91157065308653</v>
      </c>
    </row>
    <row r="474" spans="1:23" x14ac:dyDescent="0.25">
      <c r="A474">
        <v>473</v>
      </c>
      <c r="B474">
        <f>INDEX('housing-price-data-04042019'!$A$1:$CC$1461, MATCH('Bedrooms '!A474,'housing-price-data-04042019'!$A$1:$A$1461,0), MATCH('Bedrooms '!$B$1,'housing-price-data-04042019'!$A$1:$CC$1,0))</f>
        <v>2</v>
      </c>
      <c r="C474">
        <f>INDEX('housing-price-data-04042019'!$A$1:$CC$1461, MATCH('Bedrooms '!A474,'housing-price-data-04042019'!$A$1:$A$1461,0), MATCH('Bedrooms '!$C$1,'housing-price-data-04042019'!$A$1:$CC$1,0))</f>
        <v>148000</v>
      </c>
      <c r="D474" t="str">
        <f t="shared" si="7"/>
        <v>B</v>
      </c>
      <c r="K474" s="5">
        <v>671</v>
      </c>
      <c r="L474" s="6">
        <v>173500</v>
      </c>
      <c r="U474" s="1">
        <v>449</v>
      </c>
      <c r="V474" s="1">
        <v>183109.07144635811</v>
      </c>
      <c r="W474" s="1">
        <v>-63609.07144635811</v>
      </c>
    </row>
    <row r="475" spans="1:23" x14ac:dyDescent="0.25">
      <c r="A475">
        <v>474</v>
      </c>
      <c r="B475">
        <f>INDEX('housing-price-data-04042019'!$A$1:$CC$1461, MATCH('Bedrooms '!A475,'housing-price-data-04042019'!$A$1:$A$1461,0), MATCH('Bedrooms '!$B$1,'housing-price-data-04042019'!$A$1:$CC$1,0))</f>
        <v>2</v>
      </c>
      <c r="C475">
        <f>INDEX('housing-price-data-04042019'!$A$1:$CC$1461, MATCH('Bedrooms '!A475,'housing-price-data-04042019'!$A$1:$A$1461,0), MATCH('Bedrooms '!$C$1,'housing-price-data-04042019'!$A$1:$CC$1,0))</f>
        <v>440000</v>
      </c>
      <c r="D475" t="str">
        <f t="shared" si="7"/>
        <v>B</v>
      </c>
      <c r="K475" s="5">
        <v>672</v>
      </c>
      <c r="L475" s="6">
        <v>103600</v>
      </c>
      <c r="U475" s="1">
        <v>450</v>
      </c>
      <c r="V475" s="1">
        <v>166728.05446336931</v>
      </c>
      <c r="W475" s="1">
        <v>-46728.054463369306</v>
      </c>
    </row>
    <row r="476" spans="1:23" x14ac:dyDescent="0.25">
      <c r="A476">
        <v>475</v>
      </c>
      <c r="B476">
        <f>INDEX('housing-price-data-04042019'!$A$1:$CC$1461, MATCH('Bedrooms '!A476,'housing-price-data-04042019'!$A$1:$A$1461,0), MATCH('Bedrooms '!$B$1,'housing-price-data-04042019'!$A$1:$CC$1,0))</f>
        <v>2</v>
      </c>
      <c r="C476">
        <f>INDEX('housing-price-data-04042019'!$A$1:$CC$1461, MATCH('Bedrooms '!A476,'housing-price-data-04042019'!$A$1:$A$1461,0), MATCH('Bedrooms '!$C$1,'housing-price-data-04042019'!$A$1:$CC$1,0))</f>
        <v>251000</v>
      </c>
      <c r="D476" t="str">
        <f t="shared" si="7"/>
        <v>B</v>
      </c>
      <c r="K476" s="5">
        <v>673</v>
      </c>
      <c r="L476" s="6">
        <v>165000</v>
      </c>
      <c r="U476" s="1">
        <v>451</v>
      </c>
      <c r="V476" s="1">
        <v>166728.05446336931</v>
      </c>
      <c r="W476" s="1">
        <v>-56728.054463369306</v>
      </c>
    </row>
    <row r="477" spans="1:23" x14ac:dyDescent="0.25">
      <c r="A477">
        <v>476</v>
      </c>
      <c r="B477">
        <f>INDEX('housing-price-data-04042019'!$A$1:$CC$1461, MATCH('Bedrooms '!A477,'housing-price-data-04042019'!$A$1:$A$1461,0), MATCH('Bedrooms '!$B$1,'housing-price-data-04042019'!$A$1:$CC$1,0))</f>
        <v>2</v>
      </c>
      <c r="C477">
        <f>INDEX('housing-price-data-04042019'!$A$1:$CC$1461, MATCH('Bedrooms '!A477,'housing-price-data-04042019'!$A$1:$A$1461,0), MATCH('Bedrooms '!$C$1,'housing-price-data-04042019'!$A$1:$CC$1,0))</f>
        <v>132500</v>
      </c>
      <c r="D477" t="str">
        <f t="shared" si="7"/>
        <v>B</v>
      </c>
      <c r="K477" s="5">
        <v>674</v>
      </c>
      <c r="L477" s="6">
        <v>257500</v>
      </c>
      <c r="U477" s="1">
        <v>452</v>
      </c>
      <c r="V477" s="1">
        <v>166728.05446336931</v>
      </c>
      <c r="W477" s="1">
        <v>113271.94553663069</v>
      </c>
    </row>
    <row r="478" spans="1:23" x14ac:dyDescent="0.25">
      <c r="A478">
        <v>477</v>
      </c>
      <c r="B478">
        <f>INDEX('housing-price-data-04042019'!$A$1:$CC$1461, MATCH('Bedrooms '!A478,'housing-price-data-04042019'!$A$1:$A$1461,0), MATCH('Bedrooms '!$B$1,'housing-price-data-04042019'!$A$1:$CC$1,0))</f>
        <v>3</v>
      </c>
      <c r="C478">
        <f>INDEX('housing-price-data-04042019'!$A$1:$CC$1461, MATCH('Bedrooms '!A478,'housing-price-data-04042019'!$A$1:$A$1461,0), MATCH('Bedrooms '!$C$1,'housing-price-data-04042019'!$A$1:$CC$1,0))</f>
        <v>208900</v>
      </c>
      <c r="D478" t="str">
        <f t="shared" si="7"/>
        <v>A</v>
      </c>
      <c r="K478" s="5">
        <v>675</v>
      </c>
      <c r="L478" s="6">
        <v>140000</v>
      </c>
      <c r="U478" s="1">
        <v>453</v>
      </c>
      <c r="V478" s="1">
        <v>183109.07144635811</v>
      </c>
      <c r="W478" s="1">
        <v>20890.92855364189</v>
      </c>
    </row>
    <row r="479" spans="1:23" x14ac:dyDescent="0.25">
      <c r="A479">
        <v>478</v>
      </c>
      <c r="B479">
        <f>INDEX('housing-price-data-04042019'!$A$1:$CC$1461, MATCH('Bedrooms '!A479,'housing-price-data-04042019'!$A$1:$A$1461,0), MATCH('Bedrooms '!$B$1,'housing-price-data-04042019'!$A$1:$CC$1,0))</f>
        <v>3</v>
      </c>
      <c r="C479">
        <f>INDEX('housing-price-data-04042019'!$A$1:$CC$1461, MATCH('Bedrooms '!A479,'housing-price-data-04042019'!$A$1:$A$1461,0), MATCH('Bedrooms '!$C$1,'housing-price-data-04042019'!$A$1:$CC$1,0))</f>
        <v>380000</v>
      </c>
      <c r="D479" t="str">
        <f t="shared" si="7"/>
        <v>A</v>
      </c>
      <c r="K479" s="5">
        <v>676</v>
      </c>
      <c r="L479" s="6">
        <v>148500</v>
      </c>
      <c r="U479" s="1">
        <v>454</v>
      </c>
      <c r="V479" s="1">
        <v>183109.07144635811</v>
      </c>
      <c r="W479" s="1">
        <v>26890.92855364189</v>
      </c>
    </row>
    <row r="480" spans="1:23" x14ac:dyDescent="0.25">
      <c r="A480">
        <v>479</v>
      </c>
      <c r="B480">
        <f>INDEX('housing-price-data-04042019'!$A$1:$CC$1461, MATCH('Bedrooms '!A480,'housing-price-data-04042019'!$A$1:$A$1461,0), MATCH('Bedrooms '!$B$1,'housing-price-data-04042019'!$A$1:$CC$1,0))</f>
        <v>3</v>
      </c>
      <c r="C480">
        <f>INDEX('housing-price-data-04042019'!$A$1:$CC$1461, MATCH('Bedrooms '!A480,'housing-price-data-04042019'!$A$1:$A$1461,0), MATCH('Bedrooms '!$C$1,'housing-price-data-04042019'!$A$1:$CC$1,0))</f>
        <v>297000</v>
      </c>
      <c r="D480" t="str">
        <f t="shared" si="7"/>
        <v>A</v>
      </c>
      <c r="K480" s="5">
        <v>677</v>
      </c>
      <c r="L480" s="6">
        <v>87000</v>
      </c>
      <c r="U480" s="1">
        <v>455</v>
      </c>
      <c r="V480" s="1">
        <v>199490.08842934691</v>
      </c>
      <c r="W480" s="1">
        <v>-11490.088429346913</v>
      </c>
    </row>
    <row r="481" spans="1:23" x14ac:dyDescent="0.25">
      <c r="A481">
        <v>480</v>
      </c>
      <c r="B481">
        <f>INDEX('housing-price-data-04042019'!$A$1:$CC$1461, MATCH('Bedrooms '!A481,'housing-price-data-04042019'!$A$1:$A$1461,0), MATCH('Bedrooms '!$B$1,'housing-price-data-04042019'!$A$1:$CC$1,0))</f>
        <v>2</v>
      </c>
      <c r="C481">
        <f>INDEX('housing-price-data-04042019'!$A$1:$CC$1461, MATCH('Bedrooms '!A481,'housing-price-data-04042019'!$A$1:$A$1461,0), MATCH('Bedrooms '!$C$1,'housing-price-data-04042019'!$A$1:$CC$1,0))</f>
        <v>89471</v>
      </c>
      <c r="D481" t="str">
        <f t="shared" si="7"/>
        <v>B</v>
      </c>
      <c r="K481" s="5">
        <v>679</v>
      </c>
      <c r="L481" s="6">
        <v>372500</v>
      </c>
      <c r="U481" s="1">
        <v>456</v>
      </c>
      <c r="V481" s="1">
        <v>183109.07144635811</v>
      </c>
      <c r="W481" s="1">
        <v>-7609.0714463581098</v>
      </c>
    </row>
    <row r="482" spans="1:23" x14ac:dyDescent="0.25">
      <c r="A482">
        <v>481</v>
      </c>
      <c r="B482">
        <f>INDEX('housing-price-data-04042019'!$A$1:$CC$1461, MATCH('Bedrooms '!A482,'housing-price-data-04042019'!$A$1:$A$1461,0), MATCH('Bedrooms '!$B$1,'housing-price-data-04042019'!$A$1:$CC$1,0))</f>
        <v>3</v>
      </c>
      <c r="C482">
        <f>INDEX('housing-price-data-04042019'!$A$1:$CC$1461, MATCH('Bedrooms '!A482,'housing-price-data-04042019'!$A$1:$A$1461,0), MATCH('Bedrooms '!$C$1,'housing-price-data-04042019'!$A$1:$CC$1,0))</f>
        <v>326000</v>
      </c>
      <c r="D482" t="str">
        <f t="shared" si="7"/>
        <v>A</v>
      </c>
      <c r="K482" s="5">
        <v>680</v>
      </c>
      <c r="L482" s="6">
        <v>128500</v>
      </c>
      <c r="U482" s="1">
        <v>457</v>
      </c>
      <c r="V482" s="1">
        <v>199490.08842934691</v>
      </c>
      <c r="W482" s="1">
        <v>-101490.08842934691</v>
      </c>
    </row>
    <row r="483" spans="1:23" x14ac:dyDescent="0.25">
      <c r="A483">
        <v>482</v>
      </c>
      <c r="B483">
        <f>INDEX('housing-price-data-04042019'!$A$1:$CC$1461, MATCH('Bedrooms '!A483,'housing-price-data-04042019'!$A$1:$A$1461,0), MATCH('Bedrooms '!$B$1,'housing-price-data-04042019'!$A$1:$CC$1,0))</f>
        <v>2</v>
      </c>
      <c r="C483">
        <f>INDEX('housing-price-data-04042019'!$A$1:$CC$1461, MATCH('Bedrooms '!A483,'housing-price-data-04042019'!$A$1:$A$1461,0), MATCH('Bedrooms '!$C$1,'housing-price-data-04042019'!$A$1:$CC$1,0))</f>
        <v>374000</v>
      </c>
      <c r="D483" t="str">
        <f t="shared" si="7"/>
        <v>B</v>
      </c>
      <c r="K483" s="5">
        <v>682</v>
      </c>
      <c r="L483" s="6">
        <v>159434</v>
      </c>
      <c r="U483" s="1">
        <v>458</v>
      </c>
      <c r="V483" s="1">
        <v>166728.05446336931</v>
      </c>
      <c r="W483" s="1">
        <v>89271.945536630694</v>
      </c>
    </row>
    <row r="484" spans="1:23" x14ac:dyDescent="0.25">
      <c r="A484">
        <v>483</v>
      </c>
      <c r="B484">
        <f>INDEX('housing-price-data-04042019'!$A$1:$CC$1461, MATCH('Bedrooms '!A484,'housing-price-data-04042019'!$A$1:$A$1461,0), MATCH('Bedrooms '!$B$1,'housing-price-data-04042019'!$A$1:$CC$1,0))</f>
        <v>4</v>
      </c>
      <c r="C484">
        <f>INDEX('housing-price-data-04042019'!$A$1:$CC$1461, MATCH('Bedrooms '!A484,'housing-price-data-04042019'!$A$1:$A$1461,0), MATCH('Bedrooms '!$C$1,'housing-price-data-04042019'!$A$1:$CC$1,0))</f>
        <v>155000</v>
      </c>
      <c r="D484" t="str">
        <f t="shared" si="7"/>
        <v>A</v>
      </c>
      <c r="K484" s="5">
        <v>684</v>
      </c>
      <c r="L484" s="6">
        <v>285000</v>
      </c>
      <c r="U484" s="1">
        <v>459</v>
      </c>
      <c r="V484" s="1">
        <v>183109.07144635811</v>
      </c>
      <c r="W484" s="1">
        <v>-22109.07144635811</v>
      </c>
    </row>
    <row r="485" spans="1:23" x14ac:dyDescent="0.25">
      <c r="A485">
        <v>484</v>
      </c>
      <c r="B485">
        <f>INDEX('housing-price-data-04042019'!$A$1:$CC$1461, MATCH('Bedrooms '!A485,'housing-price-data-04042019'!$A$1:$A$1461,0), MATCH('Bedrooms '!$B$1,'housing-price-data-04042019'!$A$1:$CC$1,0))</f>
        <v>2</v>
      </c>
      <c r="C485">
        <f>INDEX('housing-price-data-04042019'!$A$1:$CC$1461, MATCH('Bedrooms '!A485,'housing-price-data-04042019'!$A$1:$A$1461,0), MATCH('Bedrooms '!$C$1,'housing-price-data-04042019'!$A$1:$CC$1,0))</f>
        <v>164000</v>
      </c>
      <c r="D485" t="str">
        <f t="shared" si="7"/>
        <v>B</v>
      </c>
      <c r="K485" s="5">
        <v>685</v>
      </c>
      <c r="L485" s="6">
        <v>221000</v>
      </c>
      <c r="U485" s="1">
        <v>460</v>
      </c>
      <c r="V485" s="1">
        <v>183109.07144635811</v>
      </c>
      <c r="W485" s="1">
        <v>-73109.07144635811</v>
      </c>
    </row>
    <row r="486" spans="1:23" x14ac:dyDescent="0.25">
      <c r="A486">
        <v>485</v>
      </c>
      <c r="B486">
        <f>INDEX('housing-price-data-04042019'!$A$1:$CC$1461, MATCH('Bedrooms '!A486,'housing-price-data-04042019'!$A$1:$A$1461,0), MATCH('Bedrooms '!$B$1,'housing-price-data-04042019'!$A$1:$CC$1,0))</f>
        <v>3</v>
      </c>
      <c r="C486">
        <f>INDEX('housing-price-data-04042019'!$A$1:$CC$1461, MATCH('Bedrooms '!A486,'housing-price-data-04042019'!$A$1:$A$1461,0), MATCH('Bedrooms '!$C$1,'housing-price-data-04042019'!$A$1:$CC$1,0))</f>
        <v>132500</v>
      </c>
      <c r="D486" t="str">
        <f t="shared" si="7"/>
        <v>A</v>
      </c>
      <c r="K486" s="5">
        <v>686</v>
      </c>
      <c r="L486" s="6">
        <v>207500</v>
      </c>
      <c r="U486" s="1">
        <v>461</v>
      </c>
      <c r="V486" s="1">
        <v>183109.07144635811</v>
      </c>
      <c r="W486" s="1">
        <v>80325.92855364189</v>
      </c>
    </row>
    <row r="487" spans="1:23" x14ac:dyDescent="0.25">
      <c r="A487">
        <v>486</v>
      </c>
      <c r="B487">
        <f>INDEX('housing-price-data-04042019'!$A$1:$CC$1461, MATCH('Bedrooms '!A487,'housing-price-data-04042019'!$A$1:$A$1461,0), MATCH('Bedrooms '!$B$1,'housing-price-data-04042019'!$A$1:$CC$1,0))</f>
        <v>3</v>
      </c>
      <c r="C487">
        <f>INDEX('housing-price-data-04042019'!$A$1:$CC$1461, MATCH('Bedrooms '!A487,'housing-price-data-04042019'!$A$1:$A$1461,0), MATCH('Bedrooms '!$C$1,'housing-price-data-04042019'!$A$1:$CC$1,0))</f>
        <v>147000</v>
      </c>
      <c r="D487" t="str">
        <f t="shared" si="7"/>
        <v>A</v>
      </c>
      <c r="K487" s="5">
        <v>687</v>
      </c>
      <c r="L487" s="6">
        <v>227875</v>
      </c>
      <c r="U487" s="1">
        <v>462</v>
      </c>
      <c r="V487" s="1">
        <v>183109.07144635811</v>
      </c>
      <c r="W487" s="1">
        <v>-28109.07144635811</v>
      </c>
    </row>
    <row r="488" spans="1:23" x14ac:dyDescent="0.25">
      <c r="A488">
        <v>487</v>
      </c>
      <c r="B488">
        <f>INDEX('housing-price-data-04042019'!$A$1:$CC$1461, MATCH('Bedrooms '!A488,'housing-price-data-04042019'!$A$1:$A$1461,0), MATCH('Bedrooms '!$B$1,'housing-price-data-04042019'!$A$1:$CC$1,0))</f>
        <v>3</v>
      </c>
      <c r="C488">
        <f>INDEX('housing-price-data-04042019'!$A$1:$CC$1461, MATCH('Bedrooms '!A488,'housing-price-data-04042019'!$A$1:$A$1461,0), MATCH('Bedrooms '!$C$1,'housing-price-data-04042019'!$A$1:$CC$1,0))</f>
        <v>156000</v>
      </c>
      <c r="D488" t="str">
        <f t="shared" si="7"/>
        <v>A</v>
      </c>
      <c r="K488" s="5">
        <v>692</v>
      </c>
      <c r="L488" s="6">
        <v>755000</v>
      </c>
      <c r="U488" s="1">
        <v>463</v>
      </c>
      <c r="V488" s="1">
        <v>183109.07144635811</v>
      </c>
      <c r="W488" s="1">
        <v>-120726.07144635811</v>
      </c>
    </row>
    <row r="489" spans="1:23" x14ac:dyDescent="0.25">
      <c r="A489">
        <v>488</v>
      </c>
      <c r="B489">
        <f>INDEX('housing-price-data-04042019'!$A$1:$CC$1461, MATCH('Bedrooms '!A489,'housing-price-data-04042019'!$A$1:$A$1461,0), MATCH('Bedrooms '!$B$1,'housing-price-data-04042019'!$A$1:$CC$1,0))</f>
        <v>3</v>
      </c>
      <c r="C489">
        <f>INDEX('housing-price-data-04042019'!$A$1:$CC$1461, MATCH('Bedrooms '!A489,'housing-price-data-04042019'!$A$1:$A$1461,0), MATCH('Bedrooms '!$C$1,'housing-price-data-04042019'!$A$1:$CC$1,0))</f>
        <v>175000</v>
      </c>
      <c r="D489" t="str">
        <f t="shared" si="7"/>
        <v>A</v>
      </c>
      <c r="K489" s="5">
        <v>693</v>
      </c>
      <c r="L489" s="6">
        <v>335000</v>
      </c>
      <c r="U489" s="1">
        <v>464</v>
      </c>
      <c r="V489" s="1">
        <v>183109.07144635811</v>
      </c>
      <c r="W489" s="1">
        <v>5590.9285536418902</v>
      </c>
    </row>
    <row r="490" spans="1:23" x14ac:dyDescent="0.25">
      <c r="A490">
        <v>489</v>
      </c>
      <c r="B490">
        <f>INDEX('housing-price-data-04042019'!$A$1:$CC$1461, MATCH('Bedrooms '!A490,'housing-price-data-04042019'!$A$1:$A$1461,0), MATCH('Bedrooms '!$B$1,'housing-price-data-04042019'!$A$1:$CC$1,0))</f>
        <v>3</v>
      </c>
      <c r="C490">
        <f>INDEX('housing-price-data-04042019'!$A$1:$CC$1461, MATCH('Bedrooms '!A490,'housing-price-data-04042019'!$A$1:$A$1461,0), MATCH('Bedrooms '!$C$1,'housing-price-data-04042019'!$A$1:$CC$1,0))</f>
        <v>160000</v>
      </c>
      <c r="D490" t="str">
        <f t="shared" si="7"/>
        <v>A</v>
      </c>
      <c r="K490" s="5">
        <v>695</v>
      </c>
      <c r="L490" s="6">
        <v>141500</v>
      </c>
      <c r="U490" s="1">
        <v>465</v>
      </c>
      <c r="V490" s="1">
        <v>183109.07144635811</v>
      </c>
      <c r="W490" s="1">
        <v>-59109.07144635811</v>
      </c>
    </row>
    <row r="491" spans="1:23" x14ac:dyDescent="0.25">
      <c r="A491">
        <v>490</v>
      </c>
      <c r="B491">
        <f>INDEX('housing-price-data-04042019'!$A$1:$CC$1461, MATCH('Bedrooms '!A491,'housing-price-data-04042019'!$A$1:$A$1461,0), MATCH('Bedrooms '!$B$1,'housing-price-data-04042019'!$A$1:$CC$1,0))</f>
        <v>1</v>
      </c>
      <c r="C491">
        <f>INDEX('housing-price-data-04042019'!$A$1:$CC$1461, MATCH('Bedrooms '!A491,'housing-price-data-04042019'!$A$1:$A$1461,0), MATCH('Bedrooms '!$C$1,'housing-price-data-04042019'!$A$1:$CC$1,0))</f>
        <v>86000</v>
      </c>
      <c r="D491" t="str">
        <f t="shared" si="7"/>
        <v>B</v>
      </c>
      <c r="K491" s="5">
        <v>699</v>
      </c>
      <c r="L491" s="6">
        <v>138500</v>
      </c>
      <c r="U491" s="1">
        <v>466</v>
      </c>
      <c r="V491" s="1">
        <v>166728.05446336931</v>
      </c>
      <c r="W491" s="1">
        <v>12011.945536630694</v>
      </c>
    </row>
    <row r="492" spans="1:23" x14ac:dyDescent="0.25">
      <c r="A492">
        <v>491</v>
      </c>
      <c r="B492">
        <f>INDEX('housing-price-data-04042019'!$A$1:$CC$1461, MATCH('Bedrooms '!A492,'housing-price-data-04042019'!$A$1:$A$1461,0), MATCH('Bedrooms '!$B$1,'housing-price-data-04042019'!$A$1:$CC$1,0))</f>
        <v>3</v>
      </c>
      <c r="C492">
        <f>INDEX('housing-price-data-04042019'!$A$1:$CC$1461, MATCH('Bedrooms '!A492,'housing-price-data-04042019'!$A$1:$A$1461,0), MATCH('Bedrooms '!$C$1,'housing-price-data-04042019'!$A$1:$CC$1,0))</f>
        <v>115000</v>
      </c>
      <c r="D492" t="str">
        <f t="shared" si="7"/>
        <v>A</v>
      </c>
      <c r="K492" s="5">
        <v>701</v>
      </c>
      <c r="L492" s="6">
        <v>312500</v>
      </c>
      <c r="U492" s="1">
        <v>467</v>
      </c>
      <c r="V492" s="1">
        <v>166728.05446336931</v>
      </c>
      <c r="W492" s="1">
        <v>271.94553663069382</v>
      </c>
    </row>
    <row r="493" spans="1:23" x14ac:dyDescent="0.25">
      <c r="A493">
        <v>492</v>
      </c>
      <c r="B493">
        <f>INDEX('housing-price-data-04042019'!$A$1:$CC$1461, MATCH('Bedrooms '!A493,'housing-price-data-04042019'!$A$1:$A$1461,0), MATCH('Bedrooms '!$B$1,'housing-price-data-04042019'!$A$1:$CC$1,0))</f>
        <v>3</v>
      </c>
      <c r="C493">
        <f>INDEX('housing-price-data-04042019'!$A$1:$CC$1461, MATCH('Bedrooms '!A493,'housing-price-data-04042019'!$A$1:$A$1461,0), MATCH('Bedrooms '!$C$1,'housing-price-data-04042019'!$A$1:$CC$1,0))</f>
        <v>133000</v>
      </c>
      <c r="D493" t="str">
        <f t="shared" si="7"/>
        <v>A</v>
      </c>
      <c r="K493" s="5">
        <v>702</v>
      </c>
      <c r="L493" s="6">
        <v>140000</v>
      </c>
      <c r="U493" s="1">
        <v>468</v>
      </c>
      <c r="V493" s="1">
        <v>183109.07144635811</v>
      </c>
      <c r="W493" s="1">
        <v>-36609.07144635811</v>
      </c>
    </row>
    <row r="494" spans="1:23" x14ac:dyDescent="0.25">
      <c r="A494">
        <v>493</v>
      </c>
      <c r="B494">
        <f>INDEX('housing-price-data-04042019'!$A$1:$CC$1461, MATCH('Bedrooms '!A494,'housing-price-data-04042019'!$A$1:$A$1461,0), MATCH('Bedrooms '!$B$1,'housing-price-data-04042019'!$A$1:$CC$1,0))</f>
        <v>3</v>
      </c>
      <c r="C494">
        <f>INDEX('housing-price-data-04042019'!$A$1:$CC$1461, MATCH('Bedrooms '!A494,'housing-price-data-04042019'!$A$1:$A$1461,0), MATCH('Bedrooms '!$C$1,'housing-price-data-04042019'!$A$1:$CC$1,0))</f>
        <v>172785</v>
      </c>
      <c r="D494" t="str">
        <f t="shared" si="7"/>
        <v>A</v>
      </c>
      <c r="K494" s="5">
        <v>703</v>
      </c>
      <c r="L494" s="6">
        <v>361919</v>
      </c>
      <c r="U494" s="1">
        <v>469</v>
      </c>
      <c r="V494" s="1">
        <v>183109.07144635811</v>
      </c>
      <c r="W494" s="1">
        <v>66890.92855364189</v>
      </c>
    </row>
    <row r="495" spans="1:23" x14ac:dyDescent="0.25">
      <c r="A495">
        <v>494</v>
      </c>
      <c r="B495">
        <f>INDEX('housing-price-data-04042019'!$A$1:$CC$1461, MATCH('Bedrooms '!A495,'housing-price-data-04042019'!$A$1:$A$1461,0), MATCH('Bedrooms '!$B$1,'housing-price-data-04042019'!$A$1:$CC$1,0))</f>
        <v>3</v>
      </c>
      <c r="C495">
        <f>INDEX('housing-price-data-04042019'!$A$1:$CC$1461, MATCH('Bedrooms '!A495,'housing-price-data-04042019'!$A$1:$A$1461,0), MATCH('Bedrooms '!$C$1,'housing-price-data-04042019'!$A$1:$CC$1,0))</f>
        <v>155000</v>
      </c>
      <c r="D495" t="str">
        <f t="shared" si="7"/>
        <v>A</v>
      </c>
      <c r="K495" s="5">
        <v>704</v>
      </c>
      <c r="L495" s="6">
        <v>140000</v>
      </c>
      <c r="U495" s="1">
        <v>470</v>
      </c>
      <c r="V495" s="1">
        <v>183109.07144635811</v>
      </c>
      <c r="W495" s="1">
        <v>3890.9285536418902</v>
      </c>
    </row>
    <row r="496" spans="1:23" x14ac:dyDescent="0.25">
      <c r="A496">
        <v>495</v>
      </c>
      <c r="B496">
        <f>INDEX('housing-price-data-04042019'!$A$1:$CC$1461, MATCH('Bedrooms '!A496,'housing-price-data-04042019'!$A$1:$A$1461,0), MATCH('Bedrooms '!$B$1,'housing-price-data-04042019'!$A$1:$CC$1,0))</f>
        <v>2</v>
      </c>
      <c r="C496">
        <f>INDEX('housing-price-data-04042019'!$A$1:$CC$1461, MATCH('Bedrooms '!A496,'housing-price-data-04042019'!$A$1:$A$1461,0), MATCH('Bedrooms '!$C$1,'housing-price-data-04042019'!$A$1:$CC$1,0))</f>
        <v>91300</v>
      </c>
      <c r="D496" t="str">
        <f t="shared" si="7"/>
        <v>B</v>
      </c>
      <c r="K496" s="5">
        <v>705</v>
      </c>
      <c r="L496" s="6">
        <v>213000</v>
      </c>
      <c r="U496" s="1">
        <v>471</v>
      </c>
      <c r="V496" s="1">
        <v>150347.0374803805</v>
      </c>
      <c r="W496" s="1">
        <v>61652.962519619497</v>
      </c>
    </row>
    <row r="497" spans="1:23" x14ac:dyDescent="0.25">
      <c r="A497">
        <v>496</v>
      </c>
      <c r="B497">
        <f>INDEX('housing-price-data-04042019'!$A$1:$CC$1461, MATCH('Bedrooms '!A497,'housing-price-data-04042019'!$A$1:$A$1461,0), MATCH('Bedrooms '!$B$1,'housing-price-data-04042019'!$A$1:$CC$1,0))</f>
        <v>2</v>
      </c>
      <c r="C497">
        <f>INDEX('housing-price-data-04042019'!$A$1:$CC$1461, MATCH('Bedrooms '!A497,'housing-price-data-04042019'!$A$1:$A$1461,0), MATCH('Bedrooms '!$C$1,'housing-price-data-04042019'!$A$1:$CC$1,0))</f>
        <v>34900</v>
      </c>
      <c r="D497" t="str">
        <f t="shared" si="7"/>
        <v>B</v>
      </c>
      <c r="K497" s="5">
        <v>706</v>
      </c>
      <c r="L497" s="6">
        <v>55000</v>
      </c>
      <c r="U497" s="1">
        <v>472</v>
      </c>
      <c r="V497" s="1">
        <v>183109.07144635811</v>
      </c>
      <c r="W497" s="1">
        <v>6890.9285536418902</v>
      </c>
    </row>
    <row r="498" spans="1:23" x14ac:dyDescent="0.25">
      <c r="A498">
        <v>497</v>
      </c>
      <c r="B498">
        <f>INDEX('housing-price-data-04042019'!$A$1:$CC$1461, MATCH('Bedrooms '!A498,'housing-price-data-04042019'!$A$1:$A$1461,0), MATCH('Bedrooms '!$B$1,'housing-price-data-04042019'!$A$1:$CC$1,0))</f>
        <v>4</v>
      </c>
      <c r="C498">
        <f>INDEX('housing-price-data-04042019'!$A$1:$CC$1461, MATCH('Bedrooms '!A498,'housing-price-data-04042019'!$A$1:$A$1461,0), MATCH('Bedrooms '!$C$1,'housing-price-data-04042019'!$A$1:$CC$1,0))</f>
        <v>430000</v>
      </c>
      <c r="D498" t="str">
        <f t="shared" si="7"/>
        <v>A</v>
      </c>
      <c r="K498" s="5">
        <v>709</v>
      </c>
      <c r="L498" s="6">
        <v>179540</v>
      </c>
      <c r="U498" s="1">
        <v>473</v>
      </c>
      <c r="V498" s="1">
        <v>166728.05446336931</v>
      </c>
      <c r="W498" s="1">
        <v>-18728.054463369306</v>
      </c>
    </row>
    <row r="499" spans="1:23" x14ac:dyDescent="0.25">
      <c r="A499">
        <v>498</v>
      </c>
      <c r="B499">
        <f>INDEX('housing-price-data-04042019'!$A$1:$CC$1461, MATCH('Bedrooms '!A499,'housing-price-data-04042019'!$A$1:$A$1461,0), MATCH('Bedrooms '!$B$1,'housing-price-data-04042019'!$A$1:$CC$1,0))</f>
        <v>4</v>
      </c>
      <c r="C499">
        <f>INDEX('housing-price-data-04042019'!$A$1:$CC$1461, MATCH('Bedrooms '!A499,'housing-price-data-04042019'!$A$1:$A$1461,0), MATCH('Bedrooms '!$C$1,'housing-price-data-04042019'!$A$1:$CC$1,0))</f>
        <v>184000</v>
      </c>
      <c r="D499" t="str">
        <f t="shared" si="7"/>
        <v>A</v>
      </c>
      <c r="K499" s="5">
        <v>710</v>
      </c>
      <c r="L499" s="6">
        <v>109900</v>
      </c>
      <c r="U499" s="1">
        <v>474</v>
      </c>
      <c r="V499" s="1">
        <v>166728.05446336931</v>
      </c>
      <c r="W499" s="1">
        <v>273271.94553663069</v>
      </c>
    </row>
    <row r="500" spans="1:23" x14ac:dyDescent="0.25">
      <c r="A500">
        <v>499</v>
      </c>
      <c r="B500">
        <f>INDEX('housing-price-data-04042019'!$A$1:$CC$1461, MATCH('Bedrooms '!A500,'housing-price-data-04042019'!$A$1:$A$1461,0), MATCH('Bedrooms '!$B$1,'housing-price-data-04042019'!$A$1:$CC$1,0))</f>
        <v>3</v>
      </c>
      <c r="C500">
        <f>INDEX('housing-price-data-04042019'!$A$1:$CC$1461, MATCH('Bedrooms '!A500,'housing-price-data-04042019'!$A$1:$A$1461,0), MATCH('Bedrooms '!$C$1,'housing-price-data-04042019'!$A$1:$CC$1,0))</f>
        <v>130000</v>
      </c>
      <c r="D500" t="str">
        <f t="shared" si="7"/>
        <v>A</v>
      </c>
      <c r="K500" s="5">
        <v>714</v>
      </c>
      <c r="L500" s="6">
        <v>129000</v>
      </c>
      <c r="U500" s="1">
        <v>475</v>
      </c>
      <c r="V500" s="1">
        <v>166728.05446336931</v>
      </c>
      <c r="W500" s="1">
        <v>84271.945536630694</v>
      </c>
    </row>
    <row r="501" spans="1:23" x14ac:dyDescent="0.25">
      <c r="A501">
        <v>500</v>
      </c>
      <c r="B501">
        <f>INDEX('housing-price-data-04042019'!$A$1:$CC$1461, MATCH('Bedrooms '!A501,'housing-price-data-04042019'!$A$1:$A$1461,0), MATCH('Bedrooms '!$B$1,'housing-price-data-04042019'!$A$1:$CC$1,0))</f>
        <v>2</v>
      </c>
      <c r="C501">
        <f>INDEX('housing-price-data-04042019'!$A$1:$CC$1461, MATCH('Bedrooms '!A501,'housing-price-data-04042019'!$A$1:$A$1461,0), MATCH('Bedrooms '!$C$1,'housing-price-data-04042019'!$A$1:$CC$1,0))</f>
        <v>120000</v>
      </c>
      <c r="D501" t="str">
        <f t="shared" si="7"/>
        <v>B</v>
      </c>
      <c r="K501" s="5">
        <v>715</v>
      </c>
      <c r="L501" s="6">
        <v>130500</v>
      </c>
      <c r="U501" s="1">
        <v>476</v>
      </c>
      <c r="V501" s="1">
        <v>166728.05446336931</v>
      </c>
      <c r="W501" s="1">
        <v>-34228.054463369306</v>
      </c>
    </row>
    <row r="502" spans="1:23" x14ac:dyDescent="0.25">
      <c r="A502">
        <v>501</v>
      </c>
      <c r="B502">
        <f>INDEX('housing-price-data-04042019'!$A$1:$CC$1461, MATCH('Bedrooms '!A502,'housing-price-data-04042019'!$A$1:$A$1461,0), MATCH('Bedrooms '!$B$1,'housing-price-data-04042019'!$A$1:$CC$1,0))</f>
        <v>3</v>
      </c>
      <c r="C502">
        <f>INDEX('housing-price-data-04042019'!$A$1:$CC$1461, MATCH('Bedrooms '!A502,'housing-price-data-04042019'!$A$1:$A$1461,0), MATCH('Bedrooms '!$C$1,'housing-price-data-04042019'!$A$1:$CC$1,0))</f>
        <v>113000</v>
      </c>
      <c r="D502" t="str">
        <f t="shared" si="7"/>
        <v>A</v>
      </c>
      <c r="K502" s="5">
        <v>716</v>
      </c>
      <c r="L502" s="6">
        <v>165000</v>
      </c>
      <c r="U502" s="1">
        <v>477</v>
      </c>
      <c r="V502" s="1">
        <v>183109.07144635811</v>
      </c>
      <c r="W502" s="1">
        <v>25790.92855364189</v>
      </c>
    </row>
    <row r="503" spans="1:23" x14ac:dyDescent="0.25">
      <c r="A503">
        <v>502</v>
      </c>
      <c r="B503">
        <f>INDEX('housing-price-data-04042019'!$A$1:$CC$1461, MATCH('Bedrooms '!A503,'housing-price-data-04042019'!$A$1:$A$1461,0), MATCH('Bedrooms '!$B$1,'housing-price-data-04042019'!$A$1:$CC$1,0))</f>
        <v>3</v>
      </c>
      <c r="C503">
        <f>INDEX('housing-price-data-04042019'!$A$1:$CC$1461, MATCH('Bedrooms '!A503,'housing-price-data-04042019'!$A$1:$A$1461,0), MATCH('Bedrooms '!$C$1,'housing-price-data-04042019'!$A$1:$CC$1,0))</f>
        <v>226700</v>
      </c>
      <c r="D503" t="str">
        <f t="shared" si="7"/>
        <v>A</v>
      </c>
      <c r="K503" s="5">
        <v>717</v>
      </c>
      <c r="L503" s="6">
        <v>159500</v>
      </c>
      <c r="U503" s="1">
        <v>478</v>
      </c>
      <c r="V503" s="1">
        <v>183109.07144635811</v>
      </c>
      <c r="W503" s="1">
        <v>196890.92855364189</v>
      </c>
    </row>
    <row r="504" spans="1:23" x14ac:dyDescent="0.25">
      <c r="A504">
        <v>503</v>
      </c>
      <c r="B504">
        <f>INDEX('housing-price-data-04042019'!$A$1:$CC$1461, MATCH('Bedrooms '!A504,'housing-price-data-04042019'!$A$1:$A$1461,0), MATCH('Bedrooms '!$B$1,'housing-price-data-04042019'!$A$1:$CC$1,0))</f>
        <v>2</v>
      </c>
      <c r="C504">
        <f>INDEX('housing-price-data-04042019'!$A$1:$CC$1461, MATCH('Bedrooms '!A504,'housing-price-data-04042019'!$A$1:$A$1461,0), MATCH('Bedrooms '!$C$1,'housing-price-data-04042019'!$A$1:$CC$1,0))</f>
        <v>140000</v>
      </c>
      <c r="D504" t="str">
        <f t="shared" si="7"/>
        <v>B</v>
      </c>
      <c r="K504" s="5">
        <v>718</v>
      </c>
      <c r="L504" s="6">
        <v>157000</v>
      </c>
      <c r="U504" s="1">
        <v>479</v>
      </c>
      <c r="V504" s="1">
        <v>183109.07144635811</v>
      </c>
      <c r="W504" s="1">
        <v>113890.92855364189</v>
      </c>
    </row>
    <row r="505" spans="1:23" x14ac:dyDescent="0.25">
      <c r="A505">
        <v>504</v>
      </c>
      <c r="B505">
        <f>INDEX('housing-price-data-04042019'!$A$1:$CC$1461, MATCH('Bedrooms '!A505,'housing-price-data-04042019'!$A$1:$A$1461,0), MATCH('Bedrooms '!$B$1,'housing-price-data-04042019'!$A$1:$CC$1,0))</f>
        <v>1</v>
      </c>
      <c r="C505">
        <f>INDEX('housing-price-data-04042019'!$A$1:$CC$1461, MATCH('Bedrooms '!A505,'housing-price-data-04042019'!$A$1:$A$1461,0), MATCH('Bedrooms '!$C$1,'housing-price-data-04042019'!$A$1:$CC$1,0))</f>
        <v>289000</v>
      </c>
      <c r="D505" t="str">
        <f t="shared" si="7"/>
        <v>B</v>
      </c>
      <c r="K505" s="5">
        <v>719</v>
      </c>
      <c r="L505" s="6">
        <v>341000</v>
      </c>
      <c r="U505" s="1">
        <v>480</v>
      </c>
      <c r="V505" s="1">
        <v>166728.05446336931</v>
      </c>
      <c r="W505" s="1">
        <v>-77257.054463369306</v>
      </c>
    </row>
    <row r="506" spans="1:23" x14ac:dyDescent="0.25">
      <c r="A506">
        <v>505</v>
      </c>
      <c r="B506">
        <f>INDEX('housing-price-data-04042019'!$A$1:$CC$1461, MATCH('Bedrooms '!A506,'housing-price-data-04042019'!$A$1:$A$1461,0), MATCH('Bedrooms '!$B$1,'housing-price-data-04042019'!$A$1:$CC$1,0))</f>
        <v>3</v>
      </c>
      <c r="C506">
        <f>INDEX('housing-price-data-04042019'!$A$1:$CC$1461, MATCH('Bedrooms '!A506,'housing-price-data-04042019'!$A$1:$A$1461,0), MATCH('Bedrooms '!$C$1,'housing-price-data-04042019'!$A$1:$CC$1,0))</f>
        <v>147000</v>
      </c>
      <c r="D506" t="str">
        <f t="shared" si="7"/>
        <v>A</v>
      </c>
      <c r="K506" s="5">
        <v>720</v>
      </c>
      <c r="L506" s="6">
        <v>128500</v>
      </c>
      <c r="U506" s="1">
        <v>481</v>
      </c>
      <c r="V506" s="1">
        <v>183109.07144635811</v>
      </c>
      <c r="W506" s="1">
        <v>142890.92855364189</v>
      </c>
    </row>
    <row r="507" spans="1:23" x14ac:dyDescent="0.25">
      <c r="A507">
        <v>506</v>
      </c>
      <c r="B507">
        <f>INDEX('housing-price-data-04042019'!$A$1:$CC$1461, MATCH('Bedrooms '!A507,'housing-price-data-04042019'!$A$1:$A$1461,0), MATCH('Bedrooms '!$B$1,'housing-price-data-04042019'!$A$1:$CC$1,0))</f>
        <v>4</v>
      </c>
      <c r="C507">
        <f>INDEX('housing-price-data-04042019'!$A$1:$CC$1461, MATCH('Bedrooms '!A507,'housing-price-data-04042019'!$A$1:$A$1461,0), MATCH('Bedrooms '!$C$1,'housing-price-data-04042019'!$A$1:$CC$1,0))</f>
        <v>124500</v>
      </c>
      <c r="D507" t="str">
        <f t="shared" si="7"/>
        <v>A</v>
      </c>
      <c r="K507" s="5">
        <v>723</v>
      </c>
      <c r="L507" s="6">
        <v>124500</v>
      </c>
      <c r="U507" s="1">
        <v>482</v>
      </c>
      <c r="V507" s="1">
        <v>166728.05446336931</v>
      </c>
      <c r="W507" s="1">
        <v>207271.94553663069</v>
      </c>
    </row>
    <row r="508" spans="1:23" x14ac:dyDescent="0.25">
      <c r="A508">
        <v>507</v>
      </c>
      <c r="B508">
        <f>INDEX('housing-price-data-04042019'!$A$1:$CC$1461, MATCH('Bedrooms '!A508,'housing-price-data-04042019'!$A$1:$A$1461,0), MATCH('Bedrooms '!$B$1,'housing-price-data-04042019'!$A$1:$CC$1,0))</f>
        <v>3</v>
      </c>
      <c r="C508">
        <f>INDEX('housing-price-data-04042019'!$A$1:$CC$1461, MATCH('Bedrooms '!A508,'housing-price-data-04042019'!$A$1:$A$1461,0), MATCH('Bedrooms '!$C$1,'housing-price-data-04042019'!$A$1:$CC$1,0))</f>
        <v>215000</v>
      </c>
      <c r="D508" t="str">
        <f t="shared" si="7"/>
        <v>A</v>
      </c>
      <c r="K508" s="5">
        <v>724</v>
      </c>
      <c r="L508" s="6">
        <v>135000</v>
      </c>
      <c r="U508" s="1">
        <v>483</v>
      </c>
      <c r="V508" s="1">
        <v>199490.08842934691</v>
      </c>
      <c r="W508" s="1">
        <v>-44490.088429346913</v>
      </c>
    </row>
    <row r="509" spans="1:23" x14ac:dyDescent="0.25">
      <c r="A509">
        <v>508</v>
      </c>
      <c r="B509">
        <f>INDEX('housing-price-data-04042019'!$A$1:$CC$1461, MATCH('Bedrooms '!A509,'housing-price-data-04042019'!$A$1:$A$1461,0), MATCH('Bedrooms '!$B$1,'housing-price-data-04042019'!$A$1:$CC$1,0))</f>
        <v>2</v>
      </c>
      <c r="C509">
        <f>INDEX('housing-price-data-04042019'!$A$1:$CC$1461, MATCH('Bedrooms '!A509,'housing-price-data-04042019'!$A$1:$A$1461,0), MATCH('Bedrooms '!$C$1,'housing-price-data-04042019'!$A$1:$CC$1,0))</f>
        <v>208300</v>
      </c>
      <c r="D509" t="str">
        <f t="shared" si="7"/>
        <v>B</v>
      </c>
      <c r="K509" s="5">
        <v>725</v>
      </c>
      <c r="L509" s="6">
        <v>320000</v>
      </c>
      <c r="U509" s="1">
        <v>484</v>
      </c>
      <c r="V509" s="1">
        <v>166728.05446336931</v>
      </c>
      <c r="W509" s="1">
        <v>-2728.0544633693062</v>
      </c>
    </row>
    <row r="510" spans="1:23" x14ac:dyDescent="0.25">
      <c r="A510">
        <v>509</v>
      </c>
      <c r="B510">
        <f>INDEX('housing-price-data-04042019'!$A$1:$CC$1461, MATCH('Bedrooms '!A510,'housing-price-data-04042019'!$A$1:$A$1461,0), MATCH('Bedrooms '!$B$1,'housing-price-data-04042019'!$A$1:$CC$1,0))</f>
        <v>3</v>
      </c>
      <c r="C510">
        <f>INDEX('housing-price-data-04042019'!$A$1:$CC$1461, MATCH('Bedrooms '!A510,'housing-price-data-04042019'!$A$1:$A$1461,0), MATCH('Bedrooms '!$C$1,'housing-price-data-04042019'!$A$1:$CC$1,0))</f>
        <v>161000</v>
      </c>
      <c r="D510" t="str">
        <f t="shared" si="7"/>
        <v>A</v>
      </c>
      <c r="K510" s="5">
        <v>726</v>
      </c>
      <c r="L510" s="6">
        <v>120500</v>
      </c>
      <c r="U510" s="1">
        <v>485</v>
      </c>
      <c r="V510" s="1">
        <v>183109.07144635811</v>
      </c>
      <c r="W510" s="1">
        <v>-50609.07144635811</v>
      </c>
    </row>
    <row r="511" spans="1:23" x14ac:dyDescent="0.25">
      <c r="A511">
        <v>510</v>
      </c>
      <c r="B511">
        <f>INDEX('housing-price-data-04042019'!$A$1:$CC$1461, MATCH('Bedrooms '!A511,'housing-price-data-04042019'!$A$1:$A$1461,0), MATCH('Bedrooms '!$B$1,'housing-price-data-04042019'!$A$1:$CC$1,0))</f>
        <v>3</v>
      </c>
      <c r="C511">
        <f>INDEX('housing-price-data-04042019'!$A$1:$CC$1461, MATCH('Bedrooms '!A511,'housing-price-data-04042019'!$A$1:$A$1461,0), MATCH('Bedrooms '!$C$1,'housing-price-data-04042019'!$A$1:$CC$1,0))</f>
        <v>124500</v>
      </c>
      <c r="D511" t="str">
        <f t="shared" si="7"/>
        <v>A</v>
      </c>
      <c r="K511" s="5">
        <v>727</v>
      </c>
      <c r="L511" s="6">
        <v>222000</v>
      </c>
      <c r="U511" s="1">
        <v>486</v>
      </c>
      <c r="V511" s="1">
        <v>183109.07144635811</v>
      </c>
      <c r="W511" s="1">
        <v>-36109.07144635811</v>
      </c>
    </row>
    <row r="512" spans="1:23" x14ac:dyDescent="0.25">
      <c r="A512">
        <v>511</v>
      </c>
      <c r="B512">
        <f>INDEX('housing-price-data-04042019'!$A$1:$CC$1461, MATCH('Bedrooms '!A512,'housing-price-data-04042019'!$A$1:$A$1461,0), MATCH('Bedrooms '!$B$1,'housing-price-data-04042019'!$A$1:$CC$1,0))</f>
        <v>2</v>
      </c>
      <c r="C512">
        <f>INDEX('housing-price-data-04042019'!$A$1:$CC$1461, MATCH('Bedrooms '!A512,'housing-price-data-04042019'!$A$1:$A$1461,0), MATCH('Bedrooms '!$C$1,'housing-price-data-04042019'!$A$1:$CC$1,0))</f>
        <v>164900</v>
      </c>
      <c r="D512" t="str">
        <f t="shared" si="7"/>
        <v>B</v>
      </c>
      <c r="K512" s="5">
        <v>729</v>
      </c>
      <c r="L512" s="6">
        <v>110000</v>
      </c>
      <c r="U512" s="1">
        <v>487</v>
      </c>
      <c r="V512" s="1">
        <v>183109.07144635811</v>
      </c>
      <c r="W512" s="1">
        <v>-27109.07144635811</v>
      </c>
    </row>
    <row r="513" spans="1:23" x14ac:dyDescent="0.25">
      <c r="A513">
        <v>512</v>
      </c>
      <c r="B513">
        <f>INDEX('housing-price-data-04042019'!$A$1:$CC$1461, MATCH('Bedrooms '!A513,'housing-price-data-04042019'!$A$1:$A$1461,0), MATCH('Bedrooms '!$B$1,'housing-price-data-04042019'!$A$1:$CC$1,0))</f>
        <v>2</v>
      </c>
      <c r="C513">
        <f>INDEX('housing-price-data-04042019'!$A$1:$CC$1461, MATCH('Bedrooms '!A513,'housing-price-data-04042019'!$A$1:$A$1461,0), MATCH('Bedrooms '!$C$1,'housing-price-data-04042019'!$A$1:$CC$1,0))</f>
        <v>202665</v>
      </c>
      <c r="D513" t="str">
        <f t="shared" si="7"/>
        <v>B</v>
      </c>
      <c r="K513" s="5">
        <v>732</v>
      </c>
      <c r="L513" s="6">
        <v>187500</v>
      </c>
      <c r="U513" s="1">
        <v>488</v>
      </c>
      <c r="V513" s="1">
        <v>183109.07144635811</v>
      </c>
      <c r="W513" s="1">
        <v>-8109.0714463581098</v>
      </c>
    </row>
    <row r="514" spans="1:23" x14ac:dyDescent="0.25">
      <c r="A514">
        <v>513</v>
      </c>
      <c r="B514">
        <f>INDEX('housing-price-data-04042019'!$A$1:$CC$1461, MATCH('Bedrooms '!A514,'housing-price-data-04042019'!$A$1:$A$1461,0), MATCH('Bedrooms '!$B$1,'housing-price-data-04042019'!$A$1:$CC$1,0))</f>
        <v>3</v>
      </c>
      <c r="C514">
        <f>INDEX('housing-price-data-04042019'!$A$1:$CC$1461, MATCH('Bedrooms '!A514,'housing-price-data-04042019'!$A$1:$A$1461,0), MATCH('Bedrooms '!$C$1,'housing-price-data-04042019'!$A$1:$CC$1,0))</f>
        <v>129900</v>
      </c>
      <c r="D514" t="str">
        <f t="shared" si="7"/>
        <v>A</v>
      </c>
      <c r="K514" s="5">
        <v>733</v>
      </c>
      <c r="L514" s="6">
        <v>222500</v>
      </c>
      <c r="U514" s="1">
        <v>489</v>
      </c>
      <c r="V514" s="1">
        <v>183109.07144635811</v>
      </c>
      <c r="W514" s="1">
        <v>-23109.07144635811</v>
      </c>
    </row>
    <row r="515" spans="1:23" x14ac:dyDescent="0.25">
      <c r="A515">
        <v>514</v>
      </c>
      <c r="B515">
        <f>INDEX('housing-price-data-04042019'!$A$1:$CC$1461, MATCH('Bedrooms '!A515,'housing-price-data-04042019'!$A$1:$A$1461,0), MATCH('Bedrooms '!$B$1,'housing-price-data-04042019'!$A$1:$CC$1,0))</f>
        <v>3</v>
      </c>
      <c r="C515">
        <f>INDEX('housing-price-data-04042019'!$A$1:$CC$1461, MATCH('Bedrooms '!A515,'housing-price-data-04042019'!$A$1:$A$1461,0), MATCH('Bedrooms '!$C$1,'housing-price-data-04042019'!$A$1:$CC$1,0))</f>
        <v>134000</v>
      </c>
      <c r="D515" t="str">
        <f t="shared" ref="D515:D578" si="8">IF(B515&gt;2, "A", "B")</f>
        <v>A</v>
      </c>
      <c r="K515" s="5">
        <v>734</v>
      </c>
      <c r="L515" s="6">
        <v>131400</v>
      </c>
      <c r="U515" s="1">
        <v>490</v>
      </c>
      <c r="V515" s="1">
        <v>150347.0374803805</v>
      </c>
      <c r="W515" s="1">
        <v>-64347.037480380503</v>
      </c>
    </row>
    <row r="516" spans="1:23" x14ac:dyDescent="0.25">
      <c r="A516">
        <v>515</v>
      </c>
      <c r="B516">
        <f>INDEX('housing-price-data-04042019'!$A$1:$CC$1461, MATCH('Bedrooms '!A516,'housing-price-data-04042019'!$A$1:$A$1461,0), MATCH('Bedrooms '!$B$1,'housing-price-data-04042019'!$A$1:$CC$1,0))</f>
        <v>2</v>
      </c>
      <c r="C516">
        <f>INDEX('housing-price-data-04042019'!$A$1:$CC$1461, MATCH('Bedrooms '!A516,'housing-price-data-04042019'!$A$1:$A$1461,0), MATCH('Bedrooms '!$C$1,'housing-price-data-04042019'!$A$1:$CC$1,0))</f>
        <v>96500</v>
      </c>
      <c r="D516" t="str">
        <f t="shared" si="8"/>
        <v>B</v>
      </c>
      <c r="K516" s="5">
        <v>735</v>
      </c>
      <c r="L516" s="6">
        <v>108000</v>
      </c>
      <c r="U516" s="1">
        <v>491</v>
      </c>
      <c r="V516" s="1">
        <v>183109.07144635811</v>
      </c>
      <c r="W516" s="1">
        <v>-68109.07144635811</v>
      </c>
    </row>
    <row r="517" spans="1:23" x14ac:dyDescent="0.25">
      <c r="A517">
        <v>516</v>
      </c>
      <c r="B517">
        <f>INDEX('housing-price-data-04042019'!$A$1:$CC$1461, MATCH('Bedrooms '!A517,'housing-price-data-04042019'!$A$1:$A$1461,0), MATCH('Bedrooms '!$B$1,'housing-price-data-04042019'!$A$1:$CC$1,0))</f>
        <v>3</v>
      </c>
      <c r="C517">
        <f>INDEX('housing-price-data-04042019'!$A$1:$CC$1461, MATCH('Bedrooms '!A517,'housing-price-data-04042019'!$A$1:$A$1461,0), MATCH('Bedrooms '!$C$1,'housing-price-data-04042019'!$A$1:$CC$1,0))</f>
        <v>402861</v>
      </c>
      <c r="D517" t="str">
        <f t="shared" si="8"/>
        <v>A</v>
      </c>
      <c r="K517" s="5">
        <v>738</v>
      </c>
      <c r="L517" s="6">
        <v>239900</v>
      </c>
      <c r="U517" s="1">
        <v>492</v>
      </c>
      <c r="V517" s="1">
        <v>183109.07144635811</v>
      </c>
      <c r="W517" s="1">
        <v>-50109.07144635811</v>
      </c>
    </row>
    <row r="518" spans="1:23" x14ac:dyDescent="0.25">
      <c r="A518">
        <v>517</v>
      </c>
      <c r="B518">
        <f>INDEX('housing-price-data-04042019'!$A$1:$CC$1461, MATCH('Bedrooms '!A518,'housing-price-data-04042019'!$A$1:$A$1461,0), MATCH('Bedrooms '!$B$1,'housing-price-data-04042019'!$A$1:$CC$1,0))</f>
        <v>3</v>
      </c>
      <c r="C518">
        <f>INDEX('housing-price-data-04042019'!$A$1:$CC$1461, MATCH('Bedrooms '!A518,'housing-price-data-04042019'!$A$1:$A$1461,0), MATCH('Bedrooms '!$C$1,'housing-price-data-04042019'!$A$1:$CC$1,0))</f>
        <v>158000</v>
      </c>
      <c r="D518" t="str">
        <f t="shared" si="8"/>
        <v>A</v>
      </c>
      <c r="K518" s="5">
        <v>739</v>
      </c>
      <c r="L518" s="6">
        <v>179000</v>
      </c>
      <c r="U518" s="1">
        <v>493</v>
      </c>
      <c r="V518" s="1">
        <v>183109.07144635811</v>
      </c>
      <c r="W518" s="1">
        <v>-10324.07144635811</v>
      </c>
    </row>
    <row r="519" spans="1:23" x14ac:dyDescent="0.25">
      <c r="A519">
        <v>518</v>
      </c>
      <c r="B519">
        <f>INDEX('housing-price-data-04042019'!$A$1:$CC$1461, MATCH('Bedrooms '!A519,'housing-price-data-04042019'!$A$1:$A$1461,0), MATCH('Bedrooms '!$B$1,'housing-price-data-04042019'!$A$1:$CC$1,0))</f>
        <v>3</v>
      </c>
      <c r="C519">
        <f>INDEX('housing-price-data-04042019'!$A$1:$CC$1461, MATCH('Bedrooms '!A519,'housing-price-data-04042019'!$A$1:$A$1461,0), MATCH('Bedrooms '!$C$1,'housing-price-data-04042019'!$A$1:$CC$1,0))</f>
        <v>265000</v>
      </c>
      <c r="D519" t="str">
        <f t="shared" si="8"/>
        <v>A</v>
      </c>
      <c r="K519" s="5">
        <v>740</v>
      </c>
      <c r="L519" s="6">
        <v>190000</v>
      </c>
      <c r="U519" s="1">
        <v>494</v>
      </c>
      <c r="V519" s="1">
        <v>183109.07144635811</v>
      </c>
      <c r="W519" s="1">
        <v>-28109.07144635811</v>
      </c>
    </row>
    <row r="520" spans="1:23" x14ac:dyDescent="0.25">
      <c r="A520">
        <v>519</v>
      </c>
      <c r="B520">
        <f>INDEX('housing-price-data-04042019'!$A$1:$CC$1461, MATCH('Bedrooms '!A520,'housing-price-data-04042019'!$A$1:$A$1461,0), MATCH('Bedrooms '!$B$1,'housing-price-data-04042019'!$A$1:$CC$1,0))</f>
        <v>3</v>
      </c>
      <c r="C520">
        <f>INDEX('housing-price-data-04042019'!$A$1:$CC$1461, MATCH('Bedrooms '!A520,'housing-price-data-04042019'!$A$1:$A$1461,0), MATCH('Bedrooms '!$C$1,'housing-price-data-04042019'!$A$1:$CC$1,0))</f>
        <v>211000</v>
      </c>
      <c r="D520" t="str">
        <f t="shared" si="8"/>
        <v>A</v>
      </c>
      <c r="K520" s="5">
        <v>742</v>
      </c>
      <c r="L520" s="6">
        <v>142000</v>
      </c>
      <c r="U520" s="1">
        <v>495</v>
      </c>
      <c r="V520" s="1">
        <v>166728.05446336931</v>
      </c>
      <c r="W520" s="1">
        <v>-75428.054463369306</v>
      </c>
    </row>
    <row r="521" spans="1:23" x14ac:dyDescent="0.25">
      <c r="A521">
        <v>520</v>
      </c>
      <c r="B521">
        <f>INDEX('housing-price-data-04042019'!$A$1:$CC$1461, MATCH('Bedrooms '!A521,'housing-price-data-04042019'!$A$1:$A$1461,0), MATCH('Bedrooms '!$B$1,'housing-price-data-04042019'!$A$1:$CC$1,0))</f>
        <v>3</v>
      </c>
      <c r="C521">
        <f>INDEX('housing-price-data-04042019'!$A$1:$CC$1461, MATCH('Bedrooms '!A521,'housing-price-data-04042019'!$A$1:$A$1461,0), MATCH('Bedrooms '!$C$1,'housing-price-data-04042019'!$A$1:$CC$1,0))</f>
        <v>234000</v>
      </c>
      <c r="D521" t="str">
        <f t="shared" si="8"/>
        <v>A</v>
      </c>
      <c r="K521" s="5">
        <v>743</v>
      </c>
      <c r="L521" s="6">
        <v>179000</v>
      </c>
      <c r="U521" s="1">
        <v>496</v>
      </c>
      <c r="V521" s="1">
        <v>166728.05446336931</v>
      </c>
      <c r="W521" s="1">
        <v>-131828.05446336931</v>
      </c>
    </row>
    <row r="522" spans="1:23" x14ac:dyDescent="0.25">
      <c r="A522">
        <v>521</v>
      </c>
      <c r="B522">
        <f>INDEX('housing-price-data-04042019'!$A$1:$CC$1461, MATCH('Bedrooms '!A522,'housing-price-data-04042019'!$A$1:$A$1461,0), MATCH('Bedrooms '!$B$1,'housing-price-data-04042019'!$A$1:$CC$1,0))</f>
        <v>3</v>
      </c>
      <c r="C522">
        <f>INDEX('housing-price-data-04042019'!$A$1:$CC$1461, MATCH('Bedrooms '!A522,'housing-price-data-04042019'!$A$1:$A$1461,0), MATCH('Bedrooms '!$C$1,'housing-price-data-04042019'!$A$1:$CC$1,0))</f>
        <v>106250</v>
      </c>
      <c r="D522" t="str">
        <f t="shared" si="8"/>
        <v>A</v>
      </c>
      <c r="K522" s="5">
        <v>744</v>
      </c>
      <c r="L522" s="6">
        <v>175000</v>
      </c>
      <c r="U522" s="1">
        <v>497</v>
      </c>
      <c r="V522" s="1">
        <v>199490.08842934691</v>
      </c>
      <c r="W522" s="1">
        <v>230509.91157065309</v>
      </c>
    </row>
    <row r="523" spans="1:23" x14ac:dyDescent="0.25">
      <c r="A523">
        <v>522</v>
      </c>
      <c r="B523">
        <f>INDEX('housing-price-data-04042019'!$A$1:$CC$1461, MATCH('Bedrooms '!A523,'housing-price-data-04042019'!$A$1:$A$1461,0), MATCH('Bedrooms '!$B$1,'housing-price-data-04042019'!$A$1:$CC$1,0))</f>
        <v>3</v>
      </c>
      <c r="C523">
        <f>INDEX('housing-price-data-04042019'!$A$1:$CC$1461, MATCH('Bedrooms '!A523,'housing-price-data-04042019'!$A$1:$A$1461,0), MATCH('Bedrooms '!$C$1,'housing-price-data-04042019'!$A$1:$CC$1,0))</f>
        <v>150000</v>
      </c>
      <c r="D523" t="str">
        <f t="shared" si="8"/>
        <v>A</v>
      </c>
      <c r="K523" s="5">
        <v>746</v>
      </c>
      <c r="L523" s="6">
        <v>299800</v>
      </c>
      <c r="U523" s="1">
        <v>498</v>
      </c>
      <c r="V523" s="1">
        <v>199490.08842934691</v>
      </c>
      <c r="W523" s="1">
        <v>-15490.088429346913</v>
      </c>
    </row>
    <row r="524" spans="1:23" x14ac:dyDescent="0.25">
      <c r="A524">
        <v>523</v>
      </c>
      <c r="B524">
        <f>INDEX('housing-price-data-04042019'!$A$1:$CC$1461, MATCH('Bedrooms '!A524,'housing-price-data-04042019'!$A$1:$A$1461,0), MATCH('Bedrooms '!$B$1,'housing-price-data-04042019'!$A$1:$CC$1,0))</f>
        <v>3</v>
      </c>
      <c r="C524">
        <f>INDEX('housing-price-data-04042019'!$A$1:$CC$1461, MATCH('Bedrooms '!A524,'housing-price-data-04042019'!$A$1:$A$1461,0), MATCH('Bedrooms '!$C$1,'housing-price-data-04042019'!$A$1:$CC$1,0))</f>
        <v>159000</v>
      </c>
      <c r="D524" t="str">
        <f t="shared" si="8"/>
        <v>A</v>
      </c>
      <c r="K524" s="5">
        <v>747</v>
      </c>
      <c r="L524" s="6">
        <v>236000</v>
      </c>
      <c r="U524" s="1">
        <v>499</v>
      </c>
      <c r="V524" s="1">
        <v>183109.07144635811</v>
      </c>
      <c r="W524" s="1">
        <v>-53109.07144635811</v>
      </c>
    </row>
    <row r="525" spans="1:23" x14ac:dyDescent="0.25">
      <c r="A525">
        <v>524</v>
      </c>
      <c r="B525">
        <f>INDEX('housing-price-data-04042019'!$A$1:$CC$1461, MATCH('Bedrooms '!A525,'housing-price-data-04042019'!$A$1:$A$1461,0), MATCH('Bedrooms '!$B$1,'housing-price-data-04042019'!$A$1:$CC$1,0))</f>
        <v>3</v>
      </c>
      <c r="C525">
        <f>INDEX('housing-price-data-04042019'!$A$1:$CC$1461, MATCH('Bedrooms '!A525,'housing-price-data-04042019'!$A$1:$A$1461,0), MATCH('Bedrooms '!$C$1,'housing-price-data-04042019'!$A$1:$CC$1,0))</f>
        <v>184750</v>
      </c>
      <c r="D525" t="str">
        <f t="shared" si="8"/>
        <v>A</v>
      </c>
      <c r="K525" s="5">
        <v>748</v>
      </c>
      <c r="L525" s="6">
        <v>265979</v>
      </c>
      <c r="U525" s="1">
        <v>500</v>
      </c>
      <c r="V525" s="1">
        <v>166728.05446336931</v>
      </c>
      <c r="W525" s="1">
        <v>-46728.054463369306</v>
      </c>
    </row>
    <row r="526" spans="1:23" x14ac:dyDescent="0.25">
      <c r="A526">
        <v>525</v>
      </c>
      <c r="B526">
        <f>INDEX('housing-price-data-04042019'!$A$1:$CC$1461, MATCH('Bedrooms '!A526,'housing-price-data-04042019'!$A$1:$A$1461,0), MATCH('Bedrooms '!$B$1,'housing-price-data-04042019'!$A$1:$CC$1,0))</f>
        <v>3</v>
      </c>
      <c r="C526">
        <f>INDEX('housing-price-data-04042019'!$A$1:$CC$1461, MATCH('Bedrooms '!A526,'housing-price-data-04042019'!$A$1:$A$1461,0), MATCH('Bedrooms '!$C$1,'housing-price-data-04042019'!$A$1:$CC$1,0))</f>
        <v>315750</v>
      </c>
      <c r="D526" t="str">
        <f t="shared" si="8"/>
        <v>A</v>
      </c>
      <c r="K526" s="5">
        <v>749</v>
      </c>
      <c r="L526" s="6">
        <v>260400</v>
      </c>
      <c r="U526" s="1">
        <v>501</v>
      </c>
      <c r="V526" s="1">
        <v>183109.07144635811</v>
      </c>
      <c r="W526" s="1">
        <v>-70109.07144635811</v>
      </c>
    </row>
    <row r="527" spans="1:23" x14ac:dyDescent="0.25">
      <c r="A527">
        <v>526</v>
      </c>
      <c r="B527">
        <f>INDEX('housing-price-data-04042019'!$A$1:$CC$1461, MATCH('Bedrooms '!A527,'housing-price-data-04042019'!$A$1:$A$1461,0), MATCH('Bedrooms '!$B$1,'housing-price-data-04042019'!$A$1:$CC$1,0))</f>
        <v>3</v>
      </c>
      <c r="C527">
        <f>INDEX('housing-price-data-04042019'!$A$1:$CC$1461, MATCH('Bedrooms '!A527,'housing-price-data-04042019'!$A$1:$A$1461,0), MATCH('Bedrooms '!$C$1,'housing-price-data-04042019'!$A$1:$CC$1,0))</f>
        <v>176000</v>
      </c>
      <c r="D527" t="str">
        <f t="shared" si="8"/>
        <v>A</v>
      </c>
      <c r="K527" s="5">
        <v>750</v>
      </c>
      <c r="L527" s="6">
        <v>98000</v>
      </c>
      <c r="U527" s="1">
        <v>502</v>
      </c>
      <c r="V527" s="1">
        <v>183109.07144635811</v>
      </c>
      <c r="W527" s="1">
        <v>43590.92855364189</v>
      </c>
    </row>
    <row r="528" spans="1:23" x14ac:dyDescent="0.25">
      <c r="A528">
        <v>527</v>
      </c>
      <c r="B528">
        <f>INDEX('housing-price-data-04042019'!$A$1:$CC$1461, MATCH('Bedrooms '!A528,'housing-price-data-04042019'!$A$1:$A$1461,0), MATCH('Bedrooms '!$B$1,'housing-price-data-04042019'!$A$1:$CC$1,0))</f>
        <v>2</v>
      </c>
      <c r="C528">
        <f>INDEX('housing-price-data-04042019'!$A$1:$CC$1461, MATCH('Bedrooms '!A528,'housing-price-data-04042019'!$A$1:$A$1461,0), MATCH('Bedrooms '!$C$1,'housing-price-data-04042019'!$A$1:$CC$1,0))</f>
        <v>132000</v>
      </c>
      <c r="D528" t="str">
        <f t="shared" si="8"/>
        <v>B</v>
      </c>
      <c r="K528" s="5">
        <v>751</v>
      </c>
      <c r="L528" s="6">
        <v>96500</v>
      </c>
      <c r="U528" s="1">
        <v>503</v>
      </c>
      <c r="V528" s="1">
        <v>166728.05446336931</v>
      </c>
      <c r="W528" s="1">
        <v>-26728.054463369306</v>
      </c>
    </row>
    <row r="529" spans="1:23" x14ac:dyDescent="0.25">
      <c r="A529">
        <v>528</v>
      </c>
      <c r="B529">
        <f>INDEX('housing-price-data-04042019'!$A$1:$CC$1461, MATCH('Bedrooms '!A529,'housing-price-data-04042019'!$A$1:$A$1461,0), MATCH('Bedrooms '!$B$1,'housing-price-data-04042019'!$A$1:$CC$1,0))</f>
        <v>3</v>
      </c>
      <c r="C529">
        <f>INDEX('housing-price-data-04042019'!$A$1:$CC$1461, MATCH('Bedrooms '!A529,'housing-price-data-04042019'!$A$1:$A$1461,0), MATCH('Bedrooms '!$C$1,'housing-price-data-04042019'!$A$1:$CC$1,0))</f>
        <v>446261</v>
      </c>
      <c r="D529" t="str">
        <f t="shared" si="8"/>
        <v>A</v>
      </c>
      <c r="K529" s="5">
        <v>752</v>
      </c>
      <c r="L529" s="6">
        <v>162000</v>
      </c>
      <c r="U529" s="1">
        <v>504</v>
      </c>
      <c r="V529" s="1">
        <v>150347.0374803805</v>
      </c>
      <c r="W529" s="1">
        <v>138652.9625196195</v>
      </c>
    </row>
    <row r="530" spans="1:23" x14ac:dyDescent="0.25">
      <c r="A530">
        <v>529</v>
      </c>
      <c r="B530">
        <f>INDEX('housing-price-data-04042019'!$A$1:$CC$1461, MATCH('Bedrooms '!A530,'housing-price-data-04042019'!$A$1:$A$1461,0), MATCH('Bedrooms '!$B$1,'housing-price-data-04042019'!$A$1:$CC$1,0))</f>
        <v>2</v>
      </c>
      <c r="C530">
        <f>INDEX('housing-price-data-04042019'!$A$1:$CC$1461, MATCH('Bedrooms '!A530,'housing-price-data-04042019'!$A$1:$A$1461,0), MATCH('Bedrooms '!$C$1,'housing-price-data-04042019'!$A$1:$CC$1,0))</f>
        <v>86000</v>
      </c>
      <c r="D530" t="str">
        <f t="shared" si="8"/>
        <v>B</v>
      </c>
      <c r="K530" s="5">
        <v>753</v>
      </c>
      <c r="L530" s="6">
        <v>217000</v>
      </c>
      <c r="U530" s="1">
        <v>505</v>
      </c>
      <c r="V530" s="1">
        <v>183109.07144635811</v>
      </c>
      <c r="W530" s="1">
        <v>-36109.07144635811</v>
      </c>
    </row>
    <row r="531" spans="1:23" x14ac:dyDescent="0.25">
      <c r="A531">
        <v>530</v>
      </c>
      <c r="B531">
        <f>INDEX('housing-price-data-04042019'!$A$1:$CC$1461, MATCH('Bedrooms '!A531,'housing-price-data-04042019'!$A$1:$A$1461,0), MATCH('Bedrooms '!$B$1,'housing-price-data-04042019'!$A$1:$CC$1,0))</f>
        <v>4</v>
      </c>
      <c r="C531">
        <f>INDEX('housing-price-data-04042019'!$A$1:$CC$1461, MATCH('Bedrooms '!A531,'housing-price-data-04042019'!$A$1:$A$1461,0), MATCH('Bedrooms '!$C$1,'housing-price-data-04042019'!$A$1:$CC$1,0))</f>
        <v>200624</v>
      </c>
      <c r="D531" t="str">
        <f t="shared" si="8"/>
        <v>A</v>
      </c>
      <c r="K531" s="5">
        <v>754</v>
      </c>
      <c r="L531" s="6">
        <v>275500</v>
      </c>
      <c r="U531" s="1">
        <v>506</v>
      </c>
      <c r="V531" s="1">
        <v>199490.08842934691</v>
      </c>
      <c r="W531" s="1">
        <v>-74990.088429346913</v>
      </c>
    </row>
    <row r="532" spans="1:23" x14ac:dyDescent="0.25">
      <c r="A532">
        <v>531</v>
      </c>
      <c r="B532">
        <f>INDEX('housing-price-data-04042019'!$A$1:$CC$1461, MATCH('Bedrooms '!A532,'housing-price-data-04042019'!$A$1:$A$1461,0), MATCH('Bedrooms '!$B$1,'housing-price-data-04042019'!$A$1:$CC$1,0))</f>
        <v>3</v>
      </c>
      <c r="C532">
        <f>INDEX('housing-price-data-04042019'!$A$1:$CC$1461, MATCH('Bedrooms '!A532,'housing-price-data-04042019'!$A$1:$A$1461,0), MATCH('Bedrooms '!$C$1,'housing-price-data-04042019'!$A$1:$CC$1,0))</f>
        <v>175000</v>
      </c>
      <c r="D532" t="str">
        <f t="shared" si="8"/>
        <v>A</v>
      </c>
      <c r="K532" s="5">
        <v>755</v>
      </c>
      <c r="L532" s="6">
        <v>156000</v>
      </c>
      <c r="U532" s="1">
        <v>507</v>
      </c>
      <c r="V532" s="1">
        <v>183109.07144635811</v>
      </c>
      <c r="W532" s="1">
        <v>31890.92855364189</v>
      </c>
    </row>
    <row r="533" spans="1:23" x14ac:dyDescent="0.25">
      <c r="A533">
        <v>532</v>
      </c>
      <c r="B533">
        <f>INDEX('housing-price-data-04042019'!$A$1:$CC$1461, MATCH('Bedrooms '!A533,'housing-price-data-04042019'!$A$1:$A$1461,0), MATCH('Bedrooms '!$B$1,'housing-price-data-04042019'!$A$1:$CC$1,0))</f>
        <v>3</v>
      </c>
      <c r="C533">
        <f>INDEX('housing-price-data-04042019'!$A$1:$CC$1461, MATCH('Bedrooms '!A533,'housing-price-data-04042019'!$A$1:$A$1461,0), MATCH('Bedrooms '!$C$1,'housing-price-data-04042019'!$A$1:$CC$1,0))</f>
        <v>128000</v>
      </c>
      <c r="D533" t="str">
        <f t="shared" si="8"/>
        <v>A</v>
      </c>
      <c r="K533" s="5">
        <v>756</v>
      </c>
      <c r="L533" s="6">
        <v>172500</v>
      </c>
      <c r="U533" s="1">
        <v>508</v>
      </c>
      <c r="V533" s="1">
        <v>166728.05446336931</v>
      </c>
      <c r="W533" s="1">
        <v>41571.945536630694</v>
      </c>
    </row>
    <row r="534" spans="1:23" x14ac:dyDescent="0.25">
      <c r="A534">
        <v>533</v>
      </c>
      <c r="B534">
        <f>INDEX('housing-price-data-04042019'!$A$1:$CC$1461, MATCH('Bedrooms '!A534,'housing-price-data-04042019'!$A$1:$A$1461,0), MATCH('Bedrooms '!$B$1,'housing-price-data-04042019'!$A$1:$CC$1,0))</f>
        <v>2</v>
      </c>
      <c r="C534">
        <f>INDEX('housing-price-data-04042019'!$A$1:$CC$1461, MATCH('Bedrooms '!A534,'housing-price-data-04042019'!$A$1:$A$1461,0), MATCH('Bedrooms '!$C$1,'housing-price-data-04042019'!$A$1:$CC$1,0))</f>
        <v>107500</v>
      </c>
      <c r="D534" t="str">
        <f t="shared" si="8"/>
        <v>B</v>
      </c>
      <c r="K534" s="5">
        <v>757</v>
      </c>
      <c r="L534" s="6">
        <v>212000</v>
      </c>
      <c r="U534" s="1">
        <v>509</v>
      </c>
      <c r="V534" s="1">
        <v>183109.07144635811</v>
      </c>
      <c r="W534" s="1">
        <v>-22109.07144635811</v>
      </c>
    </row>
    <row r="535" spans="1:23" x14ac:dyDescent="0.25">
      <c r="A535">
        <v>534</v>
      </c>
      <c r="B535">
        <f>INDEX('housing-price-data-04042019'!$A$1:$CC$1461, MATCH('Bedrooms '!A535,'housing-price-data-04042019'!$A$1:$A$1461,0), MATCH('Bedrooms '!$B$1,'housing-price-data-04042019'!$A$1:$CC$1,0))</f>
        <v>1</v>
      </c>
      <c r="C535">
        <f>INDEX('housing-price-data-04042019'!$A$1:$CC$1461, MATCH('Bedrooms '!A535,'housing-price-data-04042019'!$A$1:$A$1461,0), MATCH('Bedrooms '!$C$1,'housing-price-data-04042019'!$A$1:$CC$1,0))</f>
        <v>39300</v>
      </c>
      <c r="D535" t="str">
        <f t="shared" si="8"/>
        <v>B</v>
      </c>
      <c r="K535" s="5">
        <v>758</v>
      </c>
      <c r="L535" s="6">
        <v>158900</v>
      </c>
      <c r="U535" s="1">
        <v>510</v>
      </c>
      <c r="V535" s="1">
        <v>183109.07144635811</v>
      </c>
      <c r="W535" s="1">
        <v>-58609.07144635811</v>
      </c>
    </row>
    <row r="536" spans="1:23" x14ac:dyDescent="0.25">
      <c r="A536">
        <v>535</v>
      </c>
      <c r="B536">
        <f>INDEX('housing-price-data-04042019'!$A$1:$CC$1461, MATCH('Bedrooms '!A536,'housing-price-data-04042019'!$A$1:$A$1461,0), MATCH('Bedrooms '!$B$1,'housing-price-data-04042019'!$A$1:$CC$1,0))</f>
        <v>3</v>
      </c>
      <c r="C536">
        <f>INDEX('housing-price-data-04042019'!$A$1:$CC$1461, MATCH('Bedrooms '!A536,'housing-price-data-04042019'!$A$1:$A$1461,0), MATCH('Bedrooms '!$C$1,'housing-price-data-04042019'!$A$1:$CC$1,0))</f>
        <v>178000</v>
      </c>
      <c r="D536" t="str">
        <f t="shared" si="8"/>
        <v>A</v>
      </c>
      <c r="K536" s="5">
        <v>759</v>
      </c>
      <c r="L536" s="6">
        <v>179400</v>
      </c>
      <c r="U536" s="1">
        <v>511</v>
      </c>
      <c r="V536" s="1">
        <v>166728.05446336931</v>
      </c>
      <c r="W536" s="1">
        <v>-1828.0544633693062</v>
      </c>
    </row>
    <row r="537" spans="1:23" x14ac:dyDescent="0.25">
      <c r="A537">
        <v>536</v>
      </c>
      <c r="B537">
        <f>INDEX('housing-price-data-04042019'!$A$1:$CC$1461, MATCH('Bedrooms '!A537,'housing-price-data-04042019'!$A$1:$A$1461,0), MATCH('Bedrooms '!$B$1,'housing-price-data-04042019'!$A$1:$CC$1,0))</f>
        <v>3</v>
      </c>
      <c r="C537">
        <f>INDEX('housing-price-data-04042019'!$A$1:$CC$1461, MATCH('Bedrooms '!A537,'housing-price-data-04042019'!$A$1:$A$1461,0), MATCH('Bedrooms '!$C$1,'housing-price-data-04042019'!$A$1:$CC$1,0))</f>
        <v>107500</v>
      </c>
      <c r="D537" t="str">
        <f t="shared" si="8"/>
        <v>A</v>
      </c>
      <c r="K537" s="5">
        <v>760</v>
      </c>
      <c r="L537" s="6">
        <v>290000</v>
      </c>
      <c r="U537" s="1">
        <v>512</v>
      </c>
      <c r="V537" s="1">
        <v>166728.05446336931</v>
      </c>
      <c r="W537" s="1">
        <v>35936.945536630694</v>
      </c>
    </row>
    <row r="538" spans="1:23" x14ac:dyDescent="0.25">
      <c r="A538">
        <v>537</v>
      </c>
      <c r="B538">
        <f>INDEX('housing-price-data-04042019'!$A$1:$CC$1461, MATCH('Bedrooms '!A538,'housing-price-data-04042019'!$A$1:$A$1461,0), MATCH('Bedrooms '!$B$1,'housing-price-data-04042019'!$A$1:$CC$1,0))</f>
        <v>3</v>
      </c>
      <c r="C538">
        <f>INDEX('housing-price-data-04042019'!$A$1:$CC$1461, MATCH('Bedrooms '!A538,'housing-price-data-04042019'!$A$1:$A$1461,0), MATCH('Bedrooms '!$C$1,'housing-price-data-04042019'!$A$1:$CC$1,0))</f>
        <v>188000</v>
      </c>
      <c r="D538" t="str">
        <f t="shared" si="8"/>
        <v>A</v>
      </c>
      <c r="K538" s="5">
        <v>763</v>
      </c>
      <c r="L538" s="6">
        <v>215200</v>
      </c>
      <c r="U538" s="1">
        <v>513</v>
      </c>
      <c r="V538" s="1">
        <v>183109.07144635811</v>
      </c>
      <c r="W538" s="1">
        <v>-53209.07144635811</v>
      </c>
    </row>
    <row r="539" spans="1:23" x14ac:dyDescent="0.25">
      <c r="A539">
        <v>538</v>
      </c>
      <c r="B539">
        <f>INDEX('housing-price-data-04042019'!$A$1:$CC$1461, MATCH('Bedrooms '!A539,'housing-price-data-04042019'!$A$1:$A$1461,0), MATCH('Bedrooms '!$B$1,'housing-price-data-04042019'!$A$1:$CC$1,0))</f>
        <v>3</v>
      </c>
      <c r="C539">
        <f>INDEX('housing-price-data-04042019'!$A$1:$CC$1461, MATCH('Bedrooms '!A539,'housing-price-data-04042019'!$A$1:$A$1461,0), MATCH('Bedrooms '!$C$1,'housing-price-data-04042019'!$A$1:$CC$1,0))</f>
        <v>111250</v>
      </c>
      <c r="D539" t="str">
        <f t="shared" si="8"/>
        <v>A</v>
      </c>
      <c r="K539" s="5">
        <v>764</v>
      </c>
      <c r="L539" s="6">
        <v>337000</v>
      </c>
      <c r="U539" s="1">
        <v>514</v>
      </c>
      <c r="V539" s="1">
        <v>183109.07144635811</v>
      </c>
      <c r="W539" s="1">
        <v>-49109.07144635811</v>
      </c>
    </row>
    <row r="540" spans="1:23" x14ac:dyDescent="0.25">
      <c r="A540">
        <v>539</v>
      </c>
      <c r="B540">
        <f>INDEX('housing-price-data-04042019'!$A$1:$CC$1461, MATCH('Bedrooms '!A540,'housing-price-data-04042019'!$A$1:$A$1461,0), MATCH('Bedrooms '!$B$1,'housing-price-data-04042019'!$A$1:$CC$1,0))</f>
        <v>3</v>
      </c>
      <c r="C540">
        <f>INDEX('housing-price-data-04042019'!$A$1:$CC$1461, MATCH('Bedrooms '!A540,'housing-price-data-04042019'!$A$1:$A$1461,0), MATCH('Bedrooms '!$C$1,'housing-price-data-04042019'!$A$1:$CC$1,0))</f>
        <v>158000</v>
      </c>
      <c r="D540" t="str">
        <f t="shared" si="8"/>
        <v>A</v>
      </c>
      <c r="K540" s="5">
        <v>767</v>
      </c>
      <c r="L540" s="6">
        <v>196500</v>
      </c>
      <c r="U540" s="1">
        <v>515</v>
      </c>
      <c r="V540" s="1">
        <v>166728.05446336931</v>
      </c>
      <c r="W540" s="1">
        <v>-70228.054463369306</v>
      </c>
    </row>
    <row r="541" spans="1:23" x14ac:dyDescent="0.25">
      <c r="A541">
        <v>540</v>
      </c>
      <c r="B541">
        <f>INDEX('housing-price-data-04042019'!$A$1:$CC$1461, MATCH('Bedrooms '!A541,'housing-price-data-04042019'!$A$1:$A$1461,0), MATCH('Bedrooms '!$B$1,'housing-price-data-04042019'!$A$1:$CC$1,0))</f>
        <v>3</v>
      </c>
      <c r="C541">
        <f>INDEX('housing-price-data-04042019'!$A$1:$CC$1461, MATCH('Bedrooms '!A541,'housing-price-data-04042019'!$A$1:$A$1461,0), MATCH('Bedrooms '!$C$1,'housing-price-data-04042019'!$A$1:$CC$1,0))</f>
        <v>272000</v>
      </c>
      <c r="D541" t="str">
        <f t="shared" si="8"/>
        <v>A</v>
      </c>
      <c r="K541" s="5">
        <v>768</v>
      </c>
      <c r="L541" s="6">
        <v>160000</v>
      </c>
      <c r="U541" s="1">
        <v>516</v>
      </c>
      <c r="V541" s="1">
        <v>183109.07144635811</v>
      </c>
      <c r="W541" s="1">
        <v>219751.92855364189</v>
      </c>
    </row>
    <row r="542" spans="1:23" x14ac:dyDescent="0.25">
      <c r="A542">
        <v>541</v>
      </c>
      <c r="B542">
        <f>INDEX('housing-price-data-04042019'!$A$1:$CC$1461, MATCH('Bedrooms '!A542,'housing-price-data-04042019'!$A$1:$A$1461,0), MATCH('Bedrooms '!$B$1,'housing-price-data-04042019'!$A$1:$CC$1,0))</f>
        <v>2</v>
      </c>
      <c r="C542">
        <f>INDEX('housing-price-data-04042019'!$A$1:$CC$1461, MATCH('Bedrooms '!A542,'housing-price-data-04042019'!$A$1:$A$1461,0), MATCH('Bedrooms '!$C$1,'housing-price-data-04042019'!$A$1:$CC$1,0))</f>
        <v>315000</v>
      </c>
      <c r="D542" t="str">
        <f t="shared" si="8"/>
        <v>B</v>
      </c>
      <c r="K542" s="5">
        <v>769</v>
      </c>
      <c r="L542" s="6">
        <v>216837</v>
      </c>
      <c r="U542" s="1">
        <v>517</v>
      </c>
      <c r="V542" s="1">
        <v>183109.07144635811</v>
      </c>
      <c r="W542" s="1">
        <v>-25109.07144635811</v>
      </c>
    </row>
    <row r="543" spans="1:23" x14ac:dyDescent="0.25">
      <c r="A543">
        <v>542</v>
      </c>
      <c r="B543">
        <f>INDEX('housing-price-data-04042019'!$A$1:$CC$1461, MATCH('Bedrooms '!A543,'housing-price-data-04042019'!$A$1:$A$1461,0), MATCH('Bedrooms '!$B$1,'housing-price-data-04042019'!$A$1:$CC$1,0))</f>
        <v>4</v>
      </c>
      <c r="C543">
        <f>INDEX('housing-price-data-04042019'!$A$1:$CC$1461, MATCH('Bedrooms '!A543,'housing-price-data-04042019'!$A$1:$A$1461,0), MATCH('Bedrooms '!$C$1,'housing-price-data-04042019'!$A$1:$CC$1,0))</f>
        <v>248000</v>
      </c>
      <c r="D543" t="str">
        <f t="shared" si="8"/>
        <v>A</v>
      </c>
      <c r="K543" s="5">
        <v>770</v>
      </c>
      <c r="L543" s="6">
        <v>538000</v>
      </c>
      <c r="U543" s="1">
        <v>518</v>
      </c>
      <c r="V543" s="1">
        <v>183109.07144635811</v>
      </c>
      <c r="W543" s="1">
        <v>81890.92855364189</v>
      </c>
    </row>
    <row r="544" spans="1:23" x14ac:dyDescent="0.25">
      <c r="A544">
        <v>543</v>
      </c>
      <c r="B544">
        <f>INDEX('housing-price-data-04042019'!$A$1:$CC$1461, MATCH('Bedrooms '!A544,'housing-price-data-04042019'!$A$1:$A$1461,0), MATCH('Bedrooms '!$B$1,'housing-price-data-04042019'!$A$1:$CC$1,0))</f>
        <v>3</v>
      </c>
      <c r="C544">
        <f>INDEX('housing-price-data-04042019'!$A$1:$CC$1461, MATCH('Bedrooms '!A544,'housing-price-data-04042019'!$A$1:$A$1461,0), MATCH('Bedrooms '!$C$1,'housing-price-data-04042019'!$A$1:$CC$1,0))</f>
        <v>213250</v>
      </c>
      <c r="D544" t="str">
        <f t="shared" si="8"/>
        <v>A</v>
      </c>
      <c r="K544" s="5">
        <v>773</v>
      </c>
      <c r="L544" s="6">
        <v>107000</v>
      </c>
      <c r="U544" s="1">
        <v>519</v>
      </c>
      <c r="V544" s="1">
        <v>183109.07144635811</v>
      </c>
      <c r="W544" s="1">
        <v>27890.92855364189</v>
      </c>
    </row>
    <row r="545" spans="1:23" x14ac:dyDescent="0.25">
      <c r="A545">
        <v>544</v>
      </c>
      <c r="B545">
        <f>INDEX('housing-price-data-04042019'!$A$1:$CC$1461, MATCH('Bedrooms '!A545,'housing-price-data-04042019'!$A$1:$A$1461,0), MATCH('Bedrooms '!$B$1,'housing-price-data-04042019'!$A$1:$CC$1,0))</f>
        <v>1</v>
      </c>
      <c r="C545">
        <f>INDEX('housing-price-data-04042019'!$A$1:$CC$1461, MATCH('Bedrooms '!A545,'housing-price-data-04042019'!$A$1:$A$1461,0), MATCH('Bedrooms '!$C$1,'housing-price-data-04042019'!$A$1:$CC$1,0))</f>
        <v>133000</v>
      </c>
      <c r="D545" t="str">
        <f t="shared" si="8"/>
        <v>B</v>
      </c>
      <c r="K545" s="5">
        <v>775</v>
      </c>
      <c r="L545" s="6">
        <v>395000</v>
      </c>
      <c r="U545" s="1">
        <v>520</v>
      </c>
      <c r="V545" s="1">
        <v>183109.07144635811</v>
      </c>
      <c r="W545" s="1">
        <v>50890.92855364189</v>
      </c>
    </row>
    <row r="546" spans="1:23" x14ac:dyDescent="0.25">
      <c r="A546">
        <v>545</v>
      </c>
      <c r="B546">
        <f>INDEX('housing-price-data-04042019'!$A$1:$CC$1461, MATCH('Bedrooms '!A546,'housing-price-data-04042019'!$A$1:$A$1461,0), MATCH('Bedrooms '!$B$1,'housing-price-data-04042019'!$A$1:$CC$1,0))</f>
        <v>3</v>
      </c>
      <c r="C546">
        <f>INDEX('housing-price-data-04042019'!$A$1:$CC$1461, MATCH('Bedrooms '!A546,'housing-price-data-04042019'!$A$1:$A$1461,0), MATCH('Bedrooms '!$C$1,'housing-price-data-04042019'!$A$1:$CC$1,0))</f>
        <v>179665</v>
      </c>
      <c r="D546" t="str">
        <f t="shared" si="8"/>
        <v>A</v>
      </c>
      <c r="K546" s="5">
        <v>777</v>
      </c>
      <c r="L546" s="6">
        <v>221500</v>
      </c>
      <c r="U546" s="1">
        <v>521</v>
      </c>
      <c r="V546" s="1">
        <v>183109.07144635811</v>
      </c>
      <c r="W546" s="1">
        <v>-76859.07144635811</v>
      </c>
    </row>
    <row r="547" spans="1:23" x14ac:dyDescent="0.25">
      <c r="A547">
        <v>546</v>
      </c>
      <c r="B547">
        <f>INDEX('housing-price-data-04042019'!$A$1:$CC$1461, MATCH('Bedrooms '!A547,'housing-price-data-04042019'!$A$1:$A$1461,0), MATCH('Bedrooms '!$B$1,'housing-price-data-04042019'!$A$1:$CC$1,0))</f>
        <v>4</v>
      </c>
      <c r="C547">
        <f>INDEX('housing-price-data-04042019'!$A$1:$CC$1461, MATCH('Bedrooms '!A547,'housing-price-data-04042019'!$A$1:$A$1461,0), MATCH('Bedrooms '!$C$1,'housing-price-data-04042019'!$A$1:$CC$1,0))</f>
        <v>229000</v>
      </c>
      <c r="D547" t="str">
        <f t="shared" si="8"/>
        <v>A</v>
      </c>
      <c r="K547" s="5">
        <v>778</v>
      </c>
      <c r="L547" s="6">
        <v>142500</v>
      </c>
      <c r="U547" s="1">
        <v>522</v>
      </c>
      <c r="V547" s="1">
        <v>183109.07144635811</v>
      </c>
      <c r="W547" s="1">
        <v>-33109.07144635811</v>
      </c>
    </row>
    <row r="548" spans="1:23" x14ac:dyDescent="0.25">
      <c r="A548">
        <v>547</v>
      </c>
      <c r="B548">
        <f>INDEX('housing-price-data-04042019'!$A$1:$CC$1461, MATCH('Bedrooms '!A548,'housing-price-data-04042019'!$A$1:$A$1461,0), MATCH('Bedrooms '!$B$1,'housing-price-data-04042019'!$A$1:$CC$1,0))</f>
        <v>3</v>
      </c>
      <c r="C548">
        <f>INDEX('housing-price-data-04042019'!$A$1:$CC$1461, MATCH('Bedrooms '!A548,'housing-price-data-04042019'!$A$1:$A$1461,0), MATCH('Bedrooms '!$C$1,'housing-price-data-04042019'!$A$1:$CC$1,0))</f>
        <v>210000</v>
      </c>
      <c r="D548" t="str">
        <f t="shared" si="8"/>
        <v>A</v>
      </c>
      <c r="K548" s="5">
        <v>779</v>
      </c>
      <c r="L548" s="6">
        <v>144000</v>
      </c>
      <c r="U548" s="1">
        <v>523</v>
      </c>
      <c r="V548" s="1">
        <v>183109.07144635811</v>
      </c>
      <c r="W548" s="1">
        <v>-24109.07144635811</v>
      </c>
    </row>
    <row r="549" spans="1:23" x14ac:dyDescent="0.25">
      <c r="A549">
        <v>548</v>
      </c>
      <c r="B549">
        <f>INDEX('housing-price-data-04042019'!$A$1:$CC$1461, MATCH('Bedrooms '!A549,'housing-price-data-04042019'!$A$1:$A$1461,0), MATCH('Bedrooms '!$B$1,'housing-price-data-04042019'!$A$1:$CC$1,0))</f>
        <v>2</v>
      </c>
      <c r="C549">
        <f>INDEX('housing-price-data-04042019'!$A$1:$CC$1461, MATCH('Bedrooms '!A549,'housing-price-data-04042019'!$A$1:$A$1461,0), MATCH('Bedrooms '!$C$1,'housing-price-data-04042019'!$A$1:$CC$1,0))</f>
        <v>129500</v>
      </c>
      <c r="D549" t="str">
        <f t="shared" si="8"/>
        <v>B</v>
      </c>
      <c r="K549" s="5">
        <v>781</v>
      </c>
      <c r="L549" s="6">
        <v>176000</v>
      </c>
      <c r="U549" s="1">
        <v>524</v>
      </c>
      <c r="V549" s="1">
        <v>183109.07144635811</v>
      </c>
      <c r="W549" s="1">
        <v>1640.9285536418902</v>
      </c>
    </row>
    <row r="550" spans="1:23" x14ac:dyDescent="0.25">
      <c r="A550">
        <v>549</v>
      </c>
      <c r="B550">
        <f>INDEX('housing-price-data-04042019'!$A$1:$CC$1461, MATCH('Bedrooms '!A550,'housing-price-data-04042019'!$A$1:$A$1461,0), MATCH('Bedrooms '!$B$1,'housing-price-data-04042019'!$A$1:$CC$1,0))</f>
        <v>2</v>
      </c>
      <c r="C550">
        <f>INDEX('housing-price-data-04042019'!$A$1:$CC$1461, MATCH('Bedrooms '!A550,'housing-price-data-04042019'!$A$1:$A$1461,0), MATCH('Bedrooms '!$C$1,'housing-price-data-04042019'!$A$1:$CC$1,0))</f>
        <v>125000</v>
      </c>
      <c r="D550" t="str">
        <f t="shared" si="8"/>
        <v>B</v>
      </c>
      <c r="K550" s="5">
        <v>782</v>
      </c>
      <c r="L550" s="6">
        <v>175900</v>
      </c>
      <c r="U550" s="1">
        <v>525</v>
      </c>
      <c r="V550" s="1">
        <v>183109.07144635811</v>
      </c>
      <c r="W550" s="1">
        <v>132640.92855364189</v>
      </c>
    </row>
    <row r="551" spans="1:23" x14ac:dyDescent="0.25">
      <c r="A551">
        <v>550</v>
      </c>
      <c r="B551">
        <f>INDEX('housing-price-data-04042019'!$A$1:$CC$1461, MATCH('Bedrooms '!A551,'housing-price-data-04042019'!$A$1:$A$1461,0), MATCH('Bedrooms '!$B$1,'housing-price-data-04042019'!$A$1:$CC$1,0))</f>
        <v>4</v>
      </c>
      <c r="C551">
        <f>INDEX('housing-price-data-04042019'!$A$1:$CC$1461, MATCH('Bedrooms '!A551,'housing-price-data-04042019'!$A$1:$A$1461,0), MATCH('Bedrooms '!$C$1,'housing-price-data-04042019'!$A$1:$CC$1,0))</f>
        <v>263000</v>
      </c>
      <c r="D551" t="str">
        <f t="shared" si="8"/>
        <v>A</v>
      </c>
      <c r="K551" s="5">
        <v>783</v>
      </c>
      <c r="L551" s="6">
        <v>187100</v>
      </c>
      <c r="U551" s="1">
        <v>526</v>
      </c>
      <c r="V551" s="1">
        <v>183109.07144635811</v>
      </c>
      <c r="W551" s="1">
        <v>-7109.0714463581098</v>
      </c>
    </row>
    <row r="552" spans="1:23" x14ac:dyDescent="0.25">
      <c r="A552">
        <v>551</v>
      </c>
      <c r="B552">
        <f>INDEX('housing-price-data-04042019'!$A$1:$CC$1461, MATCH('Bedrooms '!A552,'housing-price-data-04042019'!$A$1:$A$1461,0), MATCH('Bedrooms '!$B$1,'housing-price-data-04042019'!$A$1:$CC$1,0))</f>
        <v>2</v>
      </c>
      <c r="C552">
        <f>INDEX('housing-price-data-04042019'!$A$1:$CC$1461, MATCH('Bedrooms '!A552,'housing-price-data-04042019'!$A$1:$A$1461,0), MATCH('Bedrooms '!$C$1,'housing-price-data-04042019'!$A$1:$CC$1,0))</f>
        <v>140000</v>
      </c>
      <c r="D552" t="str">
        <f t="shared" si="8"/>
        <v>B</v>
      </c>
      <c r="K552" s="5">
        <v>785</v>
      </c>
      <c r="L552" s="6">
        <v>128000</v>
      </c>
      <c r="U552" s="1">
        <v>527</v>
      </c>
      <c r="V552" s="1">
        <v>166728.05446336931</v>
      </c>
      <c r="W552" s="1">
        <v>-34728.054463369306</v>
      </c>
    </row>
    <row r="553" spans="1:23" x14ac:dyDescent="0.25">
      <c r="A553">
        <v>552</v>
      </c>
      <c r="B553">
        <f>INDEX('housing-price-data-04042019'!$A$1:$CC$1461, MATCH('Bedrooms '!A553,'housing-price-data-04042019'!$A$1:$A$1461,0), MATCH('Bedrooms '!$B$1,'housing-price-data-04042019'!$A$1:$CC$1,0))</f>
        <v>3</v>
      </c>
      <c r="C553">
        <f>INDEX('housing-price-data-04042019'!$A$1:$CC$1461, MATCH('Bedrooms '!A553,'housing-price-data-04042019'!$A$1:$A$1461,0), MATCH('Bedrooms '!$C$1,'housing-price-data-04042019'!$A$1:$CC$1,0))</f>
        <v>112500</v>
      </c>
      <c r="D553" t="str">
        <f t="shared" si="8"/>
        <v>A</v>
      </c>
      <c r="K553" s="5">
        <v>786</v>
      </c>
      <c r="L553" s="6">
        <v>161500</v>
      </c>
      <c r="U553" s="1">
        <v>528</v>
      </c>
      <c r="V553" s="1">
        <v>183109.07144635811</v>
      </c>
      <c r="W553" s="1">
        <v>263151.92855364189</v>
      </c>
    </row>
    <row r="554" spans="1:23" x14ac:dyDescent="0.25">
      <c r="A554">
        <v>553</v>
      </c>
      <c r="B554">
        <f>INDEX('housing-price-data-04042019'!$A$1:$CC$1461, MATCH('Bedrooms '!A554,'housing-price-data-04042019'!$A$1:$A$1461,0), MATCH('Bedrooms '!$B$1,'housing-price-data-04042019'!$A$1:$CC$1,0))</f>
        <v>3</v>
      </c>
      <c r="C554">
        <f>INDEX('housing-price-data-04042019'!$A$1:$CC$1461, MATCH('Bedrooms '!A554,'housing-price-data-04042019'!$A$1:$A$1461,0), MATCH('Bedrooms '!$C$1,'housing-price-data-04042019'!$A$1:$CC$1,0))</f>
        <v>255500</v>
      </c>
      <c r="D554" t="str">
        <f t="shared" si="8"/>
        <v>A</v>
      </c>
      <c r="K554" s="5">
        <v>787</v>
      </c>
      <c r="L554" s="6">
        <v>139000</v>
      </c>
      <c r="U554" s="1">
        <v>529</v>
      </c>
      <c r="V554" s="1">
        <v>166728.05446336931</v>
      </c>
      <c r="W554" s="1">
        <v>-80728.054463369306</v>
      </c>
    </row>
    <row r="555" spans="1:23" x14ac:dyDescent="0.25">
      <c r="A555">
        <v>554</v>
      </c>
      <c r="B555">
        <f>INDEX('housing-price-data-04042019'!$A$1:$CC$1461, MATCH('Bedrooms '!A555,'housing-price-data-04042019'!$A$1:$A$1461,0), MATCH('Bedrooms '!$B$1,'housing-price-data-04042019'!$A$1:$CC$1,0))</f>
        <v>2</v>
      </c>
      <c r="C555">
        <f>INDEX('housing-price-data-04042019'!$A$1:$CC$1461, MATCH('Bedrooms '!A555,'housing-price-data-04042019'!$A$1:$A$1461,0), MATCH('Bedrooms '!$C$1,'housing-price-data-04042019'!$A$1:$CC$1,0))</f>
        <v>108000</v>
      </c>
      <c r="D555" t="str">
        <f t="shared" si="8"/>
        <v>B</v>
      </c>
      <c r="K555" s="5">
        <v>788</v>
      </c>
      <c r="L555" s="6">
        <v>233000</v>
      </c>
      <c r="U555" s="1">
        <v>530</v>
      </c>
      <c r="V555" s="1">
        <v>199490.08842934691</v>
      </c>
      <c r="W555" s="1">
        <v>1133.9115706530865</v>
      </c>
    </row>
    <row r="556" spans="1:23" x14ac:dyDescent="0.25">
      <c r="A556">
        <v>555</v>
      </c>
      <c r="B556">
        <f>INDEX('housing-price-data-04042019'!$A$1:$CC$1461, MATCH('Bedrooms '!A556,'housing-price-data-04042019'!$A$1:$A$1461,0), MATCH('Bedrooms '!$B$1,'housing-price-data-04042019'!$A$1:$CC$1,0))</f>
        <v>3</v>
      </c>
      <c r="C556">
        <f>INDEX('housing-price-data-04042019'!$A$1:$CC$1461, MATCH('Bedrooms '!A556,'housing-price-data-04042019'!$A$1:$A$1461,0), MATCH('Bedrooms '!$C$1,'housing-price-data-04042019'!$A$1:$CC$1,0))</f>
        <v>284000</v>
      </c>
      <c r="D556" t="str">
        <f t="shared" si="8"/>
        <v>A</v>
      </c>
      <c r="K556" s="5">
        <v>790</v>
      </c>
      <c r="L556" s="6">
        <v>187500</v>
      </c>
      <c r="U556" s="1">
        <v>531</v>
      </c>
      <c r="V556" s="1">
        <v>183109.07144635811</v>
      </c>
      <c r="W556" s="1">
        <v>-8109.0714463581098</v>
      </c>
    </row>
    <row r="557" spans="1:23" x14ac:dyDescent="0.25">
      <c r="A557">
        <v>556</v>
      </c>
      <c r="B557">
        <f>INDEX('housing-price-data-04042019'!$A$1:$CC$1461, MATCH('Bedrooms '!A557,'housing-price-data-04042019'!$A$1:$A$1461,0), MATCH('Bedrooms '!$B$1,'housing-price-data-04042019'!$A$1:$CC$1,0))</f>
        <v>2</v>
      </c>
      <c r="C557">
        <f>INDEX('housing-price-data-04042019'!$A$1:$CC$1461, MATCH('Bedrooms '!A557,'housing-price-data-04042019'!$A$1:$A$1461,0), MATCH('Bedrooms '!$C$1,'housing-price-data-04042019'!$A$1:$CC$1,0))</f>
        <v>113000</v>
      </c>
      <c r="D557" t="str">
        <f t="shared" si="8"/>
        <v>B</v>
      </c>
      <c r="K557" s="5">
        <v>792</v>
      </c>
      <c r="L557" s="6">
        <v>146800</v>
      </c>
      <c r="U557" s="1">
        <v>532</v>
      </c>
      <c r="V557" s="1">
        <v>183109.07144635811</v>
      </c>
      <c r="W557" s="1">
        <v>-55109.07144635811</v>
      </c>
    </row>
    <row r="558" spans="1:23" x14ac:dyDescent="0.25">
      <c r="A558">
        <v>557</v>
      </c>
      <c r="B558">
        <f>INDEX('housing-price-data-04042019'!$A$1:$CC$1461, MATCH('Bedrooms '!A558,'housing-price-data-04042019'!$A$1:$A$1461,0), MATCH('Bedrooms '!$B$1,'housing-price-data-04042019'!$A$1:$CC$1,0))</f>
        <v>2</v>
      </c>
      <c r="C558">
        <f>INDEX('housing-price-data-04042019'!$A$1:$CC$1461, MATCH('Bedrooms '!A558,'housing-price-data-04042019'!$A$1:$A$1461,0), MATCH('Bedrooms '!$C$1,'housing-price-data-04042019'!$A$1:$CC$1,0))</f>
        <v>141000</v>
      </c>
      <c r="D558" t="str">
        <f t="shared" si="8"/>
        <v>B</v>
      </c>
      <c r="K558" s="5">
        <v>793</v>
      </c>
      <c r="L558" s="6">
        <v>269790</v>
      </c>
      <c r="U558" s="1">
        <v>533</v>
      </c>
      <c r="V558" s="1">
        <v>166728.05446336931</v>
      </c>
      <c r="W558" s="1">
        <v>-59228.054463369306</v>
      </c>
    </row>
    <row r="559" spans="1:23" x14ac:dyDescent="0.25">
      <c r="A559">
        <v>558</v>
      </c>
      <c r="B559">
        <f>INDEX('housing-price-data-04042019'!$A$1:$CC$1461, MATCH('Bedrooms '!A559,'housing-price-data-04042019'!$A$1:$A$1461,0), MATCH('Bedrooms '!$B$1,'housing-price-data-04042019'!$A$1:$CC$1,0))</f>
        <v>3</v>
      </c>
      <c r="C559">
        <f>INDEX('housing-price-data-04042019'!$A$1:$CC$1461, MATCH('Bedrooms '!A559,'housing-price-data-04042019'!$A$1:$A$1461,0), MATCH('Bedrooms '!$C$1,'housing-price-data-04042019'!$A$1:$CC$1,0))</f>
        <v>108000</v>
      </c>
      <c r="D559" t="str">
        <f t="shared" si="8"/>
        <v>A</v>
      </c>
      <c r="K559" s="5">
        <v>794</v>
      </c>
      <c r="L559" s="6">
        <v>225000</v>
      </c>
      <c r="U559" s="1">
        <v>534</v>
      </c>
      <c r="V559" s="1">
        <v>150347.0374803805</v>
      </c>
      <c r="W559" s="1">
        <v>-111047.0374803805</v>
      </c>
    </row>
    <row r="560" spans="1:23" x14ac:dyDescent="0.25">
      <c r="A560">
        <v>559</v>
      </c>
      <c r="B560">
        <f>INDEX('housing-price-data-04042019'!$A$1:$CC$1461, MATCH('Bedrooms '!A560,'housing-price-data-04042019'!$A$1:$A$1461,0), MATCH('Bedrooms '!$B$1,'housing-price-data-04042019'!$A$1:$CC$1,0))</f>
        <v>3</v>
      </c>
      <c r="C560">
        <f>INDEX('housing-price-data-04042019'!$A$1:$CC$1461, MATCH('Bedrooms '!A560,'housing-price-data-04042019'!$A$1:$A$1461,0), MATCH('Bedrooms '!$C$1,'housing-price-data-04042019'!$A$1:$CC$1,0))</f>
        <v>175000</v>
      </c>
      <c r="D560" t="str">
        <f t="shared" si="8"/>
        <v>A</v>
      </c>
      <c r="K560" s="5">
        <v>795</v>
      </c>
      <c r="L560" s="6">
        <v>194500</v>
      </c>
      <c r="U560" s="1">
        <v>535</v>
      </c>
      <c r="V560" s="1">
        <v>183109.07144635811</v>
      </c>
      <c r="W560" s="1">
        <v>-5109.0714463581098</v>
      </c>
    </row>
    <row r="561" spans="1:23" x14ac:dyDescent="0.25">
      <c r="A561">
        <v>560</v>
      </c>
      <c r="B561">
        <f>INDEX('housing-price-data-04042019'!$A$1:$CC$1461, MATCH('Bedrooms '!A561,'housing-price-data-04042019'!$A$1:$A$1461,0), MATCH('Bedrooms '!$B$1,'housing-price-data-04042019'!$A$1:$CC$1,0))</f>
        <v>2</v>
      </c>
      <c r="C561">
        <f>INDEX('housing-price-data-04042019'!$A$1:$CC$1461, MATCH('Bedrooms '!A561,'housing-price-data-04042019'!$A$1:$A$1461,0), MATCH('Bedrooms '!$C$1,'housing-price-data-04042019'!$A$1:$CC$1,0))</f>
        <v>234000</v>
      </c>
      <c r="D561" t="str">
        <f t="shared" si="8"/>
        <v>B</v>
      </c>
      <c r="K561" s="5">
        <v>796</v>
      </c>
      <c r="L561" s="6">
        <v>171000</v>
      </c>
      <c r="U561" s="1">
        <v>536</v>
      </c>
      <c r="V561" s="1">
        <v>183109.07144635811</v>
      </c>
      <c r="W561" s="1">
        <v>-75609.07144635811</v>
      </c>
    </row>
    <row r="562" spans="1:23" x14ac:dyDescent="0.25">
      <c r="A562">
        <v>561</v>
      </c>
      <c r="B562">
        <f>INDEX('housing-price-data-04042019'!$A$1:$CC$1461, MATCH('Bedrooms '!A562,'housing-price-data-04042019'!$A$1:$A$1461,0), MATCH('Bedrooms '!$B$1,'housing-price-data-04042019'!$A$1:$CC$1,0))</f>
        <v>3</v>
      </c>
      <c r="C562">
        <f>INDEX('housing-price-data-04042019'!$A$1:$CC$1461, MATCH('Bedrooms '!A562,'housing-price-data-04042019'!$A$1:$A$1461,0), MATCH('Bedrooms '!$C$1,'housing-price-data-04042019'!$A$1:$CC$1,0))</f>
        <v>121500</v>
      </c>
      <c r="D562" t="str">
        <f t="shared" si="8"/>
        <v>A</v>
      </c>
      <c r="K562" s="5">
        <v>797</v>
      </c>
      <c r="L562" s="6">
        <v>143500</v>
      </c>
      <c r="U562" s="1">
        <v>537</v>
      </c>
      <c r="V562" s="1">
        <v>183109.07144635811</v>
      </c>
      <c r="W562" s="1">
        <v>4890.9285536418902</v>
      </c>
    </row>
    <row r="563" spans="1:23" x14ac:dyDescent="0.25">
      <c r="A563">
        <v>562</v>
      </c>
      <c r="B563">
        <f>INDEX('housing-price-data-04042019'!$A$1:$CC$1461, MATCH('Bedrooms '!A563,'housing-price-data-04042019'!$A$1:$A$1461,0), MATCH('Bedrooms '!$B$1,'housing-price-data-04042019'!$A$1:$CC$1,0))</f>
        <v>2</v>
      </c>
      <c r="C563">
        <f>INDEX('housing-price-data-04042019'!$A$1:$CC$1461, MATCH('Bedrooms '!A563,'housing-price-data-04042019'!$A$1:$A$1461,0), MATCH('Bedrooms '!$C$1,'housing-price-data-04042019'!$A$1:$CC$1,0))</f>
        <v>170000</v>
      </c>
      <c r="D563" t="str">
        <f t="shared" si="8"/>
        <v>B</v>
      </c>
      <c r="K563" s="5">
        <v>799</v>
      </c>
      <c r="L563" s="6">
        <v>485000</v>
      </c>
      <c r="U563" s="1">
        <v>538</v>
      </c>
      <c r="V563" s="1">
        <v>183109.07144635811</v>
      </c>
      <c r="W563" s="1">
        <v>-71859.07144635811</v>
      </c>
    </row>
    <row r="564" spans="1:23" x14ac:dyDescent="0.25">
      <c r="A564">
        <v>563</v>
      </c>
      <c r="B564">
        <f>INDEX('housing-price-data-04042019'!$A$1:$CC$1461, MATCH('Bedrooms '!A564,'housing-price-data-04042019'!$A$1:$A$1461,0), MATCH('Bedrooms '!$B$1,'housing-price-data-04042019'!$A$1:$CC$1,0))</f>
        <v>3</v>
      </c>
      <c r="C564">
        <f>INDEX('housing-price-data-04042019'!$A$1:$CC$1461, MATCH('Bedrooms '!A564,'housing-price-data-04042019'!$A$1:$A$1461,0), MATCH('Bedrooms '!$C$1,'housing-price-data-04042019'!$A$1:$CC$1,0))</f>
        <v>108000</v>
      </c>
      <c r="D564" t="str">
        <f t="shared" si="8"/>
        <v>A</v>
      </c>
      <c r="K564" s="5">
        <v>800</v>
      </c>
      <c r="L564" s="6">
        <v>175000</v>
      </c>
      <c r="U564" s="1">
        <v>539</v>
      </c>
      <c r="V564" s="1">
        <v>183109.07144635811</v>
      </c>
      <c r="W564" s="1">
        <v>-25109.07144635811</v>
      </c>
    </row>
    <row r="565" spans="1:23" x14ac:dyDescent="0.25">
      <c r="A565">
        <v>564</v>
      </c>
      <c r="B565">
        <f>INDEX('housing-price-data-04042019'!$A$1:$CC$1461, MATCH('Bedrooms '!A565,'housing-price-data-04042019'!$A$1:$A$1461,0), MATCH('Bedrooms '!$B$1,'housing-price-data-04042019'!$A$1:$CC$1,0))</f>
        <v>4</v>
      </c>
      <c r="C565">
        <f>INDEX('housing-price-data-04042019'!$A$1:$CC$1461, MATCH('Bedrooms '!A565,'housing-price-data-04042019'!$A$1:$A$1461,0), MATCH('Bedrooms '!$C$1,'housing-price-data-04042019'!$A$1:$CC$1,0))</f>
        <v>185000</v>
      </c>
      <c r="D565" t="str">
        <f t="shared" si="8"/>
        <v>A</v>
      </c>
      <c r="K565" s="5">
        <v>801</v>
      </c>
      <c r="L565" s="6">
        <v>200000</v>
      </c>
      <c r="U565" s="1">
        <v>540</v>
      </c>
      <c r="V565" s="1">
        <v>183109.07144635811</v>
      </c>
      <c r="W565" s="1">
        <v>88890.92855364189</v>
      </c>
    </row>
    <row r="566" spans="1:23" x14ac:dyDescent="0.25">
      <c r="A566">
        <v>565</v>
      </c>
      <c r="B566">
        <f>INDEX('housing-price-data-04042019'!$A$1:$CC$1461, MATCH('Bedrooms '!A566,'housing-price-data-04042019'!$A$1:$A$1461,0), MATCH('Bedrooms '!$B$1,'housing-price-data-04042019'!$A$1:$CC$1,0))</f>
        <v>4</v>
      </c>
      <c r="C566">
        <f>INDEX('housing-price-data-04042019'!$A$1:$CC$1461, MATCH('Bedrooms '!A566,'housing-price-data-04042019'!$A$1:$A$1461,0), MATCH('Bedrooms '!$C$1,'housing-price-data-04042019'!$A$1:$CC$1,0))</f>
        <v>268000</v>
      </c>
      <c r="D566" t="str">
        <f t="shared" si="8"/>
        <v>A</v>
      </c>
      <c r="K566" s="5">
        <v>803</v>
      </c>
      <c r="L566" s="6">
        <v>189000</v>
      </c>
      <c r="U566" s="1">
        <v>541</v>
      </c>
      <c r="V566" s="1">
        <v>166728.05446336931</v>
      </c>
      <c r="W566" s="1">
        <v>148271.94553663069</v>
      </c>
    </row>
    <row r="567" spans="1:23" x14ac:dyDescent="0.25">
      <c r="A567">
        <v>566</v>
      </c>
      <c r="B567">
        <f>INDEX('housing-price-data-04042019'!$A$1:$CC$1461, MATCH('Bedrooms '!A567,'housing-price-data-04042019'!$A$1:$A$1461,0), MATCH('Bedrooms '!$B$1,'housing-price-data-04042019'!$A$1:$CC$1,0))</f>
        <v>4</v>
      </c>
      <c r="C567">
        <f>INDEX('housing-price-data-04042019'!$A$1:$CC$1461, MATCH('Bedrooms '!A567,'housing-price-data-04042019'!$A$1:$A$1461,0), MATCH('Bedrooms '!$C$1,'housing-price-data-04042019'!$A$1:$CC$1,0))</f>
        <v>128000</v>
      </c>
      <c r="D567" t="str">
        <f t="shared" si="8"/>
        <v>A</v>
      </c>
      <c r="K567" s="5">
        <v>804</v>
      </c>
      <c r="L567" s="6">
        <v>582933</v>
      </c>
      <c r="U567" s="1">
        <v>542</v>
      </c>
      <c r="V567" s="1">
        <v>199490.08842934691</v>
      </c>
      <c r="W567" s="1">
        <v>48509.911570653087</v>
      </c>
    </row>
    <row r="568" spans="1:23" x14ac:dyDescent="0.25">
      <c r="A568">
        <v>567</v>
      </c>
      <c r="B568">
        <f>INDEX('housing-price-data-04042019'!$A$1:$CC$1461, MATCH('Bedrooms '!A568,'housing-price-data-04042019'!$A$1:$A$1461,0), MATCH('Bedrooms '!$B$1,'housing-price-data-04042019'!$A$1:$CC$1,0))</f>
        <v>4</v>
      </c>
      <c r="C568">
        <f>INDEX('housing-price-data-04042019'!$A$1:$CC$1461, MATCH('Bedrooms '!A568,'housing-price-data-04042019'!$A$1:$A$1461,0), MATCH('Bedrooms '!$C$1,'housing-price-data-04042019'!$A$1:$CC$1,0))</f>
        <v>325000</v>
      </c>
      <c r="D568" t="str">
        <f t="shared" si="8"/>
        <v>A</v>
      </c>
      <c r="K568" s="5">
        <v>806</v>
      </c>
      <c r="L568" s="6">
        <v>227680</v>
      </c>
      <c r="U568" s="1">
        <v>543</v>
      </c>
      <c r="V568" s="1">
        <v>183109.07144635811</v>
      </c>
      <c r="W568" s="1">
        <v>30140.92855364189</v>
      </c>
    </row>
    <row r="569" spans="1:23" x14ac:dyDescent="0.25">
      <c r="A569">
        <v>568</v>
      </c>
      <c r="B569">
        <f>INDEX('housing-price-data-04042019'!$A$1:$CC$1461, MATCH('Bedrooms '!A569,'housing-price-data-04042019'!$A$1:$A$1461,0), MATCH('Bedrooms '!$B$1,'housing-price-data-04042019'!$A$1:$CC$1,0))</f>
        <v>3</v>
      </c>
      <c r="C569">
        <f>INDEX('housing-price-data-04042019'!$A$1:$CC$1461, MATCH('Bedrooms '!A569,'housing-price-data-04042019'!$A$1:$A$1461,0), MATCH('Bedrooms '!$C$1,'housing-price-data-04042019'!$A$1:$CC$1,0))</f>
        <v>214000</v>
      </c>
      <c r="D569" t="str">
        <f t="shared" si="8"/>
        <v>A</v>
      </c>
      <c r="K569" s="5">
        <v>807</v>
      </c>
      <c r="L569" s="6">
        <v>135500</v>
      </c>
      <c r="U569" s="1">
        <v>544</v>
      </c>
      <c r="V569" s="1">
        <v>150347.0374803805</v>
      </c>
      <c r="W569" s="1">
        <v>-17347.037480380503</v>
      </c>
    </row>
    <row r="570" spans="1:23" x14ac:dyDescent="0.25">
      <c r="A570">
        <v>569</v>
      </c>
      <c r="B570">
        <f>INDEX('housing-price-data-04042019'!$A$1:$CC$1461, MATCH('Bedrooms '!A570,'housing-price-data-04042019'!$A$1:$A$1461,0), MATCH('Bedrooms '!$B$1,'housing-price-data-04042019'!$A$1:$CC$1,0))</f>
        <v>1</v>
      </c>
      <c r="C570">
        <f>INDEX('housing-price-data-04042019'!$A$1:$CC$1461, MATCH('Bedrooms '!A570,'housing-price-data-04042019'!$A$1:$A$1461,0), MATCH('Bedrooms '!$C$1,'housing-price-data-04042019'!$A$1:$CC$1,0))</f>
        <v>316600</v>
      </c>
      <c r="D570" t="str">
        <f t="shared" si="8"/>
        <v>B</v>
      </c>
      <c r="K570" s="5">
        <v>808</v>
      </c>
      <c r="L570" s="6">
        <v>223500</v>
      </c>
      <c r="U570" s="1">
        <v>545</v>
      </c>
      <c r="V570" s="1">
        <v>183109.07144635811</v>
      </c>
      <c r="W570" s="1">
        <v>-3444.0714463581098</v>
      </c>
    </row>
    <row r="571" spans="1:23" x14ac:dyDescent="0.25">
      <c r="A571">
        <v>570</v>
      </c>
      <c r="B571">
        <f>INDEX('housing-price-data-04042019'!$A$1:$CC$1461, MATCH('Bedrooms '!A571,'housing-price-data-04042019'!$A$1:$A$1461,0), MATCH('Bedrooms '!$B$1,'housing-price-data-04042019'!$A$1:$CC$1,0))</f>
        <v>2</v>
      </c>
      <c r="C571">
        <f>INDEX('housing-price-data-04042019'!$A$1:$CC$1461, MATCH('Bedrooms '!A571,'housing-price-data-04042019'!$A$1:$A$1461,0), MATCH('Bedrooms '!$C$1,'housing-price-data-04042019'!$A$1:$CC$1,0))</f>
        <v>135960</v>
      </c>
      <c r="D571" t="str">
        <f t="shared" si="8"/>
        <v>B</v>
      </c>
      <c r="K571" s="5">
        <v>809</v>
      </c>
      <c r="L571" s="6">
        <v>159950</v>
      </c>
      <c r="U571" s="1">
        <v>546</v>
      </c>
      <c r="V571" s="1">
        <v>199490.08842934691</v>
      </c>
      <c r="W571" s="1">
        <v>29509.911570653087</v>
      </c>
    </row>
    <row r="572" spans="1:23" x14ac:dyDescent="0.25">
      <c r="A572">
        <v>571</v>
      </c>
      <c r="B572">
        <f>INDEX('housing-price-data-04042019'!$A$1:$CC$1461, MATCH('Bedrooms '!A572,'housing-price-data-04042019'!$A$1:$A$1461,0), MATCH('Bedrooms '!$B$1,'housing-price-data-04042019'!$A$1:$CC$1,0))</f>
        <v>6</v>
      </c>
      <c r="C572">
        <f>INDEX('housing-price-data-04042019'!$A$1:$CC$1461, MATCH('Bedrooms '!A572,'housing-price-data-04042019'!$A$1:$A$1461,0), MATCH('Bedrooms '!$C$1,'housing-price-data-04042019'!$A$1:$CC$1,0))</f>
        <v>142600</v>
      </c>
      <c r="D572" t="str">
        <f t="shared" si="8"/>
        <v>A</v>
      </c>
      <c r="K572" s="5">
        <v>811</v>
      </c>
      <c r="L572" s="6">
        <v>181000</v>
      </c>
      <c r="U572" s="1">
        <v>547</v>
      </c>
      <c r="V572" s="1">
        <v>183109.07144635811</v>
      </c>
      <c r="W572" s="1">
        <v>26890.92855364189</v>
      </c>
    </row>
    <row r="573" spans="1:23" x14ac:dyDescent="0.25">
      <c r="A573">
        <v>572</v>
      </c>
      <c r="B573">
        <f>INDEX('housing-price-data-04042019'!$A$1:$CC$1461, MATCH('Bedrooms '!A573,'housing-price-data-04042019'!$A$1:$A$1461,0), MATCH('Bedrooms '!$B$1,'housing-price-data-04042019'!$A$1:$CC$1,0))</f>
        <v>2</v>
      </c>
      <c r="C573">
        <f>INDEX('housing-price-data-04042019'!$A$1:$CC$1461, MATCH('Bedrooms '!A573,'housing-price-data-04042019'!$A$1:$A$1461,0), MATCH('Bedrooms '!$C$1,'housing-price-data-04042019'!$A$1:$CC$1,0))</f>
        <v>120000</v>
      </c>
      <c r="D573" t="str">
        <f t="shared" si="8"/>
        <v>B</v>
      </c>
      <c r="K573" s="5">
        <v>814</v>
      </c>
      <c r="L573" s="6">
        <v>157900</v>
      </c>
      <c r="U573" s="1">
        <v>548</v>
      </c>
      <c r="V573" s="1">
        <v>166728.05446336931</v>
      </c>
      <c r="W573" s="1">
        <v>-37228.054463369306</v>
      </c>
    </row>
    <row r="574" spans="1:23" x14ac:dyDescent="0.25">
      <c r="A574">
        <v>573</v>
      </c>
      <c r="B574">
        <f>INDEX('housing-price-data-04042019'!$A$1:$CC$1461, MATCH('Bedrooms '!A574,'housing-price-data-04042019'!$A$1:$A$1461,0), MATCH('Bedrooms '!$B$1,'housing-price-data-04042019'!$A$1:$CC$1,0))</f>
        <v>3</v>
      </c>
      <c r="C574">
        <f>INDEX('housing-price-data-04042019'!$A$1:$CC$1461, MATCH('Bedrooms '!A574,'housing-price-data-04042019'!$A$1:$A$1461,0), MATCH('Bedrooms '!$C$1,'housing-price-data-04042019'!$A$1:$CC$1,0))</f>
        <v>224500</v>
      </c>
      <c r="D574" t="str">
        <f t="shared" si="8"/>
        <v>A</v>
      </c>
      <c r="K574" s="5">
        <v>815</v>
      </c>
      <c r="L574" s="6">
        <v>116000</v>
      </c>
      <c r="U574" s="1">
        <v>549</v>
      </c>
      <c r="V574" s="1">
        <v>166728.05446336931</v>
      </c>
      <c r="W574" s="1">
        <v>-41728.054463369306</v>
      </c>
    </row>
    <row r="575" spans="1:23" x14ac:dyDescent="0.25">
      <c r="A575">
        <v>574</v>
      </c>
      <c r="B575">
        <f>INDEX('housing-price-data-04042019'!$A$1:$CC$1461, MATCH('Bedrooms '!A575,'housing-price-data-04042019'!$A$1:$A$1461,0), MATCH('Bedrooms '!$B$1,'housing-price-data-04042019'!$A$1:$CC$1,0))</f>
        <v>3</v>
      </c>
      <c r="C575">
        <f>INDEX('housing-price-data-04042019'!$A$1:$CC$1461, MATCH('Bedrooms '!A575,'housing-price-data-04042019'!$A$1:$A$1461,0), MATCH('Bedrooms '!$C$1,'housing-price-data-04042019'!$A$1:$CC$1,0))</f>
        <v>170000</v>
      </c>
      <c r="D575" t="str">
        <f t="shared" si="8"/>
        <v>A</v>
      </c>
      <c r="K575" s="5">
        <v>816</v>
      </c>
      <c r="L575" s="6">
        <v>224900</v>
      </c>
      <c r="U575" s="1">
        <v>550</v>
      </c>
      <c r="V575" s="1">
        <v>199490.08842934691</v>
      </c>
      <c r="W575" s="1">
        <v>63509.911570653087</v>
      </c>
    </row>
    <row r="576" spans="1:23" x14ac:dyDescent="0.25">
      <c r="A576">
        <v>575</v>
      </c>
      <c r="B576">
        <f>INDEX('housing-price-data-04042019'!$A$1:$CC$1461, MATCH('Bedrooms '!A576,'housing-price-data-04042019'!$A$1:$A$1461,0), MATCH('Bedrooms '!$B$1,'housing-price-data-04042019'!$A$1:$CC$1,0))</f>
        <v>3</v>
      </c>
      <c r="C576">
        <f>INDEX('housing-price-data-04042019'!$A$1:$CC$1461, MATCH('Bedrooms '!A576,'housing-price-data-04042019'!$A$1:$A$1461,0), MATCH('Bedrooms '!$C$1,'housing-price-data-04042019'!$A$1:$CC$1,0))</f>
        <v>139000</v>
      </c>
      <c r="D576" t="str">
        <f t="shared" si="8"/>
        <v>A</v>
      </c>
      <c r="K576" s="5">
        <v>818</v>
      </c>
      <c r="L576" s="6">
        <v>271000</v>
      </c>
      <c r="U576" s="1">
        <v>551</v>
      </c>
      <c r="V576" s="1">
        <v>166728.05446336931</v>
      </c>
      <c r="W576" s="1">
        <v>-26728.054463369306</v>
      </c>
    </row>
    <row r="577" spans="1:23" x14ac:dyDescent="0.25">
      <c r="A577">
        <v>576</v>
      </c>
      <c r="B577">
        <f>INDEX('housing-price-data-04042019'!$A$1:$CC$1461, MATCH('Bedrooms '!A577,'housing-price-data-04042019'!$A$1:$A$1461,0), MATCH('Bedrooms '!$B$1,'housing-price-data-04042019'!$A$1:$CC$1,0))</f>
        <v>2</v>
      </c>
      <c r="C577">
        <f>INDEX('housing-price-data-04042019'!$A$1:$CC$1461, MATCH('Bedrooms '!A577,'housing-price-data-04042019'!$A$1:$A$1461,0), MATCH('Bedrooms '!$C$1,'housing-price-data-04042019'!$A$1:$CC$1,0))</f>
        <v>118500</v>
      </c>
      <c r="D577" t="str">
        <f t="shared" si="8"/>
        <v>B</v>
      </c>
      <c r="K577" s="5">
        <v>819</v>
      </c>
      <c r="L577" s="6">
        <v>155000</v>
      </c>
      <c r="U577" s="1">
        <v>552</v>
      </c>
      <c r="V577" s="1">
        <v>183109.07144635811</v>
      </c>
      <c r="W577" s="1">
        <v>-70609.07144635811</v>
      </c>
    </row>
    <row r="578" spans="1:23" x14ac:dyDescent="0.25">
      <c r="A578">
        <v>577</v>
      </c>
      <c r="B578">
        <f>INDEX('housing-price-data-04042019'!$A$1:$CC$1461, MATCH('Bedrooms '!A578,'housing-price-data-04042019'!$A$1:$A$1461,0), MATCH('Bedrooms '!$B$1,'housing-price-data-04042019'!$A$1:$CC$1,0))</f>
        <v>3</v>
      </c>
      <c r="C578">
        <f>INDEX('housing-price-data-04042019'!$A$1:$CC$1461, MATCH('Bedrooms '!A578,'housing-price-data-04042019'!$A$1:$A$1461,0), MATCH('Bedrooms '!$C$1,'housing-price-data-04042019'!$A$1:$CC$1,0))</f>
        <v>145000</v>
      </c>
      <c r="D578" t="str">
        <f t="shared" si="8"/>
        <v>A</v>
      </c>
      <c r="K578" s="5">
        <v>821</v>
      </c>
      <c r="L578" s="6">
        <v>183000</v>
      </c>
      <c r="U578" s="1">
        <v>553</v>
      </c>
      <c r="V578" s="1">
        <v>183109.07144635811</v>
      </c>
      <c r="W578" s="1">
        <v>72390.92855364189</v>
      </c>
    </row>
    <row r="579" spans="1:23" x14ac:dyDescent="0.25">
      <c r="A579">
        <v>578</v>
      </c>
      <c r="B579">
        <f>INDEX('housing-price-data-04042019'!$A$1:$CC$1461, MATCH('Bedrooms '!A579,'housing-price-data-04042019'!$A$1:$A$1461,0), MATCH('Bedrooms '!$B$1,'housing-price-data-04042019'!$A$1:$CC$1,0))</f>
        <v>3</v>
      </c>
      <c r="C579">
        <f>INDEX('housing-price-data-04042019'!$A$1:$CC$1461, MATCH('Bedrooms '!A579,'housing-price-data-04042019'!$A$1:$A$1461,0), MATCH('Bedrooms '!$C$1,'housing-price-data-04042019'!$A$1:$CC$1,0))</f>
        <v>164500</v>
      </c>
      <c r="D579" t="str">
        <f t="shared" ref="D579:D642" si="9">IF(B579&gt;2, "A", "B")</f>
        <v>A</v>
      </c>
      <c r="K579" s="5">
        <v>823</v>
      </c>
      <c r="L579" s="6">
        <v>225000</v>
      </c>
      <c r="U579" s="1">
        <v>554</v>
      </c>
      <c r="V579" s="1">
        <v>166728.05446336931</v>
      </c>
      <c r="W579" s="1">
        <v>-58728.054463369306</v>
      </c>
    </row>
    <row r="580" spans="1:23" x14ac:dyDescent="0.25">
      <c r="A580">
        <v>579</v>
      </c>
      <c r="B580">
        <f>INDEX('housing-price-data-04042019'!$A$1:$CC$1461, MATCH('Bedrooms '!A580,'housing-price-data-04042019'!$A$1:$A$1461,0), MATCH('Bedrooms '!$B$1,'housing-price-data-04042019'!$A$1:$CC$1,0))</f>
        <v>2</v>
      </c>
      <c r="C580">
        <f>INDEX('housing-price-data-04042019'!$A$1:$CC$1461, MATCH('Bedrooms '!A580,'housing-price-data-04042019'!$A$1:$A$1461,0), MATCH('Bedrooms '!$C$1,'housing-price-data-04042019'!$A$1:$CC$1,0))</f>
        <v>146000</v>
      </c>
      <c r="D580" t="str">
        <f t="shared" si="9"/>
        <v>B</v>
      </c>
      <c r="K580" s="5">
        <v>824</v>
      </c>
      <c r="L580" s="6">
        <v>139500</v>
      </c>
      <c r="U580" s="1">
        <v>555</v>
      </c>
      <c r="V580" s="1">
        <v>183109.07144635811</v>
      </c>
      <c r="W580" s="1">
        <v>100890.92855364189</v>
      </c>
    </row>
    <row r="581" spans="1:23" x14ac:dyDescent="0.25">
      <c r="A581">
        <v>580</v>
      </c>
      <c r="B581">
        <f>INDEX('housing-price-data-04042019'!$A$1:$CC$1461, MATCH('Bedrooms '!A581,'housing-price-data-04042019'!$A$1:$A$1461,0), MATCH('Bedrooms '!$B$1,'housing-price-data-04042019'!$A$1:$CC$1,0))</f>
        <v>4</v>
      </c>
      <c r="C581">
        <f>INDEX('housing-price-data-04042019'!$A$1:$CC$1461, MATCH('Bedrooms '!A581,'housing-price-data-04042019'!$A$1:$A$1461,0), MATCH('Bedrooms '!$C$1,'housing-price-data-04042019'!$A$1:$CC$1,0))</f>
        <v>131500</v>
      </c>
      <c r="D581" t="str">
        <f t="shared" si="9"/>
        <v>A</v>
      </c>
      <c r="K581" s="5">
        <v>825</v>
      </c>
      <c r="L581" s="6">
        <v>232600</v>
      </c>
      <c r="U581" s="1">
        <v>556</v>
      </c>
      <c r="V581" s="1">
        <v>166728.05446336931</v>
      </c>
      <c r="W581" s="1">
        <v>-53728.054463369306</v>
      </c>
    </row>
    <row r="582" spans="1:23" x14ac:dyDescent="0.25">
      <c r="A582">
        <v>581</v>
      </c>
      <c r="B582">
        <f>INDEX('housing-price-data-04042019'!$A$1:$CC$1461, MATCH('Bedrooms '!A582,'housing-price-data-04042019'!$A$1:$A$1461,0), MATCH('Bedrooms '!$B$1,'housing-price-data-04042019'!$A$1:$CC$1,0))</f>
        <v>3</v>
      </c>
      <c r="C582">
        <f>INDEX('housing-price-data-04042019'!$A$1:$CC$1461, MATCH('Bedrooms '!A582,'housing-price-data-04042019'!$A$1:$A$1461,0), MATCH('Bedrooms '!$C$1,'housing-price-data-04042019'!$A$1:$CC$1,0))</f>
        <v>181900</v>
      </c>
      <c r="D582" t="str">
        <f t="shared" si="9"/>
        <v>A</v>
      </c>
      <c r="K582" s="5">
        <v>828</v>
      </c>
      <c r="L582" s="6">
        <v>189000</v>
      </c>
      <c r="U582" s="1">
        <v>557</v>
      </c>
      <c r="V582" s="1">
        <v>166728.05446336931</v>
      </c>
      <c r="W582" s="1">
        <v>-25728.054463369306</v>
      </c>
    </row>
    <row r="583" spans="1:23" x14ac:dyDescent="0.25">
      <c r="A583">
        <v>582</v>
      </c>
      <c r="B583">
        <f>INDEX('housing-price-data-04042019'!$A$1:$CC$1461, MATCH('Bedrooms '!A583,'housing-price-data-04042019'!$A$1:$A$1461,0), MATCH('Bedrooms '!$B$1,'housing-price-data-04042019'!$A$1:$CC$1,0))</f>
        <v>3</v>
      </c>
      <c r="C583">
        <f>INDEX('housing-price-data-04042019'!$A$1:$CC$1461, MATCH('Bedrooms '!A583,'housing-price-data-04042019'!$A$1:$A$1461,0), MATCH('Bedrooms '!$C$1,'housing-price-data-04042019'!$A$1:$CC$1,0))</f>
        <v>253293</v>
      </c>
      <c r="D583" t="str">
        <f t="shared" si="9"/>
        <v>A</v>
      </c>
      <c r="K583" s="5">
        <v>829</v>
      </c>
      <c r="L583" s="6">
        <v>185000</v>
      </c>
      <c r="U583" s="1">
        <v>558</v>
      </c>
      <c r="V583" s="1">
        <v>183109.07144635811</v>
      </c>
      <c r="W583" s="1">
        <v>-75109.07144635811</v>
      </c>
    </row>
    <row r="584" spans="1:23" x14ac:dyDescent="0.25">
      <c r="A584">
        <v>583</v>
      </c>
      <c r="B584">
        <f>INDEX('housing-price-data-04042019'!$A$1:$CC$1461, MATCH('Bedrooms '!A584,'housing-price-data-04042019'!$A$1:$A$1461,0), MATCH('Bedrooms '!$B$1,'housing-price-data-04042019'!$A$1:$CC$1,0))</f>
        <v>3</v>
      </c>
      <c r="C584">
        <f>INDEX('housing-price-data-04042019'!$A$1:$CC$1461, MATCH('Bedrooms '!A584,'housing-price-data-04042019'!$A$1:$A$1461,0), MATCH('Bedrooms '!$C$1,'housing-price-data-04042019'!$A$1:$CC$1,0))</f>
        <v>118500</v>
      </c>
      <c r="D584" t="str">
        <f t="shared" si="9"/>
        <v>A</v>
      </c>
      <c r="K584" s="5">
        <v>831</v>
      </c>
      <c r="L584" s="6">
        <v>166000</v>
      </c>
      <c r="U584" s="1">
        <v>559</v>
      </c>
      <c r="V584" s="1">
        <v>183109.07144635811</v>
      </c>
      <c r="W584" s="1">
        <v>-8109.0714463581098</v>
      </c>
    </row>
    <row r="585" spans="1:23" x14ac:dyDescent="0.25">
      <c r="A585">
        <v>584</v>
      </c>
      <c r="B585">
        <f>INDEX('housing-price-data-04042019'!$A$1:$CC$1461, MATCH('Bedrooms '!A585,'housing-price-data-04042019'!$A$1:$A$1461,0), MATCH('Bedrooms '!$B$1,'housing-price-data-04042019'!$A$1:$CC$1,0))</f>
        <v>3</v>
      </c>
      <c r="C585">
        <f>INDEX('housing-price-data-04042019'!$A$1:$CC$1461, MATCH('Bedrooms '!A585,'housing-price-data-04042019'!$A$1:$A$1461,0), MATCH('Bedrooms '!$C$1,'housing-price-data-04042019'!$A$1:$CC$1,0))</f>
        <v>325000</v>
      </c>
      <c r="D585" t="str">
        <f t="shared" si="9"/>
        <v>A</v>
      </c>
      <c r="K585" s="5">
        <v>833</v>
      </c>
      <c r="L585" s="6">
        <v>237000</v>
      </c>
      <c r="U585" s="1">
        <v>560</v>
      </c>
      <c r="V585" s="1">
        <v>166728.05446336931</v>
      </c>
      <c r="W585" s="1">
        <v>67271.945536630694</v>
      </c>
    </row>
    <row r="586" spans="1:23" x14ac:dyDescent="0.25">
      <c r="A586">
        <v>585</v>
      </c>
      <c r="B586">
        <f>INDEX('housing-price-data-04042019'!$A$1:$CC$1461, MATCH('Bedrooms '!A586,'housing-price-data-04042019'!$A$1:$A$1461,0), MATCH('Bedrooms '!$B$1,'housing-price-data-04042019'!$A$1:$CC$1,0))</f>
        <v>3</v>
      </c>
      <c r="C586">
        <f>INDEX('housing-price-data-04042019'!$A$1:$CC$1461, MATCH('Bedrooms '!A586,'housing-price-data-04042019'!$A$1:$A$1461,0), MATCH('Bedrooms '!$C$1,'housing-price-data-04042019'!$A$1:$CC$1,0))</f>
        <v>133000</v>
      </c>
      <c r="D586" t="str">
        <f t="shared" si="9"/>
        <v>A</v>
      </c>
      <c r="K586" s="5">
        <v>834</v>
      </c>
      <c r="L586" s="6">
        <v>167000</v>
      </c>
      <c r="U586" s="1">
        <v>561</v>
      </c>
      <c r="V586" s="1">
        <v>183109.07144635811</v>
      </c>
      <c r="W586" s="1">
        <v>-61609.07144635811</v>
      </c>
    </row>
    <row r="587" spans="1:23" x14ac:dyDescent="0.25">
      <c r="A587">
        <v>586</v>
      </c>
      <c r="B587">
        <f>INDEX('housing-price-data-04042019'!$A$1:$CC$1461, MATCH('Bedrooms '!A587,'housing-price-data-04042019'!$A$1:$A$1461,0), MATCH('Bedrooms '!$B$1,'housing-price-data-04042019'!$A$1:$CC$1,0))</f>
        <v>2</v>
      </c>
      <c r="C587">
        <f>INDEX('housing-price-data-04042019'!$A$1:$CC$1461, MATCH('Bedrooms '!A587,'housing-price-data-04042019'!$A$1:$A$1461,0), MATCH('Bedrooms '!$C$1,'housing-price-data-04042019'!$A$1:$CC$1,0))</f>
        <v>369900</v>
      </c>
      <c r="D587" t="str">
        <f t="shared" si="9"/>
        <v>B</v>
      </c>
      <c r="K587" s="5">
        <v>835</v>
      </c>
      <c r="L587" s="6">
        <v>139950</v>
      </c>
      <c r="U587" s="1">
        <v>562</v>
      </c>
      <c r="V587" s="1">
        <v>166728.05446336931</v>
      </c>
      <c r="W587" s="1">
        <v>3271.9455366306938</v>
      </c>
    </row>
    <row r="588" spans="1:23" x14ac:dyDescent="0.25">
      <c r="A588">
        <v>587</v>
      </c>
      <c r="B588">
        <f>INDEX('housing-price-data-04042019'!$A$1:$CC$1461, MATCH('Bedrooms '!A588,'housing-price-data-04042019'!$A$1:$A$1461,0), MATCH('Bedrooms '!$B$1,'housing-price-data-04042019'!$A$1:$CC$1,0))</f>
        <v>2</v>
      </c>
      <c r="C588">
        <f>INDEX('housing-price-data-04042019'!$A$1:$CC$1461, MATCH('Bedrooms '!A588,'housing-price-data-04042019'!$A$1:$A$1461,0), MATCH('Bedrooms '!$C$1,'housing-price-data-04042019'!$A$1:$CC$1,0))</f>
        <v>130000</v>
      </c>
      <c r="D588" t="str">
        <f t="shared" si="9"/>
        <v>B</v>
      </c>
      <c r="K588" s="5">
        <v>839</v>
      </c>
      <c r="L588" s="6">
        <v>144000</v>
      </c>
      <c r="U588" s="1">
        <v>563</v>
      </c>
      <c r="V588" s="1">
        <v>183109.07144635811</v>
      </c>
      <c r="W588" s="1">
        <v>-75109.07144635811</v>
      </c>
    </row>
    <row r="589" spans="1:23" x14ac:dyDescent="0.25">
      <c r="A589">
        <v>588</v>
      </c>
      <c r="B589">
        <f>INDEX('housing-price-data-04042019'!$A$1:$CC$1461, MATCH('Bedrooms '!A589,'housing-price-data-04042019'!$A$1:$A$1461,0), MATCH('Bedrooms '!$B$1,'housing-price-data-04042019'!$A$1:$CC$1,0))</f>
        <v>2</v>
      </c>
      <c r="C589">
        <f>INDEX('housing-price-data-04042019'!$A$1:$CC$1461, MATCH('Bedrooms '!A589,'housing-price-data-04042019'!$A$1:$A$1461,0), MATCH('Bedrooms '!$C$1,'housing-price-data-04042019'!$A$1:$CC$1,0))</f>
        <v>137000</v>
      </c>
      <c r="D589" t="str">
        <f t="shared" si="9"/>
        <v>B</v>
      </c>
      <c r="K589" s="5">
        <v>840</v>
      </c>
      <c r="L589" s="6">
        <v>130500</v>
      </c>
      <c r="U589" s="1">
        <v>564</v>
      </c>
      <c r="V589" s="1">
        <v>199490.08842934691</v>
      </c>
      <c r="W589" s="1">
        <v>-14490.088429346913</v>
      </c>
    </row>
    <row r="590" spans="1:23" x14ac:dyDescent="0.25">
      <c r="A590">
        <v>589</v>
      </c>
      <c r="B590">
        <f>INDEX('housing-price-data-04042019'!$A$1:$CC$1461, MATCH('Bedrooms '!A590,'housing-price-data-04042019'!$A$1:$A$1461,0), MATCH('Bedrooms '!$B$1,'housing-price-data-04042019'!$A$1:$CC$1,0))</f>
        <v>1</v>
      </c>
      <c r="C590">
        <f>INDEX('housing-price-data-04042019'!$A$1:$CC$1461, MATCH('Bedrooms '!A590,'housing-price-data-04042019'!$A$1:$A$1461,0), MATCH('Bedrooms '!$C$1,'housing-price-data-04042019'!$A$1:$CC$1,0))</f>
        <v>143000</v>
      </c>
      <c r="D590" t="str">
        <f t="shared" si="9"/>
        <v>B</v>
      </c>
      <c r="K590" s="5">
        <v>841</v>
      </c>
      <c r="L590" s="6">
        <v>140000</v>
      </c>
      <c r="U590" s="1">
        <v>565</v>
      </c>
      <c r="V590" s="1">
        <v>199490.08842934691</v>
      </c>
      <c r="W590" s="1">
        <v>68509.911570653087</v>
      </c>
    </row>
    <row r="591" spans="1:23" x14ac:dyDescent="0.25">
      <c r="A591">
        <v>590</v>
      </c>
      <c r="B591">
        <f>INDEX('housing-price-data-04042019'!$A$1:$CC$1461, MATCH('Bedrooms '!A591,'housing-price-data-04042019'!$A$1:$A$1461,0), MATCH('Bedrooms '!$B$1,'housing-price-data-04042019'!$A$1:$CC$1,0))</f>
        <v>2</v>
      </c>
      <c r="C591">
        <f>INDEX('housing-price-data-04042019'!$A$1:$CC$1461, MATCH('Bedrooms '!A591,'housing-price-data-04042019'!$A$1:$A$1461,0), MATCH('Bedrooms '!$C$1,'housing-price-data-04042019'!$A$1:$CC$1,0))</f>
        <v>79500</v>
      </c>
      <c r="D591" t="str">
        <f t="shared" si="9"/>
        <v>B</v>
      </c>
      <c r="K591" s="5">
        <v>842</v>
      </c>
      <c r="L591" s="6">
        <v>157500</v>
      </c>
      <c r="U591" s="1">
        <v>566</v>
      </c>
      <c r="V591" s="1">
        <v>199490.08842934691</v>
      </c>
      <c r="W591" s="1">
        <v>-71490.088429346913</v>
      </c>
    </row>
    <row r="592" spans="1:23" x14ac:dyDescent="0.25">
      <c r="A592">
        <v>591</v>
      </c>
      <c r="B592">
        <f>INDEX('housing-price-data-04042019'!$A$1:$CC$1461, MATCH('Bedrooms '!A592,'housing-price-data-04042019'!$A$1:$A$1461,0), MATCH('Bedrooms '!$B$1,'housing-price-data-04042019'!$A$1:$CC$1,0))</f>
        <v>3</v>
      </c>
      <c r="C592">
        <f>INDEX('housing-price-data-04042019'!$A$1:$CC$1461, MATCH('Bedrooms '!A592,'housing-price-data-04042019'!$A$1:$A$1461,0), MATCH('Bedrooms '!$C$1,'housing-price-data-04042019'!$A$1:$CC$1,0))</f>
        <v>185900</v>
      </c>
      <c r="D592" t="str">
        <f t="shared" si="9"/>
        <v>A</v>
      </c>
      <c r="K592" s="5">
        <v>843</v>
      </c>
      <c r="L592" s="6">
        <v>174900</v>
      </c>
      <c r="U592" s="1">
        <v>567</v>
      </c>
      <c r="V592" s="1">
        <v>199490.08842934691</v>
      </c>
      <c r="W592" s="1">
        <v>125509.91157065309</v>
      </c>
    </row>
    <row r="593" spans="1:23" x14ac:dyDescent="0.25">
      <c r="A593">
        <v>592</v>
      </c>
      <c r="B593">
        <f>INDEX('housing-price-data-04042019'!$A$1:$CC$1461, MATCH('Bedrooms '!A593,'housing-price-data-04042019'!$A$1:$A$1461,0), MATCH('Bedrooms '!$B$1,'housing-price-data-04042019'!$A$1:$CC$1,0))</f>
        <v>3</v>
      </c>
      <c r="C593">
        <f>INDEX('housing-price-data-04042019'!$A$1:$CC$1461, MATCH('Bedrooms '!A593,'housing-price-data-04042019'!$A$1:$A$1461,0), MATCH('Bedrooms '!$C$1,'housing-price-data-04042019'!$A$1:$CC$1,0))</f>
        <v>451950</v>
      </c>
      <c r="D593" t="str">
        <f t="shared" si="9"/>
        <v>A</v>
      </c>
      <c r="K593" s="5">
        <v>844</v>
      </c>
      <c r="L593" s="6">
        <v>141000</v>
      </c>
      <c r="U593" s="1">
        <v>568</v>
      </c>
      <c r="V593" s="1">
        <v>183109.07144635811</v>
      </c>
      <c r="W593" s="1">
        <v>30890.92855364189</v>
      </c>
    </row>
    <row r="594" spans="1:23" x14ac:dyDescent="0.25">
      <c r="A594">
        <v>593</v>
      </c>
      <c r="B594">
        <f>INDEX('housing-price-data-04042019'!$A$1:$CC$1461, MATCH('Bedrooms '!A594,'housing-price-data-04042019'!$A$1:$A$1461,0), MATCH('Bedrooms '!$B$1,'housing-price-data-04042019'!$A$1:$CC$1,0))</f>
        <v>2</v>
      </c>
      <c r="C594">
        <f>INDEX('housing-price-data-04042019'!$A$1:$CC$1461, MATCH('Bedrooms '!A594,'housing-price-data-04042019'!$A$1:$A$1461,0), MATCH('Bedrooms '!$C$1,'housing-price-data-04042019'!$A$1:$CC$1,0))</f>
        <v>138000</v>
      </c>
      <c r="D594" t="str">
        <f t="shared" si="9"/>
        <v>B</v>
      </c>
      <c r="K594" s="5">
        <v>845</v>
      </c>
      <c r="L594" s="6">
        <v>153900</v>
      </c>
      <c r="U594" s="1">
        <v>569</v>
      </c>
      <c r="V594" s="1">
        <v>150347.0374803805</v>
      </c>
      <c r="W594" s="1">
        <v>166252.9625196195</v>
      </c>
    </row>
    <row r="595" spans="1:23" x14ac:dyDescent="0.25">
      <c r="A595">
        <v>594</v>
      </c>
      <c r="B595">
        <f>INDEX('housing-price-data-04042019'!$A$1:$CC$1461, MATCH('Bedrooms '!A595,'housing-price-data-04042019'!$A$1:$A$1461,0), MATCH('Bedrooms '!$B$1,'housing-price-data-04042019'!$A$1:$CC$1,0))</f>
        <v>1</v>
      </c>
      <c r="C595">
        <f>INDEX('housing-price-data-04042019'!$A$1:$CC$1461, MATCH('Bedrooms '!A595,'housing-price-data-04042019'!$A$1:$A$1461,0), MATCH('Bedrooms '!$C$1,'housing-price-data-04042019'!$A$1:$CC$1,0))</f>
        <v>140000</v>
      </c>
      <c r="D595" t="str">
        <f t="shared" si="9"/>
        <v>B</v>
      </c>
      <c r="K595" s="5">
        <v>846</v>
      </c>
      <c r="L595" s="6">
        <v>171000</v>
      </c>
      <c r="U595" s="1">
        <v>570</v>
      </c>
      <c r="V595" s="1">
        <v>166728.05446336931</v>
      </c>
      <c r="W595" s="1">
        <v>-30768.054463369306</v>
      </c>
    </row>
    <row r="596" spans="1:23" x14ac:dyDescent="0.25">
      <c r="A596">
        <v>595</v>
      </c>
      <c r="B596">
        <f>INDEX('housing-price-data-04042019'!$A$1:$CC$1461, MATCH('Bedrooms '!A596,'housing-price-data-04042019'!$A$1:$A$1461,0), MATCH('Bedrooms '!$B$1,'housing-price-data-04042019'!$A$1:$CC$1,0))</f>
        <v>3</v>
      </c>
      <c r="C596">
        <f>INDEX('housing-price-data-04042019'!$A$1:$CC$1461, MATCH('Bedrooms '!A596,'housing-price-data-04042019'!$A$1:$A$1461,0), MATCH('Bedrooms '!$C$1,'housing-price-data-04042019'!$A$1:$CC$1,0))</f>
        <v>110000</v>
      </c>
      <c r="D596" t="str">
        <f t="shared" si="9"/>
        <v>A</v>
      </c>
      <c r="K596" s="5">
        <v>847</v>
      </c>
      <c r="L596" s="6">
        <v>213000</v>
      </c>
      <c r="U596" s="1">
        <v>571</v>
      </c>
      <c r="V596" s="1">
        <v>232252.12239532452</v>
      </c>
      <c r="W596" s="1">
        <v>-89652.122395324521</v>
      </c>
    </row>
    <row r="597" spans="1:23" x14ac:dyDescent="0.25">
      <c r="A597">
        <v>596</v>
      </c>
      <c r="B597">
        <f>INDEX('housing-price-data-04042019'!$A$1:$CC$1461, MATCH('Bedrooms '!A597,'housing-price-data-04042019'!$A$1:$A$1461,0), MATCH('Bedrooms '!$B$1,'housing-price-data-04042019'!$A$1:$CC$1,0))</f>
        <v>3</v>
      </c>
      <c r="C597">
        <f>INDEX('housing-price-data-04042019'!$A$1:$CC$1461, MATCH('Bedrooms '!A597,'housing-price-data-04042019'!$A$1:$A$1461,0), MATCH('Bedrooms '!$C$1,'housing-price-data-04042019'!$A$1:$CC$1,0))</f>
        <v>319000</v>
      </c>
      <c r="D597" t="str">
        <f t="shared" si="9"/>
        <v>A</v>
      </c>
      <c r="K597" s="5">
        <v>848</v>
      </c>
      <c r="L597" s="6">
        <v>133500</v>
      </c>
      <c r="U597" s="1">
        <v>572</v>
      </c>
      <c r="V597" s="1">
        <v>166728.05446336931</v>
      </c>
      <c r="W597" s="1">
        <v>-46728.054463369306</v>
      </c>
    </row>
    <row r="598" spans="1:23" x14ac:dyDescent="0.25">
      <c r="A598">
        <v>597</v>
      </c>
      <c r="B598">
        <f>INDEX('housing-price-data-04042019'!$A$1:$CC$1461, MATCH('Bedrooms '!A598,'housing-price-data-04042019'!$A$1:$A$1461,0), MATCH('Bedrooms '!$B$1,'housing-price-data-04042019'!$A$1:$CC$1,0))</f>
        <v>3</v>
      </c>
      <c r="C598">
        <f>INDEX('housing-price-data-04042019'!$A$1:$CC$1461, MATCH('Bedrooms '!A598,'housing-price-data-04042019'!$A$1:$A$1461,0), MATCH('Bedrooms '!$C$1,'housing-price-data-04042019'!$A$1:$CC$1,0))</f>
        <v>114504</v>
      </c>
      <c r="D598" t="str">
        <f t="shared" si="9"/>
        <v>A</v>
      </c>
      <c r="K598" s="5">
        <v>849</v>
      </c>
      <c r="L598" s="6">
        <v>240000</v>
      </c>
      <c r="U598" s="1">
        <v>573</v>
      </c>
      <c r="V598" s="1">
        <v>183109.07144635811</v>
      </c>
      <c r="W598" s="1">
        <v>41390.92855364189</v>
      </c>
    </row>
    <row r="599" spans="1:23" x14ac:dyDescent="0.25">
      <c r="A599">
        <v>598</v>
      </c>
      <c r="B599">
        <f>INDEX('housing-price-data-04042019'!$A$1:$CC$1461, MATCH('Bedrooms '!A599,'housing-price-data-04042019'!$A$1:$A$1461,0), MATCH('Bedrooms '!$B$1,'housing-price-data-04042019'!$A$1:$CC$1,0))</f>
        <v>2</v>
      </c>
      <c r="C599">
        <f>INDEX('housing-price-data-04042019'!$A$1:$CC$1461, MATCH('Bedrooms '!A599,'housing-price-data-04042019'!$A$1:$A$1461,0), MATCH('Bedrooms '!$C$1,'housing-price-data-04042019'!$A$1:$CC$1,0))</f>
        <v>194201</v>
      </c>
      <c r="D599" t="str">
        <f t="shared" si="9"/>
        <v>B</v>
      </c>
      <c r="K599" s="5">
        <v>850</v>
      </c>
      <c r="L599" s="6">
        <v>187000</v>
      </c>
      <c r="U599" s="1">
        <v>574</v>
      </c>
      <c r="V599" s="1">
        <v>183109.07144635811</v>
      </c>
      <c r="W599" s="1">
        <v>-13109.07144635811</v>
      </c>
    </row>
    <row r="600" spans="1:23" x14ac:dyDescent="0.25">
      <c r="A600">
        <v>599</v>
      </c>
      <c r="B600">
        <f>INDEX('housing-price-data-04042019'!$A$1:$CC$1461, MATCH('Bedrooms '!A600,'housing-price-data-04042019'!$A$1:$A$1461,0), MATCH('Bedrooms '!$B$1,'housing-price-data-04042019'!$A$1:$CC$1,0))</f>
        <v>3</v>
      </c>
      <c r="C600">
        <f>INDEX('housing-price-data-04042019'!$A$1:$CC$1461, MATCH('Bedrooms '!A600,'housing-price-data-04042019'!$A$1:$A$1461,0), MATCH('Bedrooms '!$C$1,'housing-price-data-04042019'!$A$1:$CC$1,0))</f>
        <v>217500</v>
      </c>
      <c r="D600" t="str">
        <f t="shared" si="9"/>
        <v>A</v>
      </c>
      <c r="K600" s="5">
        <v>853</v>
      </c>
      <c r="L600" s="6">
        <v>164000</v>
      </c>
      <c r="U600" s="1">
        <v>575</v>
      </c>
      <c r="V600" s="1">
        <v>183109.07144635811</v>
      </c>
      <c r="W600" s="1">
        <v>-44109.07144635811</v>
      </c>
    </row>
    <row r="601" spans="1:23" x14ac:dyDescent="0.25">
      <c r="A601">
        <v>600</v>
      </c>
      <c r="B601">
        <f>INDEX('housing-price-data-04042019'!$A$1:$CC$1461, MATCH('Bedrooms '!A601,'housing-price-data-04042019'!$A$1:$A$1461,0), MATCH('Bedrooms '!$B$1,'housing-price-data-04042019'!$A$1:$CC$1,0))</f>
        <v>3</v>
      </c>
      <c r="C601">
        <f>INDEX('housing-price-data-04042019'!$A$1:$CC$1461, MATCH('Bedrooms '!A601,'housing-price-data-04042019'!$A$1:$A$1461,0), MATCH('Bedrooms '!$C$1,'housing-price-data-04042019'!$A$1:$CC$1,0))</f>
        <v>151000</v>
      </c>
      <c r="D601" t="str">
        <f t="shared" si="9"/>
        <v>A</v>
      </c>
      <c r="K601" s="5">
        <v>854</v>
      </c>
      <c r="L601" s="6">
        <v>158000</v>
      </c>
      <c r="U601" s="1">
        <v>576</v>
      </c>
      <c r="V601" s="1">
        <v>166728.05446336931</v>
      </c>
      <c r="W601" s="1">
        <v>-48228.054463369306</v>
      </c>
    </row>
    <row r="602" spans="1:23" x14ac:dyDescent="0.25">
      <c r="A602">
        <v>601</v>
      </c>
      <c r="B602">
        <f>INDEX('housing-price-data-04042019'!$A$1:$CC$1461, MATCH('Bedrooms '!A602,'housing-price-data-04042019'!$A$1:$A$1461,0), MATCH('Bedrooms '!$B$1,'housing-price-data-04042019'!$A$1:$CC$1,0))</f>
        <v>3</v>
      </c>
      <c r="C602">
        <f>INDEX('housing-price-data-04042019'!$A$1:$CC$1461, MATCH('Bedrooms '!A602,'housing-price-data-04042019'!$A$1:$A$1461,0), MATCH('Bedrooms '!$C$1,'housing-price-data-04042019'!$A$1:$CC$1,0))</f>
        <v>275000</v>
      </c>
      <c r="D602" t="str">
        <f t="shared" si="9"/>
        <v>A</v>
      </c>
      <c r="K602" s="5">
        <v>855</v>
      </c>
      <c r="L602" s="6">
        <v>170000</v>
      </c>
      <c r="U602" s="1">
        <v>577</v>
      </c>
      <c r="V602" s="1">
        <v>183109.07144635811</v>
      </c>
      <c r="W602" s="1">
        <v>-38109.07144635811</v>
      </c>
    </row>
    <row r="603" spans="1:23" x14ac:dyDescent="0.25">
      <c r="A603">
        <v>602</v>
      </c>
      <c r="B603">
        <f>INDEX('housing-price-data-04042019'!$A$1:$CC$1461, MATCH('Bedrooms '!A603,'housing-price-data-04042019'!$A$1:$A$1461,0), MATCH('Bedrooms '!$B$1,'housing-price-data-04042019'!$A$1:$CC$1,0))</f>
        <v>3</v>
      </c>
      <c r="C603">
        <f>INDEX('housing-price-data-04042019'!$A$1:$CC$1461, MATCH('Bedrooms '!A603,'housing-price-data-04042019'!$A$1:$A$1461,0), MATCH('Bedrooms '!$C$1,'housing-price-data-04042019'!$A$1:$CC$1,0))</f>
        <v>141000</v>
      </c>
      <c r="D603" t="str">
        <f t="shared" si="9"/>
        <v>A</v>
      </c>
      <c r="K603" s="5">
        <v>856</v>
      </c>
      <c r="L603" s="6">
        <v>127000</v>
      </c>
      <c r="U603" s="1">
        <v>578</v>
      </c>
      <c r="V603" s="1">
        <v>183109.07144635811</v>
      </c>
      <c r="W603" s="1">
        <v>-18609.07144635811</v>
      </c>
    </row>
    <row r="604" spans="1:23" x14ac:dyDescent="0.25">
      <c r="A604">
        <v>603</v>
      </c>
      <c r="B604">
        <f>INDEX('housing-price-data-04042019'!$A$1:$CC$1461, MATCH('Bedrooms '!A604,'housing-price-data-04042019'!$A$1:$A$1461,0), MATCH('Bedrooms '!$B$1,'housing-price-data-04042019'!$A$1:$CC$1,0))</f>
        <v>3</v>
      </c>
      <c r="C604">
        <f>INDEX('housing-price-data-04042019'!$A$1:$CC$1461, MATCH('Bedrooms '!A604,'housing-price-data-04042019'!$A$1:$A$1461,0), MATCH('Bedrooms '!$C$1,'housing-price-data-04042019'!$A$1:$CC$1,0))</f>
        <v>220000</v>
      </c>
      <c r="D604" t="str">
        <f t="shared" si="9"/>
        <v>A</v>
      </c>
      <c r="K604" s="5">
        <v>857</v>
      </c>
      <c r="L604" s="6">
        <v>147000</v>
      </c>
      <c r="U604" s="1">
        <v>579</v>
      </c>
      <c r="V604" s="1">
        <v>166728.05446336931</v>
      </c>
      <c r="W604" s="1">
        <v>-20728.054463369306</v>
      </c>
    </row>
    <row r="605" spans="1:23" x14ac:dyDescent="0.25">
      <c r="A605">
        <v>604</v>
      </c>
      <c r="B605">
        <f>INDEX('housing-price-data-04042019'!$A$1:$CC$1461, MATCH('Bedrooms '!A605,'housing-price-data-04042019'!$A$1:$A$1461,0), MATCH('Bedrooms '!$B$1,'housing-price-data-04042019'!$A$1:$CC$1,0))</f>
        <v>2</v>
      </c>
      <c r="C605">
        <f>INDEX('housing-price-data-04042019'!$A$1:$CC$1461, MATCH('Bedrooms '!A605,'housing-price-data-04042019'!$A$1:$A$1461,0), MATCH('Bedrooms '!$C$1,'housing-price-data-04042019'!$A$1:$CC$1,0))</f>
        <v>151000</v>
      </c>
      <c r="D605" t="str">
        <f t="shared" si="9"/>
        <v>B</v>
      </c>
      <c r="K605" s="5">
        <v>858</v>
      </c>
      <c r="L605" s="6">
        <v>174000</v>
      </c>
      <c r="U605" s="1">
        <v>580</v>
      </c>
      <c r="V605" s="1">
        <v>199490.08842934691</v>
      </c>
      <c r="W605" s="1">
        <v>-67990.088429346913</v>
      </c>
    </row>
    <row r="606" spans="1:23" x14ac:dyDescent="0.25">
      <c r="A606">
        <v>605</v>
      </c>
      <c r="B606">
        <f>INDEX('housing-price-data-04042019'!$A$1:$CC$1461, MATCH('Bedrooms '!A606,'housing-price-data-04042019'!$A$1:$A$1461,0), MATCH('Bedrooms '!$B$1,'housing-price-data-04042019'!$A$1:$CC$1,0))</f>
        <v>3</v>
      </c>
      <c r="C606">
        <f>INDEX('housing-price-data-04042019'!$A$1:$CC$1461, MATCH('Bedrooms '!A606,'housing-price-data-04042019'!$A$1:$A$1461,0), MATCH('Bedrooms '!$C$1,'housing-price-data-04042019'!$A$1:$CC$1,0))</f>
        <v>221000</v>
      </c>
      <c r="D606" t="str">
        <f t="shared" si="9"/>
        <v>A</v>
      </c>
      <c r="K606" s="5">
        <v>859</v>
      </c>
      <c r="L606" s="6">
        <v>152000</v>
      </c>
      <c r="U606" s="1">
        <v>581</v>
      </c>
      <c r="V606" s="1">
        <v>183109.07144635811</v>
      </c>
      <c r="W606" s="1">
        <v>-1209.0714463581098</v>
      </c>
    </row>
    <row r="607" spans="1:23" x14ac:dyDescent="0.25">
      <c r="A607">
        <v>606</v>
      </c>
      <c r="B607">
        <f>INDEX('housing-price-data-04042019'!$A$1:$CC$1461, MATCH('Bedrooms '!A607,'housing-price-data-04042019'!$A$1:$A$1461,0), MATCH('Bedrooms '!$B$1,'housing-price-data-04042019'!$A$1:$CC$1,0))</f>
        <v>3</v>
      </c>
      <c r="C607">
        <f>INDEX('housing-price-data-04042019'!$A$1:$CC$1461, MATCH('Bedrooms '!A607,'housing-price-data-04042019'!$A$1:$A$1461,0), MATCH('Bedrooms '!$C$1,'housing-price-data-04042019'!$A$1:$CC$1,0))</f>
        <v>205000</v>
      </c>
      <c r="D607" t="str">
        <f t="shared" si="9"/>
        <v>A</v>
      </c>
      <c r="K607" s="5">
        <v>860</v>
      </c>
      <c r="L607" s="6">
        <v>250000</v>
      </c>
      <c r="U607" s="1">
        <v>582</v>
      </c>
      <c r="V607" s="1">
        <v>183109.07144635811</v>
      </c>
      <c r="W607" s="1">
        <v>70183.92855364189</v>
      </c>
    </row>
    <row r="608" spans="1:23" x14ac:dyDescent="0.25">
      <c r="A608">
        <v>607</v>
      </c>
      <c r="B608">
        <f>INDEX('housing-price-data-04042019'!$A$1:$CC$1461, MATCH('Bedrooms '!A608,'housing-price-data-04042019'!$A$1:$A$1461,0), MATCH('Bedrooms '!$B$1,'housing-price-data-04042019'!$A$1:$CC$1,0))</f>
        <v>3</v>
      </c>
      <c r="C608">
        <f>INDEX('housing-price-data-04042019'!$A$1:$CC$1461, MATCH('Bedrooms '!A608,'housing-price-data-04042019'!$A$1:$A$1461,0), MATCH('Bedrooms '!$C$1,'housing-price-data-04042019'!$A$1:$CC$1,0))</f>
        <v>152000</v>
      </c>
      <c r="D608" t="str">
        <f t="shared" si="9"/>
        <v>A</v>
      </c>
      <c r="K608" s="5">
        <v>861</v>
      </c>
      <c r="L608" s="6">
        <v>189950</v>
      </c>
      <c r="U608" s="1">
        <v>583</v>
      </c>
      <c r="V608" s="1">
        <v>183109.07144635811</v>
      </c>
      <c r="W608" s="1">
        <v>-64609.07144635811</v>
      </c>
    </row>
    <row r="609" spans="1:23" x14ac:dyDescent="0.25">
      <c r="A609">
        <v>608</v>
      </c>
      <c r="B609">
        <f>INDEX('housing-price-data-04042019'!$A$1:$CC$1461, MATCH('Bedrooms '!A609,'housing-price-data-04042019'!$A$1:$A$1461,0), MATCH('Bedrooms '!$B$1,'housing-price-data-04042019'!$A$1:$CC$1,0))</f>
        <v>3</v>
      </c>
      <c r="C609">
        <f>INDEX('housing-price-data-04042019'!$A$1:$CC$1461, MATCH('Bedrooms '!A609,'housing-price-data-04042019'!$A$1:$A$1461,0), MATCH('Bedrooms '!$C$1,'housing-price-data-04042019'!$A$1:$CC$1,0))</f>
        <v>225000</v>
      </c>
      <c r="D609" t="str">
        <f t="shared" si="9"/>
        <v>A</v>
      </c>
      <c r="K609" s="5">
        <v>862</v>
      </c>
      <c r="L609" s="6">
        <v>131500</v>
      </c>
      <c r="U609" s="1">
        <v>584</v>
      </c>
      <c r="V609" s="1">
        <v>183109.07144635811</v>
      </c>
      <c r="W609" s="1">
        <v>141890.92855364189</v>
      </c>
    </row>
    <row r="610" spans="1:23" x14ac:dyDescent="0.25">
      <c r="A610">
        <v>609</v>
      </c>
      <c r="B610">
        <f>INDEX('housing-price-data-04042019'!$A$1:$CC$1461, MATCH('Bedrooms '!A610,'housing-price-data-04042019'!$A$1:$A$1461,0), MATCH('Bedrooms '!$B$1,'housing-price-data-04042019'!$A$1:$CC$1,0))</f>
        <v>4</v>
      </c>
      <c r="C610">
        <f>INDEX('housing-price-data-04042019'!$A$1:$CC$1461, MATCH('Bedrooms '!A610,'housing-price-data-04042019'!$A$1:$A$1461,0), MATCH('Bedrooms '!$C$1,'housing-price-data-04042019'!$A$1:$CC$1,0))</f>
        <v>359100</v>
      </c>
      <c r="D610" t="str">
        <f t="shared" si="9"/>
        <v>A</v>
      </c>
      <c r="K610" s="5">
        <v>863</v>
      </c>
      <c r="L610" s="6">
        <v>152000</v>
      </c>
      <c r="U610" s="1">
        <v>585</v>
      </c>
      <c r="V610" s="1">
        <v>183109.07144635811</v>
      </c>
      <c r="W610" s="1">
        <v>-50109.07144635811</v>
      </c>
    </row>
    <row r="611" spans="1:23" x14ac:dyDescent="0.25">
      <c r="A611">
        <v>610</v>
      </c>
      <c r="B611">
        <f>INDEX('housing-price-data-04042019'!$A$1:$CC$1461, MATCH('Bedrooms '!A611,'housing-price-data-04042019'!$A$1:$A$1461,0), MATCH('Bedrooms '!$B$1,'housing-price-data-04042019'!$A$1:$CC$1,0))</f>
        <v>3</v>
      </c>
      <c r="C611">
        <f>INDEX('housing-price-data-04042019'!$A$1:$CC$1461, MATCH('Bedrooms '!A611,'housing-price-data-04042019'!$A$1:$A$1461,0), MATCH('Bedrooms '!$C$1,'housing-price-data-04042019'!$A$1:$CC$1,0))</f>
        <v>118500</v>
      </c>
      <c r="D611" t="str">
        <f t="shared" si="9"/>
        <v>A</v>
      </c>
      <c r="K611" s="5">
        <v>864</v>
      </c>
      <c r="L611" s="6">
        <v>132500</v>
      </c>
      <c r="U611" s="1">
        <v>586</v>
      </c>
      <c r="V611" s="1">
        <v>166728.05446336931</v>
      </c>
      <c r="W611" s="1">
        <v>203171.94553663069</v>
      </c>
    </row>
    <row r="612" spans="1:23" x14ac:dyDescent="0.25">
      <c r="A612">
        <v>611</v>
      </c>
      <c r="B612">
        <f>INDEX('housing-price-data-04042019'!$A$1:$CC$1461, MATCH('Bedrooms '!A612,'housing-price-data-04042019'!$A$1:$A$1461,0), MATCH('Bedrooms '!$B$1,'housing-price-data-04042019'!$A$1:$CC$1,0))</f>
        <v>3</v>
      </c>
      <c r="C612">
        <f>INDEX('housing-price-data-04042019'!$A$1:$CC$1461, MATCH('Bedrooms '!A612,'housing-price-data-04042019'!$A$1:$A$1461,0), MATCH('Bedrooms '!$C$1,'housing-price-data-04042019'!$A$1:$CC$1,0))</f>
        <v>313000</v>
      </c>
      <c r="D612" t="str">
        <f t="shared" si="9"/>
        <v>A</v>
      </c>
      <c r="K612" s="5">
        <v>865</v>
      </c>
      <c r="L612" s="6">
        <v>250580</v>
      </c>
      <c r="U612" s="1">
        <v>587</v>
      </c>
      <c r="V612" s="1">
        <v>166728.05446336931</v>
      </c>
      <c r="W612" s="1">
        <v>-36728.054463369306</v>
      </c>
    </row>
    <row r="613" spans="1:23" x14ac:dyDescent="0.25">
      <c r="A613">
        <v>612</v>
      </c>
      <c r="B613">
        <f>INDEX('housing-price-data-04042019'!$A$1:$CC$1461, MATCH('Bedrooms '!A613,'housing-price-data-04042019'!$A$1:$A$1461,0), MATCH('Bedrooms '!$B$1,'housing-price-data-04042019'!$A$1:$CC$1,0))</f>
        <v>3</v>
      </c>
      <c r="C613">
        <f>INDEX('housing-price-data-04042019'!$A$1:$CC$1461, MATCH('Bedrooms '!A613,'housing-price-data-04042019'!$A$1:$A$1461,0), MATCH('Bedrooms '!$C$1,'housing-price-data-04042019'!$A$1:$CC$1,0))</f>
        <v>148000</v>
      </c>
      <c r="D613" t="str">
        <f t="shared" si="9"/>
        <v>A</v>
      </c>
      <c r="K613" s="5">
        <v>866</v>
      </c>
      <c r="L613" s="6">
        <v>148500</v>
      </c>
      <c r="U613" s="1">
        <v>588</v>
      </c>
      <c r="V613" s="1">
        <v>166728.05446336931</v>
      </c>
      <c r="W613" s="1">
        <v>-29728.054463369306</v>
      </c>
    </row>
    <row r="614" spans="1:23" x14ac:dyDescent="0.25">
      <c r="A614">
        <v>613</v>
      </c>
      <c r="B614">
        <f>INDEX('housing-price-data-04042019'!$A$1:$CC$1461, MATCH('Bedrooms '!A614,'housing-price-data-04042019'!$A$1:$A$1461,0), MATCH('Bedrooms '!$B$1,'housing-price-data-04042019'!$A$1:$CC$1,0))</f>
        <v>3</v>
      </c>
      <c r="C614">
        <f>INDEX('housing-price-data-04042019'!$A$1:$CC$1461, MATCH('Bedrooms '!A614,'housing-price-data-04042019'!$A$1:$A$1461,0), MATCH('Bedrooms '!$C$1,'housing-price-data-04042019'!$A$1:$CC$1,0))</f>
        <v>261500</v>
      </c>
      <c r="D614" t="str">
        <f t="shared" si="9"/>
        <v>A</v>
      </c>
      <c r="K614" s="5">
        <v>867</v>
      </c>
      <c r="L614" s="6">
        <v>248900</v>
      </c>
      <c r="U614" s="1">
        <v>589</v>
      </c>
      <c r="V614" s="1">
        <v>150347.0374803805</v>
      </c>
      <c r="W614" s="1">
        <v>-7347.0374803805025</v>
      </c>
    </row>
    <row r="615" spans="1:23" x14ac:dyDescent="0.25">
      <c r="A615">
        <v>614</v>
      </c>
      <c r="B615">
        <f>INDEX('housing-price-data-04042019'!$A$1:$CC$1461, MATCH('Bedrooms '!A615,'housing-price-data-04042019'!$A$1:$A$1461,0), MATCH('Bedrooms '!$B$1,'housing-price-data-04042019'!$A$1:$CC$1,0))</f>
        <v>3</v>
      </c>
      <c r="C615">
        <f>INDEX('housing-price-data-04042019'!$A$1:$CC$1461, MATCH('Bedrooms '!A615,'housing-price-data-04042019'!$A$1:$A$1461,0), MATCH('Bedrooms '!$C$1,'housing-price-data-04042019'!$A$1:$CC$1,0))</f>
        <v>147000</v>
      </c>
      <c r="D615" t="str">
        <f t="shared" si="9"/>
        <v>A</v>
      </c>
      <c r="K615" s="5">
        <v>868</v>
      </c>
      <c r="L615" s="6">
        <v>129000</v>
      </c>
      <c r="U615" s="1">
        <v>590</v>
      </c>
      <c r="V615" s="1">
        <v>166728.05446336931</v>
      </c>
      <c r="W615" s="1">
        <v>-87228.054463369306</v>
      </c>
    </row>
    <row r="616" spans="1:23" x14ac:dyDescent="0.25">
      <c r="A616">
        <v>615</v>
      </c>
      <c r="B616">
        <f>INDEX('housing-price-data-04042019'!$A$1:$CC$1461, MATCH('Bedrooms '!A616,'housing-price-data-04042019'!$A$1:$A$1461,0), MATCH('Bedrooms '!$B$1,'housing-price-data-04042019'!$A$1:$CC$1,0))</f>
        <v>1</v>
      </c>
      <c r="C616">
        <f>INDEX('housing-price-data-04042019'!$A$1:$CC$1461, MATCH('Bedrooms '!A616,'housing-price-data-04042019'!$A$1:$A$1461,0), MATCH('Bedrooms '!$C$1,'housing-price-data-04042019'!$A$1:$CC$1,0))</f>
        <v>75500</v>
      </c>
      <c r="D616" t="str">
        <f t="shared" si="9"/>
        <v>B</v>
      </c>
      <c r="K616" s="5">
        <v>870</v>
      </c>
      <c r="L616" s="6">
        <v>236000</v>
      </c>
      <c r="U616" s="1">
        <v>591</v>
      </c>
      <c r="V616" s="1">
        <v>183109.07144635811</v>
      </c>
      <c r="W616" s="1">
        <v>2790.9285536418902</v>
      </c>
    </row>
    <row r="617" spans="1:23" x14ac:dyDescent="0.25">
      <c r="A617">
        <v>616</v>
      </c>
      <c r="B617">
        <f>INDEX('housing-price-data-04042019'!$A$1:$CC$1461, MATCH('Bedrooms '!A617,'housing-price-data-04042019'!$A$1:$A$1461,0), MATCH('Bedrooms '!$B$1,'housing-price-data-04042019'!$A$1:$CC$1,0))</f>
        <v>3</v>
      </c>
      <c r="C617">
        <f>INDEX('housing-price-data-04042019'!$A$1:$CC$1461, MATCH('Bedrooms '!A617,'housing-price-data-04042019'!$A$1:$A$1461,0), MATCH('Bedrooms '!$C$1,'housing-price-data-04042019'!$A$1:$CC$1,0))</f>
        <v>137500</v>
      </c>
      <c r="D617" t="str">
        <f t="shared" si="9"/>
        <v>A</v>
      </c>
      <c r="K617" s="5">
        <v>872</v>
      </c>
      <c r="L617" s="6">
        <v>200500</v>
      </c>
      <c r="U617" s="1">
        <v>592</v>
      </c>
      <c r="V617" s="1">
        <v>183109.07144635811</v>
      </c>
      <c r="W617" s="1">
        <v>268840.92855364189</v>
      </c>
    </row>
    <row r="618" spans="1:23" x14ac:dyDescent="0.25">
      <c r="A618">
        <v>617</v>
      </c>
      <c r="B618">
        <f>INDEX('housing-price-data-04042019'!$A$1:$CC$1461, MATCH('Bedrooms '!A618,'housing-price-data-04042019'!$A$1:$A$1461,0), MATCH('Bedrooms '!$B$1,'housing-price-data-04042019'!$A$1:$CC$1,0))</f>
        <v>3</v>
      </c>
      <c r="C618">
        <f>INDEX('housing-price-data-04042019'!$A$1:$CC$1461, MATCH('Bedrooms '!A618,'housing-price-data-04042019'!$A$1:$A$1461,0), MATCH('Bedrooms '!$C$1,'housing-price-data-04042019'!$A$1:$CC$1,0))</f>
        <v>183200</v>
      </c>
      <c r="D618" t="str">
        <f t="shared" si="9"/>
        <v>A</v>
      </c>
      <c r="K618" s="5">
        <v>873</v>
      </c>
      <c r="L618" s="6">
        <v>116000</v>
      </c>
      <c r="U618" s="1">
        <v>593</v>
      </c>
      <c r="V618" s="1">
        <v>166728.05446336931</v>
      </c>
      <c r="W618" s="1">
        <v>-28728.054463369306</v>
      </c>
    </row>
    <row r="619" spans="1:23" x14ac:dyDescent="0.25">
      <c r="A619">
        <v>618</v>
      </c>
      <c r="B619">
        <f>INDEX('housing-price-data-04042019'!$A$1:$CC$1461, MATCH('Bedrooms '!A619,'housing-price-data-04042019'!$A$1:$A$1461,0), MATCH('Bedrooms '!$B$1,'housing-price-data-04042019'!$A$1:$CC$1,0))</f>
        <v>2</v>
      </c>
      <c r="C619">
        <f>INDEX('housing-price-data-04042019'!$A$1:$CC$1461, MATCH('Bedrooms '!A619,'housing-price-data-04042019'!$A$1:$A$1461,0), MATCH('Bedrooms '!$C$1,'housing-price-data-04042019'!$A$1:$CC$1,0))</f>
        <v>105500</v>
      </c>
      <c r="D619" t="str">
        <f t="shared" si="9"/>
        <v>B</v>
      </c>
      <c r="K619" s="5">
        <v>874</v>
      </c>
      <c r="L619" s="6">
        <v>133000</v>
      </c>
      <c r="U619" s="1">
        <v>594</v>
      </c>
      <c r="V619" s="1">
        <v>150347.0374803805</v>
      </c>
      <c r="W619" s="1">
        <v>-10347.037480380503</v>
      </c>
    </row>
    <row r="620" spans="1:23" x14ac:dyDescent="0.25">
      <c r="A620">
        <v>619</v>
      </c>
      <c r="B620">
        <f>INDEX('housing-price-data-04042019'!$A$1:$CC$1461, MATCH('Bedrooms '!A620,'housing-price-data-04042019'!$A$1:$A$1461,0), MATCH('Bedrooms '!$B$1,'housing-price-data-04042019'!$A$1:$CC$1,0))</f>
        <v>3</v>
      </c>
      <c r="C620">
        <f>INDEX('housing-price-data-04042019'!$A$1:$CC$1461, MATCH('Bedrooms '!A620,'housing-price-data-04042019'!$A$1:$A$1461,0), MATCH('Bedrooms '!$C$1,'housing-price-data-04042019'!$A$1:$CC$1,0))</f>
        <v>314813</v>
      </c>
      <c r="D620" t="str">
        <f t="shared" si="9"/>
        <v>A</v>
      </c>
      <c r="K620" s="5">
        <v>875</v>
      </c>
      <c r="L620" s="6">
        <v>66500</v>
      </c>
      <c r="U620" s="1">
        <v>595</v>
      </c>
      <c r="V620" s="1">
        <v>183109.07144635811</v>
      </c>
      <c r="W620" s="1">
        <v>-73109.07144635811</v>
      </c>
    </row>
    <row r="621" spans="1:23" x14ac:dyDescent="0.25">
      <c r="A621">
        <v>620</v>
      </c>
      <c r="B621">
        <f>INDEX('housing-price-data-04042019'!$A$1:$CC$1461, MATCH('Bedrooms '!A621,'housing-price-data-04042019'!$A$1:$A$1461,0), MATCH('Bedrooms '!$B$1,'housing-price-data-04042019'!$A$1:$CC$1,0))</f>
        <v>4</v>
      </c>
      <c r="C621">
        <f>INDEX('housing-price-data-04042019'!$A$1:$CC$1461, MATCH('Bedrooms '!A621,'housing-price-data-04042019'!$A$1:$A$1461,0), MATCH('Bedrooms '!$C$1,'housing-price-data-04042019'!$A$1:$CC$1,0))</f>
        <v>305000</v>
      </c>
      <c r="D621" t="str">
        <f t="shared" si="9"/>
        <v>A</v>
      </c>
      <c r="K621" s="5">
        <v>876</v>
      </c>
      <c r="L621" s="6">
        <v>303477</v>
      </c>
      <c r="U621" s="1">
        <v>596</v>
      </c>
      <c r="V621" s="1">
        <v>183109.07144635811</v>
      </c>
      <c r="W621" s="1">
        <v>135890.92855364189</v>
      </c>
    </row>
    <row r="622" spans="1:23" x14ac:dyDescent="0.25">
      <c r="A622">
        <v>621</v>
      </c>
      <c r="B622">
        <f>INDEX('housing-price-data-04042019'!$A$1:$CC$1461, MATCH('Bedrooms '!A622,'housing-price-data-04042019'!$A$1:$A$1461,0), MATCH('Bedrooms '!$B$1,'housing-price-data-04042019'!$A$1:$CC$1,0))</f>
        <v>2</v>
      </c>
      <c r="C622">
        <f>INDEX('housing-price-data-04042019'!$A$1:$CC$1461, MATCH('Bedrooms '!A622,'housing-price-data-04042019'!$A$1:$A$1461,0), MATCH('Bedrooms '!$C$1,'housing-price-data-04042019'!$A$1:$CC$1,0))</f>
        <v>67000</v>
      </c>
      <c r="D622" t="str">
        <f t="shared" si="9"/>
        <v>B</v>
      </c>
      <c r="K622" s="5">
        <v>877</v>
      </c>
      <c r="L622" s="6">
        <v>132250</v>
      </c>
      <c r="U622" s="1">
        <v>597</v>
      </c>
      <c r="V622" s="1">
        <v>183109.07144635811</v>
      </c>
      <c r="W622" s="1">
        <v>-68605.07144635811</v>
      </c>
    </row>
    <row r="623" spans="1:23" x14ac:dyDescent="0.25">
      <c r="A623">
        <v>622</v>
      </c>
      <c r="B623">
        <f>INDEX('housing-price-data-04042019'!$A$1:$CC$1461, MATCH('Bedrooms '!A623,'housing-price-data-04042019'!$A$1:$A$1461,0), MATCH('Bedrooms '!$B$1,'housing-price-data-04042019'!$A$1:$CC$1,0))</f>
        <v>4</v>
      </c>
      <c r="C623">
        <f>INDEX('housing-price-data-04042019'!$A$1:$CC$1461, MATCH('Bedrooms '!A623,'housing-price-data-04042019'!$A$1:$A$1461,0), MATCH('Bedrooms '!$C$1,'housing-price-data-04042019'!$A$1:$CC$1,0))</f>
        <v>240000</v>
      </c>
      <c r="D623" t="str">
        <f t="shared" si="9"/>
        <v>A</v>
      </c>
      <c r="K623" s="5">
        <v>878</v>
      </c>
      <c r="L623" s="6">
        <v>350000</v>
      </c>
      <c r="U623" s="1">
        <v>598</v>
      </c>
      <c r="V623" s="1">
        <v>166728.05446336931</v>
      </c>
      <c r="W623" s="1">
        <v>27472.945536630694</v>
      </c>
    </row>
    <row r="624" spans="1:23" x14ac:dyDescent="0.25">
      <c r="A624">
        <v>623</v>
      </c>
      <c r="B624">
        <f>INDEX('housing-price-data-04042019'!$A$1:$CC$1461, MATCH('Bedrooms '!A624,'housing-price-data-04042019'!$A$1:$A$1461,0), MATCH('Bedrooms '!$B$1,'housing-price-data-04042019'!$A$1:$CC$1,0))</f>
        <v>3</v>
      </c>
      <c r="C624">
        <f>INDEX('housing-price-data-04042019'!$A$1:$CC$1461, MATCH('Bedrooms '!A624,'housing-price-data-04042019'!$A$1:$A$1461,0), MATCH('Bedrooms '!$C$1,'housing-price-data-04042019'!$A$1:$CC$1,0))</f>
        <v>135000</v>
      </c>
      <c r="D624" t="str">
        <f t="shared" si="9"/>
        <v>A</v>
      </c>
      <c r="K624" s="5">
        <v>879</v>
      </c>
      <c r="L624" s="6">
        <v>148000</v>
      </c>
      <c r="U624" s="1">
        <v>599</v>
      </c>
      <c r="V624" s="1">
        <v>183109.07144635811</v>
      </c>
      <c r="W624" s="1">
        <v>34390.92855364189</v>
      </c>
    </row>
    <row r="625" spans="1:23" x14ac:dyDescent="0.25">
      <c r="A625">
        <v>624</v>
      </c>
      <c r="B625">
        <f>INDEX('housing-price-data-04042019'!$A$1:$CC$1461, MATCH('Bedrooms '!A625,'housing-price-data-04042019'!$A$1:$A$1461,0), MATCH('Bedrooms '!$B$1,'housing-price-data-04042019'!$A$1:$CC$1,0))</f>
        <v>2</v>
      </c>
      <c r="C625">
        <f>INDEX('housing-price-data-04042019'!$A$1:$CC$1461, MATCH('Bedrooms '!A625,'housing-price-data-04042019'!$A$1:$A$1461,0), MATCH('Bedrooms '!$C$1,'housing-price-data-04042019'!$A$1:$CC$1,0))</f>
        <v>168500</v>
      </c>
      <c r="D625" t="str">
        <f t="shared" si="9"/>
        <v>B</v>
      </c>
      <c r="K625" s="5">
        <v>880</v>
      </c>
      <c r="L625" s="6">
        <v>136500</v>
      </c>
      <c r="U625" s="1">
        <v>600</v>
      </c>
      <c r="V625" s="1">
        <v>183109.07144635811</v>
      </c>
      <c r="W625" s="1">
        <v>-32109.07144635811</v>
      </c>
    </row>
    <row r="626" spans="1:23" x14ac:dyDescent="0.25">
      <c r="A626">
        <v>625</v>
      </c>
      <c r="B626">
        <f>INDEX('housing-price-data-04042019'!$A$1:$CC$1461, MATCH('Bedrooms '!A626,'housing-price-data-04042019'!$A$1:$A$1461,0), MATCH('Bedrooms '!$B$1,'housing-price-data-04042019'!$A$1:$CC$1,0))</f>
        <v>4</v>
      </c>
      <c r="C626">
        <f>INDEX('housing-price-data-04042019'!$A$1:$CC$1461, MATCH('Bedrooms '!A626,'housing-price-data-04042019'!$A$1:$A$1461,0), MATCH('Bedrooms '!$C$1,'housing-price-data-04042019'!$A$1:$CC$1,0))</f>
        <v>165150</v>
      </c>
      <c r="D626" t="str">
        <f t="shared" si="9"/>
        <v>A</v>
      </c>
      <c r="K626" s="5">
        <v>882</v>
      </c>
      <c r="L626" s="6">
        <v>187500</v>
      </c>
      <c r="U626" s="1">
        <v>601</v>
      </c>
      <c r="V626" s="1">
        <v>183109.07144635811</v>
      </c>
      <c r="W626" s="1">
        <v>91890.92855364189</v>
      </c>
    </row>
    <row r="627" spans="1:23" x14ac:dyDescent="0.25">
      <c r="A627">
        <v>626</v>
      </c>
      <c r="B627">
        <f>INDEX('housing-price-data-04042019'!$A$1:$CC$1461, MATCH('Bedrooms '!A627,'housing-price-data-04042019'!$A$1:$A$1461,0), MATCH('Bedrooms '!$B$1,'housing-price-data-04042019'!$A$1:$CC$1,0))</f>
        <v>3</v>
      </c>
      <c r="C627">
        <f>INDEX('housing-price-data-04042019'!$A$1:$CC$1461, MATCH('Bedrooms '!A627,'housing-price-data-04042019'!$A$1:$A$1461,0), MATCH('Bedrooms '!$C$1,'housing-price-data-04042019'!$A$1:$CC$1,0))</f>
        <v>160000</v>
      </c>
      <c r="D627" t="str">
        <f t="shared" si="9"/>
        <v>A</v>
      </c>
      <c r="K627" s="5">
        <v>883</v>
      </c>
      <c r="L627" s="6">
        <v>178000</v>
      </c>
      <c r="U627" s="1">
        <v>602</v>
      </c>
      <c r="V627" s="1">
        <v>183109.07144635811</v>
      </c>
      <c r="W627" s="1">
        <v>-42109.07144635811</v>
      </c>
    </row>
    <row r="628" spans="1:23" x14ac:dyDescent="0.25">
      <c r="A628">
        <v>627</v>
      </c>
      <c r="B628">
        <f>INDEX('housing-price-data-04042019'!$A$1:$CC$1461, MATCH('Bedrooms '!A628,'housing-price-data-04042019'!$A$1:$A$1461,0), MATCH('Bedrooms '!$B$1,'housing-price-data-04042019'!$A$1:$CC$1,0))</f>
        <v>3</v>
      </c>
      <c r="C628">
        <f>INDEX('housing-price-data-04042019'!$A$1:$CC$1461, MATCH('Bedrooms '!A628,'housing-price-data-04042019'!$A$1:$A$1461,0), MATCH('Bedrooms '!$C$1,'housing-price-data-04042019'!$A$1:$CC$1,0))</f>
        <v>139900</v>
      </c>
      <c r="D628" t="str">
        <f t="shared" si="9"/>
        <v>A</v>
      </c>
      <c r="K628" s="5">
        <v>884</v>
      </c>
      <c r="L628" s="6">
        <v>118500</v>
      </c>
      <c r="U628" s="1">
        <v>603</v>
      </c>
      <c r="V628" s="1">
        <v>183109.07144635811</v>
      </c>
      <c r="W628" s="1">
        <v>36890.92855364189</v>
      </c>
    </row>
    <row r="629" spans="1:23" x14ac:dyDescent="0.25">
      <c r="A629">
        <v>628</v>
      </c>
      <c r="B629">
        <f>INDEX('housing-price-data-04042019'!$A$1:$CC$1461, MATCH('Bedrooms '!A629,'housing-price-data-04042019'!$A$1:$A$1461,0), MATCH('Bedrooms '!$B$1,'housing-price-data-04042019'!$A$1:$CC$1,0))</f>
        <v>3</v>
      </c>
      <c r="C629">
        <f>INDEX('housing-price-data-04042019'!$A$1:$CC$1461, MATCH('Bedrooms '!A629,'housing-price-data-04042019'!$A$1:$A$1461,0), MATCH('Bedrooms '!$C$1,'housing-price-data-04042019'!$A$1:$CC$1,0))</f>
        <v>153000</v>
      </c>
      <c r="D629" t="str">
        <f t="shared" si="9"/>
        <v>A</v>
      </c>
      <c r="K629" s="5">
        <v>885</v>
      </c>
      <c r="L629" s="6">
        <v>100000</v>
      </c>
      <c r="U629" s="1">
        <v>604</v>
      </c>
      <c r="V629" s="1">
        <v>166728.05446336931</v>
      </c>
      <c r="W629" s="1">
        <v>-15728.054463369306</v>
      </c>
    </row>
    <row r="630" spans="1:23" x14ac:dyDescent="0.25">
      <c r="A630">
        <v>629</v>
      </c>
      <c r="B630">
        <f>INDEX('housing-price-data-04042019'!$A$1:$CC$1461, MATCH('Bedrooms '!A630,'housing-price-data-04042019'!$A$1:$A$1461,0), MATCH('Bedrooms '!$B$1,'housing-price-data-04042019'!$A$1:$CC$1,0))</f>
        <v>5</v>
      </c>
      <c r="C630">
        <f>INDEX('housing-price-data-04042019'!$A$1:$CC$1461, MATCH('Bedrooms '!A630,'housing-price-data-04042019'!$A$1:$A$1461,0), MATCH('Bedrooms '!$C$1,'housing-price-data-04042019'!$A$1:$CC$1,0))</f>
        <v>135000</v>
      </c>
      <c r="D630" t="str">
        <f t="shared" si="9"/>
        <v>A</v>
      </c>
      <c r="K630" s="5">
        <v>887</v>
      </c>
      <c r="L630" s="6">
        <v>145000</v>
      </c>
      <c r="U630" s="1">
        <v>605</v>
      </c>
      <c r="V630" s="1">
        <v>183109.07144635811</v>
      </c>
      <c r="W630" s="1">
        <v>37890.92855364189</v>
      </c>
    </row>
    <row r="631" spans="1:23" x14ac:dyDescent="0.25">
      <c r="A631">
        <v>630</v>
      </c>
      <c r="B631">
        <f>INDEX('housing-price-data-04042019'!$A$1:$CC$1461, MATCH('Bedrooms '!A631,'housing-price-data-04042019'!$A$1:$A$1461,0), MATCH('Bedrooms '!$B$1,'housing-price-data-04042019'!$A$1:$CC$1,0))</f>
        <v>3</v>
      </c>
      <c r="C631">
        <f>INDEX('housing-price-data-04042019'!$A$1:$CC$1461, MATCH('Bedrooms '!A631,'housing-price-data-04042019'!$A$1:$A$1461,0), MATCH('Bedrooms '!$C$1,'housing-price-data-04042019'!$A$1:$CC$1,0))</f>
        <v>168500</v>
      </c>
      <c r="D631" t="str">
        <f t="shared" si="9"/>
        <v>A</v>
      </c>
      <c r="K631" s="5">
        <v>888</v>
      </c>
      <c r="L631" s="6">
        <v>135500</v>
      </c>
      <c r="U631" s="1">
        <v>606</v>
      </c>
      <c r="V631" s="1">
        <v>183109.07144635811</v>
      </c>
      <c r="W631" s="1">
        <v>21890.92855364189</v>
      </c>
    </row>
    <row r="632" spans="1:23" x14ac:dyDescent="0.25">
      <c r="A632">
        <v>631</v>
      </c>
      <c r="B632">
        <f>INDEX('housing-price-data-04042019'!$A$1:$CC$1461, MATCH('Bedrooms '!A632,'housing-price-data-04042019'!$A$1:$A$1461,0), MATCH('Bedrooms '!$B$1,'housing-price-data-04042019'!$A$1:$CC$1,0))</f>
        <v>3</v>
      </c>
      <c r="C632">
        <f>INDEX('housing-price-data-04042019'!$A$1:$CC$1461, MATCH('Bedrooms '!A632,'housing-price-data-04042019'!$A$1:$A$1461,0), MATCH('Bedrooms '!$C$1,'housing-price-data-04042019'!$A$1:$CC$1,0))</f>
        <v>124000</v>
      </c>
      <c r="D632" t="str">
        <f t="shared" si="9"/>
        <v>A</v>
      </c>
      <c r="K632" s="5">
        <v>889</v>
      </c>
      <c r="L632" s="6">
        <v>268000</v>
      </c>
      <c r="U632" s="1">
        <v>607</v>
      </c>
      <c r="V632" s="1">
        <v>183109.07144635811</v>
      </c>
      <c r="W632" s="1">
        <v>-31109.07144635811</v>
      </c>
    </row>
    <row r="633" spans="1:23" x14ac:dyDescent="0.25">
      <c r="A633">
        <v>632</v>
      </c>
      <c r="B633">
        <f>INDEX('housing-price-data-04042019'!$A$1:$CC$1461, MATCH('Bedrooms '!A633,'housing-price-data-04042019'!$A$1:$A$1461,0), MATCH('Bedrooms '!$B$1,'housing-price-data-04042019'!$A$1:$CC$1,0))</f>
        <v>2</v>
      </c>
      <c r="C633">
        <f>INDEX('housing-price-data-04042019'!$A$1:$CC$1461, MATCH('Bedrooms '!A633,'housing-price-data-04042019'!$A$1:$A$1461,0), MATCH('Bedrooms '!$C$1,'housing-price-data-04042019'!$A$1:$CC$1,0))</f>
        <v>209500</v>
      </c>
      <c r="D633" t="str">
        <f t="shared" si="9"/>
        <v>B</v>
      </c>
      <c r="K633" s="5">
        <v>891</v>
      </c>
      <c r="L633" s="6">
        <v>122900</v>
      </c>
      <c r="U633" s="1">
        <v>608</v>
      </c>
      <c r="V633" s="1">
        <v>183109.07144635811</v>
      </c>
      <c r="W633" s="1">
        <v>41890.92855364189</v>
      </c>
    </row>
    <row r="634" spans="1:23" x14ac:dyDescent="0.25">
      <c r="A634">
        <v>633</v>
      </c>
      <c r="B634">
        <f>INDEX('housing-price-data-04042019'!$A$1:$CC$1461, MATCH('Bedrooms '!A634,'housing-price-data-04042019'!$A$1:$A$1461,0), MATCH('Bedrooms '!$B$1,'housing-price-data-04042019'!$A$1:$CC$1,0))</f>
        <v>3</v>
      </c>
      <c r="C634">
        <f>INDEX('housing-price-data-04042019'!$A$1:$CC$1461, MATCH('Bedrooms '!A634,'housing-price-data-04042019'!$A$1:$A$1461,0), MATCH('Bedrooms '!$C$1,'housing-price-data-04042019'!$A$1:$CC$1,0))</f>
        <v>82500</v>
      </c>
      <c r="D634" t="str">
        <f t="shared" si="9"/>
        <v>A</v>
      </c>
      <c r="K634" s="5">
        <v>892</v>
      </c>
      <c r="L634" s="6">
        <v>172500</v>
      </c>
      <c r="U634" s="1">
        <v>609</v>
      </c>
      <c r="V634" s="1">
        <v>199490.08842934691</v>
      </c>
      <c r="W634" s="1">
        <v>159609.91157065309</v>
      </c>
    </row>
    <row r="635" spans="1:23" x14ac:dyDescent="0.25">
      <c r="A635">
        <v>634</v>
      </c>
      <c r="B635">
        <f>INDEX('housing-price-data-04042019'!$A$1:$CC$1461, MATCH('Bedrooms '!A635,'housing-price-data-04042019'!$A$1:$A$1461,0), MATCH('Bedrooms '!$B$1,'housing-price-data-04042019'!$A$1:$CC$1,0))</f>
        <v>3</v>
      </c>
      <c r="C635">
        <f>INDEX('housing-price-data-04042019'!$A$1:$CC$1461, MATCH('Bedrooms '!A635,'housing-price-data-04042019'!$A$1:$A$1461,0), MATCH('Bedrooms '!$C$1,'housing-price-data-04042019'!$A$1:$CC$1,0))</f>
        <v>139400</v>
      </c>
      <c r="D635" t="str">
        <f t="shared" si="9"/>
        <v>A</v>
      </c>
      <c r="K635" s="5">
        <v>893</v>
      </c>
      <c r="L635" s="6">
        <v>154500</v>
      </c>
      <c r="U635" s="1">
        <v>610</v>
      </c>
      <c r="V635" s="1">
        <v>183109.07144635811</v>
      </c>
      <c r="W635" s="1">
        <v>-64609.07144635811</v>
      </c>
    </row>
    <row r="636" spans="1:23" x14ac:dyDescent="0.25">
      <c r="A636">
        <v>635</v>
      </c>
      <c r="B636">
        <f>INDEX('housing-price-data-04042019'!$A$1:$CC$1461, MATCH('Bedrooms '!A636,'housing-price-data-04042019'!$A$1:$A$1461,0), MATCH('Bedrooms '!$B$1,'housing-price-data-04042019'!$A$1:$CC$1,0))</f>
        <v>0</v>
      </c>
      <c r="C636">
        <f>INDEX('housing-price-data-04042019'!$A$1:$CC$1461, MATCH('Bedrooms '!A636,'housing-price-data-04042019'!$A$1:$A$1461,0), MATCH('Bedrooms '!$C$1,'housing-price-data-04042019'!$A$1:$CC$1,0))</f>
        <v>144000</v>
      </c>
      <c r="D636" t="str">
        <f t="shared" si="9"/>
        <v>B</v>
      </c>
      <c r="K636" s="5">
        <v>894</v>
      </c>
      <c r="L636" s="6">
        <v>165000</v>
      </c>
      <c r="U636" s="1">
        <v>611</v>
      </c>
      <c r="V636" s="1">
        <v>183109.07144635811</v>
      </c>
      <c r="W636" s="1">
        <v>129890.92855364189</v>
      </c>
    </row>
    <row r="637" spans="1:23" x14ac:dyDescent="0.25">
      <c r="A637">
        <v>636</v>
      </c>
      <c r="B637">
        <f>INDEX('housing-price-data-04042019'!$A$1:$CC$1461, MATCH('Bedrooms '!A637,'housing-price-data-04042019'!$A$1:$A$1461,0), MATCH('Bedrooms '!$B$1,'housing-price-data-04042019'!$A$1:$CC$1,0))</f>
        <v>8</v>
      </c>
      <c r="C637">
        <f>INDEX('housing-price-data-04042019'!$A$1:$CC$1461, MATCH('Bedrooms '!A637,'housing-price-data-04042019'!$A$1:$A$1461,0), MATCH('Bedrooms '!$C$1,'housing-price-data-04042019'!$A$1:$CC$1,0))</f>
        <v>200000</v>
      </c>
      <c r="D637" t="str">
        <f t="shared" si="9"/>
        <v>A</v>
      </c>
      <c r="K637" s="5">
        <v>895</v>
      </c>
      <c r="L637" s="6">
        <v>118858</v>
      </c>
      <c r="U637" s="1">
        <v>612</v>
      </c>
      <c r="V637" s="1">
        <v>183109.07144635811</v>
      </c>
      <c r="W637" s="1">
        <v>-35109.07144635811</v>
      </c>
    </row>
    <row r="638" spans="1:23" x14ac:dyDescent="0.25">
      <c r="A638">
        <v>637</v>
      </c>
      <c r="B638">
        <f>INDEX('housing-price-data-04042019'!$A$1:$CC$1461, MATCH('Bedrooms '!A638,'housing-price-data-04042019'!$A$1:$A$1461,0), MATCH('Bedrooms '!$B$1,'housing-price-data-04042019'!$A$1:$CC$1,0))</f>
        <v>1</v>
      </c>
      <c r="C638">
        <f>INDEX('housing-price-data-04042019'!$A$1:$CC$1461, MATCH('Bedrooms '!A638,'housing-price-data-04042019'!$A$1:$A$1461,0), MATCH('Bedrooms '!$C$1,'housing-price-data-04042019'!$A$1:$CC$1,0))</f>
        <v>60000</v>
      </c>
      <c r="D638" t="str">
        <f t="shared" si="9"/>
        <v>B</v>
      </c>
      <c r="K638" s="5">
        <v>896</v>
      </c>
      <c r="L638" s="6">
        <v>140000</v>
      </c>
      <c r="U638" s="1">
        <v>613</v>
      </c>
      <c r="V638" s="1">
        <v>183109.07144635811</v>
      </c>
      <c r="W638" s="1">
        <v>78390.92855364189</v>
      </c>
    </row>
    <row r="639" spans="1:23" x14ac:dyDescent="0.25">
      <c r="A639">
        <v>638</v>
      </c>
      <c r="B639">
        <f>INDEX('housing-price-data-04042019'!$A$1:$CC$1461, MATCH('Bedrooms '!A639,'housing-price-data-04042019'!$A$1:$A$1461,0), MATCH('Bedrooms '!$B$1,'housing-price-data-04042019'!$A$1:$CC$1,0))</f>
        <v>3</v>
      </c>
      <c r="C639">
        <f>INDEX('housing-price-data-04042019'!$A$1:$CC$1461, MATCH('Bedrooms '!A639,'housing-price-data-04042019'!$A$1:$A$1461,0), MATCH('Bedrooms '!$C$1,'housing-price-data-04042019'!$A$1:$CC$1,0))</f>
        <v>93000</v>
      </c>
      <c r="D639" t="str">
        <f t="shared" si="9"/>
        <v>A</v>
      </c>
      <c r="K639" s="5">
        <v>898</v>
      </c>
      <c r="L639" s="6">
        <v>142953</v>
      </c>
      <c r="U639" s="1">
        <v>614</v>
      </c>
      <c r="V639" s="1">
        <v>183109.07144635811</v>
      </c>
      <c r="W639" s="1">
        <v>-36109.07144635811</v>
      </c>
    </row>
    <row r="640" spans="1:23" x14ac:dyDescent="0.25">
      <c r="A640">
        <v>639</v>
      </c>
      <c r="B640">
        <f>INDEX('housing-price-data-04042019'!$A$1:$CC$1461, MATCH('Bedrooms '!A640,'housing-price-data-04042019'!$A$1:$A$1461,0), MATCH('Bedrooms '!$B$1,'housing-price-data-04042019'!$A$1:$CC$1,0))</f>
        <v>2</v>
      </c>
      <c r="C640">
        <f>INDEX('housing-price-data-04042019'!$A$1:$CC$1461, MATCH('Bedrooms '!A640,'housing-price-data-04042019'!$A$1:$A$1461,0), MATCH('Bedrooms '!$C$1,'housing-price-data-04042019'!$A$1:$CC$1,0))</f>
        <v>85000</v>
      </c>
      <c r="D640" t="str">
        <f t="shared" si="9"/>
        <v>B</v>
      </c>
      <c r="K640" s="5">
        <v>900</v>
      </c>
      <c r="L640" s="6">
        <v>135000</v>
      </c>
      <c r="U640" s="1">
        <v>615</v>
      </c>
      <c r="V640" s="1">
        <v>150347.0374803805</v>
      </c>
      <c r="W640" s="1">
        <v>-74847.037480380503</v>
      </c>
    </row>
    <row r="641" spans="1:23" x14ac:dyDescent="0.25">
      <c r="A641">
        <v>640</v>
      </c>
      <c r="B641">
        <f>INDEX('housing-price-data-04042019'!$A$1:$CC$1461, MATCH('Bedrooms '!A641,'housing-price-data-04042019'!$A$1:$A$1461,0), MATCH('Bedrooms '!$B$1,'housing-price-data-04042019'!$A$1:$CC$1,0))</f>
        <v>1</v>
      </c>
      <c r="C641">
        <f>INDEX('housing-price-data-04042019'!$A$1:$CC$1461, MATCH('Bedrooms '!A641,'housing-price-data-04042019'!$A$1:$A$1461,0), MATCH('Bedrooms '!$C$1,'housing-price-data-04042019'!$A$1:$CC$1,0))</f>
        <v>264561</v>
      </c>
      <c r="D641" t="str">
        <f t="shared" si="9"/>
        <v>B</v>
      </c>
      <c r="K641" s="5">
        <v>903</v>
      </c>
      <c r="L641" s="6">
        <v>180000</v>
      </c>
      <c r="U641" s="1">
        <v>616</v>
      </c>
      <c r="V641" s="1">
        <v>183109.07144635811</v>
      </c>
      <c r="W641" s="1">
        <v>-45609.07144635811</v>
      </c>
    </row>
    <row r="642" spans="1:23" x14ac:dyDescent="0.25">
      <c r="A642">
        <v>641</v>
      </c>
      <c r="B642">
        <f>INDEX('housing-price-data-04042019'!$A$1:$CC$1461, MATCH('Bedrooms '!A642,'housing-price-data-04042019'!$A$1:$A$1461,0), MATCH('Bedrooms '!$B$1,'housing-price-data-04042019'!$A$1:$CC$1,0))</f>
        <v>1</v>
      </c>
      <c r="C642">
        <f>INDEX('housing-price-data-04042019'!$A$1:$CC$1461, MATCH('Bedrooms '!A642,'housing-price-data-04042019'!$A$1:$A$1461,0), MATCH('Bedrooms '!$C$1,'housing-price-data-04042019'!$A$1:$CC$1,0))</f>
        <v>274000</v>
      </c>
      <c r="D642" t="str">
        <f t="shared" si="9"/>
        <v>B</v>
      </c>
      <c r="K642" s="5">
        <v>904</v>
      </c>
      <c r="L642" s="6">
        <v>240000</v>
      </c>
      <c r="U642" s="1">
        <v>617</v>
      </c>
      <c r="V642" s="1">
        <v>183109.07144635811</v>
      </c>
      <c r="W642" s="1">
        <v>90.928553641890176</v>
      </c>
    </row>
    <row r="643" spans="1:23" x14ac:dyDescent="0.25">
      <c r="A643">
        <v>642</v>
      </c>
      <c r="B643">
        <f>INDEX('housing-price-data-04042019'!$A$1:$CC$1461, MATCH('Bedrooms '!A643,'housing-price-data-04042019'!$A$1:$A$1461,0), MATCH('Bedrooms '!$B$1,'housing-price-data-04042019'!$A$1:$CC$1,0))</f>
        <v>3</v>
      </c>
      <c r="C643">
        <f>INDEX('housing-price-data-04042019'!$A$1:$CC$1461, MATCH('Bedrooms '!A643,'housing-price-data-04042019'!$A$1:$A$1461,0), MATCH('Bedrooms '!$C$1,'housing-price-data-04042019'!$A$1:$CC$1,0))</f>
        <v>226000</v>
      </c>
      <c r="D643" t="str">
        <f t="shared" ref="D643:D706" si="10">IF(B643&gt;2, "A", "B")</f>
        <v>A</v>
      </c>
      <c r="K643" s="5">
        <v>905</v>
      </c>
      <c r="L643" s="6">
        <v>125500</v>
      </c>
      <c r="U643" s="1">
        <v>618</v>
      </c>
      <c r="V643" s="1">
        <v>166728.05446336931</v>
      </c>
      <c r="W643" s="1">
        <v>-61228.054463369306</v>
      </c>
    </row>
    <row r="644" spans="1:23" x14ac:dyDescent="0.25">
      <c r="A644">
        <v>643</v>
      </c>
      <c r="B644">
        <f>INDEX('housing-price-data-04042019'!$A$1:$CC$1461, MATCH('Bedrooms '!A644,'housing-price-data-04042019'!$A$1:$A$1461,0), MATCH('Bedrooms '!$B$1,'housing-price-data-04042019'!$A$1:$CC$1,0))</f>
        <v>4</v>
      </c>
      <c r="C644">
        <f>INDEX('housing-price-data-04042019'!$A$1:$CC$1461, MATCH('Bedrooms '!A644,'housing-price-data-04042019'!$A$1:$A$1461,0), MATCH('Bedrooms '!$C$1,'housing-price-data-04042019'!$A$1:$CC$1,0))</f>
        <v>345000</v>
      </c>
      <c r="D644" t="str">
        <f t="shared" si="10"/>
        <v>A</v>
      </c>
      <c r="K644" s="5">
        <v>906</v>
      </c>
      <c r="L644" s="6">
        <v>128000</v>
      </c>
      <c r="U644" s="1">
        <v>619</v>
      </c>
      <c r="V644" s="1">
        <v>183109.07144635811</v>
      </c>
      <c r="W644" s="1">
        <v>131703.92855364189</v>
      </c>
    </row>
    <row r="645" spans="1:23" x14ac:dyDescent="0.25">
      <c r="A645">
        <v>644</v>
      </c>
      <c r="B645">
        <f>INDEX('housing-price-data-04042019'!$A$1:$CC$1461, MATCH('Bedrooms '!A645,'housing-price-data-04042019'!$A$1:$A$1461,0), MATCH('Bedrooms '!$B$1,'housing-price-data-04042019'!$A$1:$CC$1,0))</f>
        <v>4</v>
      </c>
      <c r="C645">
        <f>INDEX('housing-price-data-04042019'!$A$1:$CC$1461, MATCH('Bedrooms '!A645,'housing-price-data-04042019'!$A$1:$A$1461,0), MATCH('Bedrooms '!$C$1,'housing-price-data-04042019'!$A$1:$CC$1,0))</f>
        <v>152000</v>
      </c>
      <c r="D645" t="str">
        <f t="shared" si="10"/>
        <v>A</v>
      </c>
      <c r="K645" s="5">
        <v>907</v>
      </c>
      <c r="L645" s="6">
        <v>255000</v>
      </c>
      <c r="U645" s="1">
        <v>620</v>
      </c>
      <c r="V645" s="1">
        <v>199490.08842934691</v>
      </c>
      <c r="W645" s="1">
        <v>105509.91157065309</v>
      </c>
    </row>
    <row r="646" spans="1:23" x14ac:dyDescent="0.25">
      <c r="A646">
        <v>645</v>
      </c>
      <c r="B646">
        <f>INDEX('housing-price-data-04042019'!$A$1:$CC$1461, MATCH('Bedrooms '!A646,'housing-price-data-04042019'!$A$1:$A$1461,0), MATCH('Bedrooms '!$B$1,'housing-price-data-04042019'!$A$1:$CC$1,0))</f>
        <v>2</v>
      </c>
      <c r="C646">
        <f>INDEX('housing-price-data-04042019'!$A$1:$CC$1461, MATCH('Bedrooms '!A646,'housing-price-data-04042019'!$A$1:$A$1461,0), MATCH('Bedrooms '!$C$1,'housing-price-data-04042019'!$A$1:$CC$1,0))</f>
        <v>370878</v>
      </c>
      <c r="D646" t="str">
        <f t="shared" si="10"/>
        <v>B</v>
      </c>
      <c r="K646" s="5">
        <v>908</v>
      </c>
      <c r="L646" s="6">
        <v>250000</v>
      </c>
      <c r="U646" s="1">
        <v>621</v>
      </c>
      <c r="V646" s="1">
        <v>166728.05446336931</v>
      </c>
      <c r="W646" s="1">
        <v>-99728.054463369306</v>
      </c>
    </row>
    <row r="647" spans="1:23" x14ac:dyDescent="0.25">
      <c r="A647">
        <v>646</v>
      </c>
      <c r="B647">
        <f>INDEX('housing-price-data-04042019'!$A$1:$CC$1461, MATCH('Bedrooms '!A647,'housing-price-data-04042019'!$A$1:$A$1461,0), MATCH('Bedrooms '!$B$1,'housing-price-data-04042019'!$A$1:$CC$1,0))</f>
        <v>3</v>
      </c>
      <c r="C647">
        <f>INDEX('housing-price-data-04042019'!$A$1:$CC$1461, MATCH('Bedrooms '!A647,'housing-price-data-04042019'!$A$1:$A$1461,0), MATCH('Bedrooms '!$C$1,'housing-price-data-04042019'!$A$1:$CC$1,0))</f>
        <v>143250</v>
      </c>
      <c r="D647" t="str">
        <f t="shared" si="10"/>
        <v>A</v>
      </c>
      <c r="K647" s="5">
        <v>910</v>
      </c>
      <c r="L647" s="6">
        <v>174000</v>
      </c>
      <c r="U647" s="1">
        <v>622</v>
      </c>
      <c r="V647" s="1">
        <v>199490.08842934691</v>
      </c>
      <c r="W647" s="1">
        <v>40509.911570653087</v>
      </c>
    </row>
    <row r="648" spans="1:23" x14ac:dyDescent="0.25">
      <c r="A648">
        <v>647</v>
      </c>
      <c r="B648">
        <f>INDEX('housing-price-data-04042019'!$A$1:$CC$1461, MATCH('Bedrooms '!A648,'housing-price-data-04042019'!$A$1:$A$1461,0), MATCH('Bedrooms '!$B$1,'housing-price-data-04042019'!$A$1:$CC$1,0))</f>
        <v>3</v>
      </c>
      <c r="C648">
        <f>INDEX('housing-price-data-04042019'!$A$1:$CC$1461, MATCH('Bedrooms '!A648,'housing-price-data-04042019'!$A$1:$A$1461,0), MATCH('Bedrooms '!$C$1,'housing-price-data-04042019'!$A$1:$CC$1,0))</f>
        <v>98300</v>
      </c>
      <c r="D648" t="str">
        <f t="shared" si="10"/>
        <v>A</v>
      </c>
      <c r="K648" s="5">
        <v>911</v>
      </c>
      <c r="L648" s="6">
        <v>154300</v>
      </c>
      <c r="U648" s="1">
        <v>623</v>
      </c>
      <c r="V648" s="1">
        <v>183109.07144635811</v>
      </c>
      <c r="W648" s="1">
        <v>-48109.07144635811</v>
      </c>
    </row>
    <row r="649" spans="1:23" x14ac:dyDescent="0.25">
      <c r="A649">
        <v>648</v>
      </c>
      <c r="B649">
        <f>INDEX('housing-price-data-04042019'!$A$1:$CC$1461, MATCH('Bedrooms '!A649,'housing-price-data-04042019'!$A$1:$A$1461,0), MATCH('Bedrooms '!$B$1,'housing-price-data-04042019'!$A$1:$CC$1,0))</f>
        <v>3</v>
      </c>
      <c r="C649">
        <f>INDEX('housing-price-data-04042019'!$A$1:$CC$1461, MATCH('Bedrooms '!A649,'housing-price-data-04042019'!$A$1:$A$1461,0), MATCH('Bedrooms '!$C$1,'housing-price-data-04042019'!$A$1:$CC$1,0))</f>
        <v>155000</v>
      </c>
      <c r="D649" t="str">
        <f t="shared" si="10"/>
        <v>A</v>
      </c>
      <c r="K649" s="5">
        <v>912</v>
      </c>
      <c r="L649" s="6">
        <v>143500</v>
      </c>
      <c r="U649" s="1">
        <v>624</v>
      </c>
      <c r="V649" s="1">
        <v>166728.05446336931</v>
      </c>
      <c r="W649" s="1">
        <v>1771.9455366306938</v>
      </c>
    </row>
    <row r="650" spans="1:23" x14ac:dyDescent="0.25">
      <c r="A650">
        <v>649</v>
      </c>
      <c r="B650">
        <f>INDEX('housing-price-data-04042019'!$A$1:$CC$1461, MATCH('Bedrooms '!A650,'housing-price-data-04042019'!$A$1:$A$1461,0), MATCH('Bedrooms '!$B$1,'housing-price-data-04042019'!$A$1:$CC$1,0))</f>
        <v>4</v>
      </c>
      <c r="C650">
        <f>INDEX('housing-price-data-04042019'!$A$1:$CC$1461, MATCH('Bedrooms '!A650,'housing-price-data-04042019'!$A$1:$A$1461,0), MATCH('Bedrooms '!$C$1,'housing-price-data-04042019'!$A$1:$CC$1,0))</f>
        <v>155000</v>
      </c>
      <c r="D650" t="str">
        <f t="shared" si="10"/>
        <v>A</v>
      </c>
      <c r="K650" s="5">
        <v>913</v>
      </c>
      <c r="L650" s="6">
        <v>88000</v>
      </c>
      <c r="U650" s="1">
        <v>625</v>
      </c>
      <c r="V650" s="1">
        <v>199490.08842934691</v>
      </c>
      <c r="W650" s="1">
        <v>-34340.088429346913</v>
      </c>
    </row>
    <row r="651" spans="1:23" x14ac:dyDescent="0.25">
      <c r="A651">
        <v>650</v>
      </c>
      <c r="B651">
        <f>INDEX('housing-price-data-04042019'!$A$1:$CC$1461, MATCH('Bedrooms '!A651,'housing-price-data-04042019'!$A$1:$A$1461,0), MATCH('Bedrooms '!$B$1,'housing-price-data-04042019'!$A$1:$CC$1,0))</f>
        <v>1</v>
      </c>
      <c r="C651">
        <f>INDEX('housing-price-data-04042019'!$A$1:$CC$1461, MATCH('Bedrooms '!A651,'housing-price-data-04042019'!$A$1:$A$1461,0), MATCH('Bedrooms '!$C$1,'housing-price-data-04042019'!$A$1:$CC$1,0))</f>
        <v>84500</v>
      </c>
      <c r="D651" t="str">
        <f t="shared" si="10"/>
        <v>B</v>
      </c>
      <c r="K651" s="5">
        <v>914</v>
      </c>
      <c r="L651" s="6">
        <v>145000</v>
      </c>
      <c r="U651" s="1">
        <v>626</v>
      </c>
      <c r="V651" s="1">
        <v>183109.07144635811</v>
      </c>
      <c r="W651" s="1">
        <v>-23109.07144635811</v>
      </c>
    </row>
    <row r="652" spans="1:23" x14ac:dyDescent="0.25">
      <c r="A652">
        <v>651</v>
      </c>
      <c r="B652">
        <f>INDEX('housing-price-data-04042019'!$A$1:$CC$1461, MATCH('Bedrooms '!A652,'housing-price-data-04042019'!$A$1:$A$1461,0), MATCH('Bedrooms '!$B$1,'housing-price-data-04042019'!$A$1:$CC$1,0))</f>
        <v>3</v>
      </c>
      <c r="C652">
        <f>INDEX('housing-price-data-04042019'!$A$1:$CC$1461, MATCH('Bedrooms '!A652,'housing-price-data-04042019'!$A$1:$A$1461,0), MATCH('Bedrooms '!$C$1,'housing-price-data-04042019'!$A$1:$CC$1,0))</f>
        <v>205950</v>
      </c>
      <c r="D652" t="str">
        <f t="shared" si="10"/>
        <v>A</v>
      </c>
      <c r="K652" s="5">
        <v>916</v>
      </c>
      <c r="L652" s="6">
        <v>75000</v>
      </c>
      <c r="U652" s="1">
        <v>627</v>
      </c>
      <c r="V652" s="1">
        <v>183109.07144635811</v>
      </c>
      <c r="W652" s="1">
        <v>-43209.07144635811</v>
      </c>
    </row>
    <row r="653" spans="1:23" x14ac:dyDescent="0.25">
      <c r="A653">
        <v>652</v>
      </c>
      <c r="B653">
        <f>INDEX('housing-price-data-04042019'!$A$1:$CC$1461, MATCH('Bedrooms '!A653,'housing-price-data-04042019'!$A$1:$A$1461,0), MATCH('Bedrooms '!$B$1,'housing-price-data-04042019'!$A$1:$CC$1,0))</f>
        <v>4</v>
      </c>
      <c r="C653">
        <f>INDEX('housing-price-data-04042019'!$A$1:$CC$1461, MATCH('Bedrooms '!A653,'housing-price-data-04042019'!$A$1:$A$1461,0), MATCH('Bedrooms '!$C$1,'housing-price-data-04042019'!$A$1:$CC$1,0))</f>
        <v>108000</v>
      </c>
      <c r="D653" t="str">
        <f t="shared" si="10"/>
        <v>A</v>
      </c>
      <c r="K653" s="5">
        <v>918</v>
      </c>
      <c r="L653" s="6">
        <v>135000</v>
      </c>
      <c r="U653" s="1">
        <v>628</v>
      </c>
      <c r="V653" s="1">
        <v>183109.07144635811</v>
      </c>
      <c r="W653" s="1">
        <v>-30109.07144635811</v>
      </c>
    </row>
    <row r="654" spans="1:23" x14ac:dyDescent="0.25">
      <c r="A654">
        <v>653</v>
      </c>
      <c r="B654">
        <f>INDEX('housing-price-data-04042019'!$A$1:$CC$1461, MATCH('Bedrooms '!A654,'housing-price-data-04042019'!$A$1:$A$1461,0), MATCH('Bedrooms '!$B$1,'housing-price-data-04042019'!$A$1:$CC$1,0))</f>
        <v>2</v>
      </c>
      <c r="C654">
        <f>INDEX('housing-price-data-04042019'!$A$1:$CC$1461, MATCH('Bedrooms '!A654,'housing-price-data-04042019'!$A$1:$A$1461,0), MATCH('Bedrooms '!$C$1,'housing-price-data-04042019'!$A$1:$CC$1,0))</f>
        <v>191000</v>
      </c>
      <c r="D654" t="str">
        <f t="shared" si="10"/>
        <v>B</v>
      </c>
      <c r="K654" s="5">
        <v>919</v>
      </c>
      <c r="L654" s="6">
        <v>238000</v>
      </c>
      <c r="U654" s="1">
        <v>629</v>
      </c>
      <c r="V654" s="1">
        <v>215871.10541233572</v>
      </c>
      <c r="W654" s="1">
        <v>-80871.105412335717</v>
      </c>
    </row>
    <row r="655" spans="1:23" x14ac:dyDescent="0.25">
      <c r="A655">
        <v>654</v>
      </c>
      <c r="B655">
        <f>INDEX('housing-price-data-04042019'!$A$1:$CC$1461, MATCH('Bedrooms '!A655,'housing-price-data-04042019'!$A$1:$A$1461,0), MATCH('Bedrooms '!$B$1,'housing-price-data-04042019'!$A$1:$CC$1,0))</f>
        <v>3</v>
      </c>
      <c r="C655">
        <f>INDEX('housing-price-data-04042019'!$A$1:$CC$1461, MATCH('Bedrooms '!A655,'housing-price-data-04042019'!$A$1:$A$1461,0), MATCH('Bedrooms '!$C$1,'housing-price-data-04042019'!$A$1:$CC$1,0))</f>
        <v>135000</v>
      </c>
      <c r="D655" t="str">
        <f t="shared" si="10"/>
        <v>A</v>
      </c>
      <c r="K655" s="5">
        <v>920</v>
      </c>
      <c r="L655" s="6">
        <v>176500</v>
      </c>
      <c r="U655" s="1">
        <v>630</v>
      </c>
      <c r="V655" s="1">
        <v>183109.07144635811</v>
      </c>
      <c r="W655" s="1">
        <v>-14609.07144635811</v>
      </c>
    </row>
    <row r="656" spans="1:23" x14ac:dyDescent="0.25">
      <c r="A656">
        <v>655</v>
      </c>
      <c r="B656">
        <f>INDEX('housing-price-data-04042019'!$A$1:$CC$1461, MATCH('Bedrooms '!A656,'housing-price-data-04042019'!$A$1:$A$1461,0), MATCH('Bedrooms '!$B$1,'housing-price-data-04042019'!$A$1:$CC$1,0))</f>
        <v>2</v>
      </c>
      <c r="C656">
        <f>INDEX('housing-price-data-04042019'!$A$1:$CC$1461, MATCH('Bedrooms '!A656,'housing-price-data-04042019'!$A$1:$A$1461,0), MATCH('Bedrooms '!$C$1,'housing-price-data-04042019'!$A$1:$CC$1,0))</f>
        <v>350000</v>
      </c>
      <c r="D656" t="str">
        <f t="shared" si="10"/>
        <v>B</v>
      </c>
      <c r="K656" s="5">
        <v>921</v>
      </c>
      <c r="L656" s="6">
        <v>201000</v>
      </c>
      <c r="U656" s="1">
        <v>631</v>
      </c>
      <c r="V656" s="1">
        <v>183109.07144635811</v>
      </c>
      <c r="W656" s="1">
        <v>-59109.07144635811</v>
      </c>
    </row>
    <row r="657" spans="1:23" x14ac:dyDescent="0.25">
      <c r="A657">
        <v>656</v>
      </c>
      <c r="B657">
        <f>INDEX('housing-price-data-04042019'!$A$1:$CC$1461, MATCH('Bedrooms '!A657,'housing-price-data-04042019'!$A$1:$A$1461,0), MATCH('Bedrooms '!$B$1,'housing-price-data-04042019'!$A$1:$CC$1,0))</f>
        <v>3</v>
      </c>
      <c r="C657">
        <f>INDEX('housing-price-data-04042019'!$A$1:$CC$1461, MATCH('Bedrooms '!A657,'housing-price-data-04042019'!$A$1:$A$1461,0), MATCH('Bedrooms '!$C$1,'housing-price-data-04042019'!$A$1:$CC$1,0))</f>
        <v>88000</v>
      </c>
      <c r="D657" t="str">
        <f t="shared" si="10"/>
        <v>A</v>
      </c>
      <c r="K657" s="5">
        <v>922</v>
      </c>
      <c r="L657" s="6">
        <v>145900</v>
      </c>
      <c r="U657" s="1">
        <v>632</v>
      </c>
      <c r="V657" s="1">
        <v>166728.05446336931</v>
      </c>
      <c r="W657" s="1">
        <v>42771.945536630694</v>
      </c>
    </row>
    <row r="658" spans="1:23" x14ac:dyDescent="0.25">
      <c r="A658">
        <v>657</v>
      </c>
      <c r="B658">
        <f>INDEX('housing-price-data-04042019'!$A$1:$CC$1461, MATCH('Bedrooms '!A658,'housing-price-data-04042019'!$A$1:$A$1461,0), MATCH('Bedrooms '!$B$1,'housing-price-data-04042019'!$A$1:$CC$1,0))</f>
        <v>3</v>
      </c>
      <c r="C658">
        <f>INDEX('housing-price-data-04042019'!$A$1:$CC$1461, MATCH('Bedrooms '!A658,'housing-price-data-04042019'!$A$1:$A$1461,0), MATCH('Bedrooms '!$C$1,'housing-price-data-04042019'!$A$1:$CC$1,0))</f>
        <v>145500</v>
      </c>
      <c r="D658" t="str">
        <f t="shared" si="10"/>
        <v>A</v>
      </c>
      <c r="K658" s="5">
        <v>923</v>
      </c>
      <c r="L658" s="6">
        <v>169990</v>
      </c>
      <c r="U658" s="1">
        <v>633</v>
      </c>
      <c r="V658" s="1">
        <v>183109.07144635811</v>
      </c>
      <c r="W658" s="1">
        <v>-100609.07144635811</v>
      </c>
    </row>
    <row r="659" spans="1:23" x14ac:dyDescent="0.25">
      <c r="A659">
        <v>658</v>
      </c>
      <c r="B659">
        <f>INDEX('housing-price-data-04042019'!$A$1:$CC$1461, MATCH('Bedrooms '!A659,'housing-price-data-04042019'!$A$1:$A$1461,0), MATCH('Bedrooms '!$B$1,'housing-price-data-04042019'!$A$1:$CC$1,0))</f>
        <v>3</v>
      </c>
      <c r="C659">
        <f>INDEX('housing-price-data-04042019'!$A$1:$CC$1461, MATCH('Bedrooms '!A659,'housing-price-data-04042019'!$A$1:$A$1461,0), MATCH('Bedrooms '!$C$1,'housing-price-data-04042019'!$A$1:$CC$1,0))</f>
        <v>149000</v>
      </c>
      <c r="D659" t="str">
        <f t="shared" si="10"/>
        <v>A</v>
      </c>
      <c r="K659" s="5">
        <v>925</v>
      </c>
      <c r="L659" s="6">
        <v>207500</v>
      </c>
      <c r="U659" s="1">
        <v>634</v>
      </c>
      <c r="V659" s="1">
        <v>183109.07144635811</v>
      </c>
      <c r="W659" s="1">
        <v>-43709.07144635811</v>
      </c>
    </row>
    <row r="660" spans="1:23" x14ac:dyDescent="0.25">
      <c r="A660">
        <v>659</v>
      </c>
      <c r="B660">
        <f>INDEX('housing-price-data-04042019'!$A$1:$CC$1461, MATCH('Bedrooms '!A660,'housing-price-data-04042019'!$A$1:$A$1461,0), MATCH('Bedrooms '!$B$1,'housing-price-data-04042019'!$A$1:$CC$1,0))</f>
        <v>3</v>
      </c>
      <c r="C660">
        <f>INDEX('housing-price-data-04042019'!$A$1:$CC$1461, MATCH('Bedrooms '!A660,'housing-price-data-04042019'!$A$1:$A$1461,0), MATCH('Bedrooms '!$C$1,'housing-price-data-04042019'!$A$1:$CC$1,0))</f>
        <v>97500</v>
      </c>
      <c r="D660" t="str">
        <f t="shared" si="10"/>
        <v>A</v>
      </c>
      <c r="K660" s="5">
        <v>926</v>
      </c>
      <c r="L660" s="6">
        <v>175000</v>
      </c>
      <c r="U660" s="1">
        <v>635</v>
      </c>
      <c r="V660" s="1">
        <v>133966.0204973917</v>
      </c>
      <c r="W660" s="1">
        <v>10033.979502608301</v>
      </c>
    </row>
    <row r="661" spans="1:23" x14ac:dyDescent="0.25">
      <c r="A661">
        <v>660</v>
      </c>
      <c r="B661">
        <f>INDEX('housing-price-data-04042019'!$A$1:$CC$1461, MATCH('Bedrooms '!A661,'housing-price-data-04042019'!$A$1:$A$1461,0), MATCH('Bedrooms '!$B$1,'housing-price-data-04042019'!$A$1:$CC$1,0))</f>
        <v>3</v>
      </c>
      <c r="C661">
        <f>INDEX('housing-price-data-04042019'!$A$1:$CC$1461, MATCH('Bedrooms '!A661,'housing-price-data-04042019'!$A$1:$A$1461,0), MATCH('Bedrooms '!$C$1,'housing-price-data-04042019'!$A$1:$CC$1,0))</f>
        <v>167000</v>
      </c>
      <c r="D661" t="str">
        <f t="shared" si="10"/>
        <v>A</v>
      </c>
      <c r="K661" s="5">
        <v>927</v>
      </c>
      <c r="L661" s="6">
        <v>285000</v>
      </c>
      <c r="U661" s="1">
        <v>636</v>
      </c>
      <c r="V661" s="1">
        <v>265014.15636130213</v>
      </c>
      <c r="W661" s="1">
        <v>-65014.156361302128</v>
      </c>
    </row>
    <row r="662" spans="1:23" x14ac:dyDescent="0.25">
      <c r="A662">
        <v>661</v>
      </c>
      <c r="B662">
        <f>INDEX('housing-price-data-04042019'!$A$1:$CC$1461, MATCH('Bedrooms '!A662,'housing-price-data-04042019'!$A$1:$A$1461,0), MATCH('Bedrooms '!$B$1,'housing-price-data-04042019'!$A$1:$CC$1,0))</f>
        <v>3</v>
      </c>
      <c r="C662">
        <f>INDEX('housing-price-data-04042019'!$A$1:$CC$1461, MATCH('Bedrooms '!A662,'housing-price-data-04042019'!$A$1:$A$1461,0), MATCH('Bedrooms '!$C$1,'housing-price-data-04042019'!$A$1:$CC$1,0))</f>
        <v>197900</v>
      </c>
      <c r="D662" t="str">
        <f t="shared" si="10"/>
        <v>A</v>
      </c>
      <c r="K662" s="5">
        <v>928</v>
      </c>
      <c r="L662" s="6">
        <v>176000</v>
      </c>
      <c r="U662" s="1">
        <v>637</v>
      </c>
      <c r="V662" s="1">
        <v>150347.0374803805</v>
      </c>
      <c r="W662" s="1">
        <v>-90347.037480380503</v>
      </c>
    </row>
    <row r="663" spans="1:23" x14ac:dyDescent="0.25">
      <c r="A663">
        <v>662</v>
      </c>
      <c r="B663">
        <f>INDEX('housing-price-data-04042019'!$A$1:$CC$1461, MATCH('Bedrooms '!A663,'housing-price-data-04042019'!$A$1:$A$1461,0), MATCH('Bedrooms '!$B$1,'housing-price-data-04042019'!$A$1:$CC$1,0))</f>
        <v>4</v>
      </c>
      <c r="C663">
        <f>INDEX('housing-price-data-04042019'!$A$1:$CC$1461, MATCH('Bedrooms '!A663,'housing-price-data-04042019'!$A$1:$A$1461,0), MATCH('Bedrooms '!$C$1,'housing-price-data-04042019'!$A$1:$CC$1,0))</f>
        <v>402000</v>
      </c>
      <c r="D663" t="str">
        <f t="shared" si="10"/>
        <v>A</v>
      </c>
      <c r="K663" s="5">
        <v>929</v>
      </c>
      <c r="L663" s="6">
        <v>236500</v>
      </c>
      <c r="U663" s="1">
        <v>638</v>
      </c>
      <c r="V663" s="1">
        <v>183109.07144635811</v>
      </c>
      <c r="W663" s="1">
        <v>-90109.07144635811</v>
      </c>
    </row>
    <row r="664" spans="1:23" x14ac:dyDescent="0.25">
      <c r="A664">
        <v>663</v>
      </c>
      <c r="B664">
        <f>INDEX('housing-price-data-04042019'!$A$1:$CC$1461, MATCH('Bedrooms '!A664,'housing-price-data-04042019'!$A$1:$A$1461,0), MATCH('Bedrooms '!$B$1,'housing-price-data-04042019'!$A$1:$CC$1,0))</f>
        <v>2</v>
      </c>
      <c r="C664">
        <f>INDEX('housing-price-data-04042019'!$A$1:$CC$1461, MATCH('Bedrooms '!A664,'housing-price-data-04042019'!$A$1:$A$1461,0), MATCH('Bedrooms '!$C$1,'housing-price-data-04042019'!$A$1:$CC$1,0))</f>
        <v>110000</v>
      </c>
      <c r="D664" t="str">
        <f t="shared" si="10"/>
        <v>B</v>
      </c>
      <c r="K664" s="5">
        <v>930</v>
      </c>
      <c r="L664" s="6">
        <v>222000</v>
      </c>
      <c r="U664" s="1">
        <v>639</v>
      </c>
      <c r="V664" s="1">
        <v>166728.05446336931</v>
      </c>
      <c r="W664" s="1">
        <v>-81728.054463369306</v>
      </c>
    </row>
    <row r="665" spans="1:23" x14ac:dyDescent="0.25">
      <c r="A665">
        <v>664</v>
      </c>
      <c r="B665">
        <f>INDEX('housing-price-data-04042019'!$A$1:$CC$1461, MATCH('Bedrooms '!A665,'housing-price-data-04042019'!$A$1:$A$1461,0), MATCH('Bedrooms '!$B$1,'housing-price-data-04042019'!$A$1:$CC$1,0))</f>
        <v>3</v>
      </c>
      <c r="C665">
        <f>INDEX('housing-price-data-04042019'!$A$1:$CC$1461, MATCH('Bedrooms '!A665,'housing-price-data-04042019'!$A$1:$A$1461,0), MATCH('Bedrooms '!$C$1,'housing-price-data-04042019'!$A$1:$CC$1,0))</f>
        <v>137500</v>
      </c>
      <c r="D665" t="str">
        <f t="shared" si="10"/>
        <v>A</v>
      </c>
      <c r="K665" s="5">
        <v>931</v>
      </c>
      <c r="L665" s="6">
        <v>201000</v>
      </c>
      <c r="U665" s="1">
        <v>640</v>
      </c>
      <c r="V665" s="1">
        <v>150347.0374803805</v>
      </c>
      <c r="W665" s="1">
        <v>114213.9625196195</v>
      </c>
    </row>
    <row r="666" spans="1:23" x14ac:dyDescent="0.25">
      <c r="A666">
        <v>665</v>
      </c>
      <c r="B666">
        <f>INDEX('housing-price-data-04042019'!$A$1:$CC$1461, MATCH('Bedrooms '!A666,'housing-price-data-04042019'!$A$1:$A$1461,0), MATCH('Bedrooms '!$B$1,'housing-price-data-04042019'!$A$1:$CC$1,0))</f>
        <v>1</v>
      </c>
      <c r="C666">
        <f>INDEX('housing-price-data-04042019'!$A$1:$CC$1461, MATCH('Bedrooms '!A666,'housing-price-data-04042019'!$A$1:$A$1461,0), MATCH('Bedrooms '!$C$1,'housing-price-data-04042019'!$A$1:$CC$1,0))</f>
        <v>423000</v>
      </c>
      <c r="D666" t="str">
        <f t="shared" si="10"/>
        <v>B</v>
      </c>
      <c r="K666" s="5">
        <v>933</v>
      </c>
      <c r="L666" s="6">
        <v>320000</v>
      </c>
      <c r="U666" s="1">
        <v>641</v>
      </c>
      <c r="V666" s="1">
        <v>150347.0374803805</v>
      </c>
      <c r="W666" s="1">
        <v>123652.9625196195</v>
      </c>
    </row>
    <row r="667" spans="1:23" x14ac:dyDescent="0.25">
      <c r="A667">
        <v>666</v>
      </c>
      <c r="B667">
        <f>INDEX('housing-price-data-04042019'!$A$1:$CC$1461, MATCH('Bedrooms '!A667,'housing-price-data-04042019'!$A$1:$A$1461,0), MATCH('Bedrooms '!$B$1,'housing-price-data-04042019'!$A$1:$CC$1,0))</f>
        <v>3</v>
      </c>
      <c r="C667">
        <f>INDEX('housing-price-data-04042019'!$A$1:$CC$1461, MATCH('Bedrooms '!A667,'housing-price-data-04042019'!$A$1:$A$1461,0), MATCH('Bedrooms '!$C$1,'housing-price-data-04042019'!$A$1:$CC$1,0))</f>
        <v>230500</v>
      </c>
      <c r="D667" t="str">
        <f t="shared" si="10"/>
        <v>A</v>
      </c>
      <c r="K667" s="5">
        <v>934</v>
      </c>
      <c r="L667" s="6">
        <v>190000</v>
      </c>
      <c r="U667" s="1">
        <v>642</v>
      </c>
      <c r="V667" s="1">
        <v>183109.07144635811</v>
      </c>
      <c r="W667" s="1">
        <v>42890.92855364189</v>
      </c>
    </row>
    <row r="668" spans="1:23" x14ac:dyDescent="0.25">
      <c r="A668">
        <v>667</v>
      </c>
      <c r="B668">
        <f>INDEX('housing-price-data-04042019'!$A$1:$CC$1461, MATCH('Bedrooms '!A668,'housing-price-data-04042019'!$A$1:$A$1461,0), MATCH('Bedrooms '!$B$1,'housing-price-data-04042019'!$A$1:$CC$1,0))</f>
        <v>3</v>
      </c>
      <c r="C668">
        <f>INDEX('housing-price-data-04042019'!$A$1:$CC$1461, MATCH('Bedrooms '!A668,'housing-price-data-04042019'!$A$1:$A$1461,0), MATCH('Bedrooms '!$C$1,'housing-price-data-04042019'!$A$1:$CC$1,0))</f>
        <v>129000</v>
      </c>
      <c r="D668" t="str">
        <f t="shared" si="10"/>
        <v>A</v>
      </c>
      <c r="K668" s="5">
        <v>935</v>
      </c>
      <c r="L668" s="6">
        <v>242000</v>
      </c>
      <c r="U668" s="1">
        <v>643</v>
      </c>
      <c r="V668" s="1">
        <v>199490.08842934691</v>
      </c>
      <c r="W668" s="1">
        <v>145509.91157065309</v>
      </c>
    </row>
    <row r="669" spans="1:23" x14ac:dyDescent="0.25">
      <c r="A669">
        <v>668</v>
      </c>
      <c r="B669">
        <f>INDEX('housing-price-data-04042019'!$A$1:$CC$1461, MATCH('Bedrooms '!A669,'housing-price-data-04042019'!$A$1:$A$1461,0), MATCH('Bedrooms '!$B$1,'housing-price-data-04042019'!$A$1:$CC$1,0))</f>
        <v>3</v>
      </c>
      <c r="C669">
        <f>INDEX('housing-price-data-04042019'!$A$1:$CC$1461, MATCH('Bedrooms '!A669,'housing-price-data-04042019'!$A$1:$A$1461,0), MATCH('Bedrooms '!$C$1,'housing-price-data-04042019'!$A$1:$CC$1,0))</f>
        <v>193500</v>
      </c>
      <c r="D669" t="str">
        <f t="shared" si="10"/>
        <v>A</v>
      </c>
      <c r="K669" s="5">
        <v>938</v>
      </c>
      <c r="L669" s="6">
        <v>253000</v>
      </c>
      <c r="U669" s="1">
        <v>644</v>
      </c>
      <c r="V669" s="1">
        <v>199490.08842934691</v>
      </c>
      <c r="W669" s="1">
        <v>-47490.088429346913</v>
      </c>
    </row>
    <row r="670" spans="1:23" x14ac:dyDescent="0.25">
      <c r="A670">
        <v>669</v>
      </c>
      <c r="B670">
        <f>INDEX('housing-price-data-04042019'!$A$1:$CC$1461, MATCH('Bedrooms '!A670,'housing-price-data-04042019'!$A$1:$A$1461,0), MATCH('Bedrooms '!$B$1,'housing-price-data-04042019'!$A$1:$CC$1,0))</f>
        <v>3</v>
      </c>
      <c r="C670">
        <f>INDEX('housing-price-data-04042019'!$A$1:$CC$1461, MATCH('Bedrooms '!A670,'housing-price-data-04042019'!$A$1:$A$1461,0), MATCH('Bedrooms '!$C$1,'housing-price-data-04042019'!$A$1:$CC$1,0))</f>
        <v>168000</v>
      </c>
      <c r="D670" t="str">
        <f t="shared" si="10"/>
        <v>A</v>
      </c>
      <c r="K670" s="5">
        <v>939</v>
      </c>
      <c r="L670" s="6">
        <v>239799</v>
      </c>
      <c r="U670" s="1">
        <v>645</v>
      </c>
      <c r="V670" s="1">
        <v>166728.05446336931</v>
      </c>
      <c r="W670" s="1">
        <v>204149.94553663069</v>
      </c>
    </row>
    <row r="671" spans="1:23" x14ac:dyDescent="0.25">
      <c r="A671">
        <v>670</v>
      </c>
      <c r="B671">
        <f>INDEX('housing-price-data-04042019'!$A$1:$CC$1461, MATCH('Bedrooms '!A671,'housing-price-data-04042019'!$A$1:$A$1461,0), MATCH('Bedrooms '!$B$1,'housing-price-data-04042019'!$A$1:$CC$1,0))</f>
        <v>2</v>
      </c>
      <c r="C671">
        <f>INDEX('housing-price-data-04042019'!$A$1:$CC$1461, MATCH('Bedrooms '!A671,'housing-price-data-04042019'!$A$1:$A$1461,0), MATCH('Bedrooms '!$C$1,'housing-price-data-04042019'!$A$1:$CC$1,0))</f>
        <v>137500</v>
      </c>
      <c r="D671" t="str">
        <f t="shared" si="10"/>
        <v>B</v>
      </c>
      <c r="K671" s="5">
        <v>940</v>
      </c>
      <c r="L671" s="6">
        <v>244400</v>
      </c>
      <c r="U671" s="1">
        <v>646</v>
      </c>
      <c r="V671" s="1">
        <v>183109.07144635811</v>
      </c>
      <c r="W671" s="1">
        <v>-39859.07144635811</v>
      </c>
    </row>
    <row r="672" spans="1:23" x14ac:dyDescent="0.25">
      <c r="A672">
        <v>671</v>
      </c>
      <c r="B672">
        <f>INDEX('housing-price-data-04042019'!$A$1:$CC$1461, MATCH('Bedrooms '!A672,'housing-price-data-04042019'!$A$1:$A$1461,0), MATCH('Bedrooms '!$B$1,'housing-price-data-04042019'!$A$1:$CC$1,0))</f>
        <v>3</v>
      </c>
      <c r="C672">
        <f>INDEX('housing-price-data-04042019'!$A$1:$CC$1461, MATCH('Bedrooms '!A672,'housing-price-data-04042019'!$A$1:$A$1461,0), MATCH('Bedrooms '!$C$1,'housing-price-data-04042019'!$A$1:$CC$1,0))</f>
        <v>173500</v>
      </c>
      <c r="D672" t="str">
        <f t="shared" si="10"/>
        <v>A</v>
      </c>
      <c r="K672" s="5">
        <v>941</v>
      </c>
      <c r="L672" s="6">
        <v>150900</v>
      </c>
      <c r="U672" s="1">
        <v>647</v>
      </c>
      <c r="V672" s="1">
        <v>183109.07144635811</v>
      </c>
      <c r="W672" s="1">
        <v>-84809.07144635811</v>
      </c>
    </row>
    <row r="673" spans="1:23" x14ac:dyDescent="0.25">
      <c r="A673">
        <v>672</v>
      </c>
      <c r="B673">
        <f>INDEX('housing-price-data-04042019'!$A$1:$CC$1461, MATCH('Bedrooms '!A673,'housing-price-data-04042019'!$A$1:$A$1461,0), MATCH('Bedrooms '!$B$1,'housing-price-data-04042019'!$A$1:$CC$1,0))</f>
        <v>3</v>
      </c>
      <c r="C673">
        <f>INDEX('housing-price-data-04042019'!$A$1:$CC$1461, MATCH('Bedrooms '!A673,'housing-price-data-04042019'!$A$1:$A$1461,0), MATCH('Bedrooms '!$C$1,'housing-price-data-04042019'!$A$1:$CC$1,0))</f>
        <v>103600</v>
      </c>
      <c r="D673" t="str">
        <f t="shared" si="10"/>
        <v>A</v>
      </c>
      <c r="K673" s="5">
        <v>942</v>
      </c>
      <c r="L673" s="6">
        <v>214000</v>
      </c>
      <c r="U673" s="1">
        <v>648</v>
      </c>
      <c r="V673" s="1">
        <v>183109.07144635811</v>
      </c>
      <c r="W673" s="1">
        <v>-28109.07144635811</v>
      </c>
    </row>
    <row r="674" spans="1:23" x14ac:dyDescent="0.25">
      <c r="A674">
        <v>673</v>
      </c>
      <c r="B674">
        <f>INDEX('housing-price-data-04042019'!$A$1:$CC$1461, MATCH('Bedrooms '!A674,'housing-price-data-04042019'!$A$1:$A$1461,0), MATCH('Bedrooms '!$B$1,'housing-price-data-04042019'!$A$1:$CC$1,0))</f>
        <v>3</v>
      </c>
      <c r="C674">
        <f>INDEX('housing-price-data-04042019'!$A$1:$CC$1461, MATCH('Bedrooms '!A674,'housing-price-data-04042019'!$A$1:$A$1461,0), MATCH('Bedrooms '!$C$1,'housing-price-data-04042019'!$A$1:$CC$1,0))</f>
        <v>165000</v>
      </c>
      <c r="D674" t="str">
        <f t="shared" si="10"/>
        <v>A</v>
      </c>
      <c r="K674" s="5">
        <v>943</v>
      </c>
      <c r="L674" s="6">
        <v>150000</v>
      </c>
      <c r="U674" s="1">
        <v>649</v>
      </c>
      <c r="V674" s="1">
        <v>199490.08842934691</v>
      </c>
      <c r="W674" s="1">
        <v>-44490.088429346913</v>
      </c>
    </row>
    <row r="675" spans="1:23" x14ac:dyDescent="0.25">
      <c r="A675">
        <v>674</v>
      </c>
      <c r="B675">
        <f>INDEX('housing-price-data-04042019'!$A$1:$CC$1461, MATCH('Bedrooms '!A675,'housing-price-data-04042019'!$A$1:$A$1461,0), MATCH('Bedrooms '!$B$1,'housing-price-data-04042019'!$A$1:$CC$1,0))</f>
        <v>3</v>
      </c>
      <c r="C675">
        <f>INDEX('housing-price-data-04042019'!$A$1:$CC$1461, MATCH('Bedrooms '!A675,'housing-price-data-04042019'!$A$1:$A$1461,0), MATCH('Bedrooms '!$C$1,'housing-price-data-04042019'!$A$1:$CC$1,0))</f>
        <v>257500</v>
      </c>
      <c r="D675" t="str">
        <f t="shared" si="10"/>
        <v>A</v>
      </c>
      <c r="K675" s="5">
        <v>944</v>
      </c>
      <c r="L675" s="6">
        <v>143000</v>
      </c>
      <c r="U675" s="1">
        <v>650</v>
      </c>
      <c r="V675" s="1">
        <v>150347.0374803805</v>
      </c>
      <c r="W675" s="1">
        <v>-65847.037480380503</v>
      </c>
    </row>
    <row r="676" spans="1:23" x14ac:dyDescent="0.25">
      <c r="A676">
        <v>675</v>
      </c>
      <c r="B676">
        <f>INDEX('housing-price-data-04042019'!$A$1:$CC$1461, MATCH('Bedrooms '!A676,'housing-price-data-04042019'!$A$1:$A$1461,0), MATCH('Bedrooms '!$B$1,'housing-price-data-04042019'!$A$1:$CC$1,0))</f>
        <v>3</v>
      </c>
      <c r="C676">
        <f>INDEX('housing-price-data-04042019'!$A$1:$CC$1461, MATCH('Bedrooms '!A676,'housing-price-data-04042019'!$A$1:$A$1461,0), MATCH('Bedrooms '!$C$1,'housing-price-data-04042019'!$A$1:$CC$1,0))</f>
        <v>140000</v>
      </c>
      <c r="D676" t="str">
        <f t="shared" si="10"/>
        <v>A</v>
      </c>
      <c r="K676" s="5">
        <v>945</v>
      </c>
      <c r="L676" s="6">
        <v>137500</v>
      </c>
      <c r="U676" s="1">
        <v>651</v>
      </c>
      <c r="V676" s="1">
        <v>183109.07144635811</v>
      </c>
      <c r="W676" s="1">
        <v>22840.92855364189</v>
      </c>
    </row>
    <row r="677" spans="1:23" x14ac:dyDescent="0.25">
      <c r="A677">
        <v>676</v>
      </c>
      <c r="B677">
        <f>INDEX('housing-price-data-04042019'!$A$1:$CC$1461, MATCH('Bedrooms '!A677,'housing-price-data-04042019'!$A$1:$A$1461,0), MATCH('Bedrooms '!$B$1,'housing-price-data-04042019'!$A$1:$CC$1,0))</f>
        <v>3</v>
      </c>
      <c r="C677">
        <f>INDEX('housing-price-data-04042019'!$A$1:$CC$1461, MATCH('Bedrooms '!A677,'housing-price-data-04042019'!$A$1:$A$1461,0), MATCH('Bedrooms '!$C$1,'housing-price-data-04042019'!$A$1:$CC$1,0))</f>
        <v>148500</v>
      </c>
      <c r="D677" t="str">
        <f t="shared" si="10"/>
        <v>A</v>
      </c>
      <c r="K677" s="5">
        <v>947</v>
      </c>
      <c r="L677" s="6">
        <v>143000</v>
      </c>
      <c r="U677" s="1">
        <v>652</v>
      </c>
      <c r="V677" s="1">
        <v>199490.08842934691</v>
      </c>
      <c r="W677" s="1">
        <v>-91490.088429346913</v>
      </c>
    </row>
    <row r="678" spans="1:23" x14ac:dyDescent="0.25">
      <c r="A678">
        <v>677</v>
      </c>
      <c r="B678">
        <f>INDEX('housing-price-data-04042019'!$A$1:$CC$1461, MATCH('Bedrooms '!A678,'housing-price-data-04042019'!$A$1:$A$1461,0), MATCH('Bedrooms '!$B$1,'housing-price-data-04042019'!$A$1:$CC$1,0))</f>
        <v>4</v>
      </c>
      <c r="C678">
        <f>INDEX('housing-price-data-04042019'!$A$1:$CC$1461, MATCH('Bedrooms '!A678,'housing-price-data-04042019'!$A$1:$A$1461,0), MATCH('Bedrooms '!$C$1,'housing-price-data-04042019'!$A$1:$CC$1,0))</f>
        <v>87000</v>
      </c>
      <c r="D678" t="str">
        <f t="shared" si="10"/>
        <v>A</v>
      </c>
      <c r="K678" s="5">
        <v>948</v>
      </c>
      <c r="L678" s="6">
        <v>270000</v>
      </c>
      <c r="U678" s="1">
        <v>653</v>
      </c>
      <c r="V678" s="1">
        <v>166728.05446336931</v>
      </c>
      <c r="W678" s="1">
        <v>24271.945536630694</v>
      </c>
    </row>
    <row r="679" spans="1:23" x14ac:dyDescent="0.25">
      <c r="A679">
        <v>678</v>
      </c>
      <c r="B679">
        <f>INDEX('housing-price-data-04042019'!$A$1:$CC$1461, MATCH('Bedrooms '!A679,'housing-price-data-04042019'!$A$1:$A$1461,0), MATCH('Bedrooms '!$B$1,'housing-price-data-04042019'!$A$1:$CC$1,0))</f>
        <v>2</v>
      </c>
      <c r="C679">
        <f>INDEX('housing-price-data-04042019'!$A$1:$CC$1461, MATCH('Bedrooms '!A679,'housing-price-data-04042019'!$A$1:$A$1461,0), MATCH('Bedrooms '!$C$1,'housing-price-data-04042019'!$A$1:$CC$1,0))</f>
        <v>109500</v>
      </c>
      <c r="D679" t="str">
        <f t="shared" si="10"/>
        <v>B</v>
      </c>
      <c r="K679" s="5">
        <v>949</v>
      </c>
      <c r="L679" s="6">
        <v>192500</v>
      </c>
      <c r="U679" s="1">
        <v>654</v>
      </c>
      <c r="V679" s="1">
        <v>183109.07144635811</v>
      </c>
      <c r="W679" s="1">
        <v>-48109.07144635811</v>
      </c>
    </row>
    <row r="680" spans="1:23" x14ac:dyDescent="0.25">
      <c r="A680">
        <v>679</v>
      </c>
      <c r="B680">
        <f>INDEX('housing-price-data-04042019'!$A$1:$CC$1461, MATCH('Bedrooms '!A680,'housing-price-data-04042019'!$A$1:$A$1461,0), MATCH('Bedrooms '!$B$1,'housing-price-data-04042019'!$A$1:$CC$1,0))</f>
        <v>3</v>
      </c>
      <c r="C680">
        <f>INDEX('housing-price-data-04042019'!$A$1:$CC$1461, MATCH('Bedrooms '!A680,'housing-price-data-04042019'!$A$1:$A$1461,0), MATCH('Bedrooms '!$C$1,'housing-price-data-04042019'!$A$1:$CC$1,0))</f>
        <v>372500</v>
      </c>
      <c r="D680" t="str">
        <f t="shared" si="10"/>
        <v>A</v>
      </c>
      <c r="K680" s="5">
        <v>950</v>
      </c>
      <c r="L680" s="6">
        <v>197500</v>
      </c>
      <c r="U680" s="1">
        <v>655</v>
      </c>
      <c r="V680" s="1">
        <v>166728.05446336931</v>
      </c>
      <c r="W680" s="1">
        <v>183271.94553663069</v>
      </c>
    </row>
    <row r="681" spans="1:23" x14ac:dyDescent="0.25">
      <c r="A681">
        <v>680</v>
      </c>
      <c r="B681">
        <f>INDEX('housing-price-data-04042019'!$A$1:$CC$1461, MATCH('Bedrooms '!A681,'housing-price-data-04042019'!$A$1:$A$1461,0), MATCH('Bedrooms '!$B$1,'housing-price-data-04042019'!$A$1:$CC$1,0))</f>
        <v>3</v>
      </c>
      <c r="C681">
        <f>INDEX('housing-price-data-04042019'!$A$1:$CC$1461, MATCH('Bedrooms '!A681,'housing-price-data-04042019'!$A$1:$A$1461,0), MATCH('Bedrooms '!$C$1,'housing-price-data-04042019'!$A$1:$CC$1,0))</f>
        <v>128500</v>
      </c>
      <c r="D681" t="str">
        <f t="shared" si="10"/>
        <v>A</v>
      </c>
      <c r="K681" s="5">
        <v>951</v>
      </c>
      <c r="L681" s="6">
        <v>129000</v>
      </c>
      <c r="U681" s="1">
        <v>656</v>
      </c>
      <c r="V681" s="1">
        <v>183109.07144635811</v>
      </c>
      <c r="W681" s="1">
        <v>-95109.07144635811</v>
      </c>
    </row>
    <row r="682" spans="1:23" x14ac:dyDescent="0.25">
      <c r="A682">
        <v>681</v>
      </c>
      <c r="B682">
        <f>INDEX('housing-price-data-04042019'!$A$1:$CC$1461, MATCH('Bedrooms '!A682,'housing-price-data-04042019'!$A$1:$A$1461,0), MATCH('Bedrooms '!$B$1,'housing-price-data-04042019'!$A$1:$CC$1,0))</f>
        <v>2</v>
      </c>
      <c r="C682">
        <f>INDEX('housing-price-data-04042019'!$A$1:$CC$1461, MATCH('Bedrooms '!A682,'housing-price-data-04042019'!$A$1:$A$1461,0), MATCH('Bedrooms '!$C$1,'housing-price-data-04042019'!$A$1:$CC$1,0))</f>
        <v>143000</v>
      </c>
      <c r="D682" t="str">
        <f t="shared" si="10"/>
        <v>B</v>
      </c>
      <c r="K682" s="5">
        <v>952</v>
      </c>
      <c r="L682" s="6">
        <v>119900</v>
      </c>
      <c r="U682" s="1">
        <v>657</v>
      </c>
      <c r="V682" s="1">
        <v>183109.07144635811</v>
      </c>
      <c r="W682" s="1">
        <v>-37609.07144635811</v>
      </c>
    </row>
    <row r="683" spans="1:23" x14ac:dyDescent="0.25">
      <c r="A683">
        <v>682</v>
      </c>
      <c r="B683">
        <f>INDEX('housing-price-data-04042019'!$A$1:$CC$1461, MATCH('Bedrooms '!A683,'housing-price-data-04042019'!$A$1:$A$1461,0), MATCH('Bedrooms '!$B$1,'housing-price-data-04042019'!$A$1:$CC$1,0))</f>
        <v>3</v>
      </c>
      <c r="C683">
        <f>INDEX('housing-price-data-04042019'!$A$1:$CC$1461, MATCH('Bedrooms '!A683,'housing-price-data-04042019'!$A$1:$A$1461,0), MATCH('Bedrooms '!$C$1,'housing-price-data-04042019'!$A$1:$CC$1,0))</f>
        <v>159434</v>
      </c>
      <c r="D683" t="str">
        <f t="shared" si="10"/>
        <v>A</v>
      </c>
      <c r="K683" s="5">
        <v>954</v>
      </c>
      <c r="L683" s="6">
        <v>172000</v>
      </c>
      <c r="U683" s="1">
        <v>658</v>
      </c>
      <c r="V683" s="1">
        <v>183109.07144635811</v>
      </c>
      <c r="W683" s="1">
        <v>-34109.07144635811</v>
      </c>
    </row>
    <row r="684" spans="1:23" x14ac:dyDescent="0.25">
      <c r="A684">
        <v>683</v>
      </c>
      <c r="B684">
        <f>INDEX('housing-price-data-04042019'!$A$1:$CC$1461, MATCH('Bedrooms '!A684,'housing-price-data-04042019'!$A$1:$A$1461,0), MATCH('Bedrooms '!$B$1,'housing-price-data-04042019'!$A$1:$CC$1,0))</f>
        <v>2</v>
      </c>
      <c r="C684">
        <f>INDEX('housing-price-data-04042019'!$A$1:$CC$1461, MATCH('Bedrooms '!A684,'housing-price-data-04042019'!$A$1:$A$1461,0), MATCH('Bedrooms '!$C$1,'housing-price-data-04042019'!$A$1:$CC$1,0))</f>
        <v>173000</v>
      </c>
      <c r="D684" t="str">
        <f t="shared" si="10"/>
        <v>B</v>
      </c>
      <c r="K684" s="5">
        <v>955</v>
      </c>
      <c r="L684" s="6">
        <v>127500</v>
      </c>
      <c r="U684" s="1">
        <v>659</v>
      </c>
      <c r="V684" s="1">
        <v>183109.07144635811</v>
      </c>
      <c r="W684" s="1">
        <v>-85609.07144635811</v>
      </c>
    </row>
    <row r="685" spans="1:23" x14ac:dyDescent="0.25">
      <c r="A685">
        <v>684</v>
      </c>
      <c r="B685">
        <f>INDEX('housing-price-data-04042019'!$A$1:$CC$1461, MATCH('Bedrooms '!A685,'housing-price-data-04042019'!$A$1:$A$1461,0), MATCH('Bedrooms '!$B$1,'housing-price-data-04042019'!$A$1:$CC$1,0))</f>
        <v>3</v>
      </c>
      <c r="C685">
        <f>INDEX('housing-price-data-04042019'!$A$1:$CC$1461, MATCH('Bedrooms '!A685,'housing-price-data-04042019'!$A$1:$A$1461,0), MATCH('Bedrooms '!$C$1,'housing-price-data-04042019'!$A$1:$CC$1,0))</f>
        <v>285000</v>
      </c>
      <c r="D685" t="str">
        <f t="shared" si="10"/>
        <v>A</v>
      </c>
      <c r="K685" s="5">
        <v>956</v>
      </c>
      <c r="L685" s="6">
        <v>145000</v>
      </c>
      <c r="U685" s="1">
        <v>660</v>
      </c>
      <c r="V685" s="1">
        <v>183109.07144635811</v>
      </c>
      <c r="W685" s="1">
        <v>-16109.07144635811</v>
      </c>
    </row>
    <row r="686" spans="1:23" x14ac:dyDescent="0.25">
      <c r="A686">
        <v>685</v>
      </c>
      <c r="B686">
        <f>INDEX('housing-price-data-04042019'!$A$1:$CC$1461, MATCH('Bedrooms '!A686,'housing-price-data-04042019'!$A$1:$A$1461,0), MATCH('Bedrooms '!$B$1,'housing-price-data-04042019'!$A$1:$CC$1,0))</f>
        <v>4</v>
      </c>
      <c r="C686">
        <f>INDEX('housing-price-data-04042019'!$A$1:$CC$1461, MATCH('Bedrooms '!A686,'housing-price-data-04042019'!$A$1:$A$1461,0), MATCH('Bedrooms '!$C$1,'housing-price-data-04042019'!$A$1:$CC$1,0))</f>
        <v>221000</v>
      </c>
      <c r="D686" t="str">
        <f t="shared" si="10"/>
        <v>A</v>
      </c>
      <c r="K686" s="5">
        <v>958</v>
      </c>
      <c r="L686" s="6">
        <v>132000</v>
      </c>
      <c r="U686" s="1">
        <v>661</v>
      </c>
      <c r="V686" s="1">
        <v>183109.07144635811</v>
      </c>
      <c r="W686" s="1">
        <v>14790.92855364189</v>
      </c>
    </row>
    <row r="687" spans="1:23" x14ac:dyDescent="0.25">
      <c r="A687">
        <v>686</v>
      </c>
      <c r="B687">
        <f>INDEX('housing-price-data-04042019'!$A$1:$CC$1461, MATCH('Bedrooms '!A687,'housing-price-data-04042019'!$A$1:$A$1461,0), MATCH('Bedrooms '!$B$1,'housing-price-data-04042019'!$A$1:$CC$1,0))</f>
        <v>3</v>
      </c>
      <c r="C687">
        <f>INDEX('housing-price-data-04042019'!$A$1:$CC$1461, MATCH('Bedrooms '!A687,'housing-price-data-04042019'!$A$1:$A$1461,0), MATCH('Bedrooms '!$C$1,'housing-price-data-04042019'!$A$1:$CC$1,0))</f>
        <v>207500</v>
      </c>
      <c r="D687" t="str">
        <f t="shared" si="10"/>
        <v>A</v>
      </c>
      <c r="K687" s="5">
        <v>959</v>
      </c>
      <c r="L687" s="6">
        <v>185000</v>
      </c>
      <c r="U687" s="1">
        <v>662</v>
      </c>
      <c r="V687" s="1">
        <v>199490.08842934691</v>
      </c>
      <c r="W687" s="1">
        <v>202509.91157065309</v>
      </c>
    </row>
    <row r="688" spans="1:23" x14ac:dyDescent="0.25">
      <c r="A688">
        <v>687</v>
      </c>
      <c r="B688">
        <f>INDEX('housing-price-data-04042019'!$A$1:$CC$1461, MATCH('Bedrooms '!A688,'housing-price-data-04042019'!$A$1:$A$1461,0), MATCH('Bedrooms '!$B$1,'housing-price-data-04042019'!$A$1:$CC$1,0))</f>
        <v>3</v>
      </c>
      <c r="C688">
        <f>INDEX('housing-price-data-04042019'!$A$1:$CC$1461, MATCH('Bedrooms '!A688,'housing-price-data-04042019'!$A$1:$A$1461,0), MATCH('Bedrooms '!$C$1,'housing-price-data-04042019'!$A$1:$CC$1,0))</f>
        <v>227875</v>
      </c>
      <c r="D688" t="str">
        <f t="shared" si="10"/>
        <v>A</v>
      </c>
      <c r="K688" s="5">
        <v>960</v>
      </c>
      <c r="L688" s="6">
        <v>155000</v>
      </c>
      <c r="U688" s="1">
        <v>663</v>
      </c>
      <c r="V688" s="1">
        <v>166728.05446336931</v>
      </c>
      <c r="W688" s="1">
        <v>-56728.054463369306</v>
      </c>
    </row>
    <row r="689" spans="1:23" x14ac:dyDescent="0.25">
      <c r="A689">
        <v>688</v>
      </c>
      <c r="B689">
        <f>INDEX('housing-price-data-04042019'!$A$1:$CC$1461, MATCH('Bedrooms '!A689,'housing-price-data-04042019'!$A$1:$A$1461,0), MATCH('Bedrooms '!$B$1,'housing-price-data-04042019'!$A$1:$CC$1,0))</f>
        <v>2</v>
      </c>
      <c r="C689">
        <f>INDEX('housing-price-data-04042019'!$A$1:$CC$1461, MATCH('Bedrooms '!A689,'housing-price-data-04042019'!$A$1:$A$1461,0), MATCH('Bedrooms '!$C$1,'housing-price-data-04042019'!$A$1:$CC$1,0))</f>
        <v>148800</v>
      </c>
      <c r="D689" t="str">
        <f t="shared" si="10"/>
        <v>B</v>
      </c>
      <c r="K689" s="5">
        <v>962</v>
      </c>
      <c r="L689" s="6">
        <v>272000</v>
      </c>
      <c r="U689" s="1">
        <v>664</v>
      </c>
      <c r="V689" s="1">
        <v>183109.07144635811</v>
      </c>
      <c r="W689" s="1">
        <v>-45609.07144635811</v>
      </c>
    </row>
    <row r="690" spans="1:23" x14ac:dyDescent="0.25">
      <c r="A690">
        <v>689</v>
      </c>
      <c r="B690">
        <f>INDEX('housing-price-data-04042019'!$A$1:$CC$1461, MATCH('Bedrooms '!A690,'housing-price-data-04042019'!$A$1:$A$1461,0), MATCH('Bedrooms '!$B$1,'housing-price-data-04042019'!$A$1:$CC$1,0))</f>
        <v>2</v>
      </c>
      <c r="C690">
        <f>INDEX('housing-price-data-04042019'!$A$1:$CC$1461, MATCH('Bedrooms '!A690,'housing-price-data-04042019'!$A$1:$A$1461,0), MATCH('Bedrooms '!$C$1,'housing-price-data-04042019'!$A$1:$CC$1,0))</f>
        <v>392000</v>
      </c>
      <c r="D690" t="str">
        <f t="shared" si="10"/>
        <v>B</v>
      </c>
      <c r="K690" s="5">
        <v>963</v>
      </c>
      <c r="L690" s="6">
        <v>155000</v>
      </c>
      <c r="U690" s="1">
        <v>665</v>
      </c>
      <c r="V690" s="1">
        <v>150347.0374803805</v>
      </c>
      <c r="W690" s="1">
        <v>272652.9625196195</v>
      </c>
    </row>
    <row r="691" spans="1:23" x14ac:dyDescent="0.25">
      <c r="A691">
        <v>690</v>
      </c>
      <c r="B691">
        <f>INDEX('housing-price-data-04042019'!$A$1:$CC$1461, MATCH('Bedrooms '!A691,'housing-price-data-04042019'!$A$1:$A$1461,0), MATCH('Bedrooms '!$B$1,'housing-price-data-04042019'!$A$1:$CC$1,0))</f>
        <v>2</v>
      </c>
      <c r="C691">
        <f>INDEX('housing-price-data-04042019'!$A$1:$CC$1461, MATCH('Bedrooms '!A691,'housing-price-data-04042019'!$A$1:$A$1461,0), MATCH('Bedrooms '!$C$1,'housing-price-data-04042019'!$A$1:$CC$1,0))</f>
        <v>194700</v>
      </c>
      <c r="D691" t="str">
        <f t="shared" si="10"/>
        <v>B</v>
      </c>
      <c r="K691" s="5">
        <v>965</v>
      </c>
      <c r="L691" s="6">
        <v>214900</v>
      </c>
      <c r="U691" s="1">
        <v>666</v>
      </c>
      <c r="V691" s="1">
        <v>183109.07144635811</v>
      </c>
      <c r="W691" s="1">
        <v>47390.92855364189</v>
      </c>
    </row>
    <row r="692" spans="1:23" x14ac:dyDescent="0.25">
      <c r="A692">
        <v>691</v>
      </c>
      <c r="B692">
        <f>INDEX('housing-price-data-04042019'!$A$1:$CC$1461, MATCH('Bedrooms '!A692,'housing-price-data-04042019'!$A$1:$A$1461,0), MATCH('Bedrooms '!$B$1,'housing-price-data-04042019'!$A$1:$CC$1,0))</f>
        <v>1</v>
      </c>
      <c r="C692">
        <f>INDEX('housing-price-data-04042019'!$A$1:$CC$1461, MATCH('Bedrooms '!A692,'housing-price-data-04042019'!$A$1:$A$1461,0), MATCH('Bedrooms '!$C$1,'housing-price-data-04042019'!$A$1:$CC$1,0))</f>
        <v>141000</v>
      </c>
      <c r="D692" t="str">
        <f t="shared" si="10"/>
        <v>B</v>
      </c>
      <c r="K692" s="5">
        <v>966</v>
      </c>
      <c r="L692" s="6">
        <v>178900</v>
      </c>
      <c r="U692" s="1">
        <v>667</v>
      </c>
      <c r="V692" s="1">
        <v>183109.07144635811</v>
      </c>
      <c r="W692" s="1">
        <v>-54109.07144635811</v>
      </c>
    </row>
    <row r="693" spans="1:23" x14ac:dyDescent="0.25">
      <c r="A693">
        <v>692</v>
      </c>
      <c r="B693">
        <f>INDEX('housing-price-data-04042019'!$A$1:$CC$1461, MATCH('Bedrooms '!A693,'housing-price-data-04042019'!$A$1:$A$1461,0), MATCH('Bedrooms '!$B$1,'housing-price-data-04042019'!$A$1:$CC$1,0))</f>
        <v>4</v>
      </c>
      <c r="C693">
        <f>INDEX('housing-price-data-04042019'!$A$1:$CC$1461, MATCH('Bedrooms '!A693,'housing-price-data-04042019'!$A$1:$A$1461,0), MATCH('Bedrooms '!$C$1,'housing-price-data-04042019'!$A$1:$CC$1,0))</f>
        <v>755000</v>
      </c>
      <c r="D693" t="str">
        <f t="shared" si="10"/>
        <v>A</v>
      </c>
      <c r="K693" s="5">
        <v>968</v>
      </c>
      <c r="L693" s="6">
        <v>135000</v>
      </c>
      <c r="U693" s="1">
        <v>668</v>
      </c>
      <c r="V693" s="1">
        <v>183109.07144635811</v>
      </c>
      <c r="W693" s="1">
        <v>10390.92855364189</v>
      </c>
    </row>
    <row r="694" spans="1:23" x14ac:dyDescent="0.25">
      <c r="A694">
        <v>693</v>
      </c>
      <c r="B694">
        <f>INDEX('housing-price-data-04042019'!$A$1:$CC$1461, MATCH('Bedrooms '!A694,'housing-price-data-04042019'!$A$1:$A$1461,0), MATCH('Bedrooms '!$B$1,'housing-price-data-04042019'!$A$1:$CC$1,0))</f>
        <v>4</v>
      </c>
      <c r="C694">
        <f>INDEX('housing-price-data-04042019'!$A$1:$CC$1461, MATCH('Bedrooms '!A694,'housing-price-data-04042019'!$A$1:$A$1461,0), MATCH('Bedrooms '!$C$1,'housing-price-data-04042019'!$A$1:$CC$1,0))</f>
        <v>335000</v>
      </c>
      <c r="D694" t="str">
        <f t="shared" si="10"/>
        <v>A</v>
      </c>
      <c r="K694" s="5">
        <v>971</v>
      </c>
      <c r="L694" s="6">
        <v>135000</v>
      </c>
      <c r="U694" s="1">
        <v>669</v>
      </c>
      <c r="V694" s="1">
        <v>183109.07144635811</v>
      </c>
      <c r="W694" s="1">
        <v>-15109.07144635811</v>
      </c>
    </row>
    <row r="695" spans="1:23" x14ac:dyDescent="0.25">
      <c r="A695">
        <v>694</v>
      </c>
      <c r="B695">
        <f>INDEX('housing-price-data-04042019'!$A$1:$CC$1461, MATCH('Bedrooms '!A695,'housing-price-data-04042019'!$A$1:$A$1461,0), MATCH('Bedrooms '!$B$1,'housing-price-data-04042019'!$A$1:$CC$1,0))</f>
        <v>2</v>
      </c>
      <c r="C695">
        <f>INDEX('housing-price-data-04042019'!$A$1:$CC$1461, MATCH('Bedrooms '!A695,'housing-price-data-04042019'!$A$1:$A$1461,0), MATCH('Bedrooms '!$C$1,'housing-price-data-04042019'!$A$1:$CC$1,0))</f>
        <v>108480</v>
      </c>
      <c r="D695" t="str">
        <f t="shared" si="10"/>
        <v>B</v>
      </c>
      <c r="K695" s="5">
        <v>974</v>
      </c>
      <c r="L695" s="6">
        <v>182000</v>
      </c>
      <c r="U695" s="1">
        <v>670</v>
      </c>
      <c r="V695" s="1">
        <v>166728.05446336931</v>
      </c>
      <c r="W695" s="1">
        <v>-29228.054463369306</v>
      </c>
    </row>
    <row r="696" spans="1:23" x14ac:dyDescent="0.25">
      <c r="A696">
        <v>695</v>
      </c>
      <c r="B696">
        <f>INDEX('housing-price-data-04042019'!$A$1:$CC$1461, MATCH('Bedrooms '!A696,'housing-price-data-04042019'!$A$1:$A$1461,0), MATCH('Bedrooms '!$B$1,'housing-price-data-04042019'!$A$1:$CC$1,0))</f>
        <v>3</v>
      </c>
      <c r="C696">
        <f>INDEX('housing-price-data-04042019'!$A$1:$CC$1461, MATCH('Bedrooms '!A696,'housing-price-data-04042019'!$A$1:$A$1461,0), MATCH('Bedrooms '!$C$1,'housing-price-data-04042019'!$A$1:$CC$1,0))</f>
        <v>141500</v>
      </c>
      <c r="D696" t="str">
        <f t="shared" si="10"/>
        <v>A</v>
      </c>
      <c r="K696" s="5">
        <v>975</v>
      </c>
      <c r="L696" s="6">
        <v>167500</v>
      </c>
      <c r="U696" s="1">
        <v>671</v>
      </c>
      <c r="V696" s="1">
        <v>183109.07144635811</v>
      </c>
      <c r="W696" s="1">
        <v>-9609.0714463581098</v>
      </c>
    </row>
    <row r="697" spans="1:23" x14ac:dyDescent="0.25">
      <c r="A697">
        <v>696</v>
      </c>
      <c r="B697">
        <f>INDEX('housing-price-data-04042019'!$A$1:$CC$1461, MATCH('Bedrooms '!A697,'housing-price-data-04042019'!$A$1:$A$1461,0), MATCH('Bedrooms '!$B$1,'housing-price-data-04042019'!$A$1:$CC$1,0))</f>
        <v>2</v>
      </c>
      <c r="C697">
        <f>INDEX('housing-price-data-04042019'!$A$1:$CC$1461, MATCH('Bedrooms '!A697,'housing-price-data-04042019'!$A$1:$A$1461,0), MATCH('Bedrooms '!$C$1,'housing-price-data-04042019'!$A$1:$CC$1,0))</f>
        <v>176000</v>
      </c>
      <c r="D697" t="str">
        <f t="shared" si="10"/>
        <v>B</v>
      </c>
      <c r="K697" s="5">
        <v>976</v>
      </c>
      <c r="L697" s="6">
        <v>165000</v>
      </c>
      <c r="U697" s="1">
        <v>672</v>
      </c>
      <c r="V697" s="1">
        <v>183109.07144635811</v>
      </c>
      <c r="W697" s="1">
        <v>-79509.07144635811</v>
      </c>
    </row>
    <row r="698" spans="1:23" x14ac:dyDescent="0.25">
      <c r="A698">
        <v>697</v>
      </c>
      <c r="B698">
        <f>INDEX('housing-price-data-04042019'!$A$1:$CC$1461, MATCH('Bedrooms '!A698,'housing-price-data-04042019'!$A$1:$A$1461,0), MATCH('Bedrooms '!$B$1,'housing-price-data-04042019'!$A$1:$CC$1,0))</f>
        <v>2</v>
      </c>
      <c r="C698">
        <f>INDEX('housing-price-data-04042019'!$A$1:$CC$1461, MATCH('Bedrooms '!A698,'housing-price-data-04042019'!$A$1:$A$1461,0), MATCH('Bedrooms '!$C$1,'housing-price-data-04042019'!$A$1:$CC$1,0))</f>
        <v>89000</v>
      </c>
      <c r="D698" t="str">
        <f t="shared" si="10"/>
        <v>B</v>
      </c>
      <c r="K698" s="5">
        <v>979</v>
      </c>
      <c r="L698" s="6">
        <v>110000</v>
      </c>
      <c r="U698" s="1">
        <v>673</v>
      </c>
      <c r="V698" s="1">
        <v>183109.07144635811</v>
      </c>
      <c r="W698" s="1">
        <v>-18109.07144635811</v>
      </c>
    </row>
    <row r="699" spans="1:23" x14ac:dyDescent="0.25">
      <c r="A699">
        <v>698</v>
      </c>
      <c r="B699">
        <f>INDEX('housing-price-data-04042019'!$A$1:$CC$1461, MATCH('Bedrooms '!A699,'housing-price-data-04042019'!$A$1:$A$1461,0), MATCH('Bedrooms '!$B$1,'housing-price-data-04042019'!$A$1:$CC$1,0))</f>
        <v>2</v>
      </c>
      <c r="C699">
        <f>INDEX('housing-price-data-04042019'!$A$1:$CC$1461, MATCH('Bedrooms '!A699,'housing-price-data-04042019'!$A$1:$A$1461,0), MATCH('Bedrooms '!$C$1,'housing-price-data-04042019'!$A$1:$CC$1,0))</f>
        <v>123500</v>
      </c>
      <c r="D699" t="str">
        <f t="shared" si="10"/>
        <v>B</v>
      </c>
      <c r="K699" s="5">
        <v>980</v>
      </c>
      <c r="L699" s="6">
        <v>139000</v>
      </c>
      <c r="U699" s="1">
        <v>674</v>
      </c>
      <c r="V699" s="1">
        <v>183109.07144635811</v>
      </c>
      <c r="W699" s="1">
        <v>74390.92855364189</v>
      </c>
    </row>
    <row r="700" spans="1:23" x14ac:dyDescent="0.25">
      <c r="A700">
        <v>699</v>
      </c>
      <c r="B700">
        <f>INDEX('housing-price-data-04042019'!$A$1:$CC$1461, MATCH('Bedrooms '!A700,'housing-price-data-04042019'!$A$1:$A$1461,0), MATCH('Bedrooms '!$B$1,'housing-price-data-04042019'!$A$1:$CC$1,0))</f>
        <v>3</v>
      </c>
      <c r="C700">
        <f>INDEX('housing-price-data-04042019'!$A$1:$CC$1461, MATCH('Bedrooms '!A700,'housing-price-data-04042019'!$A$1:$A$1461,0), MATCH('Bedrooms '!$C$1,'housing-price-data-04042019'!$A$1:$CC$1,0))</f>
        <v>138500</v>
      </c>
      <c r="D700" t="str">
        <f t="shared" si="10"/>
        <v>A</v>
      </c>
      <c r="K700" s="5">
        <v>981</v>
      </c>
      <c r="L700" s="6">
        <v>178400</v>
      </c>
      <c r="U700" s="1">
        <v>675</v>
      </c>
      <c r="V700" s="1">
        <v>183109.07144635811</v>
      </c>
      <c r="W700" s="1">
        <v>-43109.07144635811</v>
      </c>
    </row>
    <row r="701" spans="1:23" x14ac:dyDescent="0.25">
      <c r="A701">
        <v>700</v>
      </c>
      <c r="B701">
        <f>INDEX('housing-price-data-04042019'!$A$1:$CC$1461, MATCH('Bedrooms '!A701,'housing-price-data-04042019'!$A$1:$A$1461,0), MATCH('Bedrooms '!$B$1,'housing-price-data-04042019'!$A$1:$CC$1,0))</f>
        <v>2</v>
      </c>
      <c r="C701">
        <f>INDEX('housing-price-data-04042019'!$A$1:$CC$1461, MATCH('Bedrooms '!A701,'housing-price-data-04042019'!$A$1:$A$1461,0), MATCH('Bedrooms '!$C$1,'housing-price-data-04042019'!$A$1:$CC$1,0))</f>
        <v>196000</v>
      </c>
      <c r="D701" t="str">
        <f t="shared" si="10"/>
        <v>B</v>
      </c>
      <c r="K701" s="5">
        <v>982</v>
      </c>
      <c r="L701" s="6">
        <v>336000</v>
      </c>
      <c r="U701" s="1">
        <v>676</v>
      </c>
      <c r="V701" s="1">
        <v>183109.07144635811</v>
      </c>
      <c r="W701" s="1">
        <v>-34609.07144635811</v>
      </c>
    </row>
    <row r="702" spans="1:23" x14ac:dyDescent="0.25">
      <c r="A702">
        <v>701</v>
      </c>
      <c r="B702">
        <f>INDEX('housing-price-data-04042019'!$A$1:$CC$1461, MATCH('Bedrooms '!A702,'housing-price-data-04042019'!$A$1:$A$1461,0), MATCH('Bedrooms '!$B$1,'housing-price-data-04042019'!$A$1:$CC$1,0))</f>
        <v>3</v>
      </c>
      <c r="C702">
        <f>INDEX('housing-price-data-04042019'!$A$1:$CC$1461, MATCH('Bedrooms '!A702,'housing-price-data-04042019'!$A$1:$A$1461,0), MATCH('Bedrooms '!$C$1,'housing-price-data-04042019'!$A$1:$CC$1,0))</f>
        <v>312500</v>
      </c>
      <c r="D702" t="str">
        <f t="shared" si="10"/>
        <v>A</v>
      </c>
      <c r="K702" s="5">
        <v>984</v>
      </c>
      <c r="L702" s="6">
        <v>255900</v>
      </c>
      <c r="U702" s="1">
        <v>677</v>
      </c>
      <c r="V702" s="1">
        <v>199490.08842934691</v>
      </c>
      <c r="W702" s="1">
        <v>-112490.08842934691</v>
      </c>
    </row>
    <row r="703" spans="1:23" x14ac:dyDescent="0.25">
      <c r="A703">
        <v>702</v>
      </c>
      <c r="B703">
        <f>INDEX('housing-price-data-04042019'!$A$1:$CC$1461, MATCH('Bedrooms '!A703,'housing-price-data-04042019'!$A$1:$A$1461,0), MATCH('Bedrooms '!$B$1,'housing-price-data-04042019'!$A$1:$CC$1,0))</f>
        <v>3</v>
      </c>
      <c r="C703">
        <f>INDEX('housing-price-data-04042019'!$A$1:$CC$1461, MATCH('Bedrooms '!A703,'housing-price-data-04042019'!$A$1:$A$1461,0), MATCH('Bedrooms '!$C$1,'housing-price-data-04042019'!$A$1:$CC$1,0))</f>
        <v>140000</v>
      </c>
      <c r="D703" t="str">
        <f t="shared" si="10"/>
        <v>A</v>
      </c>
      <c r="K703" s="5">
        <v>985</v>
      </c>
      <c r="L703" s="6">
        <v>126000</v>
      </c>
      <c r="U703" s="1">
        <v>678</v>
      </c>
      <c r="V703" s="1">
        <v>166728.05446336931</v>
      </c>
      <c r="W703" s="1">
        <v>-57228.054463369306</v>
      </c>
    </row>
    <row r="704" spans="1:23" x14ac:dyDescent="0.25">
      <c r="A704">
        <v>703</v>
      </c>
      <c r="B704">
        <f>INDEX('housing-price-data-04042019'!$A$1:$CC$1461, MATCH('Bedrooms '!A704,'housing-price-data-04042019'!$A$1:$A$1461,0), MATCH('Bedrooms '!$B$1,'housing-price-data-04042019'!$A$1:$CC$1,0))</f>
        <v>4</v>
      </c>
      <c r="C704">
        <f>INDEX('housing-price-data-04042019'!$A$1:$CC$1461, MATCH('Bedrooms '!A704,'housing-price-data-04042019'!$A$1:$A$1461,0), MATCH('Bedrooms '!$C$1,'housing-price-data-04042019'!$A$1:$CC$1,0))</f>
        <v>361919</v>
      </c>
      <c r="D704" t="str">
        <f t="shared" si="10"/>
        <v>A</v>
      </c>
      <c r="K704" s="5">
        <v>986</v>
      </c>
      <c r="L704" s="6">
        <v>125000</v>
      </c>
      <c r="U704" s="1">
        <v>679</v>
      </c>
      <c r="V704" s="1">
        <v>183109.07144635811</v>
      </c>
      <c r="W704" s="1">
        <v>189390.92855364189</v>
      </c>
    </row>
    <row r="705" spans="1:23" x14ac:dyDescent="0.25">
      <c r="A705">
        <v>704</v>
      </c>
      <c r="B705">
        <f>INDEX('housing-price-data-04042019'!$A$1:$CC$1461, MATCH('Bedrooms '!A705,'housing-price-data-04042019'!$A$1:$A$1461,0), MATCH('Bedrooms '!$B$1,'housing-price-data-04042019'!$A$1:$CC$1,0))</f>
        <v>4</v>
      </c>
      <c r="C705">
        <f>INDEX('housing-price-data-04042019'!$A$1:$CC$1461, MATCH('Bedrooms '!A705,'housing-price-data-04042019'!$A$1:$A$1461,0), MATCH('Bedrooms '!$C$1,'housing-price-data-04042019'!$A$1:$CC$1,0))</f>
        <v>140000</v>
      </c>
      <c r="D705" t="str">
        <f t="shared" si="10"/>
        <v>A</v>
      </c>
      <c r="K705" s="5">
        <v>988</v>
      </c>
      <c r="L705" s="6">
        <v>395192</v>
      </c>
      <c r="U705" s="1">
        <v>680</v>
      </c>
      <c r="V705" s="1">
        <v>183109.07144635811</v>
      </c>
      <c r="W705" s="1">
        <v>-54609.07144635811</v>
      </c>
    </row>
    <row r="706" spans="1:23" x14ac:dyDescent="0.25">
      <c r="A706">
        <v>705</v>
      </c>
      <c r="B706">
        <f>INDEX('housing-price-data-04042019'!$A$1:$CC$1461, MATCH('Bedrooms '!A706,'housing-price-data-04042019'!$A$1:$A$1461,0), MATCH('Bedrooms '!$B$1,'housing-price-data-04042019'!$A$1:$CC$1,0))</f>
        <v>3</v>
      </c>
      <c r="C706">
        <f>INDEX('housing-price-data-04042019'!$A$1:$CC$1461, MATCH('Bedrooms '!A706,'housing-price-data-04042019'!$A$1:$A$1461,0), MATCH('Bedrooms '!$C$1,'housing-price-data-04042019'!$A$1:$CC$1,0))</f>
        <v>213000</v>
      </c>
      <c r="D706" t="str">
        <f t="shared" si="10"/>
        <v>A</v>
      </c>
      <c r="K706" s="5">
        <v>989</v>
      </c>
      <c r="L706" s="6">
        <v>195000</v>
      </c>
      <c r="U706" s="1">
        <v>681</v>
      </c>
      <c r="V706" s="1">
        <v>166728.05446336931</v>
      </c>
      <c r="W706" s="1">
        <v>-23728.054463369306</v>
      </c>
    </row>
    <row r="707" spans="1:23" x14ac:dyDescent="0.25">
      <c r="A707">
        <v>706</v>
      </c>
      <c r="B707">
        <f>INDEX('housing-price-data-04042019'!$A$1:$CC$1461, MATCH('Bedrooms '!A707,'housing-price-data-04042019'!$A$1:$A$1461,0), MATCH('Bedrooms '!$B$1,'housing-price-data-04042019'!$A$1:$CC$1,0))</f>
        <v>3</v>
      </c>
      <c r="C707">
        <f>INDEX('housing-price-data-04042019'!$A$1:$CC$1461, MATCH('Bedrooms '!A707,'housing-price-data-04042019'!$A$1:$A$1461,0), MATCH('Bedrooms '!$C$1,'housing-price-data-04042019'!$A$1:$CC$1,0))</f>
        <v>55000</v>
      </c>
      <c r="D707" t="str">
        <f t="shared" ref="D707:D770" si="11">IF(B707&gt;2, "A", "B")</f>
        <v>A</v>
      </c>
      <c r="K707" s="5">
        <v>990</v>
      </c>
      <c r="L707" s="6">
        <v>197000</v>
      </c>
      <c r="U707" s="1">
        <v>682</v>
      </c>
      <c r="V707" s="1">
        <v>183109.07144635811</v>
      </c>
      <c r="W707" s="1">
        <v>-23675.07144635811</v>
      </c>
    </row>
    <row r="708" spans="1:23" x14ac:dyDescent="0.25">
      <c r="A708">
        <v>707</v>
      </c>
      <c r="B708">
        <f>INDEX('housing-price-data-04042019'!$A$1:$CC$1461, MATCH('Bedrooms '!A708,'housing-price-data-04042019'!$A$1:$A$1461,0), MATCH('Bedrooms '!$B$1,'housing-price-data-04042019'!$A$1:$CC$1,0))</f>
        <v>2</v>
      </c>
      <c r="C708">
        <f>INDEX('housing-price-data-04042019'!$A$1:$CC$1461, MATCH('Bedrooms '!A708,'housing-price-data-04042019'!$A$1:$A$1461,0), MATCH('Bedrooms '!$C$1,'housing-price-data-04042019'!$A$1:$CC$1,0))</f>
        <v>302000</v>
      </c>
      <c r="D708" t="str">
        <f t="shared" si="11"/>
        <v>B</v>
      </c>
      <c r="K708" s="5">
        <v>991</v>
      </c>
      <c r="L708" s="6">
        <v>348000</v>
      </c>
      <c r="U708" s="1">
        <v>683</v>
      </c>
      <c r="V708" s="1">
        <v>166728.05446336931</v>
      </c>
      <c r="W708" s="1">
        <v>6271.9455366306938</v>
      </c>
    </row>
    <row r="709" spans="1:23" x14ac:dyDescent="0.25">
      <c r="A709">
        <v>708</v>
      </c>
      <c r="B709">
        <f>INDEX('housing-price-data-04042019'!$A$1:$CC$1461, MATCH('Bedrooms '!A709,'housing-price-data-04042019'!$A$1:$A$1461,0), MATCH('Bedrooms '!$B$1,'housing-price-data-04042019'!$A$1:$CC$1,0))</f>
        <v>2</v>
      </c>
      <c r="C709">
        <f>INDEX('housing-price-data-04042019'!$A$1:$CC$1461, MATCH('Bedrooms '!A709,'housing-price-data-04042019'!$A$1:$A$1461,0), MATCH('Bedrooms '!$C$1,'housing-price-data-04042019'!$A$1:$CC$1,0))</f>
        <v>254000</v>
      </c>
      <c r="D709" t="str">
        <f t="shared" si="11"/>
        <v>B</v>
      </c>
      <c r="K709" s="5">
        <v>992</v>
      </c>
      <c r="L709" s="6">
        <v>168000</v>
      </c>
      <c r="U709" s="1">
        <v>684</v>
      </c>
      <c r="V709" s="1">
        <v>183109.07144635811</v>
      </c>
      <c r="W709" s="1">
        <v>101890.92855364189</v>
      </c>
    </row>
    <row r="710" spans="1:23" x14ac:dyDescent="0.25">
      <c r="A710">
        <v>709</v>
      </c>
      <c r="B710">
        <f>INDEX('housing-price-data-04042019'!$A$1:$CC$1461, MATCH('Bedrooms '!A710,'housing-price-data-04042019'!$A$1:$A$1461,0), MATCH('Bedrooms '!$B$1,'housing-price-data-04042019'!$A$1:$CC$1,0))</f>
        <v>3</v>
      </c>
      <c r="C710">
        <f>INDEX('housing-price-data-04042019'!$A$1:$CC$1461, MATCH('Bedrooms '!A710,'housing-price-data-04042019'!$A$1:$A$1461,0), MATCH('Bedrooms '!$C$1,'housing-price-data-04042019'!$A$1:$CC$1,0))</f>
        <v>179540</v>
      </c>
      <c r="D710" t="str">
        <f t="shared" si="11"/>
        <v>A</v>
      </c>
      <c r="K710" s="5">
        <v>993</v>
      </c>
      <c r="L710" s="6">
        <v>187000</v>
      </c>
      <c r="U710" s="1">
        <v>685</v>
      </c>
      <c r="V710" s="1">
        <v>199490.08842934691</v>
      </c>
      <c r="W710" s="1">
        <v>21509.911570653087</v>
      </c>
    </row>
    <row r="711" spans="1:23" x14ac:dyDescent="0.25">
      <c r="A711">
        <v>710</v>
      </c>
      <c r="B711">
        <f>INDEX('housing-price-data-04042019'!$A$1:$CC$1461, MATCH('Bedrooms '!A711,'housing-price-data-04042019'!$A$1:$A$1461,0), MATCH('Bedrooms '!$B$1,'housing-price-data-04042019'!$A$1:$CC$1,0))</f>
        <v>3</v>
      </c>
      <c r="C711">
        <f>INDEX('housing-price-data-04042019'!$A$1:$CC$1461, MATCH('Bedrooms '!A711,'housing-price-data-04042019'!$A$1:$A$1461,0), MATCH('Bedrooms '!$C$1,'housing-price-data-04042019'!$A$1:$CC$1,0))</f>
        <v>109900</v>
      </c>
      <c r="D711" t="str">
        <f t="shared" si="11"/>
        <v>A</v>
      </c>
      <c r="K711" s="5">
        <v>994</v>
      </c>
      <c r="L711" s="6">
        <v>173900</v>
      </c>
      <c r="U711" s="1">
        <v>686</v>
      </c>
      <c r="V711" s="1">
        <v>183109.07144635811</v>
      </c>
      <c r="W711" s="1">
        <v>24390.92855364189</v>
      </c>
    </row>
    <row r="712" spans="1:23" x14ac:dyDescent="0.25">
      <c r="A712">
        <v>711</v>
      </c>
      <c r="B712">
        <f>INDEX('housing-price-data-04042019'!$A$1:$CC$1461, MATCH('Bedrooms '!A712,'housing-price-data-04042019'!$A$1:$A$1461,0), MATCH('Bedrooms '!$B$1,'housing-price-data-04042019'!$A$1:$CC$1,0))</f>
        <v>2</v>
      </c>
      <c r="C712">
        <f>INDEX('housing-price-data-04042019'!$A$1:$CC$1461, MATCH('Bedrooms '!A712,'housing-price-data-04042019'!$A$1:$A$1461,0), MATCH('Bedrooms '!$C$1,'housing-price-data-04042019'!$A$1:$CC$1,0))</f>
        <v>52000</v>
      </c>
      <c r="D712" t="str">
        <f t="shared" si="11"/>
        <v>B</v>
      </c>
      <c r="K712" s="5">
        <v>995</v>
      </c>
      <c r="L712" s="6">
        <v>337500</v>
      </c>
      <c r="U712" s="1">
        <v>687</v>
      </c>
      <c r="V712" s="1">
        <v>183109.07144635811</v>
      </c>
      <c r="W712" s="1">
        <v>44765.92855364189</v>
      </c>
    </row>
    <row r="713" spans="1:23" x14ac:dyDescent="0.25">
      <c r="A713">
        <v>712</v>
      </c>
      <c r="B713">
        <f>INDEX('housing-price-data-04042019'!$A$1:$CC$1461, MATCH('Bedrooms '!A713,'housing-price-data-04042019'!$A$1:$A$1461,0), MATCH('Bedrooms '!$B$1,'housing-price-data-04042019'!$A$1:$CC$1,0))</f>
        <v>2</v>
      </c>
      <c r="C713">
        <f>INDEX('housing-price-data-04042019'!$A$1:$CC$1461, MATCH('Bedrooms '!A713,'housing-price-data-04042019'!$A$1:$A$1461,0), MATCH('Bedrooms '!$C$1,'housing-price-data-04042019'!$A$1:$CC$1,0))</f>
        <v>102776</v>
      </c>
      <c r="D713" t="str">
        <f t="shared" si="11"/>
        <v>B</v>
      </c>
      <c r="K713" s="5">
        <v>996</v>
      </c>
      <c r="L713" s="6">
        <v>121600</v>
      </c>
      <c r="U713" s="1">
        <v>688</v>
      </c>
      <c r="V713" s="1">
        <v>166728.05446336931</v>
      </c>
      <c r="W713" s="1">
        <v>-17928.054463369306</v>
      </c>
    </row>
    <row r="714" spans="1:23" x14ac:dyDescent="0.25">
      <c r="A714">
        <v>713</v>
      </c>
      <c r="B714">
        <f>INDEX('housing-price-data-04042019'!$A$1:$CC$1461, MATCH('Bedrooms '!A714,'housing-price-data-04042019'!$A$1:$A$1461,0), MATCH('Bedrooms '!$B$1,'housing-price-data-04042019'!$A$1:$CC$1,0))</f>
        <v>2</v>
      </c>
      <c r="C714">
        <f>INDEX('housing-price-data-04042019'!$A$1:$CC$1461, MATCH('Bedrooms '!A714,'housing-price-data-04042019'!$A$1:$A$1461,0), MATCH('Bedrooms '!$C$1,'housing-price-data-04042019'!$A$1:$CC$1,0))</f>
        <v>189000</v>
      </c>
      <c r="D714" t="str">
        <f t="shared" si="11"/>
        <v>B</v>
      </c>
      <c r="K714" s="5">
        <v>997</v>
      </c>
      <c r="L714" s="6">
        <v>136500</v>
      </c>
      <c r="U714" s="1">
        <v>689</v>
      </c>
      <c r="V714" s="1">
        <v>166728.05446336931</v>
      </c>
      <c r="W714" s="1">
        <v>225271.94553663069</v>
      </c>
    </row>
    <row r="715" spans="1:23" x14ac:dyDescent="0.25">
      <c r="A715">
        <v>714</v>
      </c>
      <c r="B715">
        <f>INDEX('housing-price-data-04042019'!$A$1:$CC$1461, MATCH('Bedrooms '!A715,'housing-price-data-04042019'!$A$1:$A$1461,0), MATCH('Bedrooms '!$B$1,'housing-price-data-04042019'!$A$1:$CC$1,0))</f>
        <v>3</v>
      </c>
      <c r="C715">
        <f>INDEX('housing-price-data-04042019'!$A$1:$CC$1461, MATCH('Bedrooms '!A715,'housing-price-data-04042019'!$A$1:$A$1461,0), MATCH('Bedrooms '!$C$1,'housing-price-data-04042019'!$A$1:$CC$1,0))</f>
        <v>129000</v>
      </c>
      <c r="D715" t="str">
        <f t="shared" si="11"/>
        <v>A</v>
      </c>
      <c r="K715" s="5">
        <v>999</v>
      </c>
      <c r="L715" s="6">
        <v>91000</v>
      </c>
      <c r="U715" s="1">
        <v>690</v>
      </c>
      <c r="V715" s="1">
        <v>166728.05446336931</v>
      </c>
      <c r="W715" s="1">
        <v>27971.945536630694</v>
      </c>
    </row>
    <row r="716" spans="1:23" x14ac:dyDescent="0.25">
      <c r="A716">
        <v>715</v>
      </c>
      <c r="B716">
        <f>INDEX('housing-price-data-04042019'!$A$1:$CC$1461, MATCH('Bedrooms '!A716,'housing-price-data-04042019'!$A$1:$A$1461,0), MATCH('Bedrooms '!$B$1,'housing-price-data-04042019'!$A$1:$CC$1,0))</f>
        <v>3</v>
      </c>
      <c r="C716">
        <f>INDEX('housing-price-data-04042019'!$A$1:$CC$1461, MATCH('Bedrooms '!A716,'housing-price-data-04042019'!$A$1:$A$1461,0), MATCH('Bedrooms '!$C$1,'housing-price-data-04042019'!$A$1:$CC$1,0))</f>
        <v>130500</v>
      </c>
      <c r="D716" t="str">
        <f t="shared" si="11"/>
        <v>A</v>
      </c>
      <c r="K716" s="5">
        <v>1003</v>
      </c>
      <c r="L716" s="6">
        <v>232000</v>
      </c>
      <c r="U716" s="1">
        <v>691</v>
      </c>
      <c r="V716" s="1">
        <v>150347.0374803805</v>
      </c>
      <c r="W716" s="1">
        <v>-9347.0374803805025</v>
      </c>
    </row>
    <row r="717" spans="1:23" x14ac:dyDescent="0.25">
      <c r="A717">
        <v>716</v>
      </c>
      <c r="B717">
        <f>INDEX('housing-price-data-04042019'!$A$1:$CC$1461, MATCH('Bedrooms '!A717,'housing-price-data-04042019'!$A$1:$A$1461,0), MATCH('Bedrooms '!$B$1,'housing-price-data-04042019'!$A$1:$CC$1,0))</f>
        <v>3</v>
      </c>
      <c r="C717">
        <f>INDEX('housing-price-data-04042019'!$A$1:$CC$1461, MATCH('Bedrooms '!A717,'housing-price-data-04042019'!$A$1:$A$1461,0), MATCH('Bedrooms '!$C$1,'housing-price-data-04042019'!$A$1:$CC$1,0))</f>
        <v>165000</v>
      </c>
      <c r="D717" t="str">
        <f t="shared" si="11"/>
        <v>A</v>
      </c>
      <c r="K717" s="5">
        <v>1004</v>
      </c>
      <c r="L717" s="6">
        <v>136905</v>
      </c>
      <c r="U717" s="1">
        <v>692</v>
      </c>
      <c r="V717" s="1">
        <v>199490.08842934691</v>
      </c>
      <c r="W717" s="1">
        <v>555509.91157065309</v>
      </c>
    </row>
    <row r="718" spans="1:23" x14ac:dyDescent="0.25">
      <c r="A718">
        <v>717</v>
      </c>
      <c r="B718">
        <f>INDEX('housing-price-data-04042019'!$A$1:$CC$1461, MATCH('Bedrooms '!A718,'housing-price-data-04042019'!$A$1:$A$1461,0), MATCH('Bedrooms '!$B$1,'housing-price-data-04042019'!$A$1:$CC$1,0))</f>
        <v>3</v>
      </c>
      <c r="C718">
        <f>INDEX('housing-price-data-04042019'!$A$1:$CC$1461, MATCH('Bedrooms '!A718,'housing-price-data-04042019'!$A$1:$A$1461,0), MATCH('Bedrooms '!$C$1,'housing-price-data-04042019'!$A$1:$CC$1,0))</f>
        <v>159500</v>
      </c>
      <c r="D718" t="str">
        <f t="shared" si="11"/>
        <v>A</v>
      </c>
      <c r="K718" s="5">
        <v>1006</v>
      </c>
      <c r="L718" s="6">
        <v>149900</v>
      </c>
      <c r="U718" s="1">
        <v>693</v>
      </c>
      <c r="V718" s="1">
        <v>199490.08842934691</v>
      </c>
      <c r="W718" s="1">
        <v>135509.91157065309</v>
      </c>
    </row>
    <row r="719" spans="1:23" x14ac:dyDescent="0.25">
      <c r="A719">
        <v>718</v>
      </c>
      <c r="B719">
        <f>INDEX('housing-price-data-04042019'!$A$1:$CC$1461, MATCH('Bedrooms '!A719,'housing-price-data-04042019'!$A$1:$A$1461,0), MATCH('Bedrooms '!$B$1,'housing-price-data-04042019'!$A$1:$CC$1,0))</f>
        <v>3</v>
      </c>
      <c r="C719">
        <f>INDEX('housing-price-data-04042019'!$A$1:$CC$1461, MATCH('Bedrooms '!A719,'housing-price-data-04042019'!$A$1:$A$1461,0), MATCH('Bedrooms '!$C$1,'housing-price-data-04042019'!$A$1:$CC$1,0))</f>
        <v>157000</v>
      </c>
      <c r="D719" t="str">
        <f t="shared" si="11"/>
        <v>A</v>
      </c>
      <c r="K719" s="5">
        <v>1007</v>
      </c>
      <c r="L719" s="6">
        <v>163500</v>
      </c>
      <c r="U719" s="1">
        <v>694</v>
      </c>
      <c r="V719" s="1">
        <v>166728.05446336931</v>
      </c>
      <c r="W719" s="1">
        <v>-58248.054463369306</v>
      </c>
    </row>
    <row r="720" spans="1:23" x14ac:dyDescent="0.25">
      <c r="A720">
        <v>719</v>
      </c>
      <c r="B720">
        <f>INDEX('housing-price-data-04042019'!$A$1:$CC$1461, MATCH('Bedrooms '!A720,'housing-price-data-04042019'!$A$1:$A$1461,0), MATCH('Bedrooms '!$B$1,'housing-price-data-04042019'!$A$1:$CC$1,0))</f>
        <v>3</v>
      </c>
      <c r="C720">
        <f>INDEX('housing-price-data-04042019'!$A$1:$CC$1461, MATCH('Bedrooms '!A720,'housing-price-data-04042019'!$A$1:$A$1461,0), MATCH('Bedrooms '!$C$1,'housing-price-data-04042019'!$A$1:$CC$1,0))</f>
        <v>341000</v>
      </c>
      <c r="D720" t="str">
        <f t="shared" si="11"/>
        <v>A</v>
      </c>
      <c r="K720" s="5">
        <v>1008</v>
      </c>
      <c r="L720" s="6">
        <v>88000</v>
      </c>
      <c r="U720" s="1">
        <v>695</v>
      </c>
      <c r="V720" s="1">
        <v>183109.07144635811</v>
      </c>
      <c r="W720" s="1">
        <v>-41609.07144635811</v>
      </c>
    </row>
    <row r="721" spans="1:23" x14ac:dyDescent="0.25">
      <c r="A721">
        <v>720</v>
      </c>
      <c r="B721">
        <f>INDEX('housing-price-data-04042019'!$A$1:$CC$1461, MATCH('Bedrooms '!A721,'housing-price-data-04042019'!$A$1:$A$1461,0), MATCH('Bedrooms '!$B$1,'housing-price-data-04042019'!$A$1:$CC$1,0))</f>
        <v>3</v>
      </c>
      <c r="C721">
        <f>INDEX('housing-price-data-04042019'!$A$1:$CC$1461, MATCH('Bedrooms '!A721,'housing-price-data-04042019'!$A$1:$A$1461,0), MATCH('Bedrooms '!$C$1,'housing-price-data-04042019'!$A$1:$CC$1,0))</f>
        <v>128500</v>
      </c>
      <c r="D721" t="str">
        <f t="shared" si="11"/>
        <v>A</v>
      </c>
      <c r="K721" s="5">
        <v>1009</v>
      </c>
      <c r="L721" s="6">
        <v>240000</v>
      </c>
      <c r="U721" s="1">
        <v>696</v>
      </c>
      <c r="V721" s="1">
        <v>166728.05446336931</v>
      </c>
      <c r="W721" s="1">
        <v>9271.9455366306938</v>
      </c>
    </row>
    <row r="722" spans="1:23" x14ac:dyDescent="0.25">
      <c r="A722">
        <v>721</v>
      </c>
      <c r="B722">
        <f>INDEX('housing-price-data-04042019'!$A$1:$CC$1461, MATCH('Bedrooms '!A722,'housing-price-data-04042019'!$A$1:$A$1461,0), MATCH('Bedrooms '!$B$1,'housing-price-data-04042019'!$A$1:$CC$1,0))</f>
        <v>2</v>
      </c>
      <c r="C722">
        <f>INDEX('housing-price-data-04042019'!$A$1:$CC$1461, MATCH('Bedrooms '!A722,'housing-price-data-04042019'!$A$1:$A$1461,0), MATCH('Bedrooms '!$C$1,'housing-price-data-04042019'!$A$1:$CC$1,0))</f>
        <v>275000</v>
      </c>
      <c r="D722" t="str">
        <f t="shared" si="11"/>
        <v>B</v>
      </c>
      <c r="K722" s="5">
        <v>1010</v>
      </c>
      <c r="L722" s="6">
        <v>102000</v>
      </c>
      <c r="U722" s="1">
        <v>697</v>
      </c>
      <c r="V722" s="1">
        <v>166728.05446336931</v>
      </c>
      <c r="W722" s="1">
        <v>-77728.054463369306</v>
      </c>
    </row>
    <row r="723" spans="1:23" x14ac:dyDescent="0.25">
      <c r="A723">
        <v>722</v>
      </c>
      <c r="B723">
        <f>INDEX('housing-price-data-04042019'!$A$1:$CC$1461, MATCH('Bedrooms '!A723,'housing-price-data-04042019'!$A$1:$A$1461,0), MATCH('Bedrooms '!$B$1,'housing-price-data-04042019'!$A$1:$CC$1,0))</f>
        <v>1</v>
      </c>
      <c r="C723">
        <f>INDEX('housing-price-data-04042019'!$A$1:$CC$1461, MATCH('Bedrooms '!A723,'housing-price-data-04042019'!$A$1:$A$1461,0), MATCH('Bedrooms '!$C$1,'housing-price-data-04042019'!$A$1:$CC$1,0))</f>
        <v>143000</v>
      </c>
      <c r="D723" t="str">
        <f t="shared" si="11"/>
        <v>B</v>
      </c>
      <c r="K723" s="5">
        <v>1011</v>
      </c>
      <c r="L723" s="6">
        <v>135000</v>
      </c>
      <c r="U723" s="1">
        <v>698</v>
      </c>
      <c r="V723" s="1">
        <v>166728.05446336931</v>
      </c>
      <c r="W723" s="1">
        <v>-43228.054463369306</v>
      </c>
    </row>
    <row r="724" spans="1:23" x14ac:dyDescent="0.25">
      <c r="A724">
        <v>723</v>
      </c>
      <c r="B724">
        <f>INDEX('housing-price-data-04042019'!$A$1:$CC$1461, MATCH('Bedrooms '!A724,'housing-price-data-04042019'!$A$1:$A$1461,0), MATCH('Bedrooms '!$B$1,'housing-price-data-04042019'!$A$1:$CC$1,0))</f>
        <v>3</v>
      </c>
      <c r="C724">
        <f>INDEX('housing-price-data-04042019'!$A$1:$CC$1461, MATCH('Bedrooms '!A724,'housing-price-data-04042019'!$A$1:$A$1461,0), MATCH('Bedrooms '!$C$1,'housing-price-data-04042019'!$A$1:$CC$1,0))</f>
        <v>124500</v>
      </c>
      <c r="D724" t="str">
        <f t="shared" si="11"/>
        <v>A</v>
      </c>
      <c r="K724" s="5">
        <v>1012</v>
      </c>
      <c r="L724" s="6">
        <v>100000</v>
      </c>
      <c r="U724" s="1">
        <v>699</v>
      </c>
      <c r="V724" s="1">
        <v>183109.07144635811</v>
      </c>
      <c r="W724" s="1">
        <v>-44609.07144635811</v>
      </c>
    </row>
    <row r="725" spans="1:23" x14ac:dyDescent="0.25">
      <c r="A725">
        <v>724</v>
      </c>
      <c r="B725">
        <f>INDEX('housing-price-data-04042019'!$A$1:$CC$1461, MATCH('Bedrooms '!A725,'housing-price-data-04042019'!$A$1:$A$1461,0), MATCH('Bedrooms '!$B$1,'housing-price-data-04042019'!$A$1:$CC$1,0))</f>
        <v>4</v>
      </c>
      <c r="C725">
        <f>INDEX('housing-price-data-04042019'!$A$1:$CC$1461, MATCH('Bedrooms '!A725,'housing-price-data-04042019'!$A$1:$A$1461,0), MATCH('Bedrooms '!$C$1,'housing-price-data-04042019'!$A$1:$CC$1,0))</f>
        <v>135000</v>
      </c>
      <c r="D725" t="str">
        <f t="shared" si="11"/>
        <v>A</v>
      </c>
      <c r="K725" s="5">
        <v>1013</v>
      </c>
      <c r="L725" s="6">
        <v>165000</v>
      </c>
      <c r="U725" s="1">
        <v>700</v>
      </c>
      <c r="V725" s="1">
        <v>166728.05446336931</v>
      </c>
      <c r="W725" s="1">
        <v>29271.945536630694</v>
      </c>
    </row>
    <row r="726" spans="1:23" x14ac:dyDescent="0.25">
      <c r="A726">
        <v>725</v>
      </c>
      <c r="B726">
        <f>INDEX('housing-price-data-04042019'!$A$1:$CC$1461, MATCH('Bedrooms '!A726,'housing-price-data-04042019'!$A$1:$A$1461,0), MATCH('Bedrooms '!$B$1,'housing-price-data-04042019'!$A$1:$CC$1,0))</f>
        <v>3</v>
      </c>
      <c r="C726">
        <f>INDEX('housing-price-data-04042019'!$A$1:$CC$1461, MATCH('Bedrooms '!A726,'housing-price-data-04042019'!$A$1:$A$1461,0), MATCH('Bedrooms '!$C$1,'housing-price-data-04042019'!$A$1:$CC$1,0))</f>
        <v>320000</v>
      </c>
      <c r="D726" t="str">
        <f t="shared" si="11"/>
        <v>A</v>
      </c>
      <c r="K726" s="5">
        <v>1016</v>
      </c>
      <c r="L726" s="6">
        <v>227000</v>
      </c>
      <c r="U726" s="1">
        <v>701</v>
      </c>
      <c r="V726" s="1">
        <v>183109.07144635811</v>
      </c>
      <c r="W726" s="1">
        <v>129390.92855364189</v>
      </c>
    </row>
    <row r="727" spans="1:23" x14ac:dyDescent="0.25">
      <c r="A727">
        <v>726</v>
      </c>
      <c r="B727">
        <f>INDEX('housing-price-data-04042019'!$A$1:$CC$1461, MATCH('Bedrooms '!A727,'housing-price-data-04042019'!$A$1:$A$1461,0), MATCH('Bedrooms '!$B$1,'housing-price-data-04042019'!$A$1:$CC$1,0))</f>
        <v>3</v>
      </c>
      <c r="C727">
        <f>INDEX('housing-price-data-04042019'!$A$1:$CC$1461, MATCH('Bedrooms '!A727,'housing-price-data-04042019'!$A$1:$A$1461,0), MATCH('Bedrooms '!$C$1,'housing-price-data-04042019'!$A$1:$CC$1,0))</f>
        <v>120500</v>
      </c>
      <c r="D727" t="str">
        <f t="shared" si="11"/>
        <v>A</v>
      </c>
      <c r="K727" s="5">
        <v>1017</v>
      </c>
      <c r="L727" s="6">
        <v>203000</v>
      </c>
      <c r="U727" s="1">
        <v>702</v>
      </c>
      <c r="V727" s="1">
        <v>183109.07144635811</v>
      </c>
      <c r="W727" s="1">
        <v>-43109.07144635811</v>
      </c>
    </row>
    <row r="728" spans="1:23" x14ac:dyDescent="0.25">
      <c r="A728">
        <v>727</v>
      </c>
      <c r="B728">
        <f>INDEX('housing-price-data-04042019'!$A$1:$CC$1461, MATCH('Bedrooms '!A728,'housing-price-data-04042019'!$A$1:$A$1461,0), MATCH('Bedrooms '!$B$1,'housing-price-data-04042019'!$A$1:$CC$1,0))</f>
        <v>3</v>
      </c>
      <c r="C728">
        <f>INDEX('housing-price-data-04042019'!$A$1:$CC$1461, MATCH('Bedrooms '!A728,'housing-price-data-04042019'!$A$1:$A$1461,0), MATCH('Bedrooms '!$C$1,'housing-price-data-04042019'!$A$1:$CC$1,0))</f>
        <v>222000</v>
      </c>
      <c r="D728" t="str">
        <f t="shared" si="11"/>
        <v>A</v>
      </c>
      <c r="K728" s="5">
        <v>1019</v>
      </c>
      <c r="L728" s="6">
        <v>160000</v>
      </c>
      <c r="U728" s="1">
        <v>703</v>
      </c>
      <c r="V728" s="1">
        <v>199490.08842934691</v>
      </c>
      <c r="W728" s="1">
        <v>162428.91157065309</v>
      </c>
    </row>
    <row r="729" spans="1:23" x14ac:dyDescent="0.25">
      <c r="A729">
        <v>728</v>
      </c>
      <c r="B729">
        <f>INDEX('housing-price-data-04042019'!$A$1:$CC$1461, MATCH('Bedrooms '!A729,'housing-price-data-04042019'!$A$1:$A$1461,0), MATCH('Bedrooms '!$B$1,'housing-price-data-04042019'!$A$1:$CC$1,0))</f>
        <v>2</v>
      </c>
      <c r="C729">
        <f>INDEX('housing-price-data-04042019'!$A$1:$CC$1461, MATCH('Bedrooms '!A729,'housing-price-data-04042019'!$A$1:$A$1461,0), MATCH('Bedrooms '!$C$1,'housing-price-data-04042019'!$A$1:$CC$1,0))</f>
        <v>194500</v>
      </c>
      <c r="D729" t="str">
        <f t="shared" si="11"/>
        <v>B</v>
      </c>
      <c r="K729" s="5">
        <v>1026</v>
      </c>
      <c r="L729" s="6">
        <v>112500</v>
      </c>
      <c r="U729" s="1">
        <v>704</v>
      </c>
      <c r="V729" s="1">
        <v>199490.08842934691</v>
      </c>
      <c r="W729" s="1">
        <v>-59490.088429346913</v>
      </c>
    </row>
    <row r="730" spans="1:23" x14ac:dyDescent="0.25">
      <c r="A730">
        <v>729</v>
      </c>
      <c r="B730">
        <f>INDEX('housing-price-data-04042019'!$A$1:$CC$1461, MATCH('Bedrooms '!A730,'housing-price-data-04042019'!$A$1:$A$1461,0), MATCH('Bedrooms '!$B$1,'housing-price-data-04042019'!$A$1:$CC$1,0))</f>
        <v>4</v>
      </c>
      <c r="C730">
        <f>INDEX('housing-price-data-04042019'!$A$1:$CC$1461, MATCH('Bedrooms '!A730,'housing-price-data-04042019'!$A$1:$A$1461,0), MATCH('Bedrooms '!$C$1,'housing-price-data-04042019'!$A$1:$CC$1,0))</f>
        <v>110000</v>
      </c>
      <c r="D730" t="str">
        <f t="shared" si="11"/>
        <v>A</v>
      </c>
      <c r="K730" s="5">
        <v>1027</v>
      </c>
      <c r="L730" s="6">
        <v>167500</v>
      </c>
      <c r="U730" s="1">
        <v>705</v>
      </c>
      <c r="V730" s="1">
        <v>183109.07144635811</v>
      </c>
      <c r="W730" s="1">
        <v>29890.92855364189</v>
      </c>
    </row>
    <row r="731" spans="1:23" x14ac:dyDescent="0.25">
      <c r="A731">
        <v>730</v>
      </c>
      <c r="B731">
        <f>INDEX('housing-price-data-04042019'!$A$1:$CC$1461, MATCH('Bedrooms '!A731,'housing-price-data-04042019'!$A$1:$A$1461,0), MATCH('Bedrooms '!$B$1,'housing-price-data-04042019'!$A$1:$CC$1,0))</f>
        <v>2</v>
      </c>
      <c r="C731">
        <f>INDEX('housing-price-data-04042019'!$A$1:$CC$1461, MATCH('Bedrooms '!A731,'housing-price-data-04042019'!$A$1:$A$1461,0), MATCH('Bedrooms '!$C$1,'housing-price-data-04042019'!$A$1:$CC$1,0))</f>
        <v>103000</v>
      </c>
      <c r="D731" t="str">
        <f t="shared" si="11"/>
        <v>B</v>
      </c>
      <c r="K731" s="5">
        <v>1028</v>
      </c>
      <c r="L731" s="6">
        <v>293077</v>
      </c>
      <c r="U731" s="1">
        <v>706</v>
      </c>
      <c r="V731" s="1">
        <v>183109.07144635811</v>
      </c>
      <c r="W731" s="1">
        <v>-128109.07144635811</v>
      </c>
    </row>
    <row r="732" spans="1:23" x14ac:dyDescent="0.25">
      <c r="A732">
        <v>731</v>
      </c>
      <c r="B732">
        <f>INDEX('housing-price-data-04042019'!$A$1:$CC$1461, MATCH('Bedrooms '!A732,'housing-price-data-04042019'!$A$1:$A$1461,0), MATCH('Bedrooms '!$B$1,'housing-price-data-04042019'!$A$1:$CC$1,0))</f>
        <v>2</v>
      </c>
      <c r="C732">
        <f>INDEX('housing-price-data-04042019'!$A$1:$CC$1461, MATCH('Bedrooms '!A732,'housing-price-data-04042019'!$A$1:$A$1461,0), MATCH('Bedrooms '!$C$1,'housing-price-data-04042019'!$A$1:$CC$1,0))</f>
        <v>236500</v>
      </c>
      <c r="D732" t="str">
        <f t="shared" si="11"/>
        <v>B</v>
      </c>
      <c r="K732" s="5">
        <v>1029</v>
      </c>
      <c r="L732" s="6">
        <v>105000</v>
      </c>
      <c r="U732" s="1">
        <v>707</v>
      </c>
      <c r="V732" s="1">
        <v>166728.05446336931</v>
      </c>
      <c r="W732" s="1">
        <v>135271.94553663069</v>
      </c>
    </row>
    <row r="733" spans="1:23" x14ac:dyDescent="0.25">
      <c r="A733">
        <v>732</v>
      </c>
      <c r="B733">
        <f>INDEX('housing-price-data-04042019'!$A$1:$CC$1461, MATCH('Bedrooms '!A733,'housing-price-data-04042019'!$A$1:$A$1461,0), MATCH('Bedrooms '!$B$1,'housing-price-data-04042019'!$A$1:$CC$1,0))</f>
        <v>3</v>
      </c>
      <c r="C733">
        <f>INDEX('housing-price-data-04042019'!$A$1:$CC$1461, MATCH('Bedrooms '!A733,'housing-price-data-04042019'!$A$1:$A$1461,0), MATCH('Bedrooms '!$C$1,'housing-price-data-04042019'!$A$1:$CC$1,0))</f>
        <v>187500</v>
      </c>
      <c r="D733" t="str">
        <f t="shared" si="11"/>
        <v>A</v>
      </c>
      <c r="K733" s="5">
        <v>1030</v>
      </c>
      <c r="L733" s="6">
        <v>118000</v>
      </c>
      <c r="U733" s="1">
        <v>708</v>
      </c>
      <c r="V733" s="1">
        <v>166728.05446336931</v>
      </c>
      <c r="W733" s="1">
        <v>87271.945536630694</v>
      </c>
    </row>
    <row r="734" spans="1:23" x14ac:dyDescent="0.25">
      <c r="A734">
        <v>733</v>
      </c>
      <c r="B734">
        <f>INDEX('housing-price-data-04042019'!$A$1:$CC$1461, MATCH('Bedrooms '!A734,'housing-price-data-04042019'!$A$1:$A$1461,0), MATCH('Bedrooms '!$B$1,'housing-price-data-04042019'!$A$1:$CC$1,0))</f>
        <v>3</v>
      </c>
      <c r="C734">
        <f>INDEX('housing-price-data-04042019'!$A$1:$CC$1461, MATCH('Bedrooms '!A734,'housing-price-data-04042019'!$A$1:$A$1461,0), MATCH('Bedrooms '!$C$1,'housing-price-data-04042019'!$A$1:$CC$1,0))</f>
        <v>222500</v>
      </c>
      <c r="D734" t="str">
        <f t="shared" si="11"/>
        <v>A</v>
      </c>
      <c r="K734" s="5">
        <v>1031</v>
      </c>
      <c r="L734" s="6">
        <v>160000</v>
      </c>
      <c r="U734" s="1">
        <v>709</v>
      </c>
      <c r="V734" s="1">
        <v>183109.07144635811</v>
      </c>
      <c r="W734" s="1">
        <v>-3569.0714463581098</v>
      </c>
    </row>
    <row r="735" spans="1:23" x14ac:dyDescent="0.25">
      <c r="A735">
        <v>734</v>
      </c>
      <c r="B735">
        <f>INDEX('housing-price-data-04042019'!$A$1:$CC$1461, MATCH('Bedrooms '!A735,'housing-price-data-04042019'!$A$1:$A$1461,0), MATCH('Bedrooms '!$B$1,'housing-price-data-04042019'!$A$1:$CC$1,0))</f>
        <v>3</v>
      </c>
      <c r="C735">
        <f>INDEX('housing-price-data-04042019'!$A$1:$CC$1461, MATCH('Bedrooms '!A735,'housing-price-data-04042019'!$A$1:$A$1461,0), MATCH('Bedrooms '!$C$1,'housing-price-data-04042019'!$A$1:$CC$1,0))</f>
        <v>131400</v>
      </c>
      <c r="D735" t="str">
        <f t="shared" si="11"/>
        <v>A</v>
      </c>
      <c r="K735" s="5">
        <v>1032</v>
      </c>
      <c r="L735" s="6">
        <v>197000</v>
      </c>
      <c r="U735" s="1">
        <v>710</v>
      </c>
      <c r="V735" s="1">
        <v>183109.07144635811</v>
      </c>
      <c r="W735" s="1">
        <v>-73209.07144635811</v>
      </c>
    </row>
    <row r="736" spans="1:23" x14ac:dyDescent="0.25">
      <c r="A736">
        <v>735</v>
      </c>
      <c r="B736">
        <f>INDEX('housing-price-data-04042019'!$A$1:$CC$1461, MATCH('Bedrooms '!A736,'housing-price-data-04042019'!$A$1:$A$1461,0), MATCH('Bedrooms '!$B$1,'housing-price-data-04042019'!$A$1:$CC$1,0))</f>
        <v>3</v>
      </c>
      <c r="C736">
        <f>INDEX('housing-price-data-04042019'!$A$1:$CC$1461, MATCH('Bedrooms '!A736,'housing-price-data-04042019'!$A$1:$A$1461,0), MATCH('Bedrooms '!$C$1,'housing-price-data-04042019'!$A$1:$CC$1,0))</f>
        <v>108000</v>
      </c>
      <c r="D736" t="str">
        <f t="shared" si="11"/>
        <v>A</v>
      </c>
      <c r="K736" s="5">
        <v>1033</v>
      </c>
      <c r="L736" s="6">
        <v>310000</v>
      </c>
      <c r="U736" s="1">
        <v>711</v>
      </c>
      <c r="V736" s="1">
        <v>166728.05446336931</v>
      </c>
      <c r="W736" s="1">
        <v>-114728.05446336931</v>
      </c>
    </row>
    <row r="737" spans="1:23" x14ac:dyDescent="0.25">
      <c r="A737">
        <v>736</v>
      </c>
      <c r="B737">
        <f>INDEX('housing-price-data-04042019'!$A$1:$CC$1461, MATCH('Bedrooms '!A737,'housing-price-data-04042019'!$A$1:$A$1461,0), MATCH('Bedrooms '!$B$1,'housing-price-data-04042019'!$A$1:$CC$1,0))</f>
        <v>2</v>
      </c>
      <c r="C737">
        <f>INDEX('housing-price-data-04042019'!$A$1:$CC$1461, MATCH('Bedrooms '!A737,'housing-price-data-04042019'!$A$1:$A$1461,0), MATCH('Bedrooms '!$C$1,'housing-price-data-04042019'!$A$1:$CC$1,0))</f>
        <v>163000</v>
      </c>
      <c r="D737" t="str">
        <f t="shared" si="11"/>
        <v>B</v>
      </c>
      <c r="K737" s="5">
        <v>1034</v>
      </c>
      <c r="L737" s="6">
        <v>230000</v>
      </c>
      <c r="U737" s="1">
        <v>712</v>
      </c>
      <c r="V737" s="1">
        <v>166728.05446336931</v>
      </c>
      <c r="W737" s="1">
        <v>-63952.054463369306</v>
      </c>
    </row>
    <row r="738" spans="1:23" x14ac:dyDescent="0.25">
      <c r="A738">
        <v>737</v>
      </c>
      <c r="B738">
        <f>INDEX('housing-price-data-04042019'!$A$1:$CC$1461, MATCH('Bedrooms '!A738,'housing-price-data-04042019'!$A$1:$A$1461,0), MATCH('Bedrooms '!$B$1,'housing-price-data-04042019'!$A$1:$CC$1,0))</f>
        <v>2</v>
      </c>
      <c r="C738">
        <f>INDEX('housing-price-data-04042019'!$A$1:$CC$1461, MATCH('Bedrooms '!A738,'housing-price-data-04042019'!$A$1:$A$1461,0), MATCH('Bedrooms '!$C$1,'housing-price-data-04042019'!$A$1:$CC$1,0))</f>
        <v>93500</v>
      </c>
      <c r="D738" t="str">
        <f t="shared" si="11"/>
        <v>B</v>
      </c>
      <c r="K738" s="5">
        <v>1036</v>
      </c>
      <c r="L738" s="6">
        <v>84000</v>
      </c>
      <c r="U738" s="1">
        <v>713</v>
      </c>
      <c r="V738" s="1">
        <v>166728.05446336931</v>
      </c>
      <c r="W738" s="1">
        <v>22271.945536630694</v>
      </c>
    </row>
    <row r="739" spans="1:23" x14ac:dyDescent="0.25">
      <c r="A739">
        <v>738</v>
      </c>
      <c r="B739">
        <f>INDEX('housing-price-data-04042019'!$A$1:$CC$1461, MATCH('Bedrooms '!A739,'housing-price-data-04042019'!$A$1:$A$1461,0), MATCH('Bedrooms '!$B$1,'housing-price-data-04042019'!$A$1:$CC$1,0))</f>
        <v>3</v>
      </c>
      <c r="C739">
        <f>INDEX('housing-price-data-04042019'!$A$1:$CC$1461, MATCH('Bedrooms '!A739,'housing-price-data-04042019'!$A$1:$A$1461,0), MATCH('Bedrooms '!$C$1,'housing-price-data-04042019'!$A$1:$CC$1,0))</f>
        <v>239900</v>
      </c>
      <c r="D739" t="str">
        <f t="shared" si="11"/>
        <v>A</v>
      </c>
      <c r="K739" s="5">
        <v>1038</v>
      </c>
      <c r="L739" s="6">
        <v>287000</v>
      </c>
      <c r="U739" s="1">
        <v>714</v>
      </c>
      <c r="V739" s="1">
        <v>183109.07144635811</v>
      </c>
      <c r="W739" s="1">
        <v>-54109.07144635811</v>
      </c>
    </row>
    <row r="740" spans="1:23" x14ac:dyDescent="0.25">
      <c r="A740">
        <v>739</v>
      </c>
      <c r="B740">
        <f>INDEX('housing-price-data-04042019'!$A$1:$CC$1461, MATCH('Bedrooms '!A740,'housing-price-data-04042019'!$A$1:$A$1461,0), MATCH('Bedrooms '!$B$1,'housing-price-data-04042019'!$A$1:$CC$1,0))</f>
        <v>3</v>
      </c>
      <c r="C740">
        <f>INDEX('housing-price-data-04042019'!$A$1:$CC$1461, MATCH('Bedrooms '!A740,'housing-price-data-04042019'!$A$1:$A$1461,0), MATCH('Bedrooms '!$C$1,'housing-price-data-04042019'!$A$1:$CC$1,0))</f>
        <v>179000</v>
      </c>
      <c r="D740" t="str">
        <f t="shared" si="11"/>
        <v>A</v>
      </c>
      <c r="K740" s="5">
        <v>1039</v>
      </c>
      <c r="L740" s="6">
        <v>97000</v>
      </c>
      <c r="U740" s="1">
        <v>715</v>
      </c>
      <c r="V740" s="1">
        <v>183109.07144635811</v>
      </c>
      <c r="W740" s="1">
        <v>-52609.07144635811</v>
      </c>
    </row>
    <row r="741" spans="1:23" x14ac:dyDescent="0.25">
      <c r="A741">
        <v>740</v>
      </c>
      <c r="B741">
        <f>INDEX('housing-price-data-04042019'!$A$1:$CC$1461, MATCH('Bedrooms '!A741,'housing-price-data-04042019'!$A$1:$A$1461,0), MATCH('Bedrooms '!$B$1,'housing-price-data-04042019'!$A$1:$CC$1,0))</f>
        <v>3</v>
      </c>
      <c r="C741">
        <f>INDEX('housing-price-data-04042019'!$A$1:$CC$1461, MATCH('Bedrooms '!A741,'housing-price-data-04042019'!$A$1:$A$1461,0), MATCH('Bedrooms '!$C$1,'housing-price-data-04042019'!$A$1:$CC$1,0))</f>
        <v>190000</v>
      </c>
      <c r="D741" t="str">
        <f t="shared" si="11"/>
        <v>A</v>
      </c>
      <c r="K741" s="5">
        <v>1041</v>
      </c>
      <c r="L741" s="6">
        <v>155000</v>
      </c>
      <c r="U741" s="1">
        <v>716</v>
      </c>
      <c r="V741" s="1">
        <v>183109.07144635811</v>
      </c>
      <c r="W741" s="1">
        <v>-18109.07144635811</v>
      </c>
    </row>
    <row r="742" spans="1:23" x14ac:dyDescent="0.25">
      <c r="A742">
        <v>741</v>
      </c>
      <c r="B742">
        <f>INDEX('housing-price-data-04042019'!$A$1:$CC$1461, MATCH('Bedrooms '!A742,'housing-price-data-04042019'!$A$1:$A$1461,0), MATCH('Bedrooms '!$B$1,'housing-price-data-04042019'!$A$1:$CC$1,0))</f>
        <v>2</v>
      </c>
      <c r="C742">
        <f>INDEX('housing-price-data-04042019'!$A$1:$CC$1461, MATCH('Bedrooms '!A742,'housing-price-data-04042019'!$A$1:$A$1461,0), MATCH('Bedrooms '!$C$1,'housing-price-data-04042019'!$A$1:$CC$1,0))</f>
        <v>132000</v>
      </c>
      <c r="D742" t="str">
        <f t="shared" si="11"/>
        <v>B</v>
      </c>
      <c r="K742" s="5">
        <v>1042</v>
      </c>
      <c r="L742" s="6">
        <v>173000</v>
      </c>
      <c r="U742" s="1">
        <v>717</v>
      </c>
      <c r="V742" s="1">
        <v>183109.07144635811</v>
      </c>
      <c r="W742" s="1">
        <v>-23609.07144635811</v>
      </c>
    </row>
    <row r="743" spans="1:23" x14ac:dyDescent="0.25">
      <c r="A743">
        <v>742</v>
      </c>
      <c r="B743">
        <f>INDEX('housing-price-data-04042019'!$A$1:$CC$1461, MATCH('Bedrooms '!A743,'housing-price-data-04042019'!$A$1:$A$1461,0), MATCH('Bedrooms '!$B$1,'housing-price-data-04042019'!$A$1:$CC$1,0))</f>
        <v>3</v>
      </c>
      <c r="C743">
        <f>INDEX('housing-price-data-04042019'!$A$1:$CC$1461, MATCH('Bedrooms '!A743,'housing-price-data-04042019'!$A$1:$A$1461,0), MATCH('Bedrooms '!$C$1,'housing-price-data-04042019'!$A$1:$CC$1,0))</f>
        <v>142000</v>
      </c>
      <c r="D743" t="str">
        <f t="shared" si="11"/>
        <v>A</v>
      </c>
      <c r="K743" s="5">
        <v>1044</v>
      </c>
      <c r="L743" s="6">
        <v>262280</v>
      </c>
      <c r="U743" s="1">
        <v>718</v>
      </c>
      <c r="V743" s="1">
        <v>183109.07144635811</v>
      </c>
      <c r="W743" s="1">
        <v>-26109.07144635811</v>
      </c>
    </row>
    <row r="744" spans="1:23" x14ac:dyDescent="0.25">
      <c r="A744">
        <v>743</v>
      </c>
      <c r="B744">
        <f>INDEX('housing-price-data-04042019'!$A$1:$CC$1461, MATCH('Bedrooms '!A744,'housing-price-data-04042019'!$A$1:$A$1461,0), MATCH('Bedrooms '!$B$1,'housing-price-data-04042019'!$A$1:$CC$1,0))</f>
        <v>3</v>
      </c>
      <c r="C744">
        <f>INDEX('housing-price-data-04042019'!$A$1:$CC$1461, MATCH('Bedrooms '!A744,'housing-price-data-04042019'!$A$1:$A$1461,0), MATCH('Bedrooms '!$C$1,'housing-price-data-04042019'!$A$1:$CC$1,0))</f>
        <v>179000</v>
      </c>
      <c r="D744" t="str">
        <f t="shared" si="11"/>
        <v>A</v>
      </c>
      <c r="K744" s="5">
        <v>1045</v>
      </c>
      <c r="L744" s="6">
        <v>278000</v>
      </c>
      <c r="U744" s="1">
        <v>719</v>
      </c>
      <c r="V744" s="1">
        <v>183109.07144635811</v>
      </c>
      <c r="W744" s="1">
        <v>157890.92855364189</v>
      </c>
    </row>
    <row r="745" spans="1:23" x14ac:dyDescent="0.25">
      <c r="A745">
        <v>744</v>
      </c>
      <c r="B745">
        <f>INDEX('housing-price-data-04042019'!$A$1:$CC$1461, MATCH('Bedrooms '!A745,'housing-price-data-04042019'!$A$1:$A$1461,0), MATCH('Bedrooms '!$B$1,'housing-price-data-04042019'!$A$1:$CC$1,0))</f>
        <v>3</v>
      </c>
      <c r="C745">
        <f>INDEX('housing-price-data-04042019'!$A$1:$CC$1461, MATCH('Bedrooms '!A745,'housing-price-data-04042019'!$A$1:$A$1461,0), MATCH('Bedrooms '!$C$1,'housing-price-data-04042019'!$A$1:$CC$1,0))</f>
        <v>175000</v>
      </c>
      <c r="D745" t="str">
        <f t="shared" si="11"/>
        <v>A</v>
      </c>
      <c r="K745" s="5">
        <v>1046</v>
      </c>
      <c r="L745" s="6">
        <v>139600</v>
      </c>
      <c r="U745" s="1">
        <v>720</v>
      </c>
      <c r="V745" s="1">
        <v>183109.07144635811</v>
      </c>
      <c r="W745" s="1">
        <v>-54609.07144635811</v>
      </c>
    </row>
    <row r="746" spans="1:23" x14ac:dyDescent="0.25">
      <c r="A746">
        <v>745</v>
      </c>
      <c r="B746">
        <f>INDEX('housing-price-data-04042019'!$A$1:$CC$1461, MATCH('Bedrooms '!A746,'housing-price-data-04042019'!$A$1:$A$1461,0), MATCH('Bedrooms '!$B$1,'housing-price-data-04042019'!$A$1:$CC$1,0))</f>
        <v>2</v>
      </c>
      <c r="C746">
        <f>INDEX('housing-price-data-04042019'!$A$1:$CC$1461, MATCH('Bedrooms '!A746,'housing-price-data-04042019'!$A$1:$A$1461,0), MATCH('Bedrooms '!$C$1,'housing-price-data-04042019'!$A$1:$CC$1,0))</f>
        <v>180000</v>
      </c>
      <c r="D746" t="str">
        <f t="shared" si="11"/>
        <v>B</v>
      </c>
      <c r="K746" s="5">
        <v>1047</v>
      </c>
      <c r="L746" s="6">
        <v>556581</v>
      </c>
      <c r="U746" s="1">
        <v>721</v>
      </c>
      <c r="V746" s="1">
        <v>166728.05446336931</v>
      </c>
      <c r="W746" s="1">
        <v>108271.94553663069</v>
      </c>
    </row>
    <row r="747" spans="1:23" x14ac:dyDescent="0.25">
      <c r="A747">
        <v>746</v>
      </c>
      <c r="B747">
        <f>INDEX('housing-price-data-04042019'!$A$1:$CC$1461, MATCH('Bedrooms '!A747,'housing-price-data-04042019'!$A$1:$A$1461,0), MATCH('Bedrooms '!$B$1,'housing-price-data-04042019'!$A$1:$CC$1,0))</f>
        <v>4</v>
      </c>
      <c r="C747">
        <f>INDEX('housing-price-data-04042019'!$A$1:$CC$1461, MATCH('Bedrooms '!A747,'housing-price-data-04042019'!$A$1:$A$1461,0), MATCH('Bedrooms '!$C$1,'housing-price-data-04042019'!$A$1:$CC$1,0))</f>
        <v>299800</v>
      </c>
      <c r="D747" t="str">
        <f t="shared" si="11"/>
        <v>A</v>
      </c>
      <c r="K747" s="5">
        <v>1048</v>
      </c>
      <c r="L747" s="6">
        <v>145000</v>
      </c>
      <c r="U747" s="1">
        <v>722</v>
      </c>
      <c r="V747" s="1">
        <v>150347.0374803805</v>
      </c>
      <c r="W747" s="1">
        <v>-7347.0374803805025</v>
      </c>
    </row>
    <row r="748" spans="1:23" x14ac:dyDescent="0.25">
      <c r="A748">
        <v>747</v>
      </c>
      <c r="B748">
        <f>INDEX('housing-price-data-04042019'!$A$1:$CC$1461, MATCH('Bedrooms '!A748,'housing-price-data-04042019'!$A$1:$A$1461,0), MATCH('Bedrooms '!$B$1,'housing-price-data-04042019'!$A$1:$CC$1,0))</f>
        <v>4</v>
      </c>
      <c r="C748">
        <f>INDEX('housing-price-data-04042019'!$A$1:$CC$1461, MATCH('Bedrooms '!A748,'housing-price-data-04042019'!$A$1:$A$1461,0), MATCH('Bedrooms '!$C$1,'housing-price-data-04042019'!$A$1:$CC$1,0))</f>
        <v>236000</v>
      </c>
      <c r="D748" t="str">
        <f t="shared" si="11"/>
        <v>A</v>
      </c>
      <c r="K748" s="5">
        <v>1049</v>
      </c>
      <c r="L748" s="6">
        <v>115000</v>
      </c>
      <c r="U748" s="1">
        <v>723</v>
      </c>
      <c r="V748" s="1">
        <v>183109.07144635811</v>
      </c>
      <c r="W748" s="1">
        <v>-58609.07144635811</v>
      </c>
    </row>
    <row r="749" spans="1:23" x14ac:dyDescent="0.25">
      <c r="A749">
        <v>748</v>
      </c>
      <c r="B749">
        <f>INDEX('housing-price-data-04042019'!$A$1:$CC$1461, MATCH('Bedrooms '!A749,'housing-price-data-04042019'!$A$1:$A$1461,0), MATCH('Bedrooms '!$B$1,'housing-price-data-04042019'!$A$1:$CC$1,0))</f>
        <v>4</v>
      </c>
      <c r="C749">
        <f>INDEX('housing-price-data-04042019'!$A$1:$CC$1461, MATCH('Bedrooms '!A749,'housing-price-data-04042019'!$A$1:$A$1461,0), MATCH('Bedrooms '!$C$1,'housing-price-data-04042019'!$A$1:$CC$1,0))</f>
        <v>265979</v>
      </c>
      <c r="D749" t="str">
        <f t="shared" si="11"/>
        <v>A</v>
      </c>
      <c r="K749" s="5">
        <v>1051</v>
      </c>
      <c r="L749" s="6">
        <v>176485</v>
      </c>
      <c r="U749" s="1">
        <v>724</v>
      </c>
      <c r="V749" s="1">
        <v>199490.08842934691</v>
      </c>
      <c r="W749" s="1">
        <v>-64490.088429346913</v>
      </c>
    </row>
    <row r="750" spans="1:23" x14ac:dyDescent="0.25">
      <c r="A750">
        <v>749</v>
      </c>
      <c r="B750">
        <f>INDEX('housing-price-data-04042019'!$A$1:$CC$1461, MATCH('Bedrooms '!A750,'housing-price-data-04042019'!$A$1:$A$1461,0), MATCH('Bedrooms '!$B$1,'housing-price-data-04042019'!$A$1:$CC$1,0))</f>
        <v>3</v>
      </c>
      <c r="C750">
        <f>INDEX('housing-price-data-04042019'!$A$1:$CC$1461, MATCH('Bedrooms '!A750,'housing-price-data-04042019'!$A$1:$A$1461,0), MATCH('Bedrooms '!$C$1,'housing-price-data-04042019'!$A$1:$CC$1,0))</f>
        <v>260400</v>
      </c>
      <c r="D750" t="str">
        <f t="shared" si="11"/>
        <v>A</v>
      </c>
      <c r="K750" s="5">
        <v>1052</v>
      </c>
      <c r="L750" s="6">
        <v>200141</v>
      </c>
      <c r="U750" s="1">
        <v>725</v>
      </c>
      <c r="V750" s="1">
        <v>183109.07144635811</v>
      </c>
      <c r="W750" s="1">
        <v>136890.92855364189</v>
      </c>
    </row>
    <row r="751" spans="1:23" x14ac:dyDescent="0.25">
      <c r="A751">
        <v>750</v>
      </c>
      <c r="B751">
        <f>INDEX('housing-price-data-04042019'!$A$1:$CC$1461, MATCH('Bedrooms '!A751,'housing-price-data-04042019'!$A$1:$A$1461,0), MATCH('Bedrooms '!$B$1,'housing-price-data-04042019'!$A$1:$CC$1,0))</f>
        <v>4</v>
      </c>
      <c r="C751">
        <f>INDEX('housing-price-data-04042019'!$A$1:$CC$1461, MATCH('Bedrooms '!A751,'housing-price-data-04042019'!$A$1:$A$1461,0), MATCH('Bedrooms '!$C$1,'housing-price-data-04042019'!$A$1:$CC$1,0))</f>
        <v>98000</v>
      </c>
      <c r="D751" t="str">
        <f t="shared" si="11"/>
        <v>A</v>
      </c>
      <c r="K751" s="5">
        <v>1053</v>
      </c>
      <c r="L751" s="6">
        <v>165000</v>
      </c>
      <c r="U751" s="1">
        <v>726</v>
      </c>
      <c r="V751" s="1">
        <v>183109.07144635811</v>
      </c>
      <c r="W751" s="1">
        <v>-62609.07144635811</v>
      </c>
    </row>
    <row r="752" spans="1:23" x14ac:dyDescent="0.25">
      <c r="A752">
        <v>751</v>
      </c>
      <c r="B752">
        <f>INDEX('housing-price-data-04042019'!$A$1:$CC$1461, MATCH('Bedrooms '!A752,'housing-price-data-04042019'!$A$1:$A$1461,0), MATCH('Bedrooms '!$B$1,'housing-price-data-04042019'!$A$1:$CC$1,0))</f>
        <v>3</v>
      </c>
      <c r="C752">
        <f>INDEX('housing-price-data-04042019'!$A$1:$CC$1461, MATCH('Bedrooms '!A752,'housing-price-data-04042019'!$A$1:$A$1461,0), MATCH('Bedrooms '!$C$1,'housing-price-data-04042019'!$A$1:$CC$1,0))</f>
        <v>96500</v>
      </c>
      <c r="D752" t="str">
        <f t="shared" si="11"/>
        <v>A</v>
      </c>
      <c r="K752" s="5">
        <v>1054</v>
      </c>
      <c r="L752" s="6">
        <v>144500</v>
      </c>
      <c r="U752" s="1">
        <v>727</v>
      </c>
      <c r="V752" s="1">
        <v>183109.07144635811</v>
      </c>
      <c r="W752" s="1">
        <v>38890.92855364189</v>
      </c>
    </row>
    <row r="753" spans="1:23" x14ac:dyDescent="0.25">
      <c r="A753">
        <v>752</v>
      </c>
      <c r="B753">
        <f>INDEX('housing-price-data-04042019'!$A$1:$CC$1461, MATCH('Bedrooms '!A753,'housing-price-data-04042019'!$A$1:$A$1461,0), MATCH('Bedrooms '!$B$1,'housing-price-data-04042019'!$A$1:$CC$1,0))</f>
        <v>3</v>
      </c>
      <c r="C753">
        <f>INDEX('housing-price-data-04042019'!$A$1:$CC$1461, MATCH('Bedrooms '!A753,'housing-price-data-04042019'!$A$1:$A$1461,0), MATCH('Bedrooms '!$C$1,'housing-price-data-04042019'!$A$1:$CC$1,0))</f>
        <v>162000</v>
      </c>
      <c r="D753" t="str">
        <f t="shared" si="11"/>
        <v>A</v>
      </c>
      <c r="K753" s="5">
        <v>1055</v>
      </c>
      <c r="L753" s="6">
        <v>255000</v>
      </c>
      <c r="U753" s="1">
        <v>728</v>
      </c>
      <c r="V753" s="1">
        <v>166728.05446336931</v>
      </c>
      <c r="W753" s="1">
        <v>27771.945536630694</v>
      </c>
    </row>
    <row r="754" spans="1:23" x14ac:dyDescent="0.25">
      <c r="A754">
        <v>753</v>
      </c>
      <c r="B754">
        <f>INDEX('housing-price-data-04042019'!$A$1:$CC$1461, MATCH('Bedrooms '!A754,'housing-price-data-04042019'!$A$1:$A$1461,0), MATCH('Bedrooms '!$B$1,'housing-price-data-04042019'!$A$1:$CC$1,0))</f>
        <v>3</v>
      </c>
      <c r="C754">
        <f>INDEX('housing-price-data-04042019'!$A$1:$CC$1461, MATCH('Bedrooms '!A754,'housing-price-data-04042019'!$A$1:$A$1461,0), MATCH('Bedrooms '!$C$1,'housing-price-data-04042019'!$A$1:$CC$1,0))</f>
        <v>217000</v>
      </c>
      <c r="D754" t="str">
        <f t="shared" si="11"/>
        <v>A</v>
      </c>
      <c r="K754" s="5">
        <v>1056</v>
      </c>
      <c r="L754" s="6">
        <v>180000</v>
      </c>
      <c r="U754" s="1">
        <v>729</v>
      </c>
      <c r="V754" s="1">
        <v>199490.08842934691</v>
      </c>
      <c r="W754" s="1">
        <v>-89490.088429346913</v>
      </c>
    </row>
    <row r="755" spans="1:23" x14ac:dyDescent="0.25">
      <c r="A755">
        <v>754</v>
      </c>
      <c r="B755">
        <f>INDEX('housing-price-data-04042019'!$A$1:$CC$1461, MATCH('Bedrooms '!A755,'housing-price-data-04042019'!$A$1:$A$1461,0), MATCH('Bedrooms '!$B$1,'housing-price-data-04042019'!$A$1:$CC$1,0))</f>
        <v>3</v>
      </c>
      <c r="C755">
        <f>INDEX('housing-price-data-04042019'!$A$1:$CC$1461, MATCH('Bedrooms '!A755,'housing-price-data-04042019'!$A$1:$A$1461,0), MATCH('Bedrooms '!$C$1,'housing-price-data-04042019'!$A$1:$CC$1,0))</f>
        <v>275500</v>
      </c>
      <c r="D755" t="str">
        <f t="shared" si="11"/>
        <v>A</v>
      </c>
      <c r="K755" s="5">
        <v>1058</v>
      </c>
      <c r="L755" s="6">
        <v>248000</v>
      </c>
      <c r="U755" s="1">
        <v>730</v>
      </c>
      <c r="V755" s="1">
        <v>166728.05446336931</v>
      </c>
      <c r="W755" s="1">
        <v>-63728.054463369306</v>
      </c>
    </row>
    <row r="756" spans="1:23" x14ac:dyDescent="0.25">
      <c r="A756">
        <v>755</v>
      </c>
      <c r="B756">
        <f>INDEX('housing-price-data-04042019'!$A$1:$CC$1461, MATCH('Bedrooms '!A756,'housing-price-data-04042019'!$A$1:$A$1461,0), MATCH('Bedrooms '!$B$1,'housing-price-data-04042019'!$A$1:$CC$1,0))</f>
        <v>3</v>
      </c>
      <c r="C756">
        <f>INDEX('housing-price-data-04042019'!$A$1:$CC$1461, MATCH('Bedrooms '!A756,'housing-price-data-04042019'!$A$1:$A$1461,0), MATCH('Bedrooms '!$C$1,'housing-price-data-04042019'!$A$1:$CC$1,0))</f>
        <v>156000</v>
      </c>
      <c r="D756" t="str">
        <f t="shared" si="11"/>
        <v>A</v>
      </c>
      <c r="K756" s="5">
        <v>1059</v>
      </c>
      <c r="L756" s="6">
        <v>335000</v>
      </c>
      <c r="U756" s="1">
        <v>731</v>
      </c>
      <c r="V756" s="1">
        <v>166728.05446336931</v>
      </c>
      <c r="W756" s="1">
        <v>69771.945536630694</v>
      </c>
    </row>
    <row r="757" spans="1:23" x14ac:dyDescent="0.25">
      <c r="A757">
        <v>756</v>
      </c>
      <c r="B757">
        <f>INDEX('housing-price-data-04042019'!$A$1:$CC$1461, MATCH('Bedrooms '!A757,'housing-price-data-04042019'!$A$1:$A$1461,0), MATCH('Bedrooms '!$B$1,'housing-price-data-04042019'!$A$1:$CC$1,0))</f>
        <v>3</v>
      </c>
      <c r="C757">
        <f>INDEX('housing-price-data-04042019'!$A$1:$CC$1461, MATCH('Bedrooms '!A757,'housing-price-data-04042019'!$A$1:$A$1461,0), MATCH('Bedrooms '!$C$1,'housing-price-data-04042019'!$A$1:$CC$1,0))</f>
        <v>172500</v>
      </c>
      <c r="D757" t="str">
        <f t="shared" si="11"/>
        <v>A</v>
      </c>
      <c r="K757" s="5">
        <v>1060</v>
      </c>
      <c r="L757" s="6">
        <v>220000</v>
      </c>
      <c r="U757" s="1">
        <v>732</v>
      </c>
      <c r="V757" s="1">
        <v>183109.07144635811</v>
      </c>
      <c r="W757" s="1">
        <v>4390.9285536418902</v>
      </c>
    </row>
    <row r="758" spans="1:23" x14ac:dyDescent="0.25">
      <c r="A758">
        <v>757</v>
      </c>
      <c r="B758">
        <f>INDEX('housing-price-data-04042019'!$A$1:$CC$1461, MATCH('Bedrooms '!A758,'housing-price-data-04042019'!$A$1:$A$1461,0), MATCH('Bedrooms '!$B$1,'housing-price-data-04042019'!$A$1:$CC$1,0))</f>
        <v>3</v>
      </c>
      <c r="C758">
        <f>INDEX('housing-price-data-04042019'!$A$1:$CC$1461, MATCH('Bedrooms '!A758,'housing-price-data-04042019'!$A$1:$A$1461,0), MATCH('Bedrooms '!$C$1,'housing-price-data-04042019'!$A$1:$CC$1,0))</f>
        <v>212000</v>
      </c>
      <c r="D758" t="str">
        <f t="shared" si="11"/>
        <v>A</v>
      </c>
      <c r="K758" s="5">
        <v>1063</v>
      </c>
      <c r="L758" s="6">
        <v>90000</v>
      </c>
      <c r="U758" s="1">
        <v>733</v>
      </c>
      <c r="V758" s="1">
        <v>183109.07144635811</v>
      </c>
      <c r="W758" s="1">
        <v>39390.92855364189</v>
      </c>
    </row>
    <row r="759" spans="1:23" x14ac:dyDescent="0.25">
      <c r="A759">
        <v>758</v>
      </c>
      <c r="B759">
        <f>INDEX('housing-price-data-04042019'!$A$1:$CC$1461, MATCH('Bedrooms '!A759,'housing-price-data-04042019'!$A$1:$A$1461,0), MATCH('Bedrooms '!$B$1,'housing-price-data-04042019'!$A$1:$CC$1,0))</f>
        <v>3</v>
      </c>
      <c r="C759">
        <f>INDEX('housing-price-data-04042019'!$A$1:$CC$1461, MATCH('Bedrooms '!A759,'housing-price-data-04042019'!$A$1:$A$1461,0), MATCH('Bedrooms '!$C$1,'housing-price-data-04042019'!$A$1:$CC$1,0))</f>
        <v>158900</v>
      </c>
      <c r="D759" t="str">
        <f t="shared" si="11"/>
        <v>A</v>
      </c>
      <c r="K759" s="5">
        <v>1065</v>
      </c>
      <c r="L759" s="6">
        <v>154000</v>
      </c>
      <c r="U759" s="1">
        <v>734</v>
      </c>
      <c r="V759" s="1">
        <v>183109.07144635811</v>
      </c>
      <c r="W759" s="1">
        <v>-51709.07144635811</v>
      </c>
    </row>
    <row r="760" spans="1:23" x14ac:dyDescent="0.25">
      <c r="A760">
        <v>759</v>
      </c>
      <c r="B760">
        <f>INDEX('housing-price-data-04042019'!$A$1:$CC$1461, MATCH('Bedrooms '!A760,'housing-price-data-04042019'!$A$1:$A$1461,0), MATCH('Bedrooms '!$B$1,'housing-price-data-04042019'!$A$1:$CC$1,0))</f>
        <v>3</v>
      </c>
      <c r="C760">
        <f>INDEX('housing-price-data-04042019'!$A$1:$CC$1461, MATCH('Bedrooms '!A760,'housing-price-data-04042019'!$A$1:$A$1461,0), MATCH('Bedrooms '!$C$1,'housing-price-data-04042019'!$A$1:$CC$1,0))</f>
        <v>179400</v>
      </c>
      <c r="D760" t="str">
        <f t="shared" si="11"/>
        <v>A</v>
      </c>
      <c r="K760" s="5">
        <v>1066</v>
      </c>
      <c r="L760" s="6">
        <v>328000</v>
      </c>
      <c r="U760" s="1">
        <v>735</v>
      </c>
      <c r="V760" s="1">
        <v>183109.07144635811</v>
      </c>
      <c r="W760" s="1">
        <v>-75109.07144635811</v>
      </c>
    </row>
    <row r="761" spans="1:23" x14ac:dyDescent="0.25">
      <c r="A761">
        <v>760</v>
      </c>
      <c r="B761">
        <f>INDEX('housing-price-data-04042019'!$A$1:$CC$1461, MATCH('Bedrooms '!A761,'housing-price-data-04042019'!$A$1:$A$1461,0), MATCH('Bedrooms '!$B$1,'housing-price-data-04042019'!$A$1:$CC$1,0))</f>
        <v>4</v>
      </c>
      <c r="C761">
        <f>INDEX('housing-price-data-04042019'!$A$1:$CC$1461, MATCH('Bedrooms '!A761,'housing-price-data-04042019'!$A$1:$A$1461,0), MATCH('Bedrooms '!$C$1,'housing-price-data-04042019'!$A$1:$CC$1,0))</f>
        <v>290000</v>
      </c>
      <c r="D761" t="str">
        <f t="shared" si="11"/>
        <v>A</v>
      </c>
      <c r="K761" s="5">
        <v>1067</v>
      </c>
      <c r="L761" s="6">
        <v>178000</v>
      </c>
      <c r="U761" s="1">
        <v>736</v>
      </c>
      <c r="V761" s="1">
        <v>166728.05446336931</v>
      </c>
      <c r="W761" s="1">
        <v>-3728.0544633693062</v>
      </c>
    </row>
    <row r="762" spans="1:23" x14ac:dyDescent="0.25">
      <c r="A762">
        <v>761</v>
      </c>
      <c r="B762">
        <f>INDEX('housing-price-data-04042019'!$A$1:$CC$1461, MATCH('Bedrooms '!A762,'housing-price-data-04042019'!$A$1:$A$1461,0), MATCH('Bedrooms '!$B$1,'housing-price-data-04042019'!$A$1:$CC$1,0))</f>
        <v>2</v>
      </c>
      <c r="C762">
        <f>INDEX('housing-price-data-04042019'!$A$1:$CC$1461, MATCH('Bedrooms '!A762,'housing-price-data-04042019'!$A$1:$A$1461,0), MATCH('Bedrooms '!$C$1,'housing-price-data-04042019'!$A$1:$CC$1,0))</f>
        <v>127500</v>
      </c>
      <c r="D762" t="str">
        <f t="shared" si="11"/>
        <v>B</v>
      </c>
      <c r="K762" s="5">
        <v>1068</v>
      </c>
      <c r="L762" s="6">
        <v>167900</v>
      </c>
      <c r="U762" s="1">
        <v>737</v>
      </c>
      <c r="V762" s="1">
        <v>166728.05446336931</v>
      </c>
      <c r="W762" s="1">
        <v>-73228.054463369306</v>
      </c>
    </row>
    <row r="763" spans="1:23" x14ac:dyDescent="0.25">
      <c r="A763">
        <v>762</v>
      </c>
      <c r="B763">
        <f>INDEX('housing-price-data-04042019'!$A$1:$CC$1461, MATCH('Bedrooms '!A763,'housing-price-data-04042019'!$A$1:$A$1461,0), MATCH('Bedrooms '!$B$1,'housing-price-data-04042019'!$A$1:$CC$1,0))</f>
        <v>2</v>
      </c>
      <c r="C763">
        <f>INDEX('housing-price-data-04042019'!$A$1:$CC$1461, MATCH('Bedrooms '!A763,'housing-price-data-04042019'!$A$1:$A$1461,0), MATCH('Bedrooms '!$C$1,'housing-price-data-04042019'!$A$1:$CC$1,0))</f>
        <v>100000</v>
      </c>
      <c r="D763" t="str">
        <f t="shared" si="11"/>
        <v>B</v>
      </c>
      <c r="K763" s="5">
        <v>1069</v>
      </c>
      <c r="L763" s="6">
        <v>151400</v>
      </c>
      <c r="U763" s="1">
        <v>738</v>
      </c>
      <c r="V763" s="1">
        <v>183109.07144635811</v>
      </c>
      <c r="W763" s="1">
        <v>56790.92855364189</v>
      </c>
    </row>
    <row r="764" spans="1:23" x14ac:dyDescent="0.25">
      <c r="A764">
        <v>763</v>
      </c>
      <c r="B764">
        <f>INDEX('housing-price-data-04042019'!$A$1:$CC$1461, MATCH('Bedrooms '!A764,'housing-price-data-04042019'!$A$1:$A$1461,0), MATCH('Bedrooms '!$B$1,'housing-price-data-04042019'!$A$1:$CC$1,0))</f>
        <v>3</v>
      </c>
      <c r="C764">
        <f>INDEX('housing-price-data-04042019'!$A$1:$CC$1461, MATCH('Bedrooms '!A764,'housing-price-data-04042019'!$A$1:$A$1461,0), MATCH('Bedrooms '!$C$1,'housing-price-data-04042019'!$A$1:$CC$1,0))</f>
        <v>215200</v>
      </c>
      <c r="D764" t="str">
        <f t="shared" si="11"/>
        <v>A</v>
      </c>
      <c r="K764" s="5">
        <v>1071</v>
      </c>
      <c r="L764" s="6">
        <v>135000</v>
      </c>
      <c r="U764" s="1">
        <v>739</v>
      </c>
      <c r="V764" s="1">
        <v>183109.07144635811</v>
      </c>
      <c r="W764" s="1">
        <v>-4109.0714463581098</v>
      </c>
    </row>
    <row r="765" spans="1:23" x14ac:dyDescent="0.25">
      <c r="A765">
        <v>764</v>
      </c>
      <c r="B765">
        <f>INDEX('housing-price-data-04042019'!$A$1:$CC$1461, MATCH('Bedrooms '!A765,'housing-price-data-04042019'!$A$1:$A$1461,0), MATCH('Bedrooms '!$B$1,'housing-price-data-04042019'!$A$1:$CC$1,0))</f>
        <v>3</v>
      </c>
      <c r="C765">
        <f>INDEX('housing-price-data-04042019'!$A$1:$CC$1461, MATCH('Bedrooms '!A765,'housing-price-data-04042019'!$A$1:$A$1461,0), MATCH('Bedrooms '!$C$1,'housing-price-data-04042019'!$A$1:$CC$1,0))</f>
        <v>337000</v>
      </c>
      <c r="D765" t="str">
        <f t="shared" si="11"/>
        <v>A</v>
      </c>
      <c r="K765" s="5">
        <v>1072</v>
      </c>
      <c r="L765" s="6">
        <v>154000</v>
      </c>
      <c r="U765" s="1">
        <v>740</v>
      </c>
      <c r="V765" s="1">
        <v>183109.07144635811</v>
      </c>
      <c r="W765" s="1">
        <v>6890.9285536418902</v>
      </c>
    </row>
    <row r="766" spans="1:23" x14ac:dyDescent="0.25">
      <c r="A766">
        <v>765</v>
      </c>
      <c r="B766">
        <f>INDEX('housing-price-data-04042019'!$A$1:$CC$1461, MATCH('Bedrooms '!A766,'housing-price-data-04042019'!$A$1:$A$1461,0), MATCH('Bedrooms '!$B$1,'housing-price-data-04042019'!$A$1:$CC$1,0))</f>
        <v>2</v>
      </c>
      <c r="C766">
        <f>INDEX('housing-price-data-04042019'!$A$1:$CC$1461, MATCH('Bedrooms '!A766,'housing-price-data-04042019'!$A$1:$A$1461,0), MATCH('Bedrooms '!$C$1,'housing-price-data-04042019'!$A$1:$CC$1,0))</f>
        <v>270000</v>
      </c>
      <c r="D766" t="str">
        <f t="shared" si="11"/>
        <v>B</v>
      </c>
      <c r="K766" s="5">
        <v>1073</v>
      </c>
      <c r="L766" s="6">
        <v>91500</v>
      </c>
      <c r="U766" s="1">
        <v>741</v>
      </c>
      <c r="V766" s="1">
        <v>166728.05446336931</v>
      </c>
      <c r="W766" s="1">
        <v>-34728.054463369306</v>
      </c>
    </row>
    <row r="767" spans="1:23" x14ac:dyDescent="0.25">
      <c r="A767">
        <v>766</v>
      </c>
      <c r="B767">
        <f>INDEX('housing-price-data-04042019'!$A$1:$CC$1461, MATCH('Bedrooms '!A767,'housing-price-data-04042019'!$A$1:$A$1461,0), MATCH('Bedrooms '!$B$1,'housing-price-data-04042019'!$A$1:$CC$1,0))</f>
        <v>2</v>
      </c>
      <c r="C767">
        <f>INDEX('housing-price-data-04042019'!$A$1:$CC$1461, MATCH('Bedrooms '!A767,'housing-price-data-04042019'!$A$1:$A$1461,0), MATCH('Bedrooms '!$C$1,'housing-price-data-04042019'!$A$1:$CC$1,0))</f>
        <v>264132</v>
      </c>
      <c r="D767" t="str">
        <f t="shared" si="11"/>
        <v>B</v>
      </c>
      <c r="K767" s="5">
        <v>1074</v>
      </c>
      <c r="L767" s="6">
        <v>159500</v>
      </c>
      <c r="U767" s="1">
        <v>742</v>
      </c>
      <c r="V767" s="1">
        <v>183109.07144635811</v>
      </c>
      <c r="W767" s="1">
        <v>-41109.07144635811</v>
      </c>
    </row>
    <row r="768" spans="1:23" x14ac:dyDescent="0.25">
      <c r="A768">
        <v>767</v>
      </c>
      <c r="B768">
        <f>INDEX('housing-price-data-04042019'!$A$1:$CC$1461, MATCH('Bedrooms '!A768,'housing-price-data-04042019'!$A$1:$A$1461,0), MATCH('Bedrooms '!$B$1,'housing-price-data-04042019'!$A$1:$CC$1,0))</f>
        <v>3</v>
      </c>
      <c r="C768">
        <f>INDEX('housing-price-data-04042019'!$A$1:$CC$1461, MATCH('Bedrooms '!A768,'housing-price-data-04042019'!$A$1:$A$1461,0), MATCH('Bedrooms '!$C$1,'housing-price-data-04042019'!$A$1:$CC$1,0))</f>
        <v>196500</v>
      </c>
      <c r="D768" t="str">
        <f t="shared" si="11"/>
        <v>A</v>
      </c>
      <c r="K768" s="5">
        <v>1076</v>
      </c>
      <c r="L768" s="6">
        <v>219500</v>
      </c>
      <c r="U768" s="1">
        <v>743</v>
      </c>
      <c r="V768" s="1">
        <v>183109.07144635811</v>
      </c>
      <c r="W768" s="1">
        <v>-4109.0714463581098</v>
      </c>
    </row>
    <row r="769" spans="1:23" x14ac:dyDescent="0.25">
      <c r="A769">
        <v>768</v>
      </c>
      <c r="B769">
        <f>INDEX('housing-price-data-04042019'!$A$1:$CC$1461, MATCH('Bedrooms '!A769,'housing-price-data-04042019'!$A$1:$A$1461,0), MATCH('Bedrooms '!$B$1,'housing-price-data-04042019'!$A$1:$CC$1,0))</f>
        <v>4</v>
      </c>
      <c r="C769">
        <f>INDEX('housing-price-data-04042019'!$A$1:$CC$1461, MATCH('Bedrooms '!A769,'housing-price-data-04042019'!$A$1:$A$1461,0), MATCH('Bedrooms '!$C$1,'housing-price-data-04042019'!$A$1:$CC$1,0))</f>
        <v>160000</v>
      </c>
      <c r="D769" t="str">
        <f t="shared" si="11"/>
        <v>A</v>
      </c>
      <c r="K769" s="5">
        <v>1077</v>
      </c>
      <c r="L769" s="6">
        <v>170000</v>
      </c>
      <c r="U769" s="1">
        <v>744</v>
      </c>
      <c r="V769" s="1">
        <v>183109.07144635811</v>
      </c>
      <c r="W769" s="1">
        <v>-8109.0714463581098</v>
      </c>
    </row>
    <row r="770" spans="1:23" x14ac:dyDescent="0.25">
      <c r="A770">
        <v>769</v>
      </c>
      <c r="B770">
        <f>INDEX('housing-price-data-04042019'!$A$1:$CC$1461, MATCH('Bedrooms '!A770,'housing-price-data-04042019'!$A$1:$A$1461,0), MATCH('Bedrooms '!$B$1,'housing-price-data-04042019'!$A$1:$CC$1,0))</f>
        <v>3</v>
      </c>
      <c r="C770">
        <f>INDEX('housing-price-data-04042019'!$A$1:$CC$1461, MATCH('Bedrooms '!A770,'housing-price-data-04042019'!$A$1:$A$1461,0), MATCH('Bedrooms '!$C$1,'housing-price-data-04042019'!$A$1:$CC$1,0))</f>
        <v>216837</v>
      </c>
      <c r="D770" t="str">
        <f t="shared" si="11"/>
        <v>A</v>
      </c>
      <c r="K770" s="5">
        <v>1078</v>
      </c>
      <c r="L770" s="6">
        <v>138800</v>
      </c>
      <c r="U770" s="1">
        <v>745</v>
      </c>
      <c r="V770" s="1">
        <v>166728.05446336931</v>
      </c>
      <c r="W770" s="1">
        <v>13271.945536630694</v>
      </c>
    </row>
    <row r="771" spans="1:23" x14ac:dyDescent="0.25">
      <c r="A771">
        <v>770</v>
      </c>
      <c r="B771">
        <f>INDEX('housing-price-data-04042019'!$A$1:$CC$1461, MATCH('Bedrooms '!A771,'housing-price-data-04042019'!$A$1:$A$1461,0), MATCH('Bedrooms '!$B$1,'housing-price-data-04042019'!$A$1:$CC$1,0))</f>
        <v>4</v>
      </c>
      <c r="C771">
        <f>INDEX('housing-price-data-04042019'!$A$1:$CC$1461, MATCH('Bedrooms '!A771,'housing-price-data-04042019'!$A$1:$A$1461,0), MATCH('Bedrooms '!$C$1,'housing-price-data-04042019'!$A$1:$CC$1,0))</f>
        <v>538000</v>
      </c>
      <c r="D771" t="str">
        <f t="shared" ref="D771:D834" si="12">IF(B771&gt;2, "A", "B")</f>
        <v>A</v>
      </c>
      <c r="K771" s="5">
        <v>1080</v>
      </c>
      <c r="L771" s="6">
        <v>126000</v>
      </c>
      <c r="U771" s="1">
        <v>746</v>
      </c>
      <c r="V771" s="1">
        <v>199490.08842934691</v>
      </c>
      <c r="W771" s="1">
        <v>100309.91157065309</v>
      </c>
    </row>
    <row r="772" spans="1:23" x14ac:dyDescent="0.25">
      <c r="A772">
        <v>771</v>
      </c>
      <c r="B772">
        <f>INDEX('housing-price-data-04042019'!$A$1:$CC$1461, MATCH('Bedrooms '!A772,'housing-price-data-04042019'!$A$1:$A$1461,0), MATCH('Bedrooms '!$B$1,'housing-price-data-04042019'!$A$1:$CC$1,0))</f>
        <v>2</v>
      </c>
      <c r="C772">
        <f>INDEX('housing-price-data-04042019'!$A$1:$CC$1461, MATCH('Bedrooms '!A772,'housing-price-data-04042019'!$A$1:$A$1461,0), MATCH('Bedrooms '!$C$1,'housing-price-data-04042019'!$A$1:$CC$1,0))</f>
        <v>134900</v>
      </c>
      <c r="D772" t="str">
        <f t="shared" si="12"/>
        <v>B</v>
      </c>
      <c r="K772" s="5">
        <v>1081</v>
      </c>
      <c r="L772" s="6">
        <v>145000</v>
      </c>
      <c r="U772" s="1">
        <v>747</v>
      </c>
      <c r="V772" s="1">
        <v>199490.08842934691</v>
      </c>
      <c r="W772" s="1">
        <v>36509.911570653087</v>
      </c>
    </row>
    <row r="773" spans="1:23" x14ac:dyDescent="0.25">
      <c r="A773">
        <v>772</v>
      </c>
      <c r="B773">
        <f>INDEX('housing-price-data-04042019'!$A$1:$CC$1461, MATCH('Bedrooms '!A773,'housing-price-data-04042019'!$A$1:$A$1461,0), MATCH('Bedrooms '!$B$1,'housing-price-data-04042019'!$A$1:$CC$1,0))</f>
        <v>2</v>
      </c>
      <c r="C773">
        <f>INDEX('housing-price-data-04042019'!$A$1:$CC$1461, MATCH('Bedrooms '!A773,'housing-price-data-04042019'!$A$1:$A$1461,0), MATCH('Bedrooms '!$C$1,'housing-price-data-04042019'!$A$1:$CC$1,0))</f>
        <v>102000</v>
      </c>
      <c r="D773" t="str">
        <f t="shared" si="12"/>
        <v>B</v>
      </c>
      <c r="K773" s="5">
        <v>1082</v>
      </c>
      <c r="L773" s="6">
        <v>133000</v>
      </c>
      <c r="U773" s="1">
        <v>748</v>
      </c>
      <c r="V773" s="1">
        <v>199490.08842934691</v>
      </c>
      <c r="W773" s="1">
        <v>66488.911570653087</v>
      </c>
    </row>
    <row r="774" spans="1:23" x14ac:dyDescent="0.25">
      <c r="A774">
        <v>773</v>
      </c>
      <c r="B774">
        <f>INDEX('housing-price-data-04042019'!$A$1:$CC$1461, MATCH('Bedrooms '!A774,'housing-price-data-04042019'!$A$1:$A$1461,0), MATCH('Bedrooms '!$B$1,'housing-price-data-04042019'!$A$1:$CC$1,0))</f>
        <v>3</v>
      </c>
      <c r="C774">
        <f>INDEX('housing-price-data-04042019'!$A$1:$CC$1461, MATCH('Bedrooms '!A774,'housing-price-data-04042019'!$A$1:$A$1461,0), MATCH('Bedrooms '!$C$1,'housing-price-data-04042019'!$A$1:$CC$1,0))</f>
        <v>107000</v>
      </c>
      <c r="D774" t="str">
        <f t="shared" si="12"/>
        <v>A</v>
      </c>
      <c r="K774" s="5">
        <v>1083</v>
      </c>
      <c r="L774" s="6">
        <v>192000</v>
      </c>
      <c r="U774" s="1">
        <v>749</v>
      </c>
      <c r="V774" s="1">
        <v>183109.07144635811</v>
      </c>
      <c r="W774" s="1">
        <v>77290.92855364189</v>
      </c>
    </row>
    <row r="775" spans="1:23" x14ac:dyDescent="0.25">
      <c r="A775">
        <v>774</v>
      </c>
      <c r="B775">
        <f>INDEX('housing-price-data-04042019'!$A$1:$CC$1461, MATCH('Bedrooms '!A775,'housing-price-data-04042019'!$A$1:$A$1461,0), MATCH('Bedrooms '!$B$1,'housing-price-data-04042019'!$A$1:$CC$1,0))</f>
        <v>2</v>
      </c>
      <c r="C775">
        <f>INDEX('housing-price-data-04042019'!$A$1:$CC$1461, MATCH('Bedrooms '!A775,'housing-price-data-04042019'!$A$1:$A$1461,0), MATCH('Bedrooms '!$C$1,'housing-price-data-04042019'!$A$1:$CC$1,0))</f>
        <v>114500</v>
      </c>
      <c r="D775" t="str">
        <f t="shared" si="12"/>
        <v>B</v>
      </c>
      <c r="K775" s="5">
        <v>1084</v>
      </c>
      <c r="L775" s="6">
        <v>160000</v>
      </c>
      <c r="U775" s="1">
        <v>750</v>
      </c>
      <c r="V775" s="1">
        <v>199490.08842934691</v>
      </c>
      <c r="W775" s="1">
        <v>-101490.08842934691</v>
      </c>
    </row>
    <row r="776" spans="1:23" x14ac:dyDescent="0.25">
      <c r="A776">
        <v>775</v>
      </c>
      <c r="B776">
        <f>INDEX('housing-price-data-04042019'!$A$1:$CC$1461, MATCH('Bedrooms '!A776,'housing-price-data-04042019'!$A$1:$A$1461,0), MATCH('Bedrooms '!$B$1,'housing-price-data-04042019'!$A$1:$CC$1,0))</f>
        <v>3</v>
      </c>
      <c r="C776">
        <f>INDEX('housing-price-data-04042019'!$A$1:$CC$1461, MATCH('Bedrooms '!A776,'housing-price-data-04042019'!$A$1:$A$1461,0), MATCH('Bedrooms '!$C$1,'housing-price-data-04042019'!$A$1:$CC$1,0))</f>
        <v>395000</v>
      </c>
      <c r="D776" t="str">
        <f t="shared" si="12"/>
        <v>A</v>
      </c>
      <c r="K776" s="5">
        <v>1085</v>
      </c>
      <c r="L776" s="6">
        <v>187500</v>
      </c>
      <c r="U776" s="1">
        <v>751</v>
      </c>
      <c r="V776" s="1">
        <v>183109.07144635811</v>
      </c>
      <c r="W776" s="1">
        <v>-86609.07144635811</v>
      </c>
    </row>
    <row r="777" spans="1:23" x14ac:dyDescent="0.25">
      <c r="A777">
        <v>776</v>
      </c>
      <c r="B777">
        <f>INDEX('housing-price-data-04042019'!$A$1:$CC$1461, MATCH('Bedrooms '!A777,'housing-price-data-04042019'!$A$1:$A$1461,0), MATCH('Bedrooms '!$B$1,'housing-price-data-04042019'!$A$1:$CC$1,0))</f>
        <v>2</v>
      </c>
      <c r="C777">
        <f>INDEX('housing-price-data-04042019'!$A$1:$CC$1461, MATCH('Bedrooms '!A777,'housing-price-data-04042019'!$A$1:$A$1461,0), MATCH('Bedrooms '!$C$1,'housing-price-data-04042019'!$A$1:$CC$1,0))</f>
        <v>162000</v>
      </c>
      <c r="D777" t="str">
        <f t="shared" si="12"/>
        <v>B</v>
      </c>
      <c r="K777" s="5">
        <v>1087</v>
      </c>
      <c r="L777" s="6">
        <v>83500</v>
      </c>
      <c r="U777" s="1">
        <v>752</v>
      </c>
      <c r="V777" s="1">
        <v>183109.07144635811</v>
      </c>
      <c r="W777" s="1">
        <v>-21109.07144635811</v>
      </c>
    </row>
    <row r="778" spans="1:23" x14ac:dyDescent="0.25">
      <c r="A778">
        <v>777</v>
      </c>
      <c r="B778">
        <f>INDEX('housing-price-data-04042019'!$A$1:$CC$1461, MATCH('Bedrooms '!A778,'housing-price-data-04042019'!$A$1:$A$1461,0), MATCH('Bedrooms '!$B$1,'housing-price-data-04042019'!$A$1:$CC$1,0))</f>
        <v>3</v>
      </c>
      <c r="C778">
        <f>INDEX('housing-price-data-04042019'!$A$1:$CC$1461, MATCH('Bedrooms '!A778,'housing-price-data-04042019'!$A$1:$A$1461,0), MATCH('Bedrooms '!$C$1,'housing-price-data-04042019'!$A$1:$CC$1,0))</f>
        <v>221500</v>
      </c>
      <c r="D778" t="str">
        <f t="shared" si="12"/>
        <v>A</v>
      </c>
      <c r="K778" s="5">
        <v>1088</v>
      </c>
      <c r="L778" s="6">
        <v>252000</v>
      </c>
      <c r="U778" s="1">
        <v>753</v>
      </c>
      <c r="V778" s="1">
        <v>183109.07144635811</v>
      </c>
      <c r="W778" s="1">
        <v>33890.92855364189</v>
      </c>
    </row>
    <row r="779" spans="1:23" x14ac:dyDescent="0.25">
      <c r="A779">
        <v>778</v>
      </c>
      <c r="B779">
        <f>INDEX('housing-price-data-04042019'!$A$1:$CC$1461, MATCH('Bedrooms '!A779,'housing-price-data-04042019'!$A$1:$A$1461,0), MATCH('Bedrooms '!$B$1,'housing-price-data-04042019'!$A$1:$CC$1,0))</f>
        <v>3</v>
      </c>
      <c r="C779">
        <f>INDEX('housing-price-data-04042019'!$A$1:$CC$1461, MATCH('Bedrooms '!A779,'housing-price-data-04042019'!$A$1:$A$1461,0), MATCH('Bedrooms '!$C$1,'housing-price-data-04042019'!$A$1:$CC$1,0))</f>
        <v>142500</v>
      </c>
      <c r="D779" t="str">
        <f t="shared" si="12"/>
        <v>A</v>
      </c>
      <c r="K779" s="5">
        <v>1089</v>
      </c>
      <c r="L779" s="6">
        <v>137500</v>
      </c>
      <c r="U779" s="1">
        <v>754</v>
      </c>
      <c r="V779" s="1">
        <v>183109.07144635811</v>
      </c>
      <c r="W779" s="1">
        <v>92390.92855364189</v>
      </c>
    </row>
    <row r="780" spans="1:23" x14ac:dyDescent="0.25">
      <c r="A780">
        <v>779</v>
      </c>
      <c r="B780">
        <f>INDEX('housing-price-data-04042019'!$A$1:$CC$1461, MATCH('Bedrooms '!A780,'housing-price-data-04042019'!$A$1:$A$1461,0), MATCH('Bedrooms '!$B$1,'housing-price-data-04042019'!$A$1:$CC$1,0))</f>
        <v>4</v>
      </c>
      <c r="C780">
        <f>INDEX('housing-price-data-04042019'!$A$1:$CC$1461, MATCH('Bedrooms '!A780,'housing-price-data-04042019'!$A$1:$A$1461,0), MATCH('Bedrooms '!$C$1,'housing-price-data-04042019'!$A$1:$CC$1,0))</f>
        <v>144000</v>
      </c>
      <c r="D780" t="str">
        <f t="shared" si="12"/>
        <v>A</v>
      </c>
      <c r="K780" s="5">
        <v>1093</v>
      </c>
      <c r="L780" s="6">
        <v>136500</v>
      </c>
      <c r="U780" s="1">
        <v>755</v>
      </c>
      <c r="V780" s="1">
        <v>183109.07144635811</v>
      </c>
      <c r="W780" s="1">
        <v>-27109.07144635811</v>
      </c>
    </row>
    <row r="781" spans="1:23" x14ac:dyDescent="0.25">
      <c r="A781">
        <v>780</v>
      </c>
      <c r="B781">
        <f>INDEX('housing-price-data-04042019'!$A$1:$CC$1461, MATCH('Bedrooms '!A781,'housing-price-data-04042019'!$A$1:$A$1461,0), MATCH('Bedrooms '!$B$1,'housing-price-data-04042019'!$A$1:$CC$1,0))</f>
        <v>2</v>
      </c>
      <c r="C781">
        <f>INDEX('housing-price-data-04042019'!$A$1:$CC$1461, MATCH('Bedrooms '!A781,'housing-price-data-04042019'!$A$1:$A$1461,0), MATCH('Bedrooms '!$C$1,'housing-price-data-04042019'!$A$1:$CC$1,0))</f>
        <v>135000</v>
      </c>
      <c r="D781" t="str">
        <f t="shared" si="12"/>
        <v>B</v>
      </c>
      <c r="K781" s="5">
        <v>1096</v>
      </c>
      <c r="L781" s="6">
        <v>176432</v>
      </c>
      <c r="U781" s="1">
        <v>756</v>
      </c>
      <c r="V781" s="1">
        <v>183109.07144635811</v>
      </c>
      <c r="W781" s="1">
        <v>-10609.07144635811</v>
      </c>
    </row>
    <row r="782" spans="1:23" x14ac:dyDescent="0.25">
      <c r="A782">
        <v>781</v>
      </c>
      <c r="B782">
        <f>INDEX('housing-price-data-04042019'!$A$1:$CC$1461, MATCH('Bedrooms '!A782,'housing-price-data-04042019'!$A$1:$A$1461,0), MATCH('Bedrooms '!$B$1,'housing-price-data-04042019'!$A$1:$CC$1,0))</f>
        <v>3</v>
      </c>
      <c r="C782">
        <f>INDEX('housing-price-data-04042019'!$A$1:$CC$1461, MATCH('Bedrooms '!A782,'housing-price-data-04042019'!$A$1:$A$1461,0), MATCH('Bedrooms '!$C$1,'housing-price-data-04042019'!$A$1:$CC$1,0))</f>
        <v>176000</v>
      </c>
      <c r="D782" t="str">
        <f t="shared" si="12"/>
        <v>A</v>
      </c>
      <c r="K782" s="5">
        <v>1097</v>
      </c>
      <c r="L782" s="6">
        <v>127000</v>
      </c>
      <c r="U782" s="1">
        <v>757</v>
      </c>
      <c r="V782" s="1">
        <v>183109.07144635811</v>
      </c>
      <c r="W782" s="1">
        <v>28890.92855364189</v>
      </c>
    </row>
    <row r="783" spans="1:23" x14ac:dyDescent="0.25">
      <c r="A783">
        <v>782</v>
      </c>
      <c r="B783">
        <f>INDEX('housing-price-data-04042019'!$A$1:$CC$1461, MATCH('Bedrooms '!A783,'housing-price-data-04042019'!$A$1:$A$1461,0), MATCH('Bedrooms '!$B$1,'housing-price-data-04042019'!$A$1:$CC$1,0))</f>
        <v>3</v>
      </c>
      <c r="C783">
        <f>INDEX('housing-price-data-04042019'!$A$1:$CC$1461, MATCH('Bedrooms '!A783,'housing-price-data-04042019'!$A$1:$A$1461,0), MATCH('Bedrooms '!$C$1,'housing-price-data-04042019'!$A$1:$CC$1,0))</f>
        <v>175900</v>
      </c>
      <c r="D783" t="str">
        <f t="shared" si="12"/>
        <v>A</v>
      </c>
      <c r="K783" s="5">
        <v>1099</v>
      </c>
      <c r="L783" s="6">
        <v>128000</v>
      </c>
      <c r="U783" s="1">
        <v>758</v>
      </c>
      <c r="V783" s="1">
        <v>183109.07144635811</v>
      </c>
      <c r="W783" s="1">
        <v>-24209.07144635811</v>
      </c>
    </row>
    <row r="784" spans="1:23" x14ac:dyDescent="0.25">
      <c r="A784">
        <v>783</v>
      </c>
      <c r="B784">
        <f>INDEX('housing-price-data-04042019'!$A$1:$CC$1461, MATCH('Bedrooms '!A784,'housing-price-data-04042019'!$A$1:$A$1461,0), MATCH('Bedrooms '!$B$1,'housing-price-data-04042019'!$A$1:$CC$1,0))</f>
        <v>3</v>
      </c>
      <c r="C784">
        <f>INDEX('housing-price-data-04042019'!$A$1:$CC$1461, MATCH('Bedrooms '!A784,'housing-price-data-04042019'!$A$1:$A$1461,0), MATCH('Bedrooms '!$C$1,'housing-price-data-04042019'!$A$1:$CC$1,0))</f>
        <v>187100</v>
      </c>
      <c r="D784" t="str">
        <f t="shared" si="12"/>
        <v>A</v>
      </c>
      <c r="K784" s="5">
        <v>1100</v>
      </c>
      <c r="L784" s="6">
        <v>157000</v>
      </c>
      <c r="U784" s="1">
        <v>759</v>
      </c>
      <c r="V784" s="1">
        <v>183109.07144635811</v>
      </c>
      <c r="W784" s="1">
        <v>-3709.0714463581098</v>
      </c>
    </row>
    <row r="785" spans="1:23" x14ac:dyDescent="0.25">
      <c r="A785">
        <v>784</v>
      </c>
      <c r="B785">
        <f>INDEX('housing-price-data-04042019'!$A$1:$CC$1461, MATCH('Bedrooms '!A785,'housing-price-data-04042019'!$A$1:$A$1461,0), MATCH('Bedrooms '!$B$1,'housing-price-data-04042019'!$A$1:$CC$1,0))</f>
        <v>1</v>
      </c>
      <c r="C785">
        <f>INDEX('housing-price-data-04042019'!$A$1:$CC$1461, MATCH('Bedrooms '!A785,'housing-price-data-04042019'!$A$1:$A$1461,0), MATCH('Bedrooms '!$C$1,'housing-price-data-04042019'!$A$1:$CC$1,0))</f>
        <v>165500</v>
      </c>
      <c r="D785" t="str">
        <f t="shared" si="12"/>
        <v>B</v>
      </c>
      <c r="K785" s="5">
        <v>1102</v>
      </c>
      <c r="L785" s="6">
        <v>119500</v>
      </c>
      <c r="U785" s="1">
        <v>760</v>
      </c>
      <c r="V785" s="1">
        <v>199490.08842934691</v>
      </c>
      <c r="W785" s="1">
        <v>90509.911570653087</v>
      </c>
    </row>
    <row r="786" spans="1:23" x14ac:dyDescent="0.25">
      <c r="A786">
        <v>785</v>
      </c>
      <c r="B786">
        <f>INDEX('housing-price-data-04042019'!$A$1:$CC$1461, MATCH('Bedrooms '!A786,'housing-price-data-04042019'!$A$1:$A$1461,0), MATCH('Bedrooms '!$B$1,'housing-price-data-04042019'!$A$1:$CC$1,0))</f>
        <v>3</v>
      </c>
      <c r="C786">
        <f>INDEX('housing-price-data-04042019'!$A$1:$CC$1461, MATCH('Bedrooms '!A786,'housing-price-data-04042019'!$A$1:$A$1461,0), MATCH('Bedrooms '!$C$1,'housing-price-data-04042019'!$A$1:$CC$1,0))</f>
        <v>128000</v>
      </c>
      <c r="D786" t="str">
        <f t="shared" si="12"/>
        <v>A</v>
      </c>
      <c r="K786" s="5">
        <v>1104</v>
      </c>
      <c r="L786" s="6">
        <v>159500</v>
      </c>
      <c r="U786" s="1">
        <v>761</v>
      </c>
      <c r="V786" s="1">
        <v>166728.05446336931</v>
      </c>
      <c r="W786" s="1">
        <v>-39228.054463369306</v>
      </c>
    </row>
    <row r="787" spans="1:23" x14ac:dyDescent="0.25">
      <c r="A787">
        <v>786</v>
      </c>
      <c r="B787">
        <f>INDEX('housing-price-data-04042019'!$A$1:$CC$1461, MATCH('Bedrooms '!A787,'housing-price-data-04042019'!$A$1:$A$1461,0), MATCH('Bedrooms '!$B$1,'housing-price-data-04042019'!$A$1:$CC$1,0))</f>
        <v>3</v>
      </c>
      <c r="C787">
        <f>INDEX('housing-price-data-04042019'!$A$1:$CC$1461, MATCH('Bedrooms '!A787,'housing-price-data-04042019'!$A$1:$A$1461,0), MATCH('Bedrooms '!$C$1,'housing-price-data-04042019'!$A$1:$CC$1,0))</f>
        <v>161500</v>
      </c>
      <c r="D787" t="str">
        <f t="shared" si="12"/>
        <v>A</v>
      </c>
      <c r="K787" s="5">
        <v>1105</v>
      </c>
      <c r="L787" s="6">
        <v>106000</v>
      </c>
      <c r="U787" s="1">
        <v>762</v>
      </c>
      <c r="V787" s="1">
        <v>166728.05446336931</v>
      </c>
      <c r="W787" s="1">
        <v>-66728.054463369306</v>
      </c>
    </row>
    <row r="788" spans="1:23" x14ac:dyDescent="0.25">
      <c r="A788">
        <v>787</v>
      </c>
      <c r="B788">
        <f>INDEX('housing-price-data-04042019'!$A$1:$CC$1461, MATCH('Bedrooms '!A788,'housing-price-data-04042019'!$A$1:$A$1461,0), MATCH('Bedrooms '!$B$1,'housing-price-data-04042019'!$A$1:$CC$1,0))</f>
        <v>4</v>
      </c>
      <c r="C788">
        <f>INDEX('housing-price-data-04042019'!$A$1:$CC$1461, MATCH('Bedrooms '!A788,'housing-price-data-04042019'!$A$1:$A$1461,0), MATCH('Bedrooms '!$C$1,'housing-price-data-04042019'!$A$1:$CC$1,0))</f>
        <v>139000</v>
      </c>
      <c r="D788" t="str">
        <f t="shared" si="12"/>
        <v>A</v>
      </c>
      <c r="K788" s="5">
        <v>1106</v>
      </c>
      <c r="L788" s="6">
        <v>325000</v>
      </c>
      <c r="U788" s="1">
        <v>763</v>
      </c>
      <c r="V788" s="1">
        <v>183109.07144635811</v>
      </c>
      <c r="W788" s="1">
        <v>32090.92855364189</v>
      </c>
    </row>
    <row r="789" spans="1:23" x14ac:dyDescent="0.25">
      <c r="A789">
        <v>788</v>
      </c>
      <c r="B789">
        <f>INDEX('housing-price-data-04042019'!$A$1:$CC$1461, MATCH('Bedrooms '!A789,'housing-price-data-04042019'!$A$1:$A$1461,0), MATCH('Bedrooms '!$B$1,'housing-price-data-04042019'!$A$1:$CC$1,0))</f>
        <v>4</v>
      </c>
      <c r="C789">
        <f>INDEX('housing-price-data-04042019'!$A$1:$CC$1461, MATCH('Bedrooms '!A789,'housing-price-data-04042019'!$A$1:$A$1461,0), MATCH('Bedrooms '!$C$1,'housing-price-data-04042019'!$A$1:$CC$1,0))</f>
        <v>233000</v>
      </c>
      <c r="D789" t="str">
        <f t="shared" si="12"/>
        <v>A</v>
      </c>
      <c r="K789" s="5">
        <v>1107</v>
      </c>
      <c r="L789" s="6">
        <v>179900</v>
      </c>
      <c r="U789" s="1">
        <v>764</v>
      </c>
      <c r="V789" s="1">
        <v>183109.07144635811</v>
      </c>
      <c r="W789" s="1">
        <v>153890.92855364189</v>
      </c>
    </row>
    <row r="790" spans="1:23" x14ac:dyDescent="0.25">
      <c r="A790">
        <v>789</v>
      </c>
      <c r="B790">
        <f>INDEX('housing-price-data-04042019'!$A$1:$CC$1461, MATCH('Bedrooms '!A790,'housing-price-data-04042019'!$A$1:$A$1461,0), MATCH('Bedrooms '!$B$1,'housing-price-data-04042019'!$A$1:$CC$1,0))</f>
        <v>2</v>
      </c>
      <c r="C790">
        <f>INDEX('housing-price-data-04042019'!$A$1:$CC$1461, MATCH('Bedrooms '!A790,'housing-price-data-04042019'!$A$1:$A$1461,0), MATCH('Bedrooms '!$C$1,'housing-price-data-04042019'!$A$1:$CC$1,0))</f>
        <v>107900</v>
      </c>
      <c r="D790" t="str">
        <f t="shared" si="12"/>
        <v>B</v>
      </c>
      <c r="K790" s="5">
        <v>1108</v>
      </c>
      <c r="L790" s="6">
        <v>274725</v>
      </c>
      <c r="U790" s="1">
        <v>765</v>
      </c>
      <c r="V790" s="1">
        <v>166728.05446336931</v>
      </c>
      <c r="W790" s="1">
        <v>103271.94553663069</v>
      </c>
    </row>
    <row r="791" spans="1:23" x14ac:dyDescent="0.25">
      <c r="A791">
        <v>790</v>
      </c>
      <c r="B791">
        <f>INDEX('housing-price-data-04042019'!$A$1:$CC$1461, MATCH('Bedrooms '!A791,'housing-price-data-04042019'!$A$1:$A$1461,0), MATCH('Bedrooms '!$B$1,'housing-price-data-04042019'!$A$1:$CC$1,0))</f>
        <v>5</v>
      </c>
      <c r="C791">
        <f>INDEX('housing-price-data-04042019'!$A$1:$CC$1461, MATCH('Bedrooms '!A791,'housing-price-data-04042019'!$A$1:$A$1461,0), MATCH('Bedrooms '!$C$1,'housing-price-data-04042019'!$A$1:$CC$1,0))</f>
        <v>187500</v>
      </c>
      <c r="D791" t="str">
        <f t="shared" si="12"/>
        <v>A</v>
      </c>
      <c r="K791" s="5">
        <v>1109</v>
      </c>
      <c r="L791" s="6">
        <v>181000</v>
      </c>
      <c r="U791" s="1">
        <v>766</v>
      </c>
      <c r="V791" s="1">
        <v>166728.05446336931</v>
      </c>
      <c r="W791" s="1">
        <v>97403.945536630694</v>
      </c>
    </row>
    <row r="792" spans="1:23" x14ac:dyDescent="0.25">
      <c r="A792">
        <v>791</v>
      </c>
      <c r="B792">
        <f>INDEX('housing-price-data-04042019'!$A$1:$CC$1461, MATCH('Bedrooms '!A792,'housing-price-data-04042019'!$A$1:$A$1461,0), MATCH('Bedrooms '!$B$1,'housing-price-data-04042019'!$A$1:$CC$1,0))</f>
        <v>2</v>
      </c>
      <c r="C792">
        <f>INDEX('housing-price-data-04042019'!$A$1:$CC$1461, MATCH('Bedrooms '!A792,'housing-price-data-04042019'!$A$1:$A$1461,0), MATCH('Bedrooms '!$C$1,'housing-price-data-04042019'!$A$1:$CC$1,0))</f>
        <v>160200</v>
      </c>
      <c r="D792" t="str">
        <f t="shared" si="12"/>
        <v>B</v>
      </c>
      <c r="K792" s="5">
        <v>1110</v>
      </c>
      <c r="L792" s="6">
        <v>280000</v>
      </c>
      <c r="U792" s="1">
        <v>767</v>
      </c>
      <c r="V792" s="1">
        <v>183109.07144635811</v>
      </c>
      <c r="W792" s="1">
        <v>13390.92855364189</v>
      </c>
    </row>
    <row r="793" spans="1:23" x14ac:dyDescent="0.25">
      <c r="A793">
        <v>792</v>
      </c>
      <c r="B793">
        <f>INDEX('housing-price-data-04042019'!$A$1:$CC$1461, MATCH('Bedrooms '!A793,'housing-price-data-04042019'!$A$1:$A$1461,0), MATCH('Bedrooms '!$B$1,'housing-price-data-04042019'!$A$1:$CC$1,0))</f>
        <v>3</v>
      </c>
      <c r="C793">
        <f>INDEX('housing-price-data-04042019'!$A$1:$CC$1461, MATCH('Bedrooms '!A793,'housing-price-data-04042019'!$A$1:$A$1461,0), MATCH('Bedrooms '!$C$1,'housing-price-data-04042019'!$A$1:$CC$1,0))</f>
        <v>146800</v>
      </c>
      <c r="D793" t="str">
        <f t="shared" si="12"/>
        <v>A</v>
      </c>
      <c r="K793" s="5">
        <v>1111</v>
      </c>
      <c r="L793" s="6">
        <v>188000</v>
      </c>
      <c r="U793" s="1">
        <v>768</v>
      </c>
      <c r="V793" s="1">
        <v>199490.08842934691</v>
      </c>
      <c r="W793" s="1">
        <v>-39490.088429346913</v>
      </c>
    </row>
    <row r="794" spans="1:23" x14ac:dyDescent="0.25">
      <c r="A794">
        <v>793</v>
      </c>
      <c r="B794">
        <f>INDEX('housing-price-data-04042019'!$A$1:$CC$1461, MATCH('Bedrooms '!A794,'housing-price-data-04042019'!$A$1:$A$1461,0), MATCH('Bedrooms '!$B$1,'housing-price-data-04042019'!$A$1:$CC$1,0))</f>
        <v>3</v>
      </c>
      <c r="C794">
        <f>INDEX('housing-price-data-04042019'!$A$1:$CC$1461, MATCH('Bedrooms '!A794,'housing-price-data-04042019'!$A$1:$A$1461,0), MATCH('Bedrooms '!$C$1,'housing-price-data-04042019'!$A$1:$CC$1,0))</f>
        <v>269790</v>
      </c>
      <c r="D794" t="str">
        <f t="shared" si="12"/>
        <v>A</v>
      </c>
      <c r="K794" s="5">
        <v>1112</v>
      </c>
      <c r="L794" s="6">
        <v>205000</v>
      </c>
      <c r="U794" s="1">
        <v>769</v>
      </c>
      <c r="V794" s="1">
        <v>183109.07144635811</v>
      </c>
      <c r="W794" s="1">
        <v>33727.92855364189</v>
      </c>
    </row>
    <row r="795" spans="1:23" x14ac:dyDescent="0.25">
      <c r="A795">
        <v>794</v>
      </c>
      <c r="B795">
        <f>INDEX('housing-price-data-04042019'!$A$1:$CC$1461, MATCH('Bedrooms '!A795,'housing-price-data-04042019'!$A$1:$A$1461,0), MATCH('Bedrooms '!$B$1,'housing-price-data-04042019'!$A$1:$CC$1,0))</f>
        <v>3</v>
      </c>
      <c r="C795">
        <f>INDEX('housing-price-data-04042019'!$A$1:$CC$1461, MATCH('Bedrooms '!A795,'housing-price-data-04042019'!$A$1:$A$1461,0), MATCH('Bedrooms '!$C$1,'housing-price-data-04042019'!$A$1:$CC$1,0))</f>
        <v>225000</v>
      </c>
      <c r="D795" t="str">
        <f t="shared" si="12"/>
        <v>A</v>
      </c>
      <c r="K795" s="5">
        <v>1116</v>
      </c>
      <c r="L795" s="6">
        <v>318000</v>
      </c>
      <c r="U795" s="1">
        <v>770</v>
      </c>
      <c r="V795" s="1">
        <v>199490.08842934691</v>
      </c>
      <c r="W795" s="1">
        <v>338509.91157065309</v>
      </c>
    </row>
    <row r="796" spans="1:23" x14ac:dyDescent="0.25">
      <c r="A796">
        <v>795</v>
      </c>
      <c r="B796">
        <f>INDEX('housing-price-data-04042019'!$A$1:$CC$1461, MATCH('Bedrooms '!A796,'housing-price-data-04042019'!$A$1:$A$1461,0), MATCH('Bedrooms '!$B$1,'housing-price-data-04042019'!$A$1:$CC$1,0))</f>
        <v>3</v>
      </c>
      <c r="C796">
        <f>INDEX('housing-price-data-04042019'!$A$1:$CC$1461, MATCH('Bedrooms '!A796,'housing-price-data-04042019'!$A$1:$A$1461,0), MATCH('Bedrooms '!$C$1,'housing-price-data-04042019'!$A$1:$CC$1,0))</f>
        <v>194500</v>
      </c>
      <c r="D796" t="str">
        <f t="shared" si="12"/>
        <v>A</v>
      </c>
      <c r="K796" s="5">
        <v>1117</v>
      </c>
      <c r="L796" s="6">
        <v>184100</v>
      </c>
      <c r="U796" s="1">
        <v>771</v>
      </c>
      <c r="V796" s="1">
        <v>166728.05446336931</v>
      </c>
      <c r="W796" s="1">
        <v>-31828.054463369306</v>
      </c>
    </row>
    <row r="797" spans="1:23" x14ac:dyDescent="0.25">
      <c r="A797">
        <v>796</v>
      </c>
      <c r="B797">
        <f>INDEX('housing-price-data-04042019'!$A$1:$CC$1461, MATCH('Bedrooms '!A797,'housing-price-data-04042019'!$A$1:$A$1461,0), MATCH('Bedrooms '!$B$1,'housing-price-data-04042019'!$A$1:$CC$1,0))</f>
        <v>3</v>
      </c>
      <c r="C797">
        <f>INDEX('housing-price-data-04042019'!$A$1:$CC$1461, MATCH('Bedrooms '!A797,'housing-price-data-04042019'!$A$1:$A$1461,0), MATCH('Bedrooms '!$C$1,'housing-price-data-04042019'!$A$1:$CC$1,0))</f>
        <v>171000</v>
      </c>
      <c r="D797" t="str">
        <f t="shared" si="12"/>
        <v>A</v>
      </c>
      <c r="K797" s="5">
        <v>1118</v>
      </c>
      <c r="L797" s="6">
        <v>130000</v>
      </c>
      <c r="U797" s="1">
        <v>772</v>
      </c>
      <c r="V797" s="1">
        <v>166728.05446336931</v>
      </c>
      <c r="W797" s="1">
        <v>-64728.054463369306</v>
      </c>
    </row>
    <row r="798" spans="1:23" x14ac:dyDescent="0.25">
      <c r="A798">
        <v>797</v>
      </c>
      <c r="B798">
        <f>INDEX('housing-price-data-04042019'!$A$1:$CC$1461, MATCH('Bedrooms '!A798,'housing-price-data-04042019'!$A$1:$A$1461,0), MATCH('Bedrooms '!$B$1,'housing-price-data-04042019'!$A$1:$CC$1,0))</f>
        <v>3</v>
      </c>
      <c r="C798">
        <f>INDEX('housing-price-data-04042019'!$A$1:$CC$1461, MATCH('Bedrooms '!A798,'housing-price-data-04042019'!$A$1:$A$1461,0), MATCH('Bedrooms '!$C$1,'housing-price-data-04042019'!$A$1:$CC$1,0))</f>
        <v>143500</v>
      </c>
      <c r="D798" t="str">
        <f t="shared" si="12"/>
        <v>A</v>
      </c>
      <c r="K798" s="5">
        <v>1119</v>
      </c>
      <c r="L798" s="6">
        <v>140000</v>
      </c>
      <c r="U798" s="1">
        <v>773</v>
      </c>
      <c r="V798" s="1">
        <v>183109.07144635811</v>
      </c>
      <c r="W798" s="1">
        <v>-76109.07144635811</v>
      </c>
    </row>
    <row r="799" spans="1:23" x14ac:dyDescent="0.25">
      <c r="A799">
        <v>798</v>
      </c>
      <c r="B799">
        <f>INDEX('housing-price-data-04042019'!$A$1:$CC$1461, MATCH('Bedrooms '!A799,'housing-price-data-04042019'!$A$1:$A$1461,0), MATCH('Bedrooms '!$B$1,'housing-price-data-04042019'!$A$1:$CC$1,0))</f>
        <v>2</v>
      </c>
      <c r="C799">
        <f>INDEX('housing-price-data-04042019'!$A$1:$CC$1461, MATCH('Bedrooms '!A799,'housing-price-data-04042019'!$A$1:$A$1461,0), MATCH('Bedrooms '!$C$1,'housing-price-data-04042019'!$A$1:$CC$1,0))</f>
        <v>110000</v>
      </c>
      <c r="D799" t="str">
        <f t="shared" si="12"/>
        <v>B</v>
      </c>
      <c r="K799" s="5">
        <v>1120</v>
      </c>
      <c r="L799" s="6">
        <v>133700</v>
      </c>
      <c r="U799" s="1">
        <v>774</v>
      </c>
      <c r="V799" s="1">
        <v>166728.05446336931</v>
      </c>
      <c r="W799" s="1">
        <v>-52228.054463369306</v>
      </c>
    </row>
    <row r="800" spans="1:23" x14ac:dyDescent="0.25">
      <c r="A800">
        <v>799</v>
      </c>
      <c r="B800">
        <f>INDEX('housing-price-data-04042019'!$A$1:$CC$1461, MATCH('Bedrooms '!A800,'housing-price-data-04042019'!$A$1:$A$1461,0), MATCH('Bedrooms '!$B$1,'housing-price-data-04042019'!$A$1:$CC$1,0))</f>
        <v>4</v>
      </c>
      <c r="C800">
        <f>INDEX('housing-price-data-04042019'!$A$1:$CC$1461, MATCH('Bedrooms '!A800,'housing-price-data-04042019'!$A$1:$A$1461,0), MATCH('Bedrooms '!$C$1,'housing-price-data-04042019'!$A$1:$CC$1,0))</f>
        <v>485000</v>
      </c>
      <c r="D800" t="str">
        <f t="shared" si="12"/>
        <v>A</v>
      </c>
      <c r="K800" s="5">
        <v>1122</v>
      </c>
      <c r="L800" s="6">
        <v>212900</v>
      </c>
      <c r="U800" s="1">
        <v>775</v>
      </c>
      <c r="V800" s="1">
        <v>183109.07144635811</v>
      </c>
      <c r="W800" s="1">
        <v>211890.92855364189</v>
      </c>
    </row>
    <row r="801" spans="1:23" x14ac:dyDescent="0.25">
      <c r="A801">
        <v>800</v>
      </c>
      <c r="B801">
        <f>INDEX('housing-price-data-04042019'!$A$1:$CC$1461, MATCH('Bedrooms '!A801,'housing-price-data-04042019'!$A$1:$A$1461,0), MATCH('Bedrooms '!$B$1,'housing-price-data-04042019'!$A$1:$CC$1,0))</f>
        <v>3</v>
      </c>
      <c r="C801">
        <f>INDEX('housing-price-data-04042019'!$A$1:$CC$1461, MATCH('Bedrooms '!A801,'housing-price-data-04042019'!$A$1:$A$1461,0), MATCH('Bedrooms '!$C$1,'housing-price-data-04042019'!$A$1:$CC$1,0))</f>
        <v>175000</v>
      </c>
      <c r="D801" t="str">
        <f t="shared" si="12"/>
        <v>A</v>
      </c>
      <c r="K801" s="5">
        <v>1123</v>
      </c>
      <c r="L801" s="6">
        <v>112000</v>
      </c>
      <c r="U801" s="1">
        <v>776</v>
      </c>
      <c r="V801" s="1">
        <v>166728.05446336931</v>
      </c>
      <c r="W801" s="1">
        <v>-4728.0544633693062</v>
      </c>
    </row>
    <row r="802" spans="1:23" x14ac:dyDescent="0.25">
      <c r="A802">
        <v>801</v>
      </c>
      <c r="B802">
        <f>INDEX('housing-price-data-04042019'!$A$1:$CC$1461, MATCH('Bedrooms '!A802,'housing-price-data-04042019'!$A$1:$A$1461,0), MATCH('Bedrooms '!$B$1,'housing-price-data-04042019'!$A$1:$CC$1,0))</f>
        <v>4</v>
      </c>
      <c r="C802">
        <f>INDEX('housing-price-data-04042019'!$A$1:$CC$1461, MATCH('Bedrooms '!A802,'housing-price-data-04042019'!$A$1:$A$1461,0), MATCH('Bedrooms '!$C$1,'housing-price-data-04042019'!$A$1:$CC$1,0))</f>
        <v>200000</v>
      </c>
      <c r="D802" t="str">
        <f t="shared" si="12"/>
        <v>A</v>
      </c>
      <c r="K802" s="5">
        <v>1125</v>
      </c>
      <c r="L802" s="6">
        <v>163900</v>
      </c>
      <c r="U802" s="1">
        <v>777</v>
      </c>
      <c r="V802" s="1">
        <v>183109.07144635811</v>
      </c>
      <c r="W802" s="1">
        <v>38390.92855364189</v>
      </c>
    </row>
    <row r="803" spans="1:23" x14ac:dyDescent="0.25">
      <c r="A803">
        <v>802</v>
      </c>
      <c r="B803">
        <f>INDEX('housing-price-data-04042019'!$A$1:$CC$1461, MATCH('Bedrooms '!A803,'housing-price-data-04042019'!$A$1:$A$1461,0), MATCH('Bedrooms '!$B$1,'housing-price-data-04042019'!$A$1:$CC$1,0))</f>
        <v>2</v>
      </c>
      <c r="C803">
        <f>INDEX('housing-price-data-04042019'!$A$1:$CC$1461, MATCH('Bedrooms '!A803,'housing-price-data-04042019'!$A$1:$A$1461,0), MATCH('Bedrooms '!$C$1,'housing-price-data-04042019'!$A$1:$CC$1,0))</f>
        <v>109900</v>
      </c>
      <c r="D803" t="str">
        <f t="shared" si="12"/>
        <v>B</v>
      </c>
      <c r="K803" s="5">
        <v>1128</v>
      </c>
      <c r="L803" s="6">
        <v>259000</v>
      </c>
      <c r="U803" s="1">
        <v>778</v>
      </c>
      <c r="V803" s="1">
        <v>183109.07144635811</v>
      </c>
      <c r="W803" s="1">
        <v>-40609.07144635811</v>
      </c>
    </row>
    <row r="804" spans="1:23" x14ac:dyDescent="0.25">
      <c r="A804">
        <v>803</v>
      </c>
      <c r="B804">
        <f>INDEX('housing-price-data-04042019'!$A$1:$CC$1461, MATCH('Bedrooms '!A804,'housing-price-data-04042019'!$A$1:$A$1461,0), MATCH('Bedrooms '!$B$1,'housing-price-data-04042019'!$A$1:$CC$1,0))</f>
        <v>3</v>
      </c>
      <c r="C804">
        <f>INDEX('housing-price-data-04042019'!$A$1:$CC$1461, MATCH('Bedrooms '!A804,'housing-price-data-04042019'!$A$1:$A$1461,0), MATCH('Bedrooms '!$C$1,'housing-price-data-04042019'!$A$1:$CC$1,0))</f>
        <v>189000</v>
      </c>
      <c r="D804" t="str">
        <f t="shared" si="12"/>
        <v>A</v>
      </c>
      <c r="K804" s="5">
        <v>1129</v>
      </c>
      <c r="L804" s="6">
        <v>215000</v>
      </c>
      <c r="U804" s="1">
        <v>779</v>
      </c>
      <c r="V804" s="1">
        <v>199490.08842934691</v>
      </c>
      <c r="W804" s="1">
        <v>-55490.088429346913</v>
      </c>
    </row>
    <row r="805" spans="1:23" x14ac:dyDescent="0.25">
      <c r="A805">
        <v>804</v>
      </c>
      <c r="B805">
        <f>INDEX('housing-price-data-04042019'!$A$1:$CC$1461, MATCH('Bedrooms '!A805,'housing-price-data-04042019'!$A$1:$A$1461,0), MATCH('Bedrooms '!$B$1,'housing-price-data-04042019'!$A$1:$CC$1,0))</f>
        <v>4</v>
      </c>
      <c r="C805">
        <f>INDEX('housing-price-data-04042019'!$A$1:$CC$1461, MATCH('Bedrooms '!A805,'housing-price-data-04042019'!$A$1:$A$1461,0), MATCH('Bedrooms '!$C$1,'housing-price-data-04042019'!$A$1:$CC$1,0))</f>
        <v>582933</v>
      </c>
      <c r="D805" t="str">
        <f t="shared" si="12"/>
        <v>A</v>
      </c>
      <c r="K805" s="5">
        <v>1131</v>
      </c>
      <c r="L805" s="6">
        <v>135000</v>
      </c>
      <c r="U805" s="1">
        <v>780</v>
      </c>
      <c r="V805" s="1">
        <v>166728.05446336931</v>
      </c>
      <c r="W805" s="1">
        <v>-31728.054463369306</v>
      </c>
    </row>
    <row r="806" spans="1:23" x14ac:dyDescent="0.25">
      <c r="A806">
        <v>805</v>
      </c>
      <c r="B806">
        <f>INDEX('housing-price-data-04042019'!$A$1:$CC$1461, MATCH('Bedrooms '!A806,'housing-price-data-04042019'!$A$1:$A$1461,0), MATCH('Bedrooms '!$B$1,'housing-price-data-04042019'!$A$1:$CC$1,0))</f>
        <v>2</v>
      </c>
      <c r="C806">
        <f>INDEX('housing-price-data-04042019'!$A$1:$CC$1461, MATCH('Bedrooms '!A806,'housing-price-data-04042019'!$A$1:$A$1461,0), MATCH('Bedrooms '!$C$1,'housing-price-data-04042019'!$A$1:$CC$1,0))</f>
        <v>118000</v>
      </c>
      <c r="D806" t="str">
        <f t="shared" si="12"/>
        <v>B</v>
      </c>
      <c r="K806" s="5">
        <v>1132</v>
      </c>
      <c r="L806" s="6">
        <v>93500</v>
      </c>
      <c r="U806" s="1">
        <v>781</v>
      </c>
      <c r="V806" s="1">
        <v>183109.07144635811</v>
      </c>
      <c r="W806" s="1">
        <v>-7109.0714463581098</v>
      </c>
    </row>
    <row r="807" spans="1:23" x14ac:dyDescent="0.25">
      <c r="A807">
        <v>806</v>
      </c>
      <c r="B807">
        <f>INDEX('housing-price-data-04042019'!$A$1:$CC$1461, MATCH('Bedrooms '!A807,'housing-price-data-04042019'!$A$1:$A$1461,0), MATCH('Bedrooms '!$B$1,'housing-price-data-04042019'!$A$1:$CC$1,0))</f>
        <v>3</v>
      </c>
      <c r="C807">
        <f>INDEX('housing-price-data-04042019'!$A$1:$CC$1461, MATCH('Bedrooms '!A807,'housing-price-data-04042019'!$A$1:$A$1461,0), MATCH('Bedrooms '!$C$1,'housing-price-data-04042019'!$A$1:$CC$1,0))</f>
        <v>227680</v>
      </c>
      <c r="D807" t="str">
        <f t="shared" si="12"/>
        <v>A</v>
      </c>
      <c r="K807" s="5">
        <v>1133</v>
      </c>
      <c r="L807" s="6">
        <v>117500</v>
      </c>
      <c r="U807" s="1">
        <v>782</v>
      </c>
      <c r="V807" s="1">
        <v>183109.07144635811</v>
      </c>
      <c r="W807" s="1">
        <v>-7209.0714463581098</v>
      </c>
    </row>
    <row r="808" spans="1:23" x14ac:dyDescent="0.25">
      <c r="A808">
        <v>807</v>
      </c>
      <c r="B808">
        <f>INDEX('housing-price-data-04042019'!$A$1:$CC$1461, MATCH('Bedrooms '!A808,'housing-price-data-04042019'!$A$1:$A$1461,0), MATCH('Bedrooms '!$B$1,'housing-price-data-04042019'!$A$1:$CC$1,0))</f>
        <v>3</v>
      </c>
      <c r="C808">
        <f>INDEX('housing-price-data-04042019'!$A$1:$CC$1461, MATCH('Bedrooms '!A808,'housing-price-data-04042019'!$A$1:$A$1461,0), MATCH('Bedrooms '!$C$1,'housing-price-data-04042019'!$A$1:$CC$1,0))</f>
        <v>135500</v>
      </c>
      <c r="D808" t="str">
        <f t="shared" si="12"/>
        <v>A</v>
      </c>
      <c r="K808" s="5">
        <v>1134</v>
      </c>
      <c r="L808" s="6">
        <v>239500</v>
      </c>
      <c r="U808" s="1">
        <v>783</v>
      </c>
      <c r="V808" s="1">
        <v>183109.07144635811</v>
      </c>
      <c r="W808" s="1">
        <v>3990.9285536418902</v>
      </c>
    </row>
    <row r="809" spans="1:23" x14ac:dyDescent="0.25">
      <c r="A809">
        <v>808</v>
      </c>
      <c r="B809">
        <f>INDEX('housing-price-data-04042019'!$A$1:$CC$1461, MATCH('Bedrooms '!A809,'housing-price-data-04042019'!$A$1:$A$1461,0), MATCH('Bedrooms '!$B$1,'housing-price-data-04042019'!$A$1:$CC$1,0))</f>
        <v>3</v>
      </c>
      <c r="C809">
        <f>INDEX('housing-price-data-04042019'!$A$1:$CC$1461, MATCH('Bedrooms '!A809,'housing-price-data-04042019'!$A$1:$A$1461,0), MATCH('Bedrooms '!$C$1,'housing-price-data-04042019'!$A$1:$CC$1,0))</f>
        <v>223500</v>
      </c>
      <c r="D809" t="str">
        <f t="shared" si="12"/>
        <v>A</v>
      </c>
      <c r="K809" s="5">
        <v>1135</v>
      </c>
      <c r="L809" s="6">
        <v>169000</v>
      </c>
      <c r="U809" s="1">
        <v>784</v>
      </c>
      <c r="V809" s="1">
        <v>150347.0374803805</v>
      </c>
      <c r="W809" s="1">
        <v>15152.962519619497</v>
      </c>
    </row>
    <row r="810" spans="1:23" x14ac:dyDescent="0.25">
      <c r="A810">
        <v>809</v>
      </c>
      <c r="B810">
        <f>INDEX('housing-price-data-04042019'!$A$1:$CC$1461, MATCH('Bedrooms '!A810,'housing-price-data-04042019'!$A$1:$A$1461,0), MATCH('Bedrooms '!$B$1,'housing-price-data-04042019'!$A$1:$CC$1,0))</f>
        <v>3</v>
      </c>
      <c r="C810">
        <f>INDEX('housing-price-data-04042019'!$A$1:$CC$1461, MATCH('Bedrooms '!A810,'housing-price-data-04042019'!$A$1:$A$1461,0), MATCH('Bedrooms '!$C$1,'housing-price-data-04042019'!$A$1:$CC$1,0))</f>
        <v>159950</v>
      </c>
      <c r="D810" t="str">
        <f t="shared" si="12"/>
        <v>A</v>
      </c>
      <c r="K810" s="5">
        <v>1137</v>
      </c>
      <c r="L810" s="6">
        <v>119000</v>
      </c>
      <c r="U810" s="1">
        <v>785</v>
      </c>
      <c r="V810" s="1">
        <v>183109.07144635811</v>
      </c>
      <c r="W810" s="1">
        <v>-55109.07144635811</v>
      </c>
    </row>
    <row r="811" spans="1:23" x14ac:dyDescent="0.25">
      <c r="A811">
        <v>810</v>
      </c>
      <c r="B811">
        <f>INDEX('housing-price-data-04042019'!$A$1:$CC$1461, MATCH('Bedrooms '!A811,'housing-price-data-04042019'!$A$1:$A$1461,0), MATCH('Bedrooms '!$B$1,'housing-price-data-04042019'!$A$1:$CC$1,0))</f>
        <v>2</v>
      </c>
      <c r="C811">
        <f>INDEX('housing-price-data-04042019'!$A$1:$CC$1461, MATCH('Bedrooms '!A811,'housing-price-data-04042019'!$A$1:$A$1461,0), MATCH('Bedrooms '!$C$1,'housing-price-data-04042019'!$A$1:$CC$1,0))</f>
        <v>106000</v>
      </c>
      <c r="D811" t="str">
        <f t="shared" si="12"/>
        <v>B</v>
      </c>
      <c r="K811" s="5">
        <v>1140</v>
      </c>
      <c r="L811" s="6">
        <v>144000</v>
      </c>
      <c r="U811" s="1">
        <v>786</v>
      </c>
      <c r="V811" s="1">
        <v>183109.07144635811</v>
      </c>
      <c r="W811" s="1">
        <v>-21609.07144635811</v>
      </c>
    </row>
    <row r="812" spans="1:23" x14ac:dyDescent="0.25">
      <c r="A812">
        <v>811</v>
      </c>
      <c r="B812">
        <f>INDEX('housing-price-data-04042019'!$A$1:$CC$1461, MATCH('Bedrooms '!A812,'housing-price-data-04042019'!$A$1:$A$1461,0), MATCH('Bedrooms '!$B$1,'housing-price-data-04042019'!$A$1:$CC$1,0))</f>
        <v>3</v>
      </c>
      <c r="C812">
        <f>INDEX('housing-price-data-04042019'!$A$1:$CC$1461, MATCH('Bedrooms '!A812,'housing-price-data-04042019'!$A$1:$A$1461,0), MATCH('Bedrooms '!$C$1,'housing-price-data-04042019'!$A$1:$CC$1,0))</f>
        <v>181000</v>
      </c>
      <c r="D812" t="str">
        <f t="shared" si="12"/>
        <v>A</v>
      </c>
      <c r="K812" s="5">
        <v>1142</v>
      </c>
      <c r="L812" s="6">
        <v>197500</v>
      </c>
      <c r="U812" s="1">
        <v>787</v>
      </c>
      <c r="V812" s="1">
        <v>199490.08842934691</v>
      </c>
      <c r="W812" s="1">
        <v>-60490.088429346913</v>
      </c>
    </row>
    <row r="813" spans="1:23" x14ac:dyDescent="0.25">
      <c r="A813">
        <v>812</v>
      </c>
      <c r="B813">
        <f>INDEX('housing-price-data-04042019'!$A$1:$CC$1461, MATCH('Bedrooms '!A813,'housing-price-data-04042019'!$A$1:$A$1461,0), MATCH('Bedrooms '!$B$1,'housing-price-data-04042019'!$A$1:$CC$1,0))</f>
        <v>1</v>
      </c>
      <c r="C813">
        <f>INDEX('housing-price-data-04042019'!$A$1:$CC$1461, MATCH('Bedrooms '!A813,'housing-price-data-04042019'!$A$1:$A$1461,0), MATCH('Bedrooms '!$C$1,'housing-price-data-04042019'!$A$1:$CC$1,0))</f>
        <v>144500</v>
      </c>
      <c r="D813" t="str">
        <f t="shared" si="12"/>
        <v>B</v>
      </c>
      <c r="K813" s="5">
        <v>1143</v>
      </c>
      <c r="L813" s="6">
        <v>424870</v>
      </c>
      <c r="U813" s="1">
        <v>788</v>
      </c>
      <c r="V813" s="1">
        <v>199490.08842934691</v>
      </c>
      <c r="W813" s="1">
        <v>33509.911570653087</v>
      </c>
    </row>
    <row r="814" spans="1:23" x14ac:dyDescent="0.25">
      <c r="A814">
        <v>813</v>
      </c>
      <c r="B814">
        <f>INDEX('housing-price-data-04042019'!$A$1:$CC$1461, MATCH('Bedrooms '!A814,'housing-price-data-04042019'!$A$1:$A$1461,0), MATCH('Bedrooms '!$B$1,'housing-price-data-04042019'!$A$1:$CC$1,0))</f>
        <v>2</v>
      </c>
      <c r="C814">
        <f>INDEX('housing-price-data-04042019'!$A$1:$CC$1461, MATCH('Bedrooms '!A814,'housing-price-data-04042019'!$A$1:$A$1461,0), MATCH('Bedrooms '!$C$1,'housing-price-data-04042019'!$A$1:$CC$1,0))</f>
        <v>55993</v>
      </c>
      <c r="D814" t="str">
        <f t="shared" si="12"/>
        <v>B</v>
      </c>
      <c r="K814" s="5">
        <v>1144</v>
      </c>
      <c r="L814" s="6">
        <v>80000</v>
      </c>
      <c r="U814" s="1">
        <v>789</v>
      </c>
      <c r="V814" s="1">
        <v>166728.05446336931</v>
      </c>
      <c r="W814" s="1">
        <v>-58828.054463369306</v>
      </c>
    </row>
    <row r="815" spans="1:23" x14ac:dyDescent="0.25">
      <c r="A815">
        <v>814</v>
      </c>
      <c r="B815">
        <f>INDEX('housing-price-data-04042019'!$A$1:$CC$1461, MATCH('Bedrooms '!A815,'housing-price-data-04042019'!$A$1:$A$1461,0), MATCH('Bedrooms '!$B$1,'housing-price-data-04042019'!$A$1:$CC$1,0))</f>
        <v>4</v>
      </c>
      <c r="C815">
        <f>INDEX('housing-price-data-04042019'!$A$1:$CC$1461, MATCH('Bedrooms '!A815,'housing-price-data-04042019'!$A$1:$A$1461,0), MATCH('Bedrooms '!$C$1,'housing-price-data-04042019'!$A$1:$CC$1,0))</f>
        <v>157900</v>
      </c>
      <c r="D815" t="str">
        <f t="shared" si="12"/>
        <v>A</v>
      </c>
      <c r="K815" s="5">
        <v>1146</v>
      </c>
      <c r="L815" s="6">
        <v>149000</v>
      </c>
      <c r="U815" s="1">
        <v>790</v>
      </c>
      <c r="V815" s="1">
        <v>215871.10541233572</v>
      </c>
      <c r="W815" s="1">
        <v>-28371.105412335717</v>
      </c>
    </row>
    <row r="816" spans="1:23" x14ac:dyDescent="0.25">
      <c r="A816">
        <v>815</v>
      </c>
      <c r="B816">
        <f>INDEX('housing-price-data-04042019'!$A$1:$CC$1461, MATCH('Bedrooms '!A816,'housing-price-data-04042019'!$A$1:$A$1461,0), MATCH('Bedrooms '!$B$1,'housing-price-data-04042019'!$A$1:$CC$1,0))</f>
        <v>3</v>
      </c>
      <c r="C816">
        <f>INDEX('housing-price-data-04042019'!$A$1:$CC$1461, MATCH('Bedrooms '!A816,'housing-price-data-04042019'!$A$1:$A$1461,0), MATCH('Bedrooms '!$C$1,'housing-price-data-04042019'!$A$1:$CC$1,0))</f>
        <v>116000</v>
      </c>
      <c r="D816" t="str">
        <f t="shared" si="12"/>
        <v>A</v>
      </c>
      <c r="K816" s="5">
        <v>1147</v>
      </c>
      <c r="L816" s="6">
        <v>180000</v>
      </c>
      <c r="U816" s="1">
        <v>791</v>
      </c>
      <c r="V816" s="1">
        <v>166728.05446336931</v>
      </c>
      <c r="W816" s="1">
        <v>-6528.0544633693062</v>
      </c>
    </row>
    <row r="817" spans="1:23" x14ac:dyDescent="0.25">
      <c r="A817">
        <v>816</v>
      </c>
      <c r="B817">
        <f>INDEX('housing-price-data-04042019'!$A$1:$CC$1461, MATCH('Bedrooms '!A817,'housing-price-data-04042019'!$A$1:$A$1461,0), MATCH('Bedrooms '!$B$1,'housing-price-data-04042019'!$A$1:$CC$1,0))</f>
        <v>3</v>
      </c>
      <c r="C817">
        <f>INDEX('housing-price-data-04042019'!$A$1:$CC$1461, MATCH('Bedrooms '!A817,'housing-price-data-04042019'!$A$1:$A$1461,0), MATCH('Bedrooms '!$C$1,'housing-price-data-04042019'!$A$1:$CC$1,0))</f>
        <v>224900</v>
      </c>
      <c r="D817" t="str">
        <f t="shared" si="12"/>
        <v>A</v>
      </c>
      <c r="K817" s="5">
        <v>1148</v>
      </c>
      <c r="L817" s="6">
        <v>174500</v>
      </c>
      <c r="U817" s="1">
        <v>792</v>
      </c>
      <c r="V817" s="1">
        <v>183109.07144635811</v>
      </c>
      <c r="W817" s="1">
        <v>-36309.07144635811</v>
      </c>
    </row>
    <row r="818" spans="1:23" x14ac:dyDescent="0.25">
      <c r="A818">
        <v>817</v>
      </c>
      <c r="B818">
        <f>INDEX('housing-price-data-04042019'!$A$1:$CC$1461, MATCH('Bedrooms '!A818,'housing-price-data-04042019'!$A$1:$A$1461,0), MATCH('Bedrooms '!$B$1,'housing-price-data-04042019'!$A$1:$CC$1,0))</f>
        <v>2</v>
      </c>
      <c r="C818">
        <f>INDEX('housing-price-data-04042019'!$A$1:$CC$1461, MATCH('Bedrooms '!A818,'housing-price-data-04042019'!$A$1:$A$1461,0), MATCH('Bedrooms '!$C$1,'housing-price-data-04042019'!$A$1:$CC$1,0))</f>
        <v>137000</v>
      </c>
      <c r="D818" t="str">
        <f t="shared" si="12"/>
        <v>B</v>
      </c>
      <c r="K818" s="5">
        <v>1150</v>
      </c>
      <c r="L818" s="6">
        <v>143000</v>
      </c>
      <c r="U818" s="1">
        <v>793</v>
      </c>
      <c r="V818" s="1">
        <v>183109.07144635811</v>
      </c>
      <c r="W818" s="1">
        <v>86680.92855364189</v>
      </c>
    </row>
    <row r="819" spans="1:23" x14ac:dyDescent="0.25">
      <c r="A819">
        <v>818</v>
      </c>
      <c r="B819">
        <f>INDEX('housing-price-data-04042019'!$A$1:$CC$1461, MATCH('Bedrooms '!A819,'housing-price-data-04042019'!$A$1:$A$1461,0), MATCH('Bedrooms '!$B$1,'housing-price-data-04042019'!$A$1:$CC$1,0))</f>
        <v>3</v>
      </c>
      <c r="C819">
        <f>INDEX('housing-price-data-04042019'!$A$1:$CC$1461, MATCH('Bedrooms '!A819,'housing-price-data-04042019'!$A$1:$A$1461,0), MATCH('Bedrooms '!$C$1,'housing-price-data-04042019'!$A$1:$CC$1,0))</f>
        <v>271000</v>
      </c>
      <c r="D819" t="str">
        <f t="shared" si="12"/>
        <v>A</v>
      </c>
      <c r="K819" s="5">
        <v>1152</v>
      </c>
      <c r="L819" s="6">
        <v>149900</v>
      </c>
      <c r="U819" s="1">
        <v>794</v>
      </c>
      <c r="V819" s="1">
        <v>183109.07144635811</v>
      </c>
      <c r="W819" s="1">
        <v>41890.92855364189</v>
      </c>
    </row>
    <row r="820" spans="1:23" x14ac:dyDescent="0.25">
      <c r="A820">
        <v>819</v>
      </c>
      <c r="B820">
        <f>INDEX('housing-price-data-04042019'!$A$1:$CC$1461, MATCH('Bedrooms '!A820,'housing-price-data-04042019'!$A$1:$A$1461,0), MATCH('Bedrooms '!$B$1,'housing-price-data-04042019'!$A$1:$CC$1,0))</f>
        <v>3</v>
      </c>
      <c r="C820">
        <f>INDEX('housing-price-data-04042019'!$A$1:$CC$1461, MATCH('Bedrooms '!A820,'housing-price-data-04042019'!$A$1:$A$1461,0), MATCH('Bedrooms '!$C$1,'housing-price-data-04042019'!$A$1:$CC$1,0))</f>
        <v>155000</v>
      </c>
      <c r="D820" t="str">
        <f t="shared" si="12"/>
        <v>A</v>
      </c>
      <c r="K820" s="5">
        <v>1155</v>
      </c>
      <c r="L820" s="6">
        <v>201800</v>
      </c>
      <c r="U820" s="1">
        <v>795</v>
      </c>
      <c r="V820" s="1">
        <v>183109.07144635811</v>
      </c>
      <c r="W820" s="1">
        <v>11390.92855364189</v>
      </c>
    </row>
    <row r="821" spans="1:23" x14ac:dyDescent="0.25">
      <c r="A821">
        <v>820</v>
      </c>
      <c r="B821">
        <f>INDEX('housing-price-data-04042019'!$A$1:$CC$1461, MATCH('Bedrooms '!A821,'housing-price-data-04042019'!$A$1:$A$1461,0), MATCH('Bedrooms '!$B$1,'housing-price-data-04042019'!$A$1:$CC$1,0))</f>
        <v>2</v>
      </c>
      <c r="C821">
        <f>INDEX('housing-price-data-04042019'!$A$1:$CC$1461, MATCH('Bedrooms '!A821,'housing-price-data-04042019'!$A$1:$A$1461,0), MATCH('Bedrooms '!$C$1,'housing-price-data-04042019'!$A$1:$CC$1,0))</f>
        <v>224000</v>
      </c>
      <c r="D821" t="str">
        <f t="shared" si="12"/>
        <v>B</v>
      </c>
      <c r="K821" s="5">
        <v>1156</v>
      </c>
      <c r="L821" s="6">
        <v>218000</v>
      </c>
      <c r="U821" s="1">
        <v>796</v>
      </c>
      <c r="V821" s="1">
        <v>183109.07144635811</v>
      </c>
      <c r="W821" s="1">
        <v>-12109.07144635811</v>
      </c>
    </row>
    <row r="822" spans="1:23" x14ac:dyDescent="0.25">
      <c r="A822">
        <v>821</v>
      </c>
      <c r="B822">
        <f>INDEX('housing-price-data-04042019'!$A$1:$CC$1461, MATCH('Bedrooms '!A822,'housing-price-data-04042019'!$A$1:$A$1461,0), MATCH('Bedrooms '!$B$1,'housing-price-data-04042019'!$A$1:$CC$1,0))</f>
        <v>3</v>
      </c>
      <c r="C822">
        <f>INDEX('housing-price-data-04042019'!$A$1:$CC$1461, MATCH('Bedrooms '!A822,'housing-price-data-04042019'!$A$1:$A$1461,0), MATCH('Bedrooms '!$C$1,'housing-price-data-04042019'!$A$1:$CC$1,0))</f>
        <v>183000</v>
      </c>
      <c r="D822" t="str">
        <f t="shared" si="12"/>
        <v>A</v>
      </c>
      <c r="K822" s="5">
        <v>1157</v>
      </c>
      <c r="L822" s="6">
        <v>179900</v>
      </c>
      <c r="U822" s="1">
        <v>797</v>
      </c>
      <c r="V822" s="1">
        <v>183109.07144635811</v>
      </c>
      <c r="W822" s="1">
        <v>-39609.07144635811</v>
      </c>
    </row>
    <row r="823" spans="1:23" x14ac:dyDescent="0.25">
      <c r="A823">
        <v>822</v>
      </c>
      <c r="B823">
        <f>INDEX('housing-price-data-04042019'!$A$1:$CC$1461, MATCH('Bedrooms '!A823,'housing-price-data-04042019'!$A$1:$A$1461,0), MATCH('Bedrooms '!$B$1,'housing-price-data-04042019'!$A$1:$CC$1,0))</f>
        <v>2</v>
      </c>
      <c r="C823">
        <f>INDEX('housing-price-data-04042019'!$A$1:$CC$1461, MATCH('Bedrooms '!A823,'housing-price-data-04042019'!$A$1:$A$1461,0), MATCH('Bedrooms '!$C$1,'housing-price-data-04042019'!$A$1:$CC$1,0))</f>
        <v>93000</v>
      </c>
      <c r="D823" t="str">
        <f t="shared" si="12"/>
        <v>B</v>
      </c>
      <c r="K823" s="5">
        <v>1159</v>
      </c>
      <c r="L823" s="6">
        <v>235128</v>
      </c>
      <c r="U823" s="1">
        <v>798</v>
      </c>
      <c r="V823" s="1">
        <v>166728.05446336931</v>
      </c>
      <c r="W823" s="1">
        <v>-56728.054463369306</v>
      </c>
    </row>
    <row r="824" spans="1:23" x14ac:dyDescent="0.25">
      <c r="A824">
        <v>823</v>
      </c>
      <c r="B824">
        <f>INDEX('housing-price-data-04042019'!$A$1:$CC$1461, MATCH('Bedrooms '!A824,'housing-price-data-04042019'!$A$1:$A$1461,0), MATCH('Bedrooms '!$B$1,'housing-price-data-04042019'!$A$1:$CC$1,0))</f>
        <v>3</v>
      </c>
      <c r="C824">
        <f>INDEX('housing-price-data-04042019'!$A$1:$CC$1461, MATCH('Bedrooms '!A824,'housing-price-data-04042019'!$A$1:$A$1461,0), MATCH('Bedrooms '!$C$1,'housing-price-data-04042019'!$A$1:$CC$1,0))</f>
        <v>225000</v>
      </c>
      <c r="D824" t="str">
        <f t="shared" si="12"/>
        <v>A</v>
      </c>
      <c r="K824" s="5">
        <v>1160</v>
      </c>
      <c r="L824" s="6">
        <v>185000</v>
      </c>
      <c r="U824" s="1">
        <v>799</v>
      </c>
      <c r="V824" s="1">
        <v>199490.08842934691</v>
      </c>
      <c r="W824" s="1">
        <v>285509.91157065309</v>
      </c>
    </row>
    <row r="825" spans="1:23" x14ac:dyDescent="0.25">
      <c r="A825">
        <v>824</v>
      </c>
      <c r="B825">
        <f>INDEX('housing-price-data-04042019'!$A$1:$CC$1461, MATCH('Bedrooms '!A825,'housing-price-data-04042019'!$A$1:$A$1461,0), MATCH('Bedrooms '!$B$1,'housing-price-data-04042019'!$A$1:$CC$1,0))</f>
        <v>3</v>
      </c>
      <c r="C825">
        <f>INDEX('housing-price-data-04042019'!$A$1:$CC$1461, MATCH('Bedrooms '!A825,'housing-price-data-04042019'!$A$1:$A$1461,0), MATCH('Bedrooms '!$C$1,'housing-price-data-04042019'!$A$1:$CC$1,0))</f>
        <v>139500</v>
      </c>
      <c r="D825" t="str">
        <f t="shared" si="12"/>
        <v>A</v>
      </c>
      <c r="K825" s="5">
        <v>1161</v>
      </c>
      <c r="L825" s="6">
        <v>146000</v>
      </c>
      <c r="U825" s="1">
        <v>800</v>
      </c>
      <c r="V825" s="1">
        <v>183109.07144635811</v>
      </c>
      <c r="W825" s="1">
        <v>-8109.0714463581098</v>
      </c>
    </row>
    <row r="826" spans="1:23" x14ac:dyDescent="0.25">
      <c r="A826">
        <v>825</v>
      </c>
      <c r="B826">
        <f>INDEX('housing-price-data-04042019'!$A$1:$CC$1461, MATCH('Bedrooms '!A826,'housing-price-data-04042019'!$A$1:$A$1461,0), MATCH('Bedrooms '!$B$1,'housing-price-data-04042019'!$A$1:$CC$1,0))</f>
        <v>3</v>
      </c>
      <c r="C826">
        <f>INDEX('housing-price-data-04042019'!$A$1:$CC$1461, MATCH('Bedrooms '!A826,'housing-price-data-04042019'!$A$1:$A$1461,0), MATCH('Bedrooms '!$C$1,'housing-price-data-04042019'!$A$1:$CC$1,0))</f>
        <v>232600</v>
      </c>
      <c r="D826" t="str">
        <f t="shared" si="12"/>
        <v>A</v>
      </c>
      <c r="K826" s="5">
        <v>1162</v>
      </c>
      <c r="L826" s="6">
        <v>224000</v>
      </c>
      <c r="U826" s="1">
        <v>801</v>
      </c>
      <c r="V826" s="1">
        <v>199490.08842934691</v>
      </c>
      <c r="W826" s="1">
        <v>509.91157065308653</v>
      </c>
    </row>
    <row r="827" spans="1:23" x14ac:dyDescent="0.25">
      <c r="A827">
        <v>826</v>
      </c>
      <c r="B827">
        <f>INDEX('housing-price-data-04042019'!$A$1:$CC$1461, MATCH('Bedrooms '!A827,'housing-price-data-04042019'!$A$1:$A$1461,0), MATCH('Bedrooms '!$B$1,'housing-price-data-04042019'!$A$1:$CC$1,0))</f>
        <v>2</v>
      </c>
      <c r="C827">
        <f>INDEX('housing-price-data-04042019'!$A$1:$CC$1461, MATCH('Bedrooms '!A827,'housing-price-data-04042019'!$A$1:$A$1461,0), MATCH('Bedrooms '!$C$1,'housing-price-data-04042019'!$A$1:$CC$1,0))</f>
        <v>385000</v>
      </c>
      <c r="D827" t="str">
        <f t="shared" si="12"/>
        <v>B</v>
      </c>
      <c r="K827" s="5">
        <v>1163</v>
      </c>
      <c r="L827" s="6">
        <v>129000</v>
      </c>
      <c r="U827" s="1">
        <v>802</v>
      </c>
      <c r="V827" s="1">
        <v>166728.05446336931</v>
      </c>
      <c r="W827" s="1">
        <v>-56828.054463369306</v>
      </c>
    </row>
    <row r="828" spans="1:23" x14ac:dyDescent="0.25">
      <c r="A828">
        <v>827</v>
      </c>
      <c r="B828">
        <f>INDEX('housing-price-data-04042019'!$A$1:$CC$1461, MATCH('Bedrooms '!A828,'housing-price-data-04042019'!$A$1:$A$1461,0), MATCH('Bedrooms '!$B$1,'housing-price-data-04042019'!$A$1:$CC$1,0))</f>
        <v>2</v>
      </c>
      <c r="C828">
        <f>INDEX('housing-price-data-04042019'!$A$1:$CC$1461, MATCH('Bedrooms '!A828,'housing-price-data-04042019'!$A$1:$A$1461,0), MATCH('Bedrooms '!$C$1,'housing-price-data-04042019'!$A$1:$CC$1,0))</f>
        <v>109500</v>
      </c>
      <c r="D828" t="str">
        <f t="shared" si="12"/>
        <v>B</v>
      </c>
      <c r="K828" s="5">
        <v>1166</v>
      </c>
      <c r="L828" s="6">
        <v>233170</v>
      </c>
      <c r="U828" s="1">
        <v>803</v>
      </c>
      <c r="V828" s="1">
        <v>183109.07144635811</v>
      </c>
      <c r="W828" s="1">
        <v>5890.9285536418902</v>
      </c>
    </row>
    <row r="829" spans="1:23" x14ac:dyDescent="0.25">
      <c r="A829">
        <v>828</v>
      </c>
      <c r="B829">
        <f>INDEX('housing-price-data-04042019'!$A$1:$CC$1461, MATCH('Bedrooms '!A829,'housing-price-data-04042019'!$A$1:$A$1461,0), MATCH('Bedrooms '!$B$1,'housing-price-data-04042019'!$A$1:$CC$1,0))</f>
        <v>3</v>
      </c>
      <c r="C829">
        <f>INDEX('housing-price-data-04042019'!$A$1:$CC$1461, MATCH('Bedrooms '!A829,'housing-price-data-04042019'!$A$1:$A$1461,0), MATCH('Bedrooms '!$C$1,'housing-price-data-04042019'!$A$1:$CC$1,0))</f>
        <v>189000</v>
      </c>
      <c r="D829" t="str">
        <f t="shared" si="12"/>
        <v>A</v>
      </c>
      <c r="K829" s="5">
        <v>1167</v>
      </c>
      <c r="L829" s="6">
        <v>245350</v>
      </c>
      <c r="U829" s="1">
        <v>804</v>
      </c>
      <c r="V829" s="1">
        <v>199490.08842934691</v>
      </c>
      <c r="W829" s="1">
        <v>383442.91157065309</v>
      </c>
    </row>
    <row r="830" spans="1:23" x14ac:dyDescent="0.25">
      <c r="A830">
        <v>829</v>
      </c>
      <c r="B830">
        <f>INDEX('housing-price-data-04042019'!$A$1:$CC$1461, MATCH('Bedrooms '!A830,'housing-price-data-04042019'!$A$1:$A$1461,0), MATCH('Bedrooms '!$B$1,'housing-price-data-04042019'!$A$1:$CC$1,0))</f>
        <v>3</v>
      </c>
      <c r="C830">
        <f>INDEX('housing-price-data-04042019'!$A$1:$CC$1461, MATCH('Bedrooms '!A830,'housing-price-data-04042019'!$A$1:$A$1461,0), MATCH('Bedrooms '!$C$1,'housing-price-data-04042019'!$A$1:$CC$1,0))</f>
        <v>185000</v>
      </c>
      <c r="D830" t="str">
        <f t="shared" si="12"/>
        <v>A</v>
      </c>
      <c r="K830" s="5">
        <v>1168</v>
      </c>
      <c r="L830" s="6">
        <v>173000</v>
      </c>
      <c r="U830" s="1">
        <v>805</v>
      </c>
      <c r="V830" s="1">
        <v>166728.05446336931</v>
      </c>
      <c r="W830" s="1">
        <v>-48728.054463369306</v>
      </c>
    </row>
    <row r="831" spans="1:23" x14ac:dyDescent="0.25">
      <c r="A831">
        <v>830</v>
      </c>
      <c r="B831">
        <f>INDEX('housing-price-data-04042019'!$A$1:$CC$1461, MATCH('Bedrooms '!A831,'housing-price-data-04042019'!$A$1:$A$1461,0), MATCH('Bedrooms '!$B$1,'housing-price-data-04042019'!$A$1:$CC$1,0))</f>
        <v>2</v>
      </c>
      <c r="C831">
        <f>INDEX('housing-price-data-04042019'!$A$1:$CC$1461, MATCH('Bedrooms '!A831,'housing-price-data-04042019'!$A$1:$A$1461,0), MATCH('Bedrooms '!$C$1,'housing-price-data-04042019'!$A$1:$CC$1,0))</f>
        <v>147400</v>
      </c>
      <c r="D831" t="str">
        <f t="shared" si="12"/>
        <v>B</v>
      </c>
      <c r="K831" s="5">
        <v>1169</v>
      </c>
      <c r="L831" s="6">
        <v>235000</v>
      </c>
      <c r="U831" s="1">
        <v>806</v>
      </c>
      <c r="V831" s="1">
        <v>183109.07144635811</v>
      </c>
      <c r="W831" s="1">
        <v>44570.92855364189</v>
      </c>
    </row>
    <row r="832" spans="1:23" x14ac:dyDescent="0.25">
      <c r="A832">
        <v>831</v>
      </c>
      <c r="B832">
        <f>INDEX('housing-price-data-04042019'!$A$1:$CC$1461, MATCH('Bedrooms '!A832,'housing-price-data-04042019'!$A$1:$A$1461,0), MATCH('Bedrooms '!$B$1,'housing-price-data-04042019'!$A$1:$CC$1,0))</f>
        <v>3</v>
      </c>
      <c r="C832">
        <f>INDEX('housing-price-data-04042019'!$A$1:$CC$1461, MATCH('Bedrooms '!A832,'housing-price-data-04042019'!$A$1:$A$1461,0), MATCH('Bedrooms '!$C$1,'housing-price-data-04042019'!$A$1:$CC$1,0))</f>
        <v>166000</v>
      </c>
      <c r="D832" t="str">
        <f t="shared" si="12"/>
        <v>A</v>
      </c>
      <c r="K832" s="5">
        <v>1170</v>
      </c>
      <c r="L832" s="6">
        <v>625000</v>
      </c>
      <c r="U832" s="1">
        <v>807</v>
      </c>
      <c r="V832" s="1">
        <v>183109.07144635811</v>
      </c>
      <c r="W832" s="1">
        <v>-47609.07144635811</v>
      </c>
    </row>
    <row r="833" spans="1:23" x14ac:dyDescent="0.25">
      <c r="A833">
        <v>832</v>
      </c>
      <c r="B833">
        <f>INDEX('housing-price-data-04042019'!$A$1:$CC$1461, MATCH('Bedrooms '!A833,'housing-price-data-04042019'!$A$1:$A$1461,0), MATCH('Bedrooms '!$B$1,'housing-price-data-04042019'!$A$1:$CC$1,0))</f>
        <v>2</v>
      </c>
      <c r="C833">
        <f>INDEX('housing-price-data-04042019'!$A$1:$CC$1461, MATCH('Bedrooms '!A833,'housing-price-data-04042019'!$A$1:$A$1461,0), MATCH('Bedrooms '!$C$1,'housing-price-data-04042019'!$A$1:$CC$1,0))</f>
        <v>151000</v>
      </c>
      <c r="D833" t="str">
        <f t="shared" si="12"/>
        <v>B</v>
      </c>
      <c r="K833" s="5">
        <v>1171</v>
      </c>
      <c r="L833" s="6">
        <v>171000</v>
      </c>
      <c r="U833" s="1">
        <v>808</v>
      </c>
      <c r="V833" s="1">
        <v>183109.07144635811</v>
      </c>
      <c r="W833" s="1">
        <v>40390.92855364189</v>
      </c>
    </row>
    <row r="834" spans="1:23" x14ac:dyDescent="0.25">
      <c r="A834">
        <v>833</v>
      </c>
      <c r="B834">
        <f>INDEX('housing-price-data-04042019'!$A$1:$CC$1461, MATCH('Bedrooms '!A834,'housing-price-data-04042019'!$A$1:$A$1461,0), MATCH('Bedrooms '!$B$1,'housing-price-data-04042019'!$A$1:$CC$1,0))</f>
        <v>3</v>
      </c>
      <c r="C834">
        <f>INDEX('housing-price-data-04042019'!$A$1:$CC$1461, MATCH('Bedrooms '!A834,'housing-price-data-04042019'!$A$1:$A$1461,0), MATCH('Bedrooms '!$C$1,'housing-price-data-04042019'!$A$1:$CC$1,0))</f>
        <v>237000</v>
      </c>
      <c r="D834" t="str">
        <f t="shared" si="12"/>
        <v>A</v>
      </c>
      <c r="K834" s="5">
        <v>1172</v>
      </c>
      <c r="L834" s="6">
        <v>163000</v>
      </c>
      <c r="U834" s="1">
        <v>809</v>
      </c>
      <c r="V834" s="1">
        <v>183109.07144635811</v>
      </c>
      <c r="W834" s="1">
        <v>-23159.07144635811</v>
      </c>
    </row>
    <row r="835" spans="1:23" x14ac:dyDescent="0.25">
      <c r="A835">
        <v>834</v>
      </c>
      <c r="B835">
        <f>INDEX('housing-price-data-04042019'!$A$1:$CC$1461, MATCH('Bedrooms '!A835,'housing-price-data-04042019'!$A$1:$A$1461,0), MATCH('Bedrooms '!$B$1,'housing-price-data-04042019'!$A$1:$CC$1,0))</f>
        <v>3</v>
      </c>
      <c r="C835">
        <f>INDEX('housing-price-data-04042019'!$A$1:$CC$1461, MATCH('Bedrooms '!A835,'housing-price-data-04042019'!$A$1:$A$1461,0), MATCH('Bedrooms '!$C$1,'housing-price-data-04042019'!$A$1:$CC$1,0))</f>
        <v>167000</v>
      </c>
      <c r="D835" t="str">
        <f t="shared" ref="D835:D898" si="13">IF(B835&gt;2, "A", "B")</f>
        <v>A</v>
      </c>
      <c r="K835" s="5">
        <v>1174</v>
      </c>
      <c r="L835" s="6">
        <v>200500</v>
      </c>
      <c r="U835" s="1">
        <v>810</v>
      </c>
      <c r="V835" s="1">
        <v>166728.05446336931</v>
      </c>
      <c r="W835" s="1">
        <v>-60728.054463369306</v>
      </c>
    </row>
    <row r="836" spans="1:23" x14ac:dyDescent="0.25">
      <c r="A836">
        <v>835</v>
      </c>
      <c r="B836">
        <f>INDEX('housing-price-data-04042019'!$A$1:$CC$1461, MATCH('Bedrooms '!A836,'housing-price-data-04042019'!$A$1:$A$1461,0), MATCH('Bedrooms '!$B$1,'housing-price-data-04042019'!$A$1:$CC$1,0))</f>
        <v>3</v>
      </c>
      <c r="C836">
        <f>INDEX('housing-price-data-04042019'!$A$1:$CC$1461, MATCH('Bedrooms '!A836,'housing-price-data-04042019'!$A$1:$A$1461,0), MATCH('Bedrooms '!$C$1,'housing-price-data-04042019'!$A$1:$CC$1,0))</f>
        <v>139950</v>
      </c>
      <c r="D836" t="str">
        <f t="shared" si="13"/>
        <v>A</v>
      </c>
      <c r="K836" s="5">
        <v>1175</v>
      </c>
      <c r="L836" s="6">
        <v>239000</v>
      </c>
      <c r="U836" s="1">
        <v>811</v>
      </c>
      <c r="V836" s="1">
        <v>183109.07144635811</v>
      </c>
      <c r="W836" s="1">
        <v>-2109.0714463581098</v>
      </c>
    </row>
    <row r="837" spans="1:23" x14ac:dyDescent="0.25">
      <c r="A837">
        <v>836</v>
      </c>
      <c r="B837">
        <f>INDEX('housing-price-data-04042019'!$A$1:$CC$1461, MATCH('Bedrooms '!A837,'housing-price-data-04042019'!$A$1:$A$1461,0), MATCH('Bedrooms '!$B$1,'housing-price-data-04042019'!$A$1:$CC$1,0))</f>
        <v>2</v>
      </c>
      <c r="C837">
        <f>INDEX('housing-price-data-04042019'!$A$1:$CC$1461, MATCH('Bedrooms '!A837,'housing-price-data-04042019'!$A$1:$A$1461,0), MATCH('Bedrooms '!$C$1,'housing-price-data-04042019'!$A$1:$CC$1,0))</f>
        <v>128000</v>
      </c>
      <c r="D837" t="str">
        <f t="shared" si="13"/>
        <v>B</v>
      </c>
      <c r="K837" s="5">
        <v>1176</v>
      </c>
      <c r="L837" s="6">
        <v>285000</v>
      </c>
      <c r="U837" s="1">
        <v>812</v>
      </c>
      <c r="V837" s="1">
        <v>150347.0374803805</v>
      </c>
      <c r="W837" s="1">
        <v>-5847.0374803805025</v>
      </c>
    </row>
    <row r="838" spans="1:23" x14ac:dyDescent="0.25">
      <c r="A838">
        <v>837</v>
      </c>
      <c r="B838">
        <f>INDEX('housing-price-data-04042019'!$A$1:$CC$1461, MATCH('Bedrooms '!A838,'housing-price-data-04042019'!$A$1:$A$1461,0), MATCH('Bedrooms '!$B$1,'housing-price-data-04042019'!$A$1:$CC$1,0))</f>
        <v>2</v>
      </c>
      <c r="C838">
        <f>INDEX('housing-price-data-04042019'!$A$1:$CC$1461, MATCH('Bedrooms '!A838,'housing-price-data-04042019'!$A$1:$A$1461,0), MATCH('Bedrooms '!$C$1,'housing-price-data-04042019'!$A$1:$CC$1,0))</f>
        <v>153500</v>
      </c>
      <c r="D838" t="str">
        <f t="shared" si="13"/>
        <v>B</v>
      </c>
      <c r="K838" s="5">
        <v>1177</v>
      </c>
      <c r="L838" s="6">
        <v>119500</v>
      </c>
      <c r="U838" s="1">
        <v>813</v>
      </c>
      <c r="V838" s="1">
        <v>166728.05446336931</v>
      </c>
      <c r="W838" s="1">
        <v>-110735.05446336931</v>
      </c>
    </row>
    <row r="839" spans="1:23" x14ac:dyDescent="0.25">
      <c r="A839">
        <v>838</v>
      </c>
      <c r="B839">
        <f>INDEX('housing-price-data-04042019'!$A$1:$CC$1461, MATCH('Bedrooms '!A839,'housing-price-data-04042019'!$A$1:$A$1461,0), MATCH('Bedrooms '!$B$1,'housing-price-data-04042019'!$A$1:$CC$1,0))</f>
        <v>2</v>
      </c>
      <c r="C839">
        <f>INDEX('housing-price-data-04042019'!$A$1:$CC$1461, MATCH('Bedrooms '!A839,'housing-price-data-04042019'!$A$1:$A$1461,0), MATCH('Bedrooms '!$C$1,'housing-price-data-04042019'!$A$1:$CC$1,0))</f>
        <v>100000</v>
      </c>
      <c r="D839" t="str">
        <f t="shared" si="13"/>
        <v>B</v>
      </c>
      <c r="K839" s="5">
        <v>1178</v>
      </c>
      <c r="L839" s="6">
        <v>115000</v>
      </c>
      <c r="U839" s="1">
        <v>814</v>
      </c>
      <c r="V839" s="1">
        <v>199490.08842934691</v>
      </c>
      <c r="W839" s="1">
        <v>-41590.088429346913</v>
      </c>
    </row>
    <row r="840" spans="1:23" x14ac:dyDescent="0.25">
      <c r="A840">
        <v>839</v>
      </c>
      <c r="B840">
        <f>INDEX('housing-price-data-04042019'!$A$1:$CC$1461, MATCH('Bedrooms '!A840,'housing-price-data-04042019'!$A$1:$A$1461,0), MATCH('Bedrooms '!$B$1,'housing-price-data-04042019'!$A$1:$CC$1,0))</f>
        <v>3</v>
      </c>
      <c r="C840">
        <f>INDEX('housing-price-data-04042019'!$A$1:$CC$1461, MATCH('Bedrooms '!A840,'housing-price-data-04042019'!$A$1:$A$1461,0), MATCH('Bedrooms '!$C$1,'housing-price-data-04042019'!$A$1:$CC$1,0))</f>
        <v>144000</v>
      </c>
      <c r="D840" t="str">
        <f t="shared" si="13"/>
        <v>A</v>
      </c>
      <c r="K840" s="5">
        <v>1179</v>
      </c>
      <c r="L840" s="6">
        <v>154900</v>
      </c>
      <c r="U840" s="1">
        <v>815</v>
      </c>
      <c r="V840" s="1">
        <v>183109.07144635811</v>
      </c>
      <c r="W840" s="1">
        <v>-67109.07144635811</v>
      </c>
    </row>
    <row r="841" spans="1:23" x14ac:dyDescent="0.25">
      <c r="A841">
        <v>840</v>
      </c>
      <c r="B841">
        <f>INDEX('housing-price-data-04042019'!$A$1:$CC$1461, MATCH('Bedrooms '!A841,'housing-price-data-04042019'!$A$1:$A$1461,0), MATCH('Bedrooms '!$B$1,'housing-price-data-04042019'!$A$1:$CC$1,0))</f>
        <v>3</v>
      </c>
      <c r="C841">
        <f>INDEX('housing-price-data-04042019'!$A$1:$CC$1461, MATCH('Bedrooms '!A841,'housing-price-data-04042019'!$A$1:$A$1461,0), MATCH('Bedrooms '!$C$1,'housing-price-data-04042019'!$A$1:$CC$1,0))</f>
        <v>130500</v>
      </c>
      <c r="D841" t="str">
        <f t="shared" si="13"/>
        <v>A</v>
      </c>
      <c r="K841" s="5">
        <v>1180</v>
      </c>
      <c r="L841" s="6">
        <v>93000</v>
      </c>
      <c r="U841" s="1">
        <v>816</v>
      </c>
      <c r="V841" s="1">
        <v>183109.07144635811</v>
      </c>
      <c r="W841" s="1">
        <v>41790.92855364189</v>
      </c>
    </row>
    <row r="842" spans="1:23" x14ac:dyDescent="0.25">
      <c r="A842">
        <v>841</v>
      </c>
      <c r="B842">
        <f>INDEX('housing-price-data-04042019'!$A$1:$CC$1461, MATCH('Bedrooms '!A842,'housing-price-data-04042019'!$A$1:$A$1461,0), MATCH('Bedrooms '!$B$1,'housing-price-data-04042019'!$A$1:$CC$1,0))</f>
        <v>4</v>
      </c>
      <c r="C842">
        <f>INDEX('housing-price-data-04042019'!$A$1:$CC$1461, MATCH('Bedrooms '!A842,'housing-price-data-04042019'!$A$1:$A$1461,0), MATCH('Bedrooms '!$C$1,'housing-price-data-04042019'!$A$1:$CC$1,0))</f>
        <v>140000</v>
      </c>
      <c r="D842" t="str">
        <f t="shared" si="13"/>
        <v>A</v>
      </c>
      <c r="K842" s="5">
        <v>1181</v>
      </c>
      <c r="L842" s="6">
        <v>250000</v>
      </c>
      <c r="U842" s="1">
        <v>817</v>
      </c>
      <c r="V842" s="1">
        <v>166728.05446336931</v>
      </c>
      <c r="W842" s="1">
        <v>-29728.054463369306</v>
      </c>
    </row>
    <row r="843" spans="1:23" x14ac:dyDescent="0.25">
      <c r="A843">
        <v>842</v>
      </c>
      <c r="B843">
        <f>INDEX('housing-price-data-04042019'!$A$1:$CC$1461, MATCH('Bedrooms '!A843,'housing-price-data-04042019'!$A$1:$A$1461,0), MATCH('Bedrooms '!$B$1,'housing-price-data-04042019'!$A$1:$CC$1,0))</f>
        <v>3</v>
      </c>
      <c r="C843">
        <f>INDEX('housing-price-data-04042019'!$A$1:$CC$1461, MATCH('Bedrooms '!A843,'housing-price-data-04042019'!$A$1:$A$1461,0), MATCH('Bedrooms '!$C$1,'housing-price-data-04042019'!$A$1:$CC$1,0))</f>
        <v>157500</v>
      </c>
      <c r="D843" t="str">
        <f t="shared" si="13"/>
        <v>A</v>
      </c>
      <c r="K843" s="5">
        <v>1183</v>
      </c>
      <c r="L843" s="6">
        <v>745000</v>
      </c>
      <c r="U843" s="1">
        <v>818</v>
      </c>
      <c r="V843" s="1">
        <v>183109.07144635811</v>
      </c>
      <c r="W843" s="1">
        <v>87890.92855364189</v>
      </c>
    </row>
    <row r="844" spans="1:23" x14ac:dyDescent="0.25">
      <c r="A844">
        <v>843</v>
      </c>
      <c r="B844">
        <f>INDEX('housing-price-data-04042019'!$A$1:$CC$1461, MATCH('Bedrooms '!A844,'housing-price-data-04042019'!$A$1:$A$1461,0), MATCH('Bedrooms '!$B$1,'housing-price-data-04042019'!$A$1:$CC$1,0))</f>
        <v>3</v>
      </c>
      <c r="C844">
        <f>INDEX('housing-price-data-04042019'!$A$1:$CC$1461, MATCH('Bedrooms '!A844,'housing-price-data-04042019'!$A$1:$A$1461,0), MATCH('Bedrooms '!$C$1,'housing-price-data-04042019'!$A$1:$CC$1,0))</f>
        <v>174900</v>
      </c>
      <c r="D844" t="str">
        <f t="shared" si="13"/>
        <v>A</v>
      </c>
      <c r="K844" s="5">
        <v>1185</v>
      </c>
      <c r="L844" s="6">
        <v>186700</v>
      </c>
      <c r="U844" s="1">
        <v>819</v>
      </c>
      <c r="V844" s="1">
        <v>183109.07144635811</v>
      </c>
      <c r="W844" s="1">
        <v>-28109.07144635811</v>
      </c>
    </row>
    <row r="845" spans="1:23" x14ac:dyDescent="0.25">
      <c r="A845">
        <v>844</v>
      </c>
      <c r="B845">
        <f>INDEX('housing-price-data-04042019'!$A$1:$CC$1461, MATCH('Bedrooms '!A845,'housing-price-data-04042019'!$A$1:$A$1461,0), MATCH('Bedrooms '!$B$1,'housing-price-data-04042019'!$A$1:$CC$1,0))</f>
        <v>6</v>
      </c>
      <c r="C845">
        <f>INDEX('housing-price-data-04042019'!$A$1:$CC$1461, MATCH('Bedrooms '!A845,'housing-price-data-04042019'!$A$1:$A$1461,0), MATCH('Bedrooms '!$C$1,'housing-price-data-04042019'!$A$1:$CC$1,0))</f>
        <v>141000</v>
      </c>
      <c r="D845" t="str">
        <f t="shared" si="13"/>
        <v>A</v>
      </c>
      <c r="K845" s="5">
        <v>1186</v>
      </c>
      <c r="L845" s="6">
        <v>104900</v>
      </c>
      <c r="U845" s="1">
        <v>820</v>
      </c>
      <c r="V845" s="1">
        <v>166728.05446336931</v>
      </c>
      <c r="W845" s="1">
        <v>57271.945536630694</v>
      </c>
    </row>
    <row r="846" spans="1:23" x14ac:dyDescent="0.25">
      <c r="A846">
        <v>845</v>
      </c>
      <c r="B846">
        <f>INDEX('housing-price-data-04042019'!$A$1:$CC$1461, MATCH('Bedrooms '!A846,'housing-price-data-04042019'!$A$1:$A$1461,0), MATCH('Bedrooms '!$B$1,'housing-price-data-04042019'!$A$1:$CC$1,0))</f>
        <v>4</v>
      </c>
      <c r="C846">
        <f>INDEX('housing-price-data-04042019'!$A$1:$CC$1461, MATCH('Bedrooms '!A846,'housing-price-data-04042019'!$A$1:$A$1461,0), MATCH('Bedrooms '!$C$1,'housing-price-data-04042019'!$A$1:$CC$1,0))</f>
        <v>153900</v>
      </c>
      <c r="D846" t="str">
        <f t="shared" si="13"/>
        <v>A</v>
      </c>
      <c r="K846" s="5">
        <v>1187</v>
      </c>
      <c r="L846" s="6">
        <v>95000</v>
      </c>
      <c r="U846" s="1">
        <v>821</v>
      </c>
      <c r="V846" s="1">
        <v>183109.07144635811</v>
      </c>
      <c r="W846" s="1">
        <v>-109.07144635810982</v>
      </c>
    </row>
    <row r="847" spans="1:23" x14ac:dyDescent="0.25">
      <c r="A847">
        <v>846</v>
      </c>
      <c r="B847">
        <f>INDEX('housing-price-data-04042019'!$A$1:$CC$1461, MATCH('Bedrooms '!A847,'housing-price-data-04042019'!$A$1:$A$1461,0), MATCH('Bedrooms '!$B$1,'housing-price-data-04042019'!$A$1:$CC$1,0))</f>
        <v>3</v>
      </c>
      <c r="C847">
        <f>INDEX('housing-price-data-04042019'!$A$1:$CC$1461, MATCH('Bedrooms '!A847,'housing-price-data-04042019'!$A$1:$A$1461,0), MATCH('Bedrooms '!$C$1,'housing-price-data-04042019'!$A$1:$CC$1,0))</f>
        <v>171000</v>
      </c>
      <c r="D847" t="str">
        <f t="shared" si="13"/>
        <v>A</v>
      </c>
      <c r="K847" s="5">
        <v>1189</v>
      </c>
      <c r="L847" s="6">
        <v>195000</v>
      </c>
      <c r="U847" s="1">
        <v>822</v>
      </c>
      <c r="V847" s="1">
        <v>166728.05446336931</v>
      </c>
      <c r="W847" s="1">
        <v>-73728.054463369306</v>
      </c>
    </row>
    <row r="848" spans="1:23" x14ac:dyDescent="0.25">
      <c r="A848">
        <v>847</v>
      </c>
      <c r="B848">
        <f>INDEX('housing-price-data-04042019'!$A$1:$CC$1461, MATCH('Bedrooms '!A848,'housing-price-data-04042019'!$A$1:$A$1461,0), MATCH('Bedrooms '!$B$1,'housing-price-data-04042019'!$A$1:$CC$1,0))</f>
        <v>3</v>
      </c>
      <c r="C848">
        <f>INDEX('housing-price-data-04042019'!$A$1:$CC$1461, MATCH('Bedrooms '!A848,'housing-price-data-04042019'!$A$1:$A$1461,0), MATCH('Bedrooms '!$C$1,'housing-price-data-04042019'!$A$1:$CC$1,0))</f>
        <v>213000</v>
      </c>
      <c r="D848" t="str">
        <f t="shared" si="13"/>
        <v>A</v>
      </c>
      <c r="K848" s="5">
        <v>1190</v>
      </c>
      <c r="L848" s="6">
        <v>189000</v>
      </c>
      <c r="U848" s="1">
        <v>823</v>
      </c>
      <c r="V848" s="1">
        <v>183109.07144635811</v>
      </c>
      <c r="W848" s="1">
        <v>41890.92855364189</v>
      </c>
    </row>
    <row r="849" spans="1:23" x14ac:dyDescent="0.25">
      <c r="A849">
        <v>848</v>
      </c>
      <c r="B849">
        <f>INDEX('housing-price-data-04042019'!$A$1:$CC$1461, MATCH('Bedrooms '!A849,'housing-price-data-04042019'!$A$1:$A$1461,0), MATCH('Bedrooms '!$B$1,'housing-price-data-04042019'!$A$1:$CC$1,0))</f>
        <v>3</v>
      </c>
      <c r="C849">
        <f>INDEX('housing-price-data-04042019'!$A$1:$CC$1461, MATCH('Bedrooms '!A849,'housing-price-data-04042019'!$A$1:$A$1461,0), MATCH('Bedrooms '!$C$1,'housing-price-data-04042019'!$A$1:$CC$1,0))</f>
        <v>133500</v>
      </c>
      <c r="D849" t="str">
        <f t="shared" si="13"/>
        <v>A</v>
      </c>
      <c r="K849" s="5">
        <v>1191</v>
      </c>
      <c r="L849" s="6">
        <v>168000</v>
      </c>
      <c r="U849" s="1">
        <v>824</v>
      </c>
      <c r="V849" s="1">
        <v>183109.07144635811</v>
      </c>
      <c r="W849" s="1">
        <v>-43609.07144635811</v>
      </c>
    </row>
    <row r="850" spans="1:23" x14ac:dyDescent="0.25">
      <c r="A850">
        <v>849</v>
      </c>
      <c r="B850">
        <f>INDEX('housing-price-data-04042019'!$A$1:$CC$1461, MATCH('Bedrooms '!A850,'housing-price-data-04042019'!$A$1:$A$1461,0), MATCH('Bedrooms '!$B$1,'housing-price-data-04042019'!$A$1:$CC$1,0))</f>
        <v>5</v>
      </c>
      <c r="C850">
        <f>INDEX('housing-price-data-04042019'!$A$1:$CC$1461, MATCH('Bedrooms '!A850,'housing-price-data-04042019'!$A$1:$A$1461,0), MATCH('Bedrooms '!$C$1,'housing-price-data-04042019'!$A$1:$CC$1,0))</f>
        <v>240000</v>
      </c>
      <c r="D850" t="str">
        <f t="shared" si="13"/>
        <v>A</v>
      </c>
      <c r="K850" s="5">
        <v>1193</v>
      </c>
      <c r="L850" s="6">
        <v>125000</v>
      </c>
      <c r="U850" s="1">
        <v>825</v>
      </c>
      <c r="V850" s="1">
        <v>183109.07144635811</v>
      </c>
      <c r="W850" s="1">
        <v>49490.92855364189</v>
      </c>
    </row>
    <row r="851" spans="1:23" x14ac:dyDescent="0.25">
      <c r="A851">
        <v>850</v>
      </c>
      <c r="B851">
        <f>INDEX('housing-price-data-04042019'!$A$1:$CC$1461, MATCH('Bedrooms '!A851,'housing-price-data-04042019'!$A$1:$A$1461,0), MATCH('Bedrooms '!$B$1,'housing-price-data-04042019'!$A$1:$CC$1,0))</f>
        <v>3</v>
      </c>
      <c r="C851">
        <f>INDEX('housing-price-data-04042019'!$A$1:$CC$1461, MATCH('Bedrooms '!A851,'housing-price-data-04042019'!$A$1:$A$1461,0), MATCH('Bedrooms '!$C$1,'housing-price-data-04042019'!$A$1:$CC$1,0))</f>
        <v>187000</v>
      </c>
      <c r="D851" t="str">
        <f t="shared" si="13"/>
        <v>A</v>
      </c>
      <c r="K851" s="5">
        <v>1195</v>
      </c>
      <c r="L851" s="6">
        <v>158000</v>
      </c>
      <c r="U851" s="1">
        <v>826</v>
      </c>
      <c r="V851" s="1">
        <v>166728.05446336931</v>
      </c>
      <c r="W851" s="1">
        <v>218271.94553663069</v>
      </c>
    </row>
    <row r="852" spans="1:23" x14ac:dyDescent="0.25">
      <c r="A852">
        <v>851</v>
      </c>
      <c r="B852">
        <f>INDEX('housing-price-data-04042019'!$A$1:$CC$1461, MATCH('Bedrooms '!A852,'housing-price-data-04042019'!$A$1:$A$1461,0), MATCH('Bedrooms '!$B$1,'housing-price-data-04042019'!$A$1:$CC$1,0))</f>
        <v>1</v>
      </c>
      <c r="C852">
        <f>INDEX('housing-price-data-04042019'!$A$1:$CC$1461, MATCH('Bedrooms '!A852,'housing-price-data-04042019'!$A$1:$A$1461,0), MATCH('Bedrooms '!$C$1,'housing-price-data-04042019'!$A$1:$CC$1,0))</f>
        <v>131500</v>
      </c>
      <c r="D852" t="str">
        <f t="shared" si="13"/>
        <v>B</v>
      </c>
      <c r="K852" s="5">
        <v>1196</v>
      </c>
      <c r="L852" s="6">
        <v>176000</v>
      </c>
      <c r="U852" s="1">
        <v>827</v>
      </c>
      <c r="V852" s="1">
        <v>166728.05446336931</v>
      </c>
      <c r="W852" s="1">
        <v>-57228.054463369306</v>
      </c>
    </row>
    <row r="853" spans="1:23" x14ac:dyDescent="0.25">
      <c r="A853">
        <v>852</v>
      </c>
      <c r="B853">
        <f>INDEX('housing-price-data-04042019'!$A$1:$CC$1461, MATCH('Bedrooms '!A853,'housing-price-data-04042019'!$A$1:$A$1461,0), MATCH('Bedrooms '!$B$1,'housing-price-data-04042019'!$A$1:$CC$1,0))</f>
        <v>2</v>
      </c>
      <c r="C853">
        <f>INDEX('housing-price-data-04042019'!$A$1:$CC$1461, MATCH('Bedrooms '!A853,'housing-price-data-04042019'!$A$1:$A$1461,0), MATCH('Bedrooms '!$C$1,'housing-price-data-04042019'!$A$1:$CC$1,0))</f>
        <v>215000</v>
      </c>
      <c r="D853" t="str">
        <f t="shared" si="13"/>
        <v>B</v>
      </c>
      <c r="K853" s="5">
        <v>1197</v>
      </c>
      <c r="L853" s="6">
        <v>219210</v>
      </c>
      <c r="U853" s="1">
        <v>828</v>
      </c>
      <c r="V853" s="1">
        <v>183109.07144635811</v>
      </c>
      <c r="W853" s="1">
        <v>5890.9285536418902</v>
      </c>
    </row>
    <row r="854" spans="1:23" x14ac:dyDescent="0.25">
      <c r="A854">
        <v>853</v>
      </c>
      <c r="B854">
        <f>INDEX('housing-price-data-04042019'!$A$1:$CC$1461, MATCH('Bedrooms '!A854,'housing-price-data-04042019'!$A$1:$A$1461,0), MATCH('Bedrooms '!$B$1,'housing-price-data-04042019'!$A$1:$CC$1,0))</f>
        <v>4</v>
      </c>
      <c r="C854">
        <f>INDEX('housing-price-data-04042019'!$A$1:$CC$1461, MATCH('Bedrooms '!A854,'housing-price-data-04042019'!$A$1:$A$1461,0), MATCH('Bedrooms '!$C$1,'housing-price-data-04042019'!$A$1:$CC$1,0))</f>
        <v>164000</v>
      </c>
      <c r="D854" t="str">
        <f t="shared" si="13"/>
        <v>A</v>
      </c>
      <c r="K854" s="5">
        <v>1198</v>
      </c>
      <c r="L854" s="6">
        <v>144000</v>
      </c>
      <c r="U854" s="1">
        <v>829</v>
      </c>
      <c r="V854" s="1">
        <v>183109.07144635811</v>
      </c>
      <c r="W854" s="1">
        <v>1890.9285536418902</v>
      </c>
    </row>
    <row r="855" spans="1:23" x14ac:dyDescent="0.25">
      <c r="A855">
        <v>854</v>
      </c>
      <c r="B855">
        <f>INDEX('housing-price-data-04042019'!$A$1:$CC$1461, MATCH('Bedrooms '!A855,'housing-price-data-04042019'!$A$1:$A$1461,0), MATCH('Bedrooms '!$B$1,'housing-price-data-04042019'!$A$1:$CC$1,0))</f>
        <v>3</v>
      </c>
      <c r="C855">
        <f>INDEX('housing-price-data-04042019'!$A$1:$CC$1461, MATCH('Bedrooms '!A855,'housing-price-data-04042019'!$A$1:$A$1461,0), MATCH('Bedrooms '!$C$1,'housing-price-data-04042019'!$A$1:$CC$1,0))</f>
        <v>158000</v>
      </c>
      <c r="D855" t="str">
        <f t="shared" si="13"/>
        <v>A</v>
      </c>
      <c r="K855" s="5">
        <v>1199</v>
      </c>
      <c r="L855" s="6">
        <v>178000</v>
      </c>
      <c r="U855" s="1">
        <v>830</v>
      </c>
      <c r="V855" s="1">
        <v>166728.05446336931</v>
      </c>
      <c r="W855" s="1">
        <v>-19328.054463369306</v>
      </c>
    </row>
    <row r="856" spans="1:23" x14ac:dyDescent="0.25">
      <c r="A856">
        <v>855</v>
      </c>
      <c r="B856">
        <f>INDEX('housing-price-data-04042019'!$A$1:$CC$1461, MATCH('Bedrooms '!A856,'housing-price-data-04042019'!$A$1:$A$1461,0), MATCH('Bedrooms '!$B$1,'housing-price-data-04042019'!$A$1:$CC$1,0))</f>
        <v>3</v>
      </c>
      <c r="C856">
        <f>INDEX('housing-price-data-04042019'!$A$1:$CC$1461, MATCH('Bedrooms '!A856,'housing-price-data-04042019'!$A$1:$A$1461,0), MATCH('Bedrooms '!$C$1,'housing-price-data-04042019'!$A$1:$CC$1,0))</f>
        <v>170000</v>
      </c>
      <c r="D856" t="str">
        <f t="shared" si="13"/>
        <v>A</v>
      </c>
      <c r="K856" s="5">
        <v>1200</v>
      </c>
      <c r="L856" s="6">
        <v>148000</v>
      </c>
      <c r="U856" s="1">
        <v>831</v>
      </c>
      <c r="V856" s="1">
        <v>183109.07144635811</v>
      </c>
      <c r="W856" s="1">
        <v>-17109.07144635811</v>
      </c>
    </row>
    <row r="857" spans="1:23" x14ac:dyDescent="0.25">
      <c r="A857">
        <v>856</v>
      </c>
      <c r="B857">
        <f>INDEX('housing-price-data-04042019'!$A$1:$CC$1461, MATCH('Bedrooms '!A857,'housing-price-data-04042019'!$A$1:$A$1461,0), MATCH('Bedrooms '!$B$1,'housing-price-data-04042019'!$A$1:$CC$1,0))</f>
        <v>3</v>
      </c>
      <c r="C857">
        <f>INDEX('housing-price-data-04042019'!$A$1:$CC$1461, MATCH('Bedrooms '!A857,'housing-price-data-04042019'!$A$1:$A$1461,0), MATCH('Bedrooms '!$C$1,'housing-price-data-04042019'!$A$1:$CC$1,0))</f>
        <v>127000</v>
      </c>
      <c r="D857" t="str">
        <f t="shared" si="13"/>
        <v>A</v>
      </c>
      <c r="K857" s="5">
        <v>1201</v>
      </c>
      <c r="L857" s="6">
        <v>116050</v>
      </c>
      <c r="U857" s="1">
        <v>832</v>
      </c>
      <c r="V857" s="1">
        <v>166728.05446336931</v>
      </c>
      <c r="W857" s="1">
        <v>-15728.054463369306</v>
      </c>
    </row>
    <row r="858" spans="1:23" x14ac:dyDescent="0.25">
      <c r="A858">
        <v>857</v>
      </c>
      <c r="B858">
        <f>INDEX('housing-price-data-04042019'!$A$1:$CC$1461, MATCH('Bedrooms '!A858,'housing-price-data-04042019'!$A$1:$A$1461,0), MATCH('Bedrooms '!$B$1,'housing-price-data-04042019'!$A$1:$CC$1,0))</f>
        <v>3</v>
      </c>
      <c r="C858">
        <f>INDEX('housing-price-data-04042019'!$A$1:$CC$1461, MATCH('Bedrooms '!A858,'housing-price-data-04042019'!$A$1:$A$1461,0), MATCH('Bedrooms '!$C$1,'housing-price-data-04042019'!$A$1:$CC$1,0))</f>
        <v>147000</v>
      </c>
      <c r="D858" t="str">
        <f t="shared" si="13"/>
        <v>A</v>
      </c>
      <c r="K858" s="5">
        <v>1202</v>
      </c>
      <c r="L858" s="6">
        <v>197900</v>
      </c>
      <c r="U858" s="1">
        <v>833</v>
      </c>
      <c r="V858" s="1">
        <v>183109.07144635811</v>
      </c>
      <c r="W858" s="1">
        <v>53890.92855364189</v>
      </c>
    </row>
    <row r="859" spans="1:23" x14ac:dyDescent="0.25">
      <c r="A859">
        <v>858</v>
      </c>
      <c r="B859">
        <f>INDEX('housing-price-data-04042019'!$A$1:$CC$1461, MATCH('Bedrooms '!A859,'housing-price-data-04042019'!$A$1:$A$1461,0), MATCH('Bedrooms '!$B$1,'housing-price-data-04042019'!$A$1:$CC$1,0))</f>
        <v>3</v>
      </c>
      <c r="C859">
        <f>INDEX('housing-price-data-04042019'!$A$1:$CC$1461, MATCH('Bedrooms '!A859,'housing-price-data-04042019'!$A$1:$A$1461,0), MATCH('Bedrooms '!$C$1,'housing-price-data-04042019'!$A$1:$CC$1,0))</f>
        <v>174000</v>
      </c>
      <c r="D859" t="str">
        <f t="shared" si="13"/>
        <v>A</v>
      </c>
      <c r="K859" s="5">
        <v>1203</v>
      </c>
      <c r="L859" s="6">
        <v>117000</v>
      </c>
      <c r="U859" s="1">
        <v>834</v>
      </c>
      <c r="V859" s="1">
        <v>183109.07144635811</v>
      </c>
      <c r="W859" s="1">
        <v>-16109.07144635811</v>
      </c>
    </row>
    <row r="860" spans="1:23" x14ac:dyDescent="0.25">
      <c r="A860">
        <v>859</v>
      </c>
      <c r="B860">
        <f>INDEX('housing-price-data-04042019'!$A$1:$CC$1461, MATCH('Bedrooms '!A860,'housing-price-data-04042019'!$A$1:$A$1461,0), MATCH('Bedrooms '!$B$1,'housing-price-data-04042019'!$A$1:$CC$1,0))</f>
        <v>3</v>
      </c>
      <c r="C860">
        <f>INDEX('housing-price-data-04042019'!$A$1:$CC$1461, MATCH('Bedrooms '!A860,'housing-price-data-04042019'!$A$1:$A$1461,0), MATCH('Bedrooms '!$C$1,'housing-price-data-04042019'!$A$1:$CC$1,0))</f>
        <v>152000</v>
      </c>
      <c r="D860" t="str">
        <f t="shared" si="13"/>
        <v>A</v>
      </c>
      <c r="K860" s="5">
        <v>1204</v>
      </c>
      <c r="L860" s="6">
        <v>213000</v>
      </c>
      <c r="U860" s="1">
        <v>835</v>
      </c>
      <c r="V860" s="1">
        <v>183109.07144635811</v>
      </c>
      <c r="W860" s="1">
        <v>-43159.07144635811</v>
      </c>
    </row>
    <row r="861" spans="1:23" x14ac:dyDescent="0.25">
      <c r="A861">
        <v>860</v>
      </c>
      <c r="B861">
        <f>INDEX('housing-price-data-04042019'!$A$1:$CC$1461, MATCH('Bedrooms '!A861,'housing-price-data-04042019'!$A$1:$A$1461,0), MATCH('Bedrooms '!$B$1,'housing-price-data-04042019'!$A$1:$CC$1,0))</f>
        <v>4</v>
      </c>
      <c r="C861">
        <f>INDEX('housing-price-data-04042019'!$A$1:$CC$1461, MATCH('Bedrooms '!A861,'housing-price-data-04042019'!$A$1:$A$1461,0), MATCH('Bedrooms '!$C$1,'housing-price-data-04042019'!$A$1:$CC$1,0))</f>
        <v>250000</v>
      </c>
      <c r="D861" t="str">
        <f t="shared" si="13"/>
        <v>A</v>
      </c>
      <c r="K861" s="5">
        <v>1205</v>
      </c>
      <c r="L861" s="6">
        <v>153500</v>
      </c>
      <c r="U861" s="1">
        <v>836</v>
      </c>
      <c r="V861" s="1">
        <v>166728.05446336931</v>
      </c>
      <c r="W861" s="1">
        <v>-38728.054463369306</v>
      </c>
    </row>
    <row r="862" spans="1:23" x14ac:dyDescent="0.25">
      <c r="A862">
        <v>861</v>
      </c>
      <c r="B862">
        <f>INDEX('housing-price-data-04042019'!$A$1:$CC$1461, MATCH('Bedrooms '!A862,'housing-price-data-04042019'!$A$1:$A$1461,0), MATCH('Bedrooms '!$B$1,'housing-price-data-04042019'!$A$1:$CC$1,0))</f>
        <v>3</v>
      </c>
      <c r="C862">
        <f>INDEX('housing-price-data-04042019'!$A$1:$CC$1461, MATCH('Bedrooms '!A862,'housing-price-data-04042019'!$A$1:$A$1461,0), MATCH('Bedrooms '!$C$1,'housing-price-data-04042019'!$A$1:$CC$1,0))</f>
        <v>189950</v>
      </c>
      <c r="D862" t="str">
        <f t="shared" si="13"/>
        <v>A</v>
      </c>
      <c r="K862" s="5">
        <v>1206</v>
      </c>
      <c r="L862" s="6">
        <v>271900</v>
      </c>
      <c r="U862" s="1">
        <v>837</v>
      </c>
      <c r="V862" s="1">
        <v>166728.05446336931</v>
      </c>
      <c r="W862" s="1">
        <v>-13228.054463369306</v>
      </c>
    </row>
    <row r="863" spans="1:23" x14ac:dyDescent="0.25">
      <c r="A863">
        <v>862</v>
      </c>
      <c r="B863">
        <f>INDEX('housing-price-data-04042019'!$A$1:$CC$1461, MATCH('Bedrooms '!A863,'housing-price-data-04042019'!$A$1:$A$1461,0), MATCH('Bedrooms '!$B$1,'housing-price-data-04042019'!$A$1:$CC$1,0))</f>
        <v>3</v>
      </c>
      <c r="C863">
        <f>INDEX('housing-price-data-04042019'!$A$1:$CC$1461, MATCH('Bedrooms '!A863,'housing-price-data-04042019'!$A$1:$A$1461,0), MATCH('Bedrooms '!$C$1,'housing-price-data-04042019'!$A$1:$CC$1,0))</f>
        <v>131500</v>
      </c>
      <c r="D863" t="str">
        <f t="shared" si="13"/>
        <v>A</v>
      </c>
      <c r="K863" s="5">
        <v>1208</v>
      </c>
      <c r="L863" s="6">
        <v>200000</v>
      </c>
      <c r="U863" s="1">
        <v>838</v>
      </c>
      <c r="V863" s="1">
        <v>166728.05446336931</v>
      </c>
      <c r="W863" s="1">
        <v>-66728.054463369306</v>
      </c>
    </row>
    <row r="864" spans="1:23" x14ac:dyDescent="0.25">
      <c r="A864">
        <v>863</v>
      </c>
      <c r="B864">
        <f>INDEX('housing-price-data-04042019'!$A$1:$CC$1461, MATCH('Bedrooms '!A864,'housing-price-data-04042019'!$A$1:$A$1461,0), MATCH('Bedrooms '!$B$1,'housing-price-data-04042019'!$A$1:$CC$1,0))</f>
        <v>3</v>
      </c>
      <c r="C864">
        <f>INDEX('housing-price-data-04042019'!$A$1:$CC$1461, MATCH('Bedrooms '!A864,'housing-price-data-04042019'!$A$1:$A$1461,0), MATCH('Bedrooms '!$C$1,'housing-price-data-04042019'!$A$1:$CC$1,0))</f>
        <v>152000</v>
      </c>
      <c r="D864" t="str">
        <f t="shared" si="13"/>
        <v>A</v>
      </c>
      <c r="K864" s="5">
        <v>1209</v>
      </c>
      <c r="L864" s="6">
        <v>140000</v>
      </c>
      <c r="U864" s="1">
        <v>839</v>
      </c>
      <c r="V864" s="1">
        <v>183109.07144635811</v>
      </c>
      <c r="W864" s="1">
        <v>-39109.07144635811</v>
      </c>
    </row>
    <row r="865" spans="1:23" x14ac:dyDescent="0.25">
      <c r="A865">
        <v>864</v>
      </c>
      <c r="B865">
        <f>INDEX('housing-price-data-04042019'!$A$1:$CC$1461, MATCH('Bedrooms '!A865,'housing-price-data-04042019'!$A$1:$A$1461,0), MATCH('Bedrooms '!$B$1,'housing-price-data-04042019'!$A$1:$CC$1,0))</f>
        <v>3</v>
      </c>
      <c r="C865">
        <f>INDEX('housing-price-data-04042019'!$A$1:$CC$1461, MATCH('Bedrooms '!A865,'housing-price-data-04042019'!$A$1:$A$1461,0), MATCH('Bedrooms '!$C$1,'housing-price-data-04042019'!$A$1:$CC$1,0))</f>
        <v>132500</v>
      </c>
      <c r="D865" t="str">
        <f t="shared" si="13"/>
        <v>A</v>
      </c>
      <c r="K865" s="5">
        <v>1210</v>
      </c>
      <c r="L865" s="6">
        <v>290000</v>
      </c>
      <c r="U865" s="1">
        <v>840</v>
      </c>
      <c r="V865" s="1">
        <v>183109.07144635811</v>
      </c>
      <c r="W865" s="1">
        <v>-52609.07144635811</v>
      </c>
    </row>
    <row r="866" spans="1:23" x14ac:dyDescent="0.25">
      <c r="A866">
        <v>865</v>
      </c>
      <c r="B866">
        <f>INDEX('housing-price-data-04042019'!$A$1:$CC$1461, MATCH('Bedrooms '!A866,'housing-price-data-04042019'!$A$1:$A$1461,0), MATCH('Bedrooms '!$B$1,'housing-price-data-04042019'!$A$1:$CC$1,0))</f>
        <v>3</v>
      </c>
      <c r="C866">
        <f>INDEX('housing-price-data-04042019'!$A$1:$CC$1461, MATCH('Bedrooms '!A866,'housing-price-data-04042019'!$A$1:$A$1461,0), MATCH('Bedrooms '!$C$1,'housing-price-data-04042019'!$A$1:$CC$1,0))</f>
        <v>250580</v>
      </c>
      <c r="D866" t="str">
        <f t="shared" si="13"/>
        <v>A</v>
      </c>
      <c r="K866" s="5">
        <v>1211</v>
      </c>
      <c r="L866" s="6">
        <v>189000</v>
      </c>
      <c r="U866" s="1">
        <v>841</v>
      </c>
      <c r="V866" s="1">
        <v>199490.08842934691</v>
      </c>
      <c r="W866" s="1">
        <v>-59490.088429346913</v>
      </c>
    </row>
    <row r="867" spans="1:23" x14ac:dyDescent="0.25">
      <c r="A867">
        <v>866</v>
      </c>
      <c r="B867">
        <f>INDEX('housing-price-data-04042019'!$A$1:$CC$1461, MATCH('Bedrooms '!A867,'housing-price-data-04042019'!$A$1:$A$1461,0), MATCH('Bedrooms '!$B$1,'housing-price-data-04042019'!$A$1:$CC$1,0))</f>
        <v>3</v>
      </c>
      <c r="C867">
        <f>INDEX('housing-price-data-04042019'!$A$1:$CC$1461, MATCH('Bedrooms '!A867,'housing-price-data-04042019'!$A$1:$A$1461,0), MATCH('Bedrooms '!$C$1,'housing-price-data-04042019'!$A$1:$CC$1,0))</f>
        <v>148500</v>
      </c>
      <c r="D867" t="str">
        <f t="shared" si="13"/>
        <v>A</v>
      </c>
      <c r="K867" s="5">
        <v>1212</v>
      </c>
      <c r="L867" s="6">
        <v>164000</v>
      </c>
      <c r="U867" s="1">
        <v>842</v>
      </c>
      <c r="V867" s="1">
        <v>183109.07144635811</v>
      </c>
      <c r="W867" s="1">
        <v>-25609.07144635811</v>
      </c>
    </row>
    <row r="868" spans="1:23" x14ac:dyDescent="0.25">
      <c r="A868">
        <v>867</v>
      </c>
      <c r="B868">
        <f>INDEX('housing-price-data-04042019'!$A$1:$CC$1461, MATCH('Bedrooms '!A868,'housing-price-data-04042019'!$A$1:$A$1461,0), MATCH('Bedrooms '!$B$1,'housing-price-data-04042019'!$A$1:$CC$1,0))</f>
        <v>3</v>
      </c>
      <c r="C868">
        <f>INDEX('housing-price-data-04042019'!$A$1:$CC$1461, MATCH('Bedrooms '!A868,'housing-price-data-04042019'!$A$1:$A$1461,0), MATCH('Bedrooms '!$C$1,'housing-price-data-04042019'!$A$1:$CC$1,0))</f>
        <v>248900</v>
      </c>
      <c r="D868" t="str">
        <f t="shared" si="13"/>
        <v>A</v>
      </c>
      <c r="K868" s="5">
        <v>1215</v>
      </c>
      <c r="L868" s="6">
        <v>134500</v>
      </c>
      <c r="U868" s="1">
        <v>843</v>
      </c>
      <c r="V868" s="1">
        <v>183109.07144635811</v>
      </c>
      <c r="W868" s="1">
        <v>-8209.0714463581098</v>
      </c>
    </row>
    <row r="869" spans="1:23" x14ac:dyDescent="0.25">
      <c r="A869">
        <v>868</v>
      </c>
      <c r="B869">
        <f>INDEX('housing-price-data-04042019'!$A$1:$CC$1461, MATCH('Bedrooms '!A869,'housing-price-data-04042019'!$A$1:$A$1461,0), MATCH('Bedrooms '!$B$1,'housing-price-data-04042019'!$A$1:$CC$1,0))</f>
        <v>3</v>
      </c>
      <c r="C869">
        <f>INDEX('housing-price-data-04042019'!$A$1:$CC$1461, MATCH('Bedrooms '!A869,'housing-price-data-04042019'!$A$1:$A$1461,0), MATCH('Bedrooms '!$C$1,'housing-price-data-04042019'!$A$1:$CC$1,0))</f>
        <v>129000</v>
      </c>
      <c r="D869" t="str">
        <f t="shared" si="13"/>
        <v>A</v>
      </c>
      <c r="K869" s="5">
        <v>1216</v>
      </c>
      <c r="L869" s="6">
        <v>125000</v>
      </c>
      <c r="U869" s="1">
        <v>844</v>
      </c>
      <c r="V869" s="1">
        <v>232252.12239532452</v>
      </c>
      <c r="W869" s="1">
        <v>-91252.122395324521</v>
      </c>
    </row>
    <row r="870" spans="1:23" x14ac:dyDescent="0.25">
      <c r="A870">
        <v>869</v>
      </c>
      <c r="B870">
        <f>INDEX('housing-price-data-04042019'!$A$1:$CC$1461, MATCH('Bedrooms '!A870,'housing-price-data-04042019'!$A$1:$A$1461,0), MATCH('Bedrooms '!$B$1,'housing-price-data-04042019'!$A$1:$CC$1,0))</f>
        <v>2</v>
      </c>
      <c r="C870">
        <f>INDEX('housing-price-data-04042019'!$A$1:$CC$1461, MATCH('Bedrooms '!A870,'housing-price-data-04042019'!$A$1:$A$1461,0), MATCH('Bedrooms '!$C$1,'housing-price-data-04042019'!$A$1:$CC$1,0))</f>
        <v>169000</v>
      </c>
      <c r="D870" t="str">
        <f t="shared" si="13"/>
        <v>B</v>
      </c>
      <c r="K870" s="5">
        <v>1217</v>
      </c>
      <c r="L870" s="6">
        <v>112000</v>
      </c>
      <c r="U870" s="1">
        <v>845</v>
      </c>
      <c r="V870" s="1">
        <v>199490.08842934691</v>
      </c>
      <c r="W870" s="1">
        <v>-45590.088429346913</v>
      </c>
    </row>
    <row r="871" spans="1:23" x14ac:dyDescent="0.25">
      <c r="A871">
        <v>870</v>
      </c>
      <c r="B871">
        <f>INDEX('housing-price-data-04042019'!$A$1:$CC$1461, MATCH('Bedrooms '!A871,'housing-price-data-04042019'!$A$1:$A$1461,0), MATCH('Bedrooms '!$B$1,'housing-price-data-04042019'!$A$1:$CC$1,0))</f>
        <v>3</v>
      </c>
      <c r="C871">
        <f>INDEX('housing-price-data-04042019'!$A$1:$CC$1461, MATCH('Bedrooms '!A871,'housing-price-data-04042019'!$A$1:$A$1461,0), MATCH('Bedrooms '!$C$1,'housing-price-data-04042019'!$A$1:$CC$1,0))</f>
        <v>236000</v>
      </c>
      <c r="D871" t="str">
        <f t="shared" si="13"/>
        <v>A</v>
      </c>
      <c r="K871" s="5">
        <v>1218</v>
      </c>
      <c r="L871" s="6">
        <v>229456</v>
      </c>
      <c r="U871" s="1">
        <v>846</v>
      </c>
      <c r="V871" s="1">
        <v>183109.07144635811</v>
      </c>
      <c r="W871" s="1">
        <v>-12109.07144635811</v>
      </c>
    </row>
    <row r="872" spans="1:23" x14ac:dyDescent="0.25">
      <c r="A872">
        <v>871</v>
      </c>
      <c r="B872">
        <f>INDEX('housing-price-data-04042019'!$A$1:$CC$1461, MATCH('Bedrooms '!A872,'housing-price-data-04042019'!$A$1:$A$1461,0), MATCH('Bedrooms '!$B$1,'housing-price-data-04042019'!$A$1:$CC$1,0))</f>
        <v>2</v>
      </c>
      <c r="C872">
        <f>INDEX('housing-price-data-04042019'!$A$1:$CC$1461, MATCH('Bedrooms '!A872,'housing-price-data-04042019'!$A$1:$A$1461,0), MATCH('Bedrooms '!$C$1,'housing-price-data-04042019'!$A$1:$CC$1,0))</f>
        <v>109500</v>
      </c>
      <c r="D872" t="str">
        <f t="shared" si="13"/>
        <v>B</v>
      </c>
      <c r="K872" s="5">
        <v>1220</v>
      </c>
      <c r="L872" s="6">
        <v>91500</v>
      </c>
      <c r="U872" s="1">
        <v>847</v>
      </c>
      <c r="V872" s="1">
        <v>183109.07144635811</v>
      </c>
      <c r="W872" s="1">
        <v>29890.92855364189</v>
      </c>
    </row>
    <row r="873" spans="1:23" x14ac:dyDescent="0.25">
      <c r="A873">
        <v>872</v>
      </c>
      <c r="B873">
        <f>INDEX('housing-price-data-04042019'!$A$1:$CC$1461, MATCH('Bedrooms '!A873,'housing-price-data-04042019'!$A$1:$A$1461,0), MATCH('Bedrooms '!$B$1,'housing-price-data-04042019'!$A$1:$CC$1,0))</f>
        <v>3</v>
      </c>
      <c r="C873">
        <f>INDEX('housing-price-data-04042019'!$A$1:$CC$1461, MATCH('Bedrooms '!A873,'housing-price-data-04042019'!$A$1:$A$1461,0), MATCH('Bedrooms '!$C$1,'housing-price-data-04042019'!$A$1:$CC$1,0))</f>
        <v>200500</v>
      </c>
      <c r="D873" t="str">
        <f t="shared" si="13"/>
        <v>A</v>
      </c>
      <c r="K873" s="5">
        <v>1222</v>
      </c>
      <c r="L873" s="6">
        <v>134000</v>
      </c>
      <c r="U873" s="1">
        <v>848</v>
      </c>
      <c r="V873" s="1">
        <v>183109.07144635811</v>
      </c>
      <c r="W873" s="1">
        <v>-49609.07144635811</v>
      </c>
    </row>
    <row r="874" spans="1:23" x14ac:dyDescent="0.25">
      <c r="A874">
        <v>873</v>
      </c>
      <c r="B874">
        <f>INDEX('housing-price-data-04042019'!$A$1:$CC$1461, MATCH('Bedrooms '!A874,'housing-price-data-04042019'!$A$1:$A$1461,0), MATCH('Bedrooms '!$B$1,'housing-price-data-04042019'!$A$1:$CC$1,0))</f>
        <v>3</v>
      </c>
      <c r="C874">
        <f>INDEX('housing-price-data-04042019'!$A$1:$CC$1461, MATCH('Bedrooms '!A874,'housing-price-data-04042019'!$A$1:$A$1461,0), MATCH('Bedrooms '!$C$1,'housing-price-data-04042019'!$A$1:$CC$1,0))</f>
        <v>116000</v>
      </c>
      <c r="D874" t="str">
        <f t="shared" si="13"/>
        <v>A</v>
      </c>
      <c r="K874" s="5">
        <v>1223</v>
      </c>
      <c r="L874" s="6">
        <v>143000</v>
      </c>
      <c r="U874" s="1">
        <v>849</v>
      </c>
      <c r="V874" s="1">
        <v>215871.10541233572</v>
      </c>
      <c r="W874" s="1">
        <v>24128.894587664283</v>
      </c>
    </row>
    <row r="875" spans="1:23" x14ac:dyDescent="0.25">
      <c r="A875">
        <v>874</v>
      </c>
      <c r="B875">
        <f>INDEX('housing-price-data-04042019'!$A$1:$CC$1461, MATCH('Bedrooms '!A875,'housing-price-data-04042019'!$A$1:$A$1461,0), MATCH('Bedrooms '!$B$1,'housing-price-data-04042019'!$A$1:$CC$1,0))</f>
        <v>3</v>
      </c>
      <c r="C875">
        <f>INDEX('housing-price-data-04042019'!$A$1:$CC$1461, MATCH('Bedrooms '!A875,'housing-price-data-04042019'!$A$1:$A$1461,0), MATCH('Bedrooms '!$C$1,'housing-price-data-04042019'!$A$1:$CC$1,0))</f>
        <v>133000</v>
      </c>
      <c r="D875" t="str">
        <f t="shared" si="13"/>
        <v>A</v>
      </c>
      <c r="K875" s="5">
        <v>1224</v>
      </c>
      <c r="L875" s="6">
        <v>137900</v>
      </c>
      <c r="U875" s="1">
        <v>850</v>
      </c>
      <c r="V875" s="1">
        <v>183109.07144635811</v>
      </c>
      <c r="W875" s="1">
        <v>3890.9285536418902</v>
      </c>
    </row>
    <row r="876" spans="1:23" x14ac:dyDescent="0.25">
      <c r="A876">
        <v>875</v>
      </c>
      <c r="B876">
        <f>INDEX('housing-price-data-04042019'!$A$1:$CC$1461, MATCH('Bedrooms '!A876,'housing-price-data-04042019'!$A$1:$A$1461,0), MATCH('Bedrooms '!$B$1,'housing-price-data-04042019'!$A$1:$CC$1,0))</f>
        <v>3</v>
      </c>
      <c r="C876">
        <f>INDEX('housing-price-data-04042019'!$A$1:$CC$1461, MATCH('Bedrooms '!A876,'housing-price-data-04042019'!$A$1:$A$1461,0), MATCH('Bedrooms '!$C$1,'housing-price-data-04042019'!$A$1:$CC$1,0))</f>
        <v>66500</v>
      </c>
      <c r="D876" t="str">
        <f t="shared" si="13"/>
        <v>A</v>
      </c>
      <c r="K876" s="5">
        <v>1225</v>
      </c>
      <c r="L876" s="6">
        <v>184000</v>
      </c>
      <c r="U876" s="1">
        <v>851</v>
      </c>
      <c r="V876" s="1">
        <v>150347.0374803805</v>
      </c>
      <c r="W876" s="1">
        <v>-18847.037480380503</v>
      </c>
    </row>
    <row r="877" spans="1:23" x14ac:dyDescent="0.25">
      <c r="A877">
        <v>876</v>
      </c>
      <c r="B877">
        <f>INDEX('housing-price-data-04042019'!$A$1:$CC$1461, MATCH('Bedrooms '!A877,'housing-price-data-04042019'!$A$1:$A$1461,0), MATCH('Bedrooms '!$B$1,'housing-price-data-04042019'!$A$1:$CC$1,0))</f>
        <v>4</v>
      </c>
      <c r="C877">
        <f>INDEX('housing-price-data-04042019'!$A$1:$CC$1461, MATCH('Bedrooms '!A877,'housing-price-data-04042019'!$A$1:$A$1461,0), MATCH('Bedrooms '!$C$1,'housing-price-data-04042019'!$A$1:$CC$1,0))</f>
        <v>303477</v>
      </c>
      <c r="D877" t="str">
        <f t="shared" si="13"/>
        <v>A</v>
      </c>
      <c r="K877" s="5">
        <v>1226</v>
      </c>
      <c r="L877" s="6">
        <v>145000</v>
      </c>
      <c r="U877" s="1">
        <v>852</v>
      </c>
      <c r="V877" s="1">
        <v>166728.05446336931</v>
      </c>
      <c r="W877" s="1">
        <v>48271.945536630694</v>
      </c>
    </row>
    <row r="878" spans="1:23" x14ac:dyDescent="0.25">
      <c r="A878">
        <v>877</v>
      </c>
      <c r="B878">
        <f>INDEX('housing-price-data-04042019'!$A$1:$CC$1461, MATCH('Bedrooms '!A878,'housing-price-data-04042019'!$A$1:$A$1461,0), MATCH('Bedrooms '!$B$1,'housing-price-data-04042019'!$A$1:$CC$1,0))</f>
        <v>3</v>
      </c>
      <c r="C878">
        <f>INDEX('housing-price-data-04042019'!$A$1:$CC$1461, MATCH('Bedrooms '!A878,'housing-price-data-04042019'!$A$1:$A$1461,0), MATCH('Bedrooms '!$C$1,'housing-price-data-04042019'!$A$1:$CC$1,0))</f>
        <v>132250</v>
      </c>
      <c r="D878" t="str">
        <f t="shared" si="13"/>
        <v>A</v>
      </c>
      <c r="K878" s="5">
        <v>1227</v>
      </c>
      <c r="L878" s="6">
        <v>214000</v>
      </c>
      <c r="U878" s="1">
        <v>853</v>
      </c>
      <c r="V878" s="1">
        <v>199490.08842934691</v>
      </c>
      <c r="W878" s="1">
        <v>-35490.088429346913</v>
      </c>
    </row>
    <row r="879" spans="1:23" x14ac:dyDescent="0.25">
      <c r="A879">
        <v>878</v>
      </c>
      <c r="B879">
        <f>INDEX('housing-price-data-04042019'!$A$1:$CC$1461, MATCH('Bedrooms '!A879,'housing-price-data-04042019'!$A$1:$A$1461,0), MATCH('Bedrooms '!$B$1,'housing-price-data-04042019'!$A$1:$CC$1,0))</f>
        <v>4</v>
      </c>
      <c r="C879">
        <f>INDEX('housing-price-data-04042019'!$A$1:$CC$1461, MATCH('Bedrooms '!A879,'housing-price-data-04042019'!$A$1:$A$1461,0), MATCH('Bedrooms '!$C$1,'housing-price-data-04042019'!$A$1:$CC$1,0))</f>
        <v>350000</v>
      </c>
      <c r="D879" t="str">
        <f t="shared" si="13"/>
        <v>A</v>
      </c>
      <c r="K879" s="5">
        <v>1230</v>
      </c>
      <c r="L879" s="6">
        <v>127000</v>
      </c>
      <c r="U879" s="1">
        <v>854</v>
      </c>
      <c r="V879" s="1">
        <v>183109.07144635811</v>
      </c>
      <c r="W879" s="1">
        <v>-25109.07144635811</v>
      </c>
    </row>
    <row r="880" spans="1:23" x14ac:dyDescent="0.25">
      <c r="A880">
        <v>879</v>
      </c>
      <c r="B880">
        <f>INDEX('housing-price-data-04042019'!$A$1:$CC$1461, MATCH('Bedrooms '!A880,'housing-price-data-04042019'!$A$1:$A$1461,0), MATCH('Bedrooms '!$B$1,'housing-price-data-04042019'!$A$1:$CC$1,0))</f>
        <v>3</v>
      </c>
      <c r="C880">
        <f>INDEX('housing-price-data-04042019'!$A$1:$CC$1461, MATCH('Bedrooms '!A880,'housing-price-data-04042019'!$A$1:$A$1461,0), MATCH('Bedrooms '!$C$1,'housing-price-data-04042019'!$A$1:$CC$1,0))</f>
        <v>148000</v>
      </c>
      <c r="D880" t="str">
        <f t="shared" si="13"/>
        <v>A</v>
      </c>
      <c r="K880" s="5">
        <v>1231</v>
      </c>
      <c r="L880" s="6">
        <v>190000</v>
      </c>
      <c r="U880" s="1">
        <v>855</v>
      </c>
      <c r="V880" s="1">
        <v>183109.07144635811</v>
      </c>
      <c r="W880" s="1">
        <v>-13109.07144635811</v>
      </c>
    </row>
    <row r="881" spans="1:23" x14ac:dyDescent="0.25">
      <c r="A881">
        <v>880</v>
      </c>
      <c r="B881">
        <f>INDEX('housing-price-data-04042019'!$A$1:$CC$1461, MATCH('Bedrooms '!A881,'housing-price-data-04042019'!$A$1:$A$1461,0), MATCH('Bedrooms '!$B$1,'housing-price-data-04042019'!$A$1:$CC$1,0))</f>
        <v>3</v>
      </c>
      <c r="C881">
        <f>INDEX('housing-price-data-04042019'!$A$1:$CC$1461, MATCH('Bedrooms '!A881,'housing-price-data-04042019'!$A$1:$A$1461,0), MATCH('Bedrooms '!$C$1,'housing-price-data-04042019'!$A$1:$CC$1,0))</f>
        <v>136500</v>
      </c>
      <c r="D881" t="str">
        <f t="shared" si="13"/>
        <v>A</v>
      </c>
      <c r="K881" s="5">
        <v>1232</v>
      </c>
      <c r="L881" s="6">
        <v>132500</v>
      </c>
      <c r="U881" s="1">
        <v>856</v>
      </c>
      <c r="V881" s="1">
        <v>183109.07144635811</v>
      </c>
      <c r="W881" s="1">
        <v>-56109.07144635811</v>
      </c>
    </row>
    <row r="882" spans="1:23" x14ac:dyDescent="0.25">
      <c r="A882">
        <v>881</v>
      </c>
      <c r="B882">
        <f>INDEX('housing-price-data-04042019'!$A$1:$CC$1461, MATCH('Bedrooms '!A882,'housing-price-data-04042019'!$A$1:$A$1461,0), MATCH('Bedrooms '!$B$1,'housing-price-data-04042019'!$A$1:$CC$1,0))</f>
        <v>2</v>
      </c>
      <c r="C882">
        <f>INDEX('housing-price-data-04042019'!$A$1:$CC$1461, MATCH('Bedrooms '!A882,'housing-price-data-04042019'!$A$1:$A$1461,0), MATCH('Bedrooms '!$C$1,'housing-price-data-04042019'!$A$1:$CC$1,0))</f>
        <v>157000</v>
      </c>
      <c r="D882" t="str">
        <f t="shared" si="13"/>
        <v>B</v>
      </c>
      <c r="K882" s="5">
        <v>1234</v>
      </c>
      <c r="L882" s="6">
        <v>142000</v>
      </c>
      <c r="U882" s="1">
        <v>857</v>
      </c>
      <c r="V882" s="1">
        <v>183109.07144635811</v>
      </c>
      <c r="W882" s="1">
        <v>-36109.07144635811</v>
      </c>
    </row>
    <row r="883" spans="1:23" x14ac:dyDescent="0.25">
      <c r="A883">
        <v>882</v>
      </c>
      <c r="B883">
        <f>INDEX('housing-price-data-04042019'!$A$1:$CC$1461, MATCH('Bedrooms '!A883,'housing-price-data-04042019'!$A$1:$A$1461,0), MATCH('Bedrooms '!$B$1,'housing-price-data-04042019'!$A$1:$CC$1,0))</f>
        <v>3</v>
      </c>
      <c r="C883">
        <f>INDEX('housing-price-data-04042019'!$A$1:$CC$1461, MATCH('Bedrooms '!A883,'housing-price-data-04042019'!$A$1:$A$1461,0), MATCH('Bedrooms '!$C$1,'housing-price-data-04042019'!$A$1:$CC$1,0))</f>
        <v>187500</v>
      </c>
      <c r="D883" t="str">
        <f t="shared" si="13"/>
        <v>A</v>
      </c>
      <c r="K883" s="5">
        <v>1235</v>
      </c>
      <c r="L883" s="6">
        <v>130000</v>
      </c>
      <c r="U883" s="1">
        <v>858</v>
      </c>
      <c r="V883" s="1">
        <v>183109.07144635811</v>
      </c>
      <c r="W883" s="1">
        <v>-9109.0714463581098</v>
      </c>
    </row>
    <row r="884" spans="1:23" x14ac:dyDescent="0.25">
      <c r="A884">
        <v>883</v>
      </c>
      <c r="B884">
        <f>INDEX('housing-price-data-04042019'!$A$1:$CC$1461, MATCH('Bedrooms '!A884,'housing-price-data-04042019'!$A$1:$A$1461,0), MATCH('Bedrooms '!$B$1,'housing-price-data-04042019'!$A$1:$CC$1,0))</f>
        <v>3</v>
      </c>
      <c r="C884">
        <f>INDEX('housing-price-data-04042019'!$A$1:$CC$1461, MATCH('Bedrooms '!A884,'housing-price-data-04042019'!$A$1:$A$1461,0), MATCH('Bedrooms '!$C$1,'housing-price-data-04042019'!$A$1:$CC$1,0))</f>
        <v>178000</v>
      </c>
      <c r="D884" t="str">
        <f t="shared" si="13"/>
        <v>A</v>
      </c>
      <c r="K884" s="5">
        <v>1236</v>
      </c>
      <c r="L884" s="6">
        <v>138887</v>
      </c>
      <c r="U884" s="1">
        <v>859</v>
      </c>
      <c r="V884" s="1">
        <v>183109.07144635811</v>
      </c>
      <c r="W884" s="1">
        <v>-31109.07144635811</v>
      </c>
    </row>
    <row r="885" spans="1:23" x14ac:dyDescent="0.25">
      <c r="A885">
        <v>884</v>
      </c>
      <c r="B885">
        <f>INDEX('housing-price-data-04042019'!$A$1:$CC$1461, MATCH('Bedrooms '!A885,'housing-price-data-04042019'!$A$1:$A$1461,0), MATCH('Bedrooms '!$B$1,'housing-price-data-04042019'!$A$1:$CC$1,0))</f>
        <v>5</v>
      </c>
      <c r="C885">
        <f>INDEX('housing-price-data-04042019'!$A$1:$CC$1461, MATCH('Bedrooms '!A885,'housing-price-data-04042019'!$A$1:$A$1461,0), MATCH('Bedrooms '!$C$1,'housing-price-data-04042019'!$A$1:$CC$1,0))</f>
        <v>118500</v>
      </c>
      <c r="D885" t="str">
        <f t="shared" si="13"/>
        <v>A</v>
      </c>
      <c r="K885" s="5">
        <v>1238</v>
      </c>
      <c r="L885" s="6">
        <v>195000</v>
      </c>
      <c r="U885" s="1">
        <v>860</v>
      </c>
      <c r="V885" s="1">
        <v>199490.08842934691</v>
      </c>
      <c r="W885" s="1">
        <v>50509.911570653087</v>
      </c>
    </row>
    <row r="886" spans="1:23" x14ac:dyDescent="0.25">
      <c r="A886">
        <v>885</v>
      </c>
      <c r="B886">
        <f>INDEX('housing-price-data-04042019'!$A$1:$CC$1461, MATCH('Bedrooms '!A886,'housing-price-data-04042019'!$A$1:$A$1461,0), MATCH('Bedrooms '!$B$1,'housing-price-data-04042019'!$A$1:$CC$1,0))</f>
        <v>3</v>
      </c>
      <c r="C886">
        <f>INDEX('housing-price-data-04042019'!$A$1:$CC$1461, MATCH('Bedrooms '!A886,'housing-price-data-04042019'!$A$1:$A$1461,0), MATCH('Bedrooms '!$C$1,'housing-price-data-04042019'!$A$1:$CC$1,0))</f>
        <v>100000</v>
      </c>
      <c r="D886" t="str">
        <f t="shared" si="13"/>
        <v>A</v>
      </c>
      <c r="K886" s="5">
        <v>1239</v>
      </c>
      <c r="L886" s="6">
        <v>142500</v>
      </c>
      <c r="U886" s="1">
        <v>861</v>
      </c>
      <c r="V886" s="1">
        <v>183109.07144635811</v>
      </c>
      <c r="W886" s="1">
        <v>6840.9285536418902</v>
      </c>
    </row>
    <row r="887" spans="1:23" x14ac:dyDescent="0.25">
      <c r="A887">
        <v>886</v>
      </c>
      <c r="B887">
        <f>INDEX('housing-price-data-04042019'!$A$1:$CC$1461, MATCH('Bedrooms '!A887,'housing-price-data-04042019'!$A$1:$A$1461,0), MATCH('Bedrooms '!$B$1,'housing-price-data-04042019'!$A$1:$CC$1,0))</f>
        <v>2</v>
      </c>
      <c r="C887">
        <f>INDEX('housing-price-data-04042019'!$A$1:$CC$1461, MATCH('Bedrooms '!A887,'housing-price-data-04042019'!$A$1:$A$1461,0), MATCH('Bedrooms '!$C$1,'housing-price-data-04042019'!$A$1:$CC$1,0))</f>
        <v>328900</v>
      </c>
      <c r="D887" t="str">
        <f t="shared" si="13"/>
        <v>B</v>
      </c>
      <c r="K887" s="5">
        <v>1241</v>
      </c>
      <c r="L887" s="6">
        <v>224900</v>
      </c>
      <c r="U887" s="1">
        <v>862</v>
      </c>
      <c r="V887" s="1">
        <v>183109.07144635811</v>
      </c>
      <c r="W887" s="1">
        <v>-51609.07144635811</v>
      </c>
    </row>
    <row r="888" spans="1:23" x14ac:dyDescent="0.25">
      <c r="A888">
        <v>887</v>
      </c>
      <c r="B888">
        <f>INDEX('housing-price-data-04042019'!$A$1:$CC$1461, MATCH('Bedrooms '!A888,'housing-price-data-04042019'!$A$1:$A$1461,0), MATCH('Bedrooms '!$B$1,'housing-price-data-04042019'!$A$1:$CC$1,0))</f>
        <v>4</v>
      </c>
      <c r="C888">
        <f>INDEX('housing-price-data-04042019'!$A$1:$CC$1461, MATCH('Bedrooms '!A888,'housing-price-data-04042019'!$A$1:$A$1461,0), MATCH('Bedrooms '!$C$1,'housing-price-data-04042019'!$A$1:$CC$1,0))</f>
        <v>145000</v>
      </c>
      <c r="D888" t="str">
        <f t="shared" si="13"/>
        <v>A</v>
      </c>
      <c r="K888" s="5">
        <v>1242</v>
      </c>
      <c r="L888" s="6">
        <v>248328</v>
      </c>
      <c r="U888" s="1">
        <v>863</v>
      </c>
      <c r="V888" s="1">
        <v>183109.07144635811</v>
      </c>
      <c r="W888" s="1">
        <v>-31109.07144635811</v>
      </c>
    </row>
    <row r="889" spans="1:23" x14ac:dyDescent="0.25">
      <c r="A889">
        <v>888</v>
      </c>
      <c r="B889">
        <f>INDEX('housing-price-data-04042019'!$A$1:$CC$1461, MATCH('Bedrooms '!A889,'housing-price-data-04042019'!$A$1:$A$1461,0), MATCH('Bedrooms '!$B$1,'housing-price-data-04042019'!$A$1:$CC$1,0))</f>
        <v>3</v>
      </c>
      <c r="C889">
        <f>INDEX('housing-price-data-04042019'!$A$1:$CC$1461, MATCH('Bedrooms '!A889,'housing-price-data-04042019'!$A$1:$A$1461,0), MATCH('Bedrooms '!$C$1,'housing-price-data-04042019'!$A$1:$CC$1,0))</f>
        <v>135500</v>
      </c>
      <c r="D889" t="str">
        <f t="shared" si="13"/>
        <v>A</v>
      </c>
      <c r="K889" s="5">
        <v>1243</v>
      </c>
      <c r="L889" s="6">
        <v>170000</v>
      </c>
      <c r="U889" s="1">
        <v>864</v>
      </c>
      <c r="V889" s="1">
        <v>183109.07144635811</v>
      </c>
      <c r="W889" s="1">
        <v>-50609.07144635811</v>
      </c>
    </row>
    <row r="890" spans="1:23" x14ac:dyDescent="0.25">
      <c r="A890">
        <v>889</v>
      </c>
      <c r="B890">
        <f>INDEX('housing-price-data-04042019'!$A$1:$CC$1461, MATCH('Bedrooms '!A890,'housing-price-data-04042019'!$A$1:$A$1461,0), MATCH('Bedrooms '!$B$1,'housing-price-data-04042019'!$A$1:$CC$1,0))</f>
        <v>4</v>
      </c>
      <c r="C890">
        <f>INDEX('housing-price-data-04042019'!$A$1:$CC$1461, MATCH('Bedrooms '!A890,'housing-price-data-04042019'!$A$1:$A$1461,0), MATCH('Bedrooms '!$C$1,'housing-price-data-04042019'!$A$1:$CC$1,0))</f>
        <v>268000</v>
      </c>
      <c r="D890" t="str">
        <f t="shared" si="13"/>
        <v>A</v>
      </c>
      <c r="K890" s="5">
        <v>1245</v>
      </c>
      <c r="L890" s="6">
        <v>230000</v>
      </c>
      <c r="U890" s="1">
        <v>865</v>
      </c>
      <c r="V890" s="1">
        <v>183109.07144635811</v>
      </c>
      <c r="W890" s="1">
        <v>67470.92855364189</v>
      </c>
    </row>
    <row r="891" spans="1:23" x14ac:dyDescent="0.25">
      <c r="A891">
        <v>890</v>
      </c>
      <c r="B891">
        <f>INDEX('housing-price-data-04042019'!$A$1:$CC$1461, MATCH('Bedrooms '!A891,'housing-price-data-04042019'!$A$1:$A$1461,0), MATCH('Bedrooms '!$B$1,'housing-price-data-04042019'!$A$1:$CC$1,0))</f>
        <v>2</v>
      </c>
      <c r="C891">
        <f>INDEX('housing-price-data-04042019'!$A$1:$CC$1461, MATCH('Bedrooms '!A891,'housing-price-data-04042019'!$A$1:$A$1461,0), MATCH('Bedrooms '!$C$1,'housing-price-data-04042019'!$A$1:$CC$1,0))</f>
        <v>149500</v>
      </c>
      <c r="D891" t="str">
        <f t="shared" si="13"/>
        <v>B</v>
      </c>
      <c r="K891" s="5">
        <v>1246</v>
      </c>
      <c r="L891" s="6">
        <v>178000</v>
      </c>
      <c r="U891" s="1">
        <v>866</v>
      </c>
      <c r="V891" s="1">
        <v>183109.07144635811</v>
      </c>
      <c r="W891" s="1">
        <v>-34609.07144635811</v>
      </c>
    </row>
    <row r="892" spans="1:23" x14ac:dyDescent="0.25">
      <c r="A892">
        <v>891</v>
      </c>
      <c r="B892">
        <f>INDEX('housing-price-data-04042019'!$A$1:$CC$1461, MATCH('Bedrooms '!A892,'housing-price-data-04042019'!$A$1:$A$1461,0), MATCH('Bedrooms '!$B$1,'housing-price-data-04042019'!$A$1:$CC$1,0))</f>
        <v>3</v>
      </c>
      <c r="C892">
        <f>INDEX('housing-price-data-04042019'!$A$1:$CC$1461, MATCH('Bedrooms '!A892,'housing-price-data-04042019'!$A$1:$A$1461,0), MATCH('Bedrooms '!$C$1,'housing-price-data-04042019'!$A$1:$CC$1,0))</f>
        <v>122900</v>
      </c>
      <c r="D892" t="str">
        <f t="shared" si="13"/>
        <v>A</v>
      </c>
      <c r="K892" s="5">
        <v>1247</v>
      </c>
      <c r="L892" s="6">
        <v>186500</v>
      </c>
      <c r="U892" s="1">
        <v>867</v>
      </c>
      <c r="V892" s="1">
        <v>183109.07144635811</v>
      </c>
      <c r="W892" s="1">
        <v>65790.92855364189</v>
      </c>
    </row>
    <row r="893" spans="1:23" x14ac:dyDescent="0.25">
      <c r="A893">
        <v>892</v>
      </c>
      <c r="B893">
        <f>INDEX('housing-price-data-04042019'!$A$1:$CC$1461, MATCH('Bedrooms '!A893,'housing-price-data-04042019'!$A$1:$A$1461,0), MATCH('Bedrooms '!$B$1,'housing-price-data-04042019'!$A$1:$CC$1,0))</f>
        <v>3</v>
      </c>
      <c r="C893">
        <f>INDEX('housing-price-data-04042019'!$A$1:$CC$1461, MATCH('Bedrooms '!A893,'housing-price-data-04042019'!$A$1:$A$1461,0), MATCH('Bedrooms '!$C$1,'housing-price-data-04042019'!$A$1:$CC$1,0))</f>
        <v>172500</v>
      </c>
      <c r="D893" t="str">
        <f t="shared" si="13"/>
        <v>A</v>
      </c>
      <c r="K893" s="5">
        <v>1248</v>
      </c>
      <c r="L893" s="6">
        <v>169900</v>
      </c>
      <c r="U893" s="1">
        <v>868</v>
      </c>
      <c r="V893" s="1">
        <v>183109.07144635811</v>
      </c>
      <c r="W893" s="1">
        <v>-54109.07144635811</v>
      </c>
    </row>
    <row r="894" spans="1:23" x14ac:dyDescent="0.25">
      <c r="A894">
        <v>893</v>
      </c>
      <c r="B894">
        <f>INDEX('housing-price-data-04042019'!$A$1:$CC$1461, MATCH('Bedrooms '!A894,'housing-price-data-04042019'!$A$1:$A$1461,0), MATCH('Bedrooms '!$B$1,'housing-price-data-04042019'!$A$1:$CC$1,0))</f>
        <v>3</v>
      </c>
      <c r="C894">
        <f>INDEX('housing-price-data-04042019'!$A$1:$CC$1461, MATCH('Bedrooms '!A894,'housing-price-data-04042019'!$A$1:$A$1461,0), MATCH('Bedrooms '!$C$1,'housing-price-data-04042019'!$A$1:$CC$1,0))</f>
        <v>154500</v>
      </c>
      <c r="D894" t="str">
        <f t="shared" si="13"/>
        <v>A</v>
      </c>
      <c r="K894" s="5">
        <v>1249</v>
      </c>
      <c r="L894" s="6">
        <v>129500</v>
      </c>
      <c r="U894" s="1">
        <v>869</v>
      </c>
      <c r="V894" s="1">
        <v>166728.05446336931</v>
      </c>
      <c r="W894" s="1">
        <v>2271.9455366306938</v>
      </c>
    </row>
    <row r="895" spans="1:23" x14ac:dyDescent="0.25">
      <c r="A895">
        <v>894</v>
      </c>
      <c r="B895">
        <f>INDEX('housing-price-data-04042019'!$A$1:$CC$1461, MATCH('Bedrooms '!A895,'housing-price-data-04042019'!$A$1:$A$1461,0), MATCH('Bedrooms '!$B$1,'housing-price-data-04042019'!$A$1:$CC$1,0))</f>
        <v>3</v>
      </c>
      <c r="C895">
        <f>INDEX('housing-price-data-04042019'!$A$1:$CC$1461, MATCH('Bedrooms '!A895,'housing-price-data-04042019'!$A$1:$A$1461,0), MATCH('Bedrooms '!$C$1,'housing-price-data-04042019'!$A$1:$CC$1,0))</f>
        <v>165000</v>
      </c>
      <c r="D895" t="str">
        <f t="shared" si="13"/>
        <v>A</v>
      </c>
      <c r="K895" s="5">
        <v>1250</v>
      </c>
      <c r="L895" s="6">
        <v>119000</v>
      </c>
      <c r="U895" s="1">
        <v>870</v>
      </c>
      <c r="V895" s="1">
        <v>183109.07144635811</v>
      </c>
      <c r="W895" s="1">
        <v>52890.92855364189</v>
      </c>
    </row>
    <row r="896" spans="1:23" x14ac:dyDescent="0.25">
      <c r="A896">
        <v>895</v>
      </c>
      <c r="B896">
        <f>INDEX('housing-price-data-04042019'!$A$1:$CC$1461, MATCH('Bedrooms '!A896,'housing-price-data-04042019'!$A$1:$A$1461,0), MATCH('Bedrooms '!$B$1,'housing-price-data-04042019'!$A$1:$CC$1,0))</f>
        <v>4</v>
      </c>
      <c r="C896">
        <f>INDEX('housing-price-data-04042019'!$A$1:$CC$1461, MATCH('Bedrooms '!A896,'housing-price-data-04042019'!$A$1:$A$1461,0), MATCH('Bedrooms '!$C$1,'housing-price-data-04042019'!$A$1:$CC$1,0))</f>
        <v>118858</v>
      </c>
      <c r="D896" t="str">
        <f t="shared" si="13"/>
        <v>A</v>
      </c>
      <c r="K896" s="5">
        <v>1251</v>
      </c>
      <c r="L896" s="6">
        <v>244000</v>
      </c>
      <c r="U896" s="1">
        <v>871</v>
      </c>
      <c r="V896" s="1">
        <v>166728.05446336931</v>
      </c>
      <c r="W896" s="1">
        <v>-57228.054463369306</v>
      </c>
    </row>
    <row r="897" spans="1:23" x14ac:dyDescent="0.25">
      <c r="A897">
        <v>896</v>
      </c>
      <c r="B897">
        <f>INDEX('housing-price-data-04042019'!$A$1:$CC$1461, MATCH('Bedrooms '!A897,'housing-price-data-04042019'!$A$1:$A$1461,0), MATCH('Bedrooms '!$B$1,'housing-price-data-04042019'!$A$1:$CC$1,0))</f>
        <v>4</v>
      </c>
      <c r="C897">
        <f>INDEX('housing-price-data-04042019'!$A$1:$CC$1461, MATCH('Bedrooms '!A897,'housing-price-data-04042019'!$A$1:$A$1461,0), MATCH('Bedrooms '!$C$1,'housing-price-data-04042019'!$A$1:$CC$1,0))</f>
        <v>140000</v>
      </c>
      <c r="D897" t="str">
        <f t="shared" si="13"/>
        <v>A</v>
      </c>
      <c r="K897" s="5">
        <v>1253</v>
      </c>
      <c r="L897" s="6">
        <v>130000</v>
      </c>
      <c r="U897" s="1">
        <v>872</v>
      </c>
      <c r="V897" s="1">
        <v>183109.07144635811</v>
      </c>
      <c r="W897" s="1">
        <v>17390.92855364189</v>
      </c>
    </row>
    <row r="898" spans="1:23" x14ac:dyDescent="0.25">
      <c r="A898">
        <v>897</v>
      </c>
      <c r="B898">
        <f>INDEX('housing-price-data-04042019'!$A$1:$CC$1461, MATCH('Bedrooms '!A898,'housing-price-data-04042019'!$A$1:$A$1461,0), MATCH('Bedrooms '!$B$1,'housing-price-data-04042019'!$A$1:$CC$1,0))</f>
        <v>2</v>
      </c>
      <c r="C898">
        <f>INDEX('housing-price-data-04042019'!$A$1:$CC$1461, MATCH('Bedrooms '!A898,'housing-price-data-04042019'!$A$1:$A$1461,0), MATCH('Bedrooms '!$C$1,'housing-price-data-04042019'!$A$1:$CC$1,0))</f>
        <v>106500</v>
      </c>
      <c r="D898" t="str">
        <f t="shared" si="13"/>
        <v>B</v>
      </c>
      <c r="K898" s="5">
        <v>1254</v>
      </c>
      <c r="L898" s="6">
        <v>294000</v>
      </c>
      <c r="U898" s="1">
        <v>873</v>
      </c>
      <c r="V898" s="1">
        <v>183109.07144635811</v>
      </c>
      <c r="W898" s="1">
        <v>-67109.07144635811</v>
      </c>
    </row>
    <row r="899" spans="1:23" x14ac:dyDescent="0.25">
      <c r="A899">
        <v>898</v>
      </c>
      <c r="B899">
        <f>INDEX('housing-price-data-04042019'!$A$1:$CC$1461, MATCH('Bedrooms '!A899,'housing-price-data-04042019'!$A$1:$A$1461,0), MATCH('Bedrooms '!$B$1,'housing-price-data-04042019'!$A$1:$CC$1,0))</f>
        <v>6</v>
      </c>
      <c r="C899">
        <f>INDEX('housing-price-data-04042019'!$A$1:$CC$1461, MATCH('Bedrooms '!A899,'housing-price-data-04042019'!$A$1:$A$1461,0), MATCH('Bedrooms '!$C$1,'housing-price-data-04042019'!$A$1:$CC$1,0))</f>
        <v>142953</v>
      </c>
      <c r="D899" t="str">
        <f t="shared" ref="D899:D962" si="14">IF(B899&gt;2, "A", "B")</f>
        <v>A</v>
      </c>
      <c r="K899" s="5">
        <v>1255</v>
      </c>
      <c r="L899" s="6">
        <v>165400</v>
      </c>
      <c r="U899" s="1">
        <v>874</v>
      </c>
      <c r="V899" s="1">
        <v>183109.07144635811</v>
      </c>
      <c r="W899" s="1">
        <v>-50109.07144635811</v>
      </c>
    </row>
    <row r="900" spans="1:23" x14ac:dyDescent="0.25">
      <c r="A900">
        <v>899</v>
      </c>
      <c r="B900">
        <f>INDEX('housing-price-data-04042019'!$A$1:$CC$1461, MATCH('Bedrooms '!A900,'housing-price-data-04042019'!$A$1:$A$1461,0), MATCH('Bedrooms '!$B$1,'housing-price-data-04042019'!$A$1:$CC$1,0))</f>
        <v>2</v>
      </c>
      <c r="C900">
        <f>INDEX('housing-price-data-04042019'!$A$1:$CC$1461, MATCH('Bedrooms '!A900,'housing-price-data-04042019'!$A$1:$A$1461,0), MATCH('Bedrooms '!$C$1,'housing-price-data-04042019'!$A$1:$CC$1,0))</f>
        <v>611657</v>
      </c>
      <c r="D900" t="str">
        <f t="shared" si="14"/>
        <v>B</v>
      </c>
      <c r="K900" s="5">
        <v>1256</v>
      </c>
      <c r="L900" s="6">
        <v>127500</v>
      </c>
      <c r="U900" s="1">
        <v>875</v>
      </c>
      <c r="V900" s="1">
        <v>183109.07144635811</v>
      </c>
      <c r="W900" s="1">
        <v>-116609.07144635811</v>
      </c>
    </row>
    <row r="901" spans="1:23" x14ac:dyDescent="0.25">
      <c r="A901">
        <v>900</v>
      </c>
      <c r="B901">
        <f>INDEX('housing-price-data-04042019'!$A$1:$CC$1461, MATCH('Bedrooms '!A901,'housing-price-data-04042019'!$A$1:$A$1461,0), MATCH('Bedrooms '!$B$1,'housing-price-data-04042019'!$A$1:$CC$1,0))</f>
        <v>3</v>
      </c>
      <c r="C901">
        <f>INDEX('housing-price-data-04042019'!$A$1:$CC$1461, MATCH('Bedrooms '!A901,'housing-price-data-04042019'!$A$1:$A$1461,0), MATCH('Bedrooms '!$C$1,'housing-price-data-04042019'!$A$1:$CC$1,0))</f>
        <v>135000</v>
      </c>
      <c r="D901" t="str">
        <f t="shared" si="14"/>
        <v>A</v>
      </c>
      <c r="K901" s="5">
        <v>1260</v>
      </c>
      <c r="L901" s="6">
        <v>151000</v>
      </c>
      <c r="U901" s="1">
        <v>876</v>
      </c>
      <c r="V901" s="1">
        <v>199490.08842934691</v>
      </c>
      <c r="W901" s="1">
        <v>103986.91157065309</v>
      </c>
    </row>
    <row r="902" spans="1:23" x14ac:dyDescent="0.25">
      <c r="A902">
        <v>901</v>
      </c>
      <c r="B902">
        <f>INDEX('housing-price-data-04042019'!$A$1:$CC$1461, MATCH('Bedrooms '!A902,'housing-price-data-04042019'!$A$1:$A$1461,0), MATCH('Bedrooms '!$B$1,'housing-price-data-04042019'!$A$1:$CC$1,0))</f>
        <v>2</v>
      </c>
      <c r="C902">
        <f>INDEX('housing-price-data-04042019'!$A$1:$CC$1461, MATCH('Bedrooms '!A902,'housing-price-data-04042019'!$A$1:$A$1461,0), MATCH('Bedrooms '!$C$1,'housing-price-data-04042019'!$A$1:$CC$1,0))</f>
        <v>110000</v>
      </c>
      <c r="D902" t="str">
        <f t="shared" si="14"/>
        <v>B</v>
      </c>
      <c r="K902" s="5">
        <v>1261</v>
      </c>
      <c r="L902" s="6">
        <v>181000</v>
      </c>
      <c r="U902" s="1">
        <v>877</v>
      </c>
      <c r="V902" s="1">
        <v>183109.07144635811</v>
      </c>
      <c r="W902" s="1">
        <v>-50859.07144635811</v>
      </c>
    </row>
    <row r="903" spans="1:23" x14ac:dyDescent="0.25">
      <c r="A903">
        <v>902</v>
      </c>
      <c r="B903">
        <f>INDEX('housing-price-data-04042019'!$A$1:$CC$1461, MATCH('Bedrooms '!A903,'housing-price-data-04042019'!$A$1:$A$1461,0), MATCH('Bedrooms '!$B$1,'housing-price-data-04042019'!$A$1:$CC$1,0))</f>
        <v>2</v>
      </c>
      <c r="C903">
        <f>INDEX('housing-price-data-04042019'!$A$1:$CC$1461, MATCH('Bedrooms '!A903,'housing-price-data-04042019'!$A$1:$A$1461,0), MATCH('Bedrooms '!$C$1,'housing-price-data-04042019'!$A$1:$CC$1,0))</f>
        <v>153000</v>
      </c>
      <c r="D903" t="str">
        <f t="shared" si="14"/>
        <v>B</v>
      </c>
      <c r="K903" s="5">
        <v>1263</v>
      </c>
      <c r="L903" s="6">
        <v>161500</v>
      </c>
      <c r="U903" s="1">
        <v>878</v>
      </c>
      <c r="V903" s="1">
        <v>199490.08842934691</v>
      </c>
      <c r="W903" s="1">
        <v>150509.91157065309</v>
      </c>
    </row>
    <row r="904" spans="1:23" x14ac:dyDescent="0.25">
      <c r="A904">
        <v>903</v>
      </c>
      <c r="B904">
        <f>INDEX('housing-price-data-04042019'!$A$1:$CC$1461, MATCH('Bedrooms '!A904,'housing-price-data-04042019'!$A$1:$A$1461,0), MATCH('Bedrooms '!$B$1,'housing-price-data-04042019'!$A$1:$CC$1,0))</f>
        <v>3</v>
      </c>
      <c r="C904">
        <f>INDEX('housing-price-data-04042019'!$A$1:$CC$1461, MATCH('Bedrooms '!A904,'housing-price-data-04042019'!$A$1:$A$1461,0), MATCH('Bedrooms '!$C$1,'housing-price-data-04042019'!$A$1:$CC$1,0))</f>
        <v>180000</v>
      </c>
      <c r="D904" t="str">
        <f t="shared" si="14"/>
        <v>A</v>
      </c>
      <c r="K904" s="5">
        <v>1264</v>
      </c>
      <c r="L904" s="6">
        <v>180500</v>
      </c>
      <c r="U904" s="1">
        <v>879</v>
      </c>
      <c r="V904" s="1">
        <v>183109.07144635811</v>
      </c>
      <c r="W904" s="1">
        <v>-35109.07144635811</v>
      </c>
    </row>
    <row r="905" spans="1:23" x14ac:dyDescent="0.25">
      <c r="A905">
        <v>904</v>
      </c>
      <c r="B905">
        <f>INDEX('housing-price-data-04042019'!$A$1:$CC$1461, MATCH('Bedrooms '!A905,'housing-price-data-04042019'!$A$1:$A$1461,0), MATCH('Bedrooms '!$B$1,'housing-price-data-04042019'!$A$1:$CC$1,0))</f>
        <v>3</v>
      </c>
      <c r="C905">
        <f>INDEX('housing-price-data-04042019'!$A$1:$CC$1461, MATCH('Bedrooms '!A905,'housing-price-data-04042019'!$A$1:$A$1461,0), MATCH('Bedrooms '!$C$1,'housing-price-data-04042019'!$A$1:$CC$1,0))</f>
        <v>240000</v>
      </c>
      <c r="D905" t="str">
        <f t="shared" si="14"/>
        <v>A</v>
      </c>
      <c r="K905" s="5">
        <v>1266</v>
      </c>
      <c r="L905" s="6">
        <v>183900</v>
      </c>
      <c r="U905" s="1">
        <v>880</v>
      </c>
      <c r="V905" s="1">
        <v>183109.07144635811</v>
      </c>
      <c r="W905" s="1">
        <v>-46609.07144635811</v>
      </c>
    </row>
    <row r="906" spans="1:23" x14ac:dyDescent="0.25">
      <c r="A906">
        <v>905</v>
      </c>
      <c r="B906">
        <f>INDEX('housing-price-data-04042019'!$A$1:$CC$1461, MATCH('Bedrooms '!A906,'housing-price-data-04042019'!$A$1:$A$1461,0), MATCH('Bedrooms '!$B$1,'housing-price-data-04042019'!$A$1:$CC$1,0))</f>
        <v>3</v>
      </c>
      <c r="C906">
        <f>INDEX('housing-price-data-04042019'!$A$1:$CC$1461, MATCH('Bedrooms '!A906,'housing-price-data-04042019'!$A$1:$A$1461,0), MATCH('Bedrooms '!$C$1,'housing-price-data-04042019'!$A$1:$CC$1,0))</f>
        <v>125500</v>
      </c>
      <c r="D906" t="str">
        <f t="shared" si="14"/>
        <v>A</v>
      </c>
      <c r="K906" s="5">
        <v>1267</v>
      </c>
      <c r="L906" s="6">
        <v>122000</v>
      </c>
      <c r="U906" s="1">
        <v>881</v>
      </c>
      <c r="V906" s="1">
        <v>166728.05446336931</v>
      </c>
      <c r="W906" s="1">
        <v>-9728.0544633693062</v>
      </c>
    </row>
    <row r="907" spans="1:23" x14ac:dyDescent="0.25">
      <c r="A907">
        <v>906</v>
      </c>
      <c r="B907">
        <f>INDEX('housing-price-data-04042019'!$A$1:$CC$1461, MATCH('Bedrooms '!A907,'housing-price-data-04042019'!$A$1:$A$1461,0), MATCH('Bedrooms '!$B$1,'housing-price-data-04042019'!$A$1:$CC$1,0))</f>
        <v>3</v>
      </c>
      <c r="C907">
        <f>INDEX('housing-price-data-04042019'!$A$1:$CC$1461, MATCH('Bedrooms '!A907,'housing-price-data-04042019'!$A$1:$A$1461,0), MATCH('Bedrooms '!$C$1,'housing-price-data-04042019'!$A$1:$CC$1,0))</f>
        <v>128000</v>
      </c>
      <c r="D907" t="str">
        <f t="shared" si="14"/>
        <v>A</v>
      </c>
      <c r="K907" s="5">
        <v>1268</v>
      </c>
      <c r="L907" s="6">
        <v>378500</v>
      </c>
      <c r="U907" s="1">
        <v>882</v>
      </c>
      <c r="V907" s="1">
        <v>183109.07144635811</v>
      </c>
      <c r="W907" s="1">
        <v>4390.9285536418902</v>
      </c>
    </row>
    <row r="908" spans="1:23" x14ac:dyDescent="0.25">
      <c r="A908">
        <v>907</v>
      </c>
      <c r="B908">
        <f>INDEX('housing-price-data-04042019'!$A$1:$CC$1461, MATCH('Bedrooms '!A908,'housing-price-data-04042019'!$A$1:$A$1461,0), MATCH('Bedrooms '!$B$1,'housing-price-data-04042019'!$A$1:$CC$1,0))</f>
        <v>3</v>
      </c>
      <c r="C908">
        <f>INDEX('housing-price-data-04042019'!$A$1:$CC$1461, MATCH('Bedrooms '!A908,'housing-price-data-04042019'!$A$1:$A$1461,0), MATCH('Bedrooms '!$C$1,'housing-price-data-04042019'!$A$1:$CC$1,0))</f>
        <v>255000</v>
      </c>
      <c r="D908" t="str">
        <f t="shared" si="14"/>
        <v>A</v>
      </c>
      <c r="K908" s="5">
        <v>1269</v>
      </c>
      <c r="L908" s="6">
        <v>381000</v>
      </c>
      <c r="U908" s="1">
        <v>883</v>
      </c>
      <c r="V908" s="1">
        <v>183109.07144635811</v>
      </c>
      <c r="W908" s="1">
        <v>-5109.0714463581098</v>
      </c>
    </row>
    <row r="909" spans="1:23" x14ac:dyDescent="0.25">
      <c r="A909">
        <v>908</v>
      </c>
      <c r="B909">
        <f>INDEX('housing-price-data-04042019'!$A$1:$CC$1461, MATCH('Bedrooms '!A909,'housing-price-data-04042019'!$A$1:$A$1461,0), MATCH('Bedrooms '!$B$1,'housing-price-data-04042019'!$A$1:$CC$1,0))</f>
        <v>3</v>
      </c>
      <c r="C909">
        <f>INDEX('housing-price-data-04042019'!$A$1:$CC$1461, MATCH('Bedrooms '!A909,'housing-price-data-04042019'!$A$1:$A$1461,0), MATCH('Bedrooms '!$C$1,'housing-price-data-04042019'!$A$1:$CC$1,0))</f>
        <v>250000</v>
      </c>
      <c r="D909" t="str">
        <f t="shared" si="14"/>
        <v>A</v>
      </c>
      <c r="K909" s="5">
        <v>1270</v>
      </c>
      <c r="L909" s="6">
        <v>144000</v>
      </c>
      <c r="U909" s="1">
        <v>884</v>
      </c>
      <c r="V909" s="1">
        <v>215871.10541233572</v>
      </c>
      <c r="W909" s="1">
        <v>-97371.105412335717</v>
      </c>
    </row>
    <row r="910" spans="1:23" x14ac:dyDescent="0.25">
      <c r="A910">
        <v>909</v>
      </c>
      <c r="B910">
        <f>INDEX('housing-price-data-04042019'!$A$1:$CC$1461, MATCH('Bedrooms '!A910,'housing-price-data-04042019'!$A$1:$A$1461,0), MATCH('Bedrooms '!$B$1,'housing-price-data-04042019'!$A$1:$CC$1,0))</f>
        <v>2</v>
      </c>
      <c r="C910">
        <f>INDEX('housing-price-data-04042019'!$A$1:$CC$1461, MATCH('Bedrooms '!A910,'housing-price-data-04042019'!$A$1:$A$1461,0), MATCH('Bedrooms '!$C$1,'housing-price-data-04042019'!$A$1:$CC$1,0))</f>
        <v>131000</v>
      </c>
      <c r="D910" t="str">
        <f t="shared" si="14"/>
        <v>B</v>
      </c>
      <c r="K910" s="5">
        <v>1272</v>
      </c>
      <c r="L910" s="6">
        <v>185750</v>
      </c>
      <c r="U910" s="1">
        <v>885</v>
      </c>
      <c r="V910" s="1">
        <v>183109.07144635811</v>
      </c>
      <c r="W910" s="1">
        <v>-83109.07144635811</v>
      </c>
    </row>
    <row r="911" spans="1:23" x14ac:dyDescent="0.25">
      <c r="A911">
        <v>910</v>
      </c>
      <c r="B911">
        <f>INDEX('housing-price-data-04042019'!$A$1:$CC$1461, MATCH('Bedrooms '!A911,'housing-price-data-04042019'!$A$1:$A$1461,0), MATCH('Bedrooms '!$B$1,'housing-price-data-04042019'!$A$1:$CC$1,0))</f>
        <v>3</v>
      </c>
      <c r="C911">
        <f>INDEX('housing-price-data-04042019'!$A$1:$CC$1461, MATCH('Bedrooms '!A911,'housing-price-data-04042019'!$A$1:$A$1461,0), MATCH('Bedrooms '!$C$1,'housing-price-data-04042019'!$A$1:$CC$1,0))</f>
        <v>174000</v>
      </c>
      <c r="D911" t="str">
        <f t="shared" si="14"/>
        <v>A</v>
      </c>
      <c r="K911" s="5">
        <v>1273</v>
      </c>
      <c r="L911" s="6">
        <v>137000</v>
      </c>
      <c r="U911" s="1">
        <v>886</v>
      </c>
      <c r="V911" s="1">
        <v>166728.05446336931</v>
      </c>
      <c r="W911" s="1">
        <v>162171.94553663069</v>
      </c>
    </row>
    <row r="912" spans="1:23" x14ac:dyDescent="0.25">
      <c r="A912">
        <v>911</v>
      </c>
      <c r="B912">
        <f>INDEX('housing-price-data-04042019'!$A$1:$CC$1461, MATCH('Bedrooms '!A912,'housing-price-data-04042019'!$A$1:$A$1461,0), MATCH('Bedrooms '!$B$1,'housing-price-data-04042019'!$A$1:$CC$1,0))</f>
        <v>5</v>
      </c>
      <c r="C912">
        <f>INDEX('housing-price-data-04042019'!$A$1:$CC$1461, MATCH('Bedrooms '!A912,'housing-price-data-04042019'!$A$1:$A$1461,0), MATCH('Bedrooms '!$C$1,'housing-price-data-04042019'!$A$1:$CC$1,0))</f>
        <v>154300</v>
      </c>
      <c r="D912" t="str">
        <f t="shared" si="14"/>
        <v>A</v>
      </c>
      <c r="K912" s="5">
        <v>1275</v>
      </c>
      <c r="L912" s="6">
        <v>139000</v>
      </c>
      <c r="U912" s="1">
        <v>887</v>
      </c>
      <c r="V912" s="1">
        <v>199490.08842934691</v>
      </c>
      <c r="W912" s="1">
        <v>-54490.088429346913</v>
      </c>
    </row>
    <row r="913" spans="1:23" x14ac:dyDescent="0.25">
      <c r="A913">
        <v>912</v>
      </c>
      <c r="B913">
        <f>INDEX('housing-price-data-04042019'!$A$1:$CC$1461, MATCH('Bedrooms '!A913,'housing-price-data-04042019'!$A$1:$A$1461,0), MATCH('Bedrooms '!$B$1,'housing-price-data-04042019'!$A$1:$CC$1,0))</f>
        <v>3</v>
      </c>
      <c r="C913">
        <f>INDEX('housing-price-data-04042019'!$A$1:$CC$1461, MATCH('Bedrooms '!A913,'housing-price-data-04042019'!$A$1:$A$1461,0), MATCH('Bedrooms '!$C$1,'housing-price-data-04042019'!$A$1:$CC$1,0))</f>
        <v>143500</v>
      </c>
      <c r="D913" t="str">
        <f t="shared" si="14"/>
        <v>A</v>
      </c>
      <c r="K913" s="5">
        <v>1276</v>
      </c>
      <c r="L913" s="6">
        <v>137000</v>
      </c>
      <c r="U913" s="1">
        <v>888</v>
      </c>
      <c r="V913" s="1">
        <v>183109.07144635811</v>
      </c>
      <c r="W913" s="1">
        <v>-47609.07144635811</v>
      </c>
    </row>
    <row r="914" spans="1:23" x14ac:dyDescent="0.25">
      <c r="A914">
        <v>913</v>
      </c>
      <c r="B914">
        <f>INDEX('housing-price-data-04042019'!$A$1:$CC$1461, MATCH('Bedrooms '!A914,'housing-price-data-04042019'!$A$1:$A$1461,0), MATCH('Bedrooms '!$B$1,'housing-price-data-04042019'!$A$1:$CC$1,0))</f>
        <v>3</v>
      </c>
      <c r="C914">
        <f>INDEX('housing-price-data-04042019'!$A$1:$CC$1461, MATCH('Bedrooms '!A914,'housing-price-data-04042019'!$A$1:$A$1461,0), MATCH('Bedrooms '!$C$1,'housing-price-data-04042019'!$A$1:$CC$1,0))</f>
        <v>88000</v>
      </c>
      <c r="D914" t="str">
        <f t="shared" si="14"/>
        <v>A</v>
      </c>
      <c r="K914" s="5">
        <v>1277</v>
      </c>
      <c r="L914" s="6">
        <v>162000</v>
      </c>
      <c r="U914" s="1">
        <v>889</v>
      </c>
      <c r="V914" s="1">
        <v>199490.08842934691</v>
      </c>
      <c r="W914" s="1">
        <v>68509.911570653087</v>
      </c>
    </row>
    <row r="915" spans="1:23" x14ac:dyDescent="0.25">
      <c r="A915">
        <v>914</v>
      </c>
      <c r="B915">
        <f>INDEX('housing-price-data-04042019'!$A$1:$CC$1461, MATCH('Bedrooms '!A915,'housing-price-data-04042019'!$A$1:$A$1461,0), MATCH('Bedrooms '!$B$1,'housing-price-data-04042019'!$A$1:$CC$1,0))</f>
        <v>4</v>
      </c>
      <c r="C915">
        <f>INDEX('housing-price-data-04042019'!$A$1:$CC$1461, MATCH('Bedrooms '!A915,'housing-price-data-04042019'!$A$1:$A$1461,0), MATCH('Bedrooms '!$C$1,'housing-price-data-04042019'!$A$1:$CC$1,0))</f>
        <v>145000</v>
      </c>
      <c r="D915" t="str">
        <f t="shared" si="14"/>
        <v>A</v>
      </c>
      <c r="K915" s="5">
        <v>1278</v>
      </c>
      <c r="L915" s="6">
        <v>197900</v>
      </c>
      <c r="U915" s="1">
        <v>890</v>
      </c>
      <c r="V915" s="1">
        <v>166728.05446336931</v>
      </c>
      <c r="W915" s="1">
        <v>-17228.054463369306</v>
      </c>
    </row>
    <row r="916" spans="1:23" x14ac:dyDescent="0.25">
      <c r="A916">
        <v>915</v>
      </c>
      <c r="B916">
        <f>INDEX('housing-price-data-04042019'!$A$1:$CC$1461, MATCH('Bedrooms '!A916,'housing-price-data-04042019'!$A$1:$A$1461,0), MATCH('Bedrooms '!$B$1,'housing-price-data-04042019'!$A$1:$CC$1,0))</f>
        <v>2</v>
      </c>
      <c r="C916">
        <f>INDEX('housing-price-data-04042019'!$A$1:$CC$1461, MATCH('Bedrooms '!A916,'housing-price-data-04042019'!$A$1:$A$1461,0), MATCH('Bedrooms '!$C$1,'housing-price-data-04042019'!$A$1:$CC$1,0))</f>
        <v>173733</v>
      </c>
      <c r="D916" t="str">
        <f t="shared" si="14"/>
        <v>B</v>
      </c>
      <c r="K916" s="5">
        <v>1279</v>
      </c>
      <c r="L916" s="6">
        <v>237000</v>
      </c>
      <c r="U916" s="1">
        <v>891</v>
      </c>
      <c r="V916" s="1">
        <v>183109.07144635811</v>
      </c>
      <c r="W916" s="1">
        <v>-60209.07144635811</v>
      </c>
    </row>
    <row r="917" spans="1:23" x14ac:dyDescent="0.25">
      <c r="A917">
        <v>916</v>
      </c>
      <c r="B917">
        <f>INDEX('housing-price-data-04042019'!$A$1:$CC$1461, MATCH('Bedrooms '!A917,'housing-price-data-04042019'!$A$1:$A$1461,0), MATCH('Bedrooms '!$B$1,'housing-price-data-04042019'!$A$1:$CC$1,0))</f>
        <v>3</v>
      </c>
      <c r="C917">
        <f>INDEX('housing-price-data-04042019'!$A$1:$CC$1461, MATCH('Bedrooms '!A917,'housing-price-data-04042019'!$A$1:$A$1461,0), MATCH('Bedrooms '!$C$1,'housing-price-data-04042019'!$A$1:$CC$1,0))</f>
        <v>75000</v>
      </c>
      <c r="D917" t="str">
        <f t="shared" si="14"/>
        <v>A</v>
      </c>
      <c r="K917" s="5">
        <v>1281</v>
      </c>
      <c r="L917" s="6">
        <v>227000</v>
      </c>
      <c r="U917" s="1">
        <v>892</v>
      </c>
      <c r="V917" s="1">
        <v>183109.07144635811</v>
      </c>
      <c r="W917" s="1">
        <v>-10609.07144635811</v>
      </c>
    </row>
    <row r="918" spans="1:23" x14ac:dyDescent="0.25">
      <c r="A918">
        <v>917</v>
      </c>
      <c r="B918">
        <f>INDEX('housing-price-data-04042019'!$A$1:$CC$1461, MATCH('Bedrooms '!A918,'housing-price-data-04042019'!$A$1:$A$1461,0), MATCH('Bedrooms '!$B$1,'housing-price-data-04042019'!$A$1:$CC$1,0))</f>
        <v>1</v>
      </c>
      <c r="C918">
        <f>INDEX('housing-price-data-04042019'!$A$1:$CC$1461, MATCH('Bedrooms '!A918,'housing-price-data-04042019'!$A$1:$A$1461,0), MATCH('Bedrooms '!$C$1,'housing-price-data-04042019'!$A$1:$CC$1,0))</f>
        <v>35311</v>
      </c>
      <c r="D918" t="str">
        <f t="shared" si="14"/>
        <v>B</v>
      </c>
      <c r="K918" s="5">
        <v>1283</v>
      </c>
      <c r="L918" s="6">
        <v>150500</v>
      </c>
      <c r="U918" s="1">
        <v>893</v>
      </c>
      <c r="V918" s="1">
        <v>183109.07144635811</v>
      </c>
      <c r="W918" s="1">
        <v>-28609.07144635811</v>
      </c>
    </row>
    <row r="919" spans="1:23" x14ac:dyDescent="0.25">
      <c r="A919">
        <v>918</v>
      </c>
      <c r="B919">
        <f>INDEX('housing-price-data-04042019'!$A$1:$CC$1461, MATCH('Bedrooms '!A919,'housing-price-data-04042019'!$A$1:$A$1461,0), MATCH('Bedrooms '!$B$1,'housing-price-data-04042019'!$A$1:$CC$1,0))</f>
        <v>3</v>
      </c>
      <c r="C919">
        <f>INDEX('housing-price-data-04042019'!$A$1:$CC$1461, MATCH('Bedrooms '!A919,'housing-price-data-04042019'!$A$1:$A$1461,0), MATCH('Bedrooms '!$C$1,'housing-price-data-04042019'!$A$1:$CC$1,0))</f>
        <v>135000</v>
      </c>
      <c r="D919" t="str">
        <f t="shared" si="14"/>
        <v>A</v>
      </c>
      <c r="K919" s="5">
        <v>1284</v>
      </c>
      <c r="L919" s="6">
        <v>139000</v>
      </c>
      <c r="U919" s="1">
        <v>894</v>
      </c>
      <c r="V919" s="1">
        <v>183109.07144635811</v>
      </c>
      <c r="W919" s="1">
        <v>-18109.07144635811</v>
      </c>
    </row>
    <row r="920" spans="1:23" x14ac:dyDescent="0.25">
      <c r="A920">
        <v>919</v>
      </c>
      <c r="B920">
        <f>INDEX('housing-price-data-04042019'!$A$1:$CC$1461, MATCH('Bedrooms '!A920,'housing-price-data-04042019'!$A$1:$A$1461,0), MATCH('Bedrooms '!$B$1,'housing-price-data-04042019'!$A$1:$CC$1,0))</f>
        <v>4</v>
      </c>
      <c r="C920">
        <f>INDEX('housing-price-data-04042019'!$A$1:$CC$1461, MATCH('Bedrooms '!A920,'housing-price-data-04042019'!$A$1:$A$1461,0), MATCH('Bedrooms '!$C$1,'housing-price-data-04042019'!$A$1:$CC$1,0))</f>
        <v>238000</v>
      </c>
      <c r="D920" t="str">
        <f t="shared" si="14"/>
        <v>A</v>
      </c>
      <c r="K920" s="5">
        <v>1285</v>
      </c>
      <c r="L920" s="6">
        <v>169000</v>
      </c>
      <c r="U920" s="1">
        <v>895</v>
      </c>
      <c r="V920" s="1">
        <v>199490.08842934691</v>
      </c>
      <c r="W920" s="1">
        <v>-80632.088429346913</v>
      </c>
    </row>
    <row r="921" spans="1:23" x14ac:dyDescent="0.25">
      <c r="A921">
        <v>920</v>
      </c>
      <c r="B921">
        <f>INDEX('housing-price-data-04042019'!$A$1:$CC$1461, MATCH('Bedrooms '!A921,'housing-price-data-04042019'!$A$1:$A$1461,0), MATCH('Bedrooms '!$B$1,'housing-price-data-04042019'!$A$1:$CC$1,0))</f>
        <v>3</v>
      </c>
      <c r="C921">
        <f>INDEX('housing-price-data-04042019'!$A$1:$CC$1461, MATCH('Bedrooms '!A921,'housing-price-data-04042019'!$A$1:$A$1461,0), MATCH('Bedrooms '!$C$1,'housing-price-data-04042019'!$A$1:$CC$1,0))</f>
        <v>176500</v>
      </c>
      <c r="D921" t="str">
        <f t="shared" si="14"/>
        <v>A</v>
      </c>
      <c r="K921" s="5">
        <v>1286</v>
      </c>
      <c r="L921" s="6">
        <v>132500</v>
      </c>
      <c r="U921" s="1">
        <v>896</v>
      </c>
      <c r="V921" s="1">
        <v>199490.08842934691</v>
      </c>
      <c r="W921" s="1">
        <v>-59490.088429346913</v>
      </c>
    </row>
    <row r="922" spans="1:23" x14ac:dyDescent="0.25">
      <c r="A922">
        <v>921</v>
      </c>
      <c r="B922">
        <f>INDEX('housing-price-data-04042019'!$A$1:$CC$1461, MATCH('Bedrooms '!A922,'housing-price-data-04042019'!$A$1:$A$1461,0), MATCH('Bedrooms '!$B$1,'housing-price-data-04042019'!$A$1:$CC$1,0))</f>
        <v>3</v>
      </c>
      <c r="C922">
        <f>INDEX('housing-price-data-04042019'!$A$1:$CC$1461, MATCH('Bedrooms '!A922,'housing-price-data-04042019'!$A$1:$A$1461,0), MATCH('Bedrooms '!$C$1,'housing-price-data-04042019'!$A$1:$CC$1,0))</f>
        <v>201000</v>
      </c>
      <c r="D922" t="str">
        <f t="shared" si="14"/>
        <v>A</v>
      </c>
      <c r="K922" s="5">
        <v>1287</v>
      </c>
      <c r="L922" s="6">
        <v>143000</v>
      </c>
      <c r="U922" s="1">
        <v>897</v>
      </c>
      <c r="V922" s="1">
        <v>166728.05446336931</v>
      </c>
      <c r="W922" s="1">
        <v>-60228.054463369306</v>
      </c>
    </row>
    <row r="923" spans="1:23" x14ac:dyDescent="0.25">
      <c r="A923">
        <v>922</v>
      </c>
      <c r="B923">
        <f>INDEX('housing-price-data-04042019'!$A$1:$CC$1461, MATCH('Bedrooms '!A923,'housing-price-data-04042019'!$A$1:$A$1461,0), MATCH('Bedrooms '!$B$1,'housing-price-data-04042019'!$A$1:$CC$1,0))</f>
        <v>4</v>
      </c>
      <c r="C923">
        <f>INDEX('housing-price-data-04042019'!$A$1:$CC$1461, MATCH('Bedrooms '!A923,'housing-price-data-04042019'!$A$1:$A$1461,0), MATCH('Bedrooms '!$C$1,'housing-price-data-04042019'!$A$1:$CC$1,0))</f>
        <v>145900</v>
      </c>
      <c r="D923" t="str">
        <f t="shared" si="14"/>
        <v>A</v>
      </c>
      <c r="K923" s="5">
        <v>1288</v>
      </c>
      <c r="L923" s="6">
        <v>190000</v>
      </c>
      <c r="U923" s="1">
        <v>898</v>
      </c>
      <c r="V923" s="1">
        <v>232252.12239532452</v>
      </c>
      <c r="W923" s="1">
        <v>-89299.122395324521</v>
      </c>
    </row>
    <row r="924" spans="1:23" x14ac:dyDescent="0.25">
      <c r="A924">
        <v>923</v>
      </c>
      <c r="B924">
        <f>INDEX('housing-price-data-04042019'!$A$1:$CC$1461, MATCH('Bedrooms '!A924,'housing-price-data-04042019'!$A$1:$A$1461,0), MATCH('Bedrooms '!$B$1,'housing-price-data-04042019'!$A$1:$CC$1,0))</f>
        <v>3</v>
      </c>
      <c r="C924">
        <f>INDEX('housing-price-data-04042019'!$A$1:$CC$1461, MATCH('Bedrooms '!A924,'housing-price-data-04042019'!$A$1:$A$1461,0), MATCH('Bedrooms '!$C$1,'housing-price-data-04042019'!$A$1:$CC$1,0))</f>
        <v>169990</v>
      </c>
      <c r="D924" t="str">
        <f t="shared" si="14"/>
        <v>A</v>
      </c>
      <c r="K924" s="5">
        <v>1290</v>
      </c>
      <c r="L924" s="6">
        <v>281000</v>
      </c>
      <c r="U924" s="1">
        <v>899</v>
      </c>
      <c r="V924" s="1">
        <v>166728.05446336931</v>
      </c>
      <c r="W924" s="1">
        <v>444928.94553663069</v>
      </c>
    </row>
    <row r="925" spans="1:23" x14ac:dyDescent="0.25">
      <c r="A925">
        <v>924</v>
      </c>
      <c r="B925">
        <f>INDEX('housing-price-data-04042019'!$A$1:$CC$1461, MATCH('Bedrooms '!A925,'housing-price-data-04042019'!$A$1:$A$1461,0), MATCH('Bedrooms '!$B$1,'housing-price-data-04042019'!$A$1:$CC$1,0))</f>
        <v>2</v>
      </c>
      <c r="C925">
        <f>INDEX('housing-price-data-04042019'!$A$1:$CC$1461, MATCH('Bedrooms '!A925,'housing-price-data-04042019'!$A$1:$A$1461,0), MATCH('Bedrooms '!$C$1,'housing-price-data-04042019'!$A$1:$CC$1,0))</f>
        <v>193000</v>
      </c>
      <c r="D925" t="str">
        <f t="shared" si="14"/>
        <v>B</v>
      </c>
      <c r="K925" s="5">
        <v>1291</v>
      </c>
      <c r="L925" s="6">
        <v>180500</v>
      </c>
      <c r="U925" s="1">
        <v>900</v>
      </c>
      <c r="V925" s="1">
        <v>183109.07144635811</v>
      </c>
      <c r="W925" s="1">
        <v>-48109.07144635811</v>
      </c>
    </row>
    <row r="926" spans="1:23" x14ac:dyDescent="0.25">
      <c r="A926">
        <v>925</v>
      </c>
      <c r="B926">
        <f>INDEX('housing-price-data-04042019'!$A$1:$CC$1461, MATCH('Bedrooms '!A926,'housing-price-data-04042019'!$A$1:$A$1461,0), MATCH('Bedrooms '!$B$1,'housing-price-data-04042019'!$A$1:$CC$1,0))</f>
        <v>3</v>
      </c>
      <c r="C926">
        <f>INDEX('housing-price-data-04042019'!$A$1:$CC$1461, MATCH('Bedrooms '!A926,'housing-price-data-04042019'!$A$1:$A$1461,0), MATCH('Bedrooms '!$C$1,'housing-price-data-04042019'!$A$1:$CC$1,0))</f>
        <v>207500</v>
      </c>
      <c r="D926" t="str">
        <f t="shared" si="14"/>
        <v>A</v>
      </c>
      <c r="K926" s="5">
        <v>1292</v>
      </c>
      <c r="L926" s="6">
        <v>119500</v>
      </c>
      <c r="U926" s="1">
        <v>901</v>
      </c>
      <c r="V926" s="1">
        <v>166728.05446336931</v>
      </c>
      <c r="W926" s="1">
        <v>-56728.054463369306</v>
      </c>
    </row>
    <row r="927" spans="1:23" x14ac:dyDescent="0.25">
      <c r="A927">
        <v>926</v>
      </c>
      <c r="B927">
        <f>INDEX('housing-price-data-04042019'!$A$1:$CC$1461, MATCH('Bedrooms '!A927,'housing-price-data-04042019'!$A$1:$A$1461,0), MATCH('Bedrooms '!$B$1,'housing-price-data-04042019'!$A$1:$CC$1,0))</f>
        <v>3</v>
      </c>
      <c r="C927">
        <f>INDEX('housing-price-data-04042019'!$A$1:$CC$1461, MATCH('Bedrooms '!A927,'housing-price-data-04042019'!$A$1:$A$1461,0), MATCH('Bedrooms '!$C$1,'housing-price-data-04042019'!$A$1:$CC$1,0))</f>
        <v>175000</v>
      </c>
      <c r="D927" t="str">
        <f t="shared" si="14"/>
        <v>A</v>
      </c>
      <c r="K927" s="5">
        <v>1293</v>
      </c>
      <c r="L927" s="6">
        <v>107500</v>
      </c>
      <c r="U927" s="1">
        <v>902</v>
      </c>
      <c r="V927" s="1">
        <v>166728.05446336931</v>
      </c>
      <c r="W927" s="1">
        <v>-13728.054463369306</v>
      </c>
    </row>
    <row r="928" spans="1:23" x14ac:dyDescent="0.25">
      <c r="A928">
        <v>927</v>
      </c>
      <c r="B928">
        <f>INDEX('housing-price-data-04042019'!$A$1:$CC$1461, MATCH('Bedrooms '!A928,'housing-price-data-04042019'!$A$1:$A$1461,0), MATCH('Bedrooms '!$B$1,'housing-price-data-04042019'!$A$1:$CC$1,0))</f>
        <v>4</v>
      </c>
      <c r="C928">
        <f>INDEX('housing-price-data-04042019'!$A$1:$CC$1461, MATCH('Bedrooms '!A928,'housing-price-data-04042019'!$A$1:$A$1461,0), MATCH('Bedrooms '!$C$1,'housing-price-data-04042019'!$A$1:$CC$1,0))</f>
        <v>285000</v>
      </c>
      <c r="D928" t="str">
        <f t="shared" si="14"/>
        <v>A</v>
      </c>
      <c r="K928" s="5">
        <v>1294</v>
      </c>
      <c r="L928" s="6">
        <v>162900</v>
      </c>
      <c r="U928" s="1">
        <v>903</v>
      </c>
      <c r="V928" s="1">
        <v>183109.07144635811</v>
      </c>
      <c r="W928" s="1">
        <v>-3109.0714463581098</v>
      </c>
    </row>
    <row r="929" spans="1:23" x14ac:dyDescent="0.25">
      <c r="A929">
        <v>928</v>
      </c>
      <c r="B929">
        <f>INDEX('housing-price-data-04042019'!$A$1:$CC$1461, MATCH('Bedrooms '!A929,'housing-price-data-04042019'!$A$1:$A$1461,0), MATCH('Bedrooms '!$B$1,'housing-price-data-04042019'!$A$1:$CC$1,0))</f>
        <v>4</v>
      </c>
      <c r="C929">
        <f>INDEX('housing-price-data-04042019'!$A$1:$CC$1461, MATCH('Bedrooms '!A929,'housing-price-data-04042019'!$A$1:$A$1461,0), MATCH('Bedrooms '!$C$1,'housing-price-data-04042019'!$A$1:$CC$1,0))</f>
        <v>176000</v>
      </c>
      <c r="D929" t="str">
        <f t="shared" si="14"/>
        <v>A</v>
      </c>
      <c r="K929" s="5">
        <v>1296</v>
      </c>
      <c r="L929" s="6">
        <v>138500</v>
      </c>
      <c r="U929" s="1">
        <v>904</v>
      </c>
      <c r="V929" s="1">
        <v>183109.07144635811</v>
      </c>
      <c r="W929" s="1">
        <v>56890.92855364189</v>
      </c>
    </row>
    <row r="930" spans="1:23" x14ac:dyDescent="0.25">
      <c r="A930">
        <v>929</v>
      </c>
      <c r="B930">
        <f>INDEX('housing-price-data-04042019'!$A$1:$CC$1461, MATCH('Bedrooms '!A930,'housing-price-data-04042019'!$A$1:$A$1461,0), MATCH('Bedrooms '!$B$1,'housing-price-data-04042019'!$A$1:$CC$1,0))</f>
        <v>3</v>
      </c>
      <c r="C930">
        <f>INDEX('housing-price-data-04042019'!$A$1:$CC$1461, MATCH('Bedrooms '!A930,'housing-price-data-04042019'!$A$1:$A$1461,0), MATCH('Bedrooms '!$C$1,'housing-price-data-04042019'!$A$1:$CC$1,0))</f>
        <v>236500</v>
      </c>
      <c r="D930" t="str">
        <f t="shared" si="14"/>
        <v>A</v>
      </c>
      <c r="K930" s="5">
        <v>1297</v>
      </c>
      <c r="L930" s="6">
        <v>155000</v>
      </c>
      <c r="U930" s="1">
        <v>905</v>
      </c>
      <c r="V930" s="1">
        <v>183109.07144635811</v>
      </c>
      <c r="W930" s="1">
        <v>-57609.07144635811</v>
      </c>
    </row>
    <row r="931" spans="1:23" x14ac:dyDescent="0.25">
      <c r="A931">
        <v>930</v>
      </c>
      <c r="B931">
        <f>INDEX('housing-price-data-04042019'!$A$1:$CC$1461, MATCH('Bedrooms '!A931,'housing-price-data-04042019'!$A$1:$A$1461,0), MATCH('Bedrooms '!$B$1,'housing-price-data-04042019'!$A$1:$CC$1,0))</f>
        <v>4</v>
      </c>
      <c r="C931">
        <f>INDEX('housing-price-data-04042019'!$A$1:$CC$1461, MATCH('Bedrooms '!A931,'housing-price-data-04042019'!$A$1:$A$1461,0), MATCH('Bedrooms '!$C$1,'housing-price-data-04042019'!$A$1:$CC$1,0))</f>
        <v>222000</v>
      </c>
      <c r="D931" t="str">
        <f t="shared" si="14"/>
        <v>A</v>
      </c>
      <c r="K931" s="5">
        <v>1299</v>
      </c>
      <c r="L931" s="6">
        <v>160000</v>
      </c>
      <c r="U931" s="1">
        <v>906</v>
      </c>
      <c r="V931" s="1">
        <v>183109.07144635811</v>
      </c>
      <c r="W931" s="1">
        <v>-55109.07144635811</v>
      </c>
    </row>
    <row r="932" spans="1:23" x14ac:dyDescent="0.25">
      <c r="A932">
        <v>931</v>
      </c>
      <c r="B932">
        <f>INDEX('housing-price-data-04042019'!$A$1:$CC$1461, MATCH('Bedrooms '!A932,'housing-price-data-04042019'!$A$1:$A$1461,0), MATCH('Bedrooms '!$B$1,'housing-price-data-04042019'!$A$1:$CC$1,0))</f>
        <v>3</v>
      </c>
      <c r="C932">
        <f>INDEX('housing-price-data-04042019'!$A$1:$CC$1461, MATCH('Bedrooms '!A932,'housing-price-data-04042019'!$A$1:$A$1461,0), MATCH('Bedrooms '!$C$1,'housing-price-data-04042019'!$A$1:$CC$1,0))</f>
        <v>201000</v>
      </c>
      <c r="D932" t="str">
        <f t="shared" si="14"/>
        <v>A</v>
      </c>
      <c r="K932" s="5">
        <v>1300</v>
      </c>
      <c r="L932" s="6">
        <v>154000</v>
      </c>
      <c r="U932" s="1">
        <v>907</v>
      </c>
      <c r="V932" s="1">
        <v>183109.07144635811</v>
      </c>
      <c r="W932" s="1">
        <v>71890.92855364189</v>
      </c>
    </row>
    <row r="933" spans="1:23" x14ac:dyDescent="0.25">
      <c r="A933">
        <v>932</v>
      </c>
      <c r="B933">
        <f>INDEX('housing-price-data-04042019'!$A$1:$CC$1461, MATCH('Bedrooms '!A933,'housing-price-data-04042019'!$A$1:$A$1461,0), MATCH('Bedrooms '!$B$1,'housing-price-data-04042019'!$A$1:$CC$1,0))</f>
        <v>2</v>
      </c>
      <c r="C933">
        <f>INDEX('housing-price-data-04042019'!$A$1:$CC$1461, MATCH('Bedrooms '!A933,'housing-price-data-04042019'!$A$1:$A$1461,0), MATCH('Bedrooms '!$C$1,'housing-price-data-04042019'!$A$1:$CC$1,0))</f>
        <v>117500</v>
      </c>
      <c r="D933" t="str">
        <f t="shared" si="14"/>
        <v>B</v>
      </c>
      <c r="K933" s="5">
        <v>1301</v>
      </c>
      <c r="L933" s="6">
        <v>225000</v>
      </c>
      <c r="U933" s="1">
        <v>908</v>
      </c>
      <c r="V933" s="1">
        <v>183109.07144635811</v>
      </c>
      <c r="W933" s="1">
        <v>66890.92855364189</v>
      </c>
    </row>
    <row r="934" spans="1:23" x14ac:dyDescent="0.25">
      <c r="A934">
        <v>933</v>
      </c>
      <c r="B934">
        <f>INDEX('housing-price-data-04042019'!$A$1:$CC$1461, MATCH('Bedrooms '!A934,'housing-price-data-04042019'!$A$1:$A$1461,0), MATCH('Bedrooms '!$B$1,'housing-price-data-04042019'!$A$1:$CC$1,0))</f>
        <v>3</v>
      </c>
      <c r="C934">
        <f>INDEX('housing-price-data-04042019'!$A$1:$CC$1461, MATCH('Bedrooms '!A934,'housing-price-data-04042019'!$A$1:$A$1461,0), MATCH('Bedrooms '!$C$1,'housing-price-data-04042019'!$A$1:$CC$1,0))</f>
        <v>320000</v>
      </c>
      <c r="D934" t="str">
        <f t="shared" si="14"/>
        <v>A</v>
      </c>
      <c r="K934" s="5">
        <v>1302</v>
      </c>
      <c r="L934" s="6">
        <v>177500</v>
      </c>
      <c r="U934" s="1">
        <v>909</v>
      </c>
      <c r="V934" s="1">
        <v>166728.05446336931</v>
      </c>
      <c r="W934" s="1">
        <v>-35728.054463369306</v>
      </c>
    </row>
    <row r="935" spans="1:23" x14ac:dyDescent="0.25">
      <c r="A935">
        <v>934</v>
      </c>
      <c r="B935">
        <f>INDEX('housing-price-data-04042019'!$A$1:$CC$1461, MATCH('Bedrooms '!A935,'housing-price-data-04042019'!$A$1:$A$1461,0), MATCH('Bedrooms '!$B$1,'housing-price-data-04042019'!$A$1:$CC$1,0))</f>
        <v>3</v>
      </c>
      <c r="C935">
        <f>INDEX('housing-price-data-04042019'!$A$1:$CC$1461, MATCH('Bedrooms '!A935,'housing-price-data-04042019'!$A$1:$A$1461,0), MATCH('Bedrooms '!$C$1,'housing-price-data-04042019'!$A$1:$CC$1,0))</f>
        <v>190000</v>
      </c>
      <c r="D935" t="str">
        <f t="shared" si="14"/>
        <v>A</v>
      </c>
      <c r="K935" s="5">
        <v>1303</v>
      </c>
      <c r="L935" s="6">
        <v>290000</v>
      </c>
      <c r="U935" s="1">
        <v>910</v>
      </c>
      <c r="V935" s="1">
        <v>183109.07144635811</v>
      </c>
      <c r="W935" s="1">
        <v>-9109.0714463581098</v>
      </c>
    </row>
    <row r="936" spans="1:23" x14ac:dyDescent="0.25">
      <c r="A936">
        <v>935</v>
      </c>
      <c r="B936">
        <f>INDEX('housing-price-data-04042019'!$A$1:$CC$1461, MATCH('Bedrooms '!A936,'housing-price-data-04042019'!$A$1:$A$1461,0), MATCH('Bedrooms '!$B$1,'housing-price-data-04042019'!$A$1:$CC$1,0))</f>
        <v>4</v>
      </c>
      <c r="C936">
        <f>INDEX('housing-price-data-04042019'!$A$1:$CC$1461, MATCH('Bedrooms '!A936,'housing-price-data-04042019'!$A$1:$A$1461,0), MATCH('Bedrooms '!$C$1,'housing-price-data-04042019'!$A$1:$CC$1,0))</f>
        <v>242000</v>
      </c>
      <c r="D936" t="str">
        <f t="shared" si="14"/>
        <v>A</v>
      </c>
      <c r="K936" s="5">
        <v>1304</v>
      </c>
      <c r="L936" s="6">
        <v>232000</v>
      </c>
      <c r="U936" s="1">
        <v>911</v>
      </c>
      <c r="V936" s="1">
        <v>215871.10541233572</v>
      </c>
      <c r="W936" s="1">
        <v>-61571.105412335717</v>
      </c>
    </row>
    <row r="937" spans="1:23" x14ac:dyDescent="0.25">
      <c r="A937">
        <v>936</v>
      </c>
      <c r="B937">
        <f>INDEX('housing-price-data-04042019'!$A$1:$CC$1461, MATCH('Bedrooms '!A937,'housing-price-data-04042019'!$A$1:$A$1461,0), MATCH('Bedrooms '!$B$1,'housing-price-data-04042019'!$A$1:$CC$1,0))</f>
        <v>1</v>
      </c>
      <c r="C937">
        <f>INDEX('housing-price-data-04042019'!$A$1:$CC$1461, MATCH('Bedrooms '!A937,'housing-price-data-04042019'!$A$1:$A$1461,0), MATCH('Bedrooms '!$C$1,'housing-price-data-04042019'!$A$1:$CC$1,0))</f>
        <v>79900</v>
      </c>
      <c r="D937" t="str">
        <f t="shared" si="14"/>
        <v>B</v>
      </c>
      <c r="K937" s="5">
        <v>1305</v>
      </c>
      <c r="L937" s="6">
        <v>130000</v>
      </c>
      <c r="U937" s="1">
        <v>912</v>
      </c>
      <c r="V937" s="1">
        <v>183109.07144635811</v>
      </c>
      <c r="W937" s="1">
        <v>-39609.07144635811</v>
      </c>
    </row>
    <row r="938" spans="1:23" x14ac:dyDescent="0.25">
      <c r="A938">
        <v>937</v>
      </c>
      <c r="B938">
        <f>INDEX('housing-price-data-04042019'!$A$1:$CC$1461, MATCH('Bedrooms '!A938,'housing-price-data-04042019'!$A$1:$A$1461,0), MATCH('Bedrooms '!$B$1,'housing-price-data-04042019'!$A$1:$CC$1,0))</f>
        <v>2</v>
      </c>
      <c r="C938">
        <f>INDEX('housing-price-data-04042019'!$A$1:$CC$1461, MATCH('Bedrooms '!A938,'housing-price-data-04042019'!$A$1:$A$1461,0), MATCH('Bedrooms '!$C$1,'housing-price-data-04042019'!$A$1:$CC$1,0))</f>
        <v>184900</v>
      </c>
      <c r="D938" t="str">
        <f t="shared" si="14"/>
        <v>B</v>
      </c>
      <c r="K938" s="5">
        <v>1308</v>
      </c>
      <c r="L938" s="6">
        <v>138000</v>
      </c>
      <c r="U938" s="1">
        <v>913</v>
      </c>
      <c r="V938" s="1">
        <v>183109.07144635811</v>
      </c>
      <c r="W938" s="1">
        <v>-95109.07144635811</v>
      </c>
    </row>
    <row r="939" spans="1:23" x14ac:dyDescent="0.25">
      <c r="A939">
        <v>938</v>
      </c>
      <c r="B939">
        <f>INDEX('housing-price-data-04042019'!$A$1:$CC$1461, MATCH('Bedrooms '!A939,'housing-price-data-04042019'!$A$1:$A$1461,0), MATCH('Bedrooms '!$B$1,'housing-price-data-04042019'!$A$1:$CC$1,0))</f>
        <v>3</v>
      </c>
      <c r="C939">
        <f>INDEX('housing-price-data-04042019'!$A$1:$CC$1461, MATCH('Bedrooms '!A939,'housing-price-data-04042019'!$A$1:$A$1461,0), MATCH('Bedrooms '!$C$1,'housing-price-data-04042019'!$A$1:$CC$1,0))</f>
        <v>253000</v>
      </c>
      <c r="D939" t="str">
        <f t="shared" si="14"/>
        <v>A</v>
      </c>
      <c r="K939" s="5">
        <v>1310</v>
      </c>
      <c r="L939" s="6">
        <v>179200</v>
      </c>
      <c r="U939" s="1">
        <v>914</v>
      </c>
      <c r="V939" s="1">
        <v>199490.08842934691</v>
      </c>
      <c r="W939" s="1">
        <v>-54490.088429346913</v>
      </c>
    </row>
    <row r="940" spans="1:23" x14ac:dyDescent="0.25">
      <c r="A940">
        <v>939</v>
      </c>
      <c r="B940">
        <f>INDEX('housing-price-data-04042019'!$A$1:$CC$1461, MATCH('Bedrooms '!A940,'housing-price-data-04042019'!$A$1:$A$1461,0), MATCH('Bedrooms '!$B$1,'housing-price-data-04042019'!$A$1:$CC$1,0))</f>
        <v>3</v>
      </c>
      <c r="C940">
        <f>INDEX('housing-price-data-04042019'!$A$1:$CC$1461, MATCH('Bedrooms '!A940,'housing-price-data-04042019'!$A$1:$A$1461,0), MATCH('Bedrooms '!$C$1,'housing-price-data-04042019'!$A$1:$CC$1,0))</f>
        <v>239799</v>
      </c>
      <c r="D940" t="str">
        <f t="shared" si="14"/>
        <v>A</v>
      </c>
      <c r="K940" s="5">
        <v>1311</v>
      </c>
      <c r="L940" s="6">
        <v>335000</v>
      </c>
      <c r="U940" s="1">
        <v>915</v>
      </c>
      <c r="V940" s="1">
        <v>166728.05446336931</v>
      </c>
      <c r="W940" s="1">
        <v>7004.9455366306938</v>
      </c>
    </row>
    <row r="941" spans="1:23" x14ac:dyDescent="0.25">
      <c r="A941">
        <v>940</v>
      </c>
      <c r="B941">
        <f>INDEX('housing-price-data-04042019'!$A$1:$CC$1461, MATCH('Bedrooms '!A941,'housing-price-data-04042019'!$A$1:$A$1461,0), MATCH('Bedrooms '!$B$1,'housing-price-data-04042019'!$A$1:$CC$1,0))</f>
        <v>4</v>
      </c>
      <c r="C941">
        <f>INDEX('housing-price-data-04042019'!$A$1:$CC$1461, MATCH('Bedrooms '!A941,'housing-price-data-04042019'!$A$1:$A$1461,0), MATCH('Bedrooms '!$C$1,'housing-price-data-04042019'!$A$1:$CC$1,0))</f>
        <v>244400</v>
      </c>
      <c r="D941" t="str">
        <f t="shared" si="14"/>
        <v>A</v>
      </c>
      <c r="K941" s="5">
        <v>1312</v>
      </c>
      <c r="L941" s="6">
        <v>203000</v>
      </c>
      <c r="U941" s="1">
        <v>916</v>
      </c>
      <c r="V941" s="1">
        <v>183109.07144635811</v>
      </c>
      <c r="W941" s="1">
        <v>-108109.07144635811</v>
      </c>
    </row>
    <row r="942" spans="1:23" x14ac:dyDescent="0.25">
      <c r="A942">
        <v>941</v>
      </c>
      <c r="B942">
        <f>INDEX('housing-price-data-04042019'!$A$1:$CC$1461, MATCH('Bedrooms '!A942,'housing-price-data-04042019'!$A$1:$A$1461,0), MATCH('Bedrooms '!$B$1,'housing-price-data-04042019'!$A$1:$CC$1,0))</f>
        <v>4</v>
      </c>
      <c r="C942">
        <f>INDEX('housing-price-data-04042019'!$A$1:$CC$1461, MATCH('Bedrooms '!A942,'housing-price-data-04042019'!$A$1:$A$1461,0), MATCH('Bedrooms '!$C$1,'housing-price-data-04042019'!$A$1:$CC$1,0))</f>
        <v>150900</v>
      </c>
      <c r="D942" t="str">
        <f t="shared" si="14"/>
        <v>A</v>
      </c>
      <c r="K942" s="5">
        <v>1313</v>
      </c>
      <c r="L942" s="6">
        <v>302000</v>
      </c>
      <c r="U942" s="1">
        <v>917</v>
      </c>
      <c r="V942" s="1">
        <v>150347.0374803805</v>
      </c>
      <c r="W942" s="1">
        <v>-115036.0374803805</v>
      </c>
    </row>
    <row r="943" spans="1:23" x14ac:dyDescent="0.25">
      <c r="A943">
        <v>942</v>
      </c>
      <c r="B943">
        <f>INDEX('housing-price-data-04042019'!$A$1:$CC$1461, MATCH('Bedrooms '!A943,'housing-price-data-04042019'!$A$1:$A$1461,0), MATCH('Bedrooms '!$B$1,'housing-price-data-04042019'!$A$1:$CC$1,0))</f>
        <v>3</v>
      </c>
      <c r="C943">
        <f>INDEX('housing-price-data-04042019'!$A$1:$CC$1461, MATCH('Bedrooms '!A943,'housing-price-data-04042019'!$A$1:$A$1461,0), MATCH('Bedrooms '!$C$1,'housing-price-data-04042019'!$A$1:$CC$1,0))</f>
        <v>214000</v>
      </c>
      <c r="D943" t="str">
        <f t="shared" si="14"/>
        <v>A</v>
      </c>
      <c r="K943" s="5">
        <v>1314</v>
      </c>
      <c r="L943" s="6">
        <v>333168</v>
      </c>
      <c r="U943" s="1">
        <v>918</v>
      </c>
      <c r="V943" s="1">
        <v>183109.07144635811</v>
      </c>
      <c r="W943" s="1">
        <v>-48109.07144635811</v>
      </c>
    </row>
    <row r="944" spans="1:23" x14ac:dyDescent="0.25">
      <c r="A944">
        <v>943</v>
      </c>
      <c r="B944">
        <f>INDEX('housing-price-data-04042019'!$A$1:$CC$1461, MATCH('Bedrooms '!A944,'housing-price-data-04042019'!$A$1:$A$1461,0), MATCH('Bedrooms '!$B$1,'housing-price-data-04042019'!$A$1:$CC$1,0))</f>
        <v>4</v>
      </c>
      <c r="C944">
        <f>INDEX('housing-price-data-04042019'!$A$1:$CC$1461, MATCH('Bedrooms '!A944,'housing-price-data-04042019'!$A$1:$A$1461,0), MATCH('Bedrooms '!$C$1,'housing-price-data-04042019'!$A$1:$CC$1,0))</f>
        <v>150000</v>
      </c>
      <c r="D944" t="str">
        <f t="shared" si="14"/>
        <v>A</v>
      </c>
      <c r="K944" s="5">
        <v>1315</v>
      </c>
      <c r="L944" s="6">
        <v>119000</v>
      </c>
      <c r="U944" s="1">
        <v>919</v>
      </c>
      <c r="V944" s="1">
        <v>199490.08842934691</v>
      </c>
      <c r="W944" s="1">
        <v>38509.911570653087</v>
      </c>
    </row>
    <row r="945" spans="1:23" x14ac:dyDescent="0.25">
      <c r="A945">
        <v>944</v>
      </c>
      <c r="B945">
        <f>INDEX('housing-price-data-04042019'!$A$1:$CC$1461, MATCH('Bedrooms '!A945,'housing-price-data-04042019'!$A$1:$A$1461,0), MATCH('Bedrooms '!$B$1,'housing-price-data-04042019'!$A$1:$CC$1,0))</f>
        <v>4</v>
      </c>
      <c r="C945">
        <f>INDEX('housing-price-data-04042019'!$A$1:$CC$1461, MATCH('Bedrooms '!A945,'housing-price-data-04042019'!$A$1:$A$1461,0), MATCH('Bedrooms '!$C$1,'housing-price-data-04042019'!$A$1:$CC$1,0))</f>
        <v>143000</v>
      </c>
      <c r="D945" t="str">
        <f t="shared" si="14"/>
        <v>A</v>
      </c>
      <c r="K945" s="5">
        <v>1316</v>
      </c>
      <c r="L945" s="6">
        <v>206900</v>
      </c>
      <c r="U945" s="1">
        <v>920</v>
      </c>
      <c r="V945" s="1">
        <v>183109.07144635811</v>
      </c>
      <c r="W945" s="1">
        <v>-6609.0714463581098</v>
      </c>
    </row>
    <row r="946" spans="1:23" x14ac:dyDescent="0.25">
      <c r="A946">
        <v>945</v>
      </c>
      <c r="B946">
        <f>INDEX('housing-price-data-04042019'!$A$1:$CC$1461, MATCH('Bedrooms '!A946,'housing-price-data-04042019'!$A$1:$A$1461,0), MATCH('Bedrooms '!$B$1,'housing-price-data-04042019'!$A$1:$CC$1,0))</f>
        <v>3</v>
      </c>
      <c r="C946">
        <f>INDEX('housing-price-data-04042019'!$A$1:$CC$1461, MATCH('Bedrooms '!A946,'housing-price-data-04042019'!$A$1:$A$1461,0), MATCH('Bedrooms '!$C$1,'housing-price-data-04042019'!$A$1:$CC$1,0))</f>
        <v>137500</v>
      </c>
      <c r="D946" t="str">
        <f t="shared" si="14"/>
        <v>A</v>
      </c>
      <c r="K946" s="5">
        <v>1317</v>
      </c>
      <c r="L946" s="6">
        <v>295493</v>
      </c>
      <c r="U946" s="1">
        <v>921</v>
      </c>
      <c r="V946" s="1">
        <v>183109.07144635811</v>
      </c>
      <c r="W946" s="1">
        <v>17890.92855364189</v>
      </c>
    </row>
    <row r="947" spans="1:23" x14ac:dyDescent="0.25">
      <c r="A947">
        <v>946</v>
      </c>
      <c r="B947">
        <f>INDEX('housing-price-data-04042019'!$A$1:$CC$1461, MATCH('Bedrooms '!A947,'housing-price-data-04042019'!$A$1:$A$1461,0), MATCH('Bedrooms '!$B$1,'housing-price-data-04042019'!$A$1:$CC$1,0))</f>
        <v>2</v>
      </c>
      <c r="C947">
        <f>INDEX('housing-price-data-04042019'!$A$1:$CC$1461, MATCH('Bedrooms '!A947,'housing-price-data-04042019'!$A$1:$A$1461,0), MATCH('Bedrooms '!$C$1,'housing-price-data-04042019'!$A$1:$CC$1,0))</f>
        <v>124900</v>
      </c>
      <c r="D947" t="str">
        <f t="shared" si="14"/>
        <v>B</v>
      </c>
      <c r="K947" s="5">
        <v>1319</v>
      </c>
      <c r="L947" s="6">
        <v>275000</v>
      </c>
      <c r="U947" s="1">
        <v>922</v>
      </c>
      <c r="V947" s="1">
        <v>199490.08842934691</v>
      </c>
      <c r="W947" s="1">
        <v>-53590.088429346913</v>
      </c>
    </row>
    <row r="948" spans="1:23" x14ac:dyDescent="0.25">
      <c r="A948">
        <v>947</v>
      </c>
      <c r="B948">
        <f>INDEX('housing-price-data-04042019'!$A$1:$CC$1461, MATCH('Bedrooms '!A948,'housing-price-data-04042019'!$A$1:$A$1461,0), MATCH('Bedrooms '!$B$1,'housing-price-data-04042019'!$A$1:$CC$1,0))</f>
        <v>3</v>
      </c>
      <c r="C948">
        <f>INDEX('housing-price-data-04042019'!$A$1:$CC$1461, MATCH('Bedrooms '!A948,'housing-price-data-04042019'!$A$1:$A$1461,0), MATCH('Bedrooms '!$C$1,'housing-price-data-04042019'!$A$1:$CC$1,0))</f>
        <v>143000</v>
      </c>
      <c r="D948" t="str">
        <f t="shared" si="14"/>
        <v>A</v>
      </c>
      <c r="K948" s="5">
        <v>1320</v>
      </c>
      <c r="L948" s="6">
        <v>111000</v>
      </c>
      <c r="U948" s="1">
        <v>923</v>
      </c>
      <c r="V948" s="1">
        <v>183109.07144635811</v>
      </c>
      <c r="W948" s="1">
        <v>-13119.07144635811</v>
      </c>
    </row>
    <row r="949" spans="1:23" x14ac:dyDescent="0.25">
      <c r="A949">
        <v>948</v>
      </c>
      <c r="B949">
        <f>INDEX('housing-price-data-04042019'!$A$1:$CC$1461, MATCH('Bedrooms '!A949,'housing-price-data-04042019'!$A$1:$A$1461,0), MATCH('Bedrooms '!$B$1,'housing-price-data-04042019'!$A$1:$CC$1,0))</f>
        <v>3</v>
      </c>
      <c r="C949">
        <f>INDEX('housing-price-data-04042019'!$A$1:$CC$1461, MATCH('Bedrooms '!A949,'housing-price-data-04042019'!$A$1:$A$1461,0), MATCH('Bedrooms '!$C$1,'housing-price-data-04042019'!$A$1:$CC$1,0))</f>
        <v>270000</v>
      </c>
      <c r="D949" t="str">
        <f t="shared" si="14"/>
        <v>A</v>
      </c>
      <c r="K949" s="5">
        <v>1321</v>
      </c>
      <c r="L949" s="6">
        <v>156500</v>
      </c>
      <c r="U949" s="1">
        <v>924</v>
      </c>
      <c r="V949" s="1">
        <v>166728.05446336931</v>
      </c>
      <c r="W949" s="1">
        <v>26271.945536630694</v>
      </c>
    </row>
    <row r="950" spans="1:23" x14ac:dyDescent="0.25">
      <c r="A950">
        <v>949</v>
      </c>
      <c r="B950">
        <f>INDEX('housing-price-data-04042019'!$A$1:$CC$1461, MATCH('Bedrooms '!A950,'housing-price-data-04042019'!$A$1:$A$1461,0), MATCH('Bedrooms '!$B$1,'housing-price-data-04042019'!$A$1:$CC$1,0))</f>
        <v>3</v>
      </c>
      <c r="C950">
        <f>INDEX('housing-price-data-04042019'!$A$1:$CC$1461, MATCH('Bedrooms '!A950,'housing-price-data-04042019'!$A$1:$A$1461,0), MATCH('Bedrooms '!$C$1,'housing-price-data-04042019'!$A$1:$CC$1,0))</f>
        <v>192500</v>
      </c>
      <c r="D950" t="str">
        <f t="shared" si="14"/>
        <v>A</v>
      </c>
      <c r="K950" s="5">
        <v>1323</v>
      </c>
      <c r="L950" s="6">
        <v>190000</v>
      </c>
      <c r="U950" s="1">
        <v>925</v>
      </c>
      <c r="V950" s="1">
        <v>183109.07144635811</v>
      </c>
      <c r="W950" s="1">
        <v>24390.92855364189</v>
      </c>
    </row>
    <row r="951" spans="1:23" x14ac:dyDescent="0.25">
      <c r="A951">
        <v>950</v>
      </c>
      <c r="B951">
        <f>INDEX('housing-price-data-04042019'!$A$1:$CC$1461, MATCH('Bedrooms '!A951,'housing-price-data-04042019'!$A$1:$A$1461,0), MATCH('Bedrooms '!$B$1,'housing-price-data-04042019'!$A$1:$CC$1,0))</f>
        <v>3</v>
      </c>
      <c r="C951">
        <f>INDEX('housing-price-data-04042019'!$A$1:$CC$1461, MATCH('Bedrooms '!A951,'housing-price-data-04042019'!$A$1:$A$1461,0), MATCH('Bedrooms '!$C$1,'housing-price-data-04042019'!$A$1:$CC$1,0))</f>
        <v>197500</v>
      </c>
      <c r="D951" t="str">
        <f t="shared" si="14"/>
        <v>A</v>
      </c>
      <c r="K951" s="5">
        <v>1327</v>
      </c>
      <c r="L951" s="6">
        <v>79000</v>
      </c>
      <c r="U951" s="1">
        <v>926</v>
      </c>
      <c r="V951" s="1">
        <v>183109.07144635811</v>
      </c>
      <c r="W951" s="1">
        <v>-8109.0714463581098</v>
      </c>
    </row>
    <row r="952" spans="1:23" x14ac:dyDescent="0.25">
      <c r="A952">
        <v>951</v>
      </c>
      <c r="B952">
        <f>INDEX('housing-price-data-04042019'!$A$1:$CC$1461, MATCH('Bedrooms '!A952,'housing-price-data-04042019'!$A$1:$A$1461,0), MATCH('Bedrooms '!$B$1,'housing-price-data-04042019'!$A$1:$CC$1,0))</f>
        <v>3</v>
      </c>
      <c r="C952">
        <f>INDEX('housing-price-data-04042019'!$A$1:$CC$1461, MATCH('Bedrooms '!A952,'housing-price-data-04042019'!$A$1:$A$1461,0), MATCH('Bedrooms '!$C$1,'housing-price-data-04042019'!$A$1:$CC$1,0))</f>
        <v>129000</v>
      </c>
      <c r="D952" t="str">
        <f t="shared" si="14"/>
        <v>A</v>
      </c>
      <c r="K952" s="5">
        <v>1328</v>
      </c>
      <c r="L952" s="6">
        <v>130500</v>
      </c>
      <c r="U952" s="1">
        <v>927</v>
      </c>
      <c r="V952" s="1">
        <v>199490.08842934691</v>
      </c>
      <c r="W952" s="1">
        <v>85509.911570653087</v>
      </c>
    </row>
    <row r="953" spans="1:23" x14ac:dyDescent="0.25">
      <c r="A953">
        <v>952</v>
      </c>
      <c r="B953">
        <f>INDEX('housing-price-data-04042019'!$A$1:$CC$1461, MATCH('Bedrooms '!A953,'housing-price-data-04042019'!$A$1:$A$1461,0), MATCH('Bedrooms '!$B$1,'housing-price-data-04042019'!$A$1:$CC$1,0))</f>
        <v>3</v>
      </c>
      <c r="C953">
        <f>INDEX('housing-price-data-04042019'!$A$1:$CC$1461, MATCH('Bedrooms '!A953,'housing-price-data-04042019'!$A$1:$A$1461,0), MATCH('Bedrooms '!$C$1,'housing-price-data-04042019'!$A$1:$CC$1,0))</f>
        <v>119900</v>
      </c>
      <c r="D953" t="str">
        <f t="shared" si="14"/>
        <v>A</v>
      </c>
      <c r="K953" s="5">
        <v>1329</v>
      </c>
      <c r="L953" s="6">
        <v>256000</v>
      </c>
      <c r="U953" s="1">
        <v>928</v>
      </c>
      <c r="V953" s="1">
        <v>199490.08842934691</v>
      </c>
      <c r="W953" s="1">
        <v>-23490.088429346913</v>
      </c>
    </row>
    <row r="954" spans="1:23" x14ac:dyDescent="0.25">
      <c r="A954">
        <v>953</v>
      </c>
      <c r="B954">
        <f>INDEX('housing-price-data-04042019'!$A$1:$CC$1461, MATCH('Bedrooms '!A954,'housing-price-data-04042019'!$A$1:$A$1461,0), MATCH('Bedrooms '!$B$1,'housing-price-data-04042019'!$A$1:$CC$1,0))</f>
        <v>2</v>
      </c>
      <c r="C954">
        <f>INDEX('housing-price-data-04042019'!$A$1:$CC$1461, MATCH('Bedrooms '!A954,'housing-price-data-04042019'!$A$1:$A$1461,0), MATCH('Bedrooms '!$C$1,'housing-price-data-04042019'!$A$1:$CC$1,0))</f>
        <v>133900</v>
      </c>
      <c r="D954" t="str">
        <f t="shared" si="14"/>
        <v>B</v>
      </c>
      <c r="K954" s="5">
        <v>1330</v>
      </c>
      <c r="L954" s="6">
        <v>176500</v>
      </c>
      <c r="U954" s="1">
        <v>929</v>
      </c>
      <c r="V954" s="1">
        <v>183109.07144635811</v>
      </c>
      <c r="W954" s="1">
        <v>53390.92855364189</v>
      </c>
    </row>
    <row r="955" spans="1:23" x14ac:dyDescent="0.25">
      <c r="A955">
        <v>954</v>
      </c>
      <c r="B955">
        <f>INDEX('housing-price-data-04042019'!$A$1:$CC$1461, MATCH('Bedrooms '!A955,'housing-price-data-04042019'!$A$1:$A$1461,0), MATCH('Bedrooms '!$B$1,'housing-price-data-04042019'!$A$1:$CC$1,0))</f>
        <v>4</v>
      </c>
      <c r="C955">
        <f>INDEX('housing-price-data-04042019'!$A$1:$CC$1461, MATCH('Bedrooms '!A955,'housing-price-data-04042019'!$A$1:$A$1461,0), MATCH('Bedrooms '!$C$1,'housing-price-data-04042019'!$A$1:$CC$1,0))</f>
        <v>172000</v>
      </c>
      <c r="D955" t="str">
        <f t="shared" si="14"/>
        <v>A</v>
      </c>
      <c r="K955" s="5">
        <v>1331</v>
      </c>
      <c r="L955" s="6">
        <v>227000</v>
      </c>
      <c r="U955" s="1">
        <v>930</v>
      </c>
      <c r="V955" s="1">
        <v>199490.08842934691</v>
      </c>
      <c r="W955" s="1">
        <v>22509.911570653087</v>
      </c>
    </row>
    <row r="956" spans="1:23" x14ac:dyDescent="0.25">
      <c r="A956">
        <v>955</v>
      </c>
      <c r="B956">
        <f>INDEX('housing-price-data-04042019'!$A$1:$CC$1461, MATCH('Bedrooms '!A956,'housing-price-data-04042019'!$A$1:$A$1461,0), MATCH('Bedrooms '!$B$1,'housing-price-data-04042019'!$A$1:$CC$1,0))</f>
        <v>4</v>
      </c>
      <c r="C956">
        <f>INDEX('housing-price-data-04042019'!$A$1:$CC$1461, MATCH('Bedrooms '!A956,'housing-price-data-04042019'!$A$1:$A$1461,0), MATCH('Bedrooms '!$C$1,'housing-price-data-04042019'!$A$1:$CC$1,0))</f>
        <v>127500</v>
      </c>
      <c r="D956" t="str">
        <f t="shared" si="14"/>
        <v>A</v>
      </c>
      <c r="K956" s="5">
        <v>1332</v>
      </c>
      <c r="L956" s="6">
        <v>132500</v>
      </c>
      <c r="U956" s="1">
        <v>931</v>
      </c>
      <c r="V956" s="1">
        <v>183109.07144635811</v>
      </c>
      <c r="W956" s="1">
        <v>17890.92855364189</v>
      </c>
    </row>
    <row r="957" spans="1:23" x14ac:dyDescent="0.25">
      <c r="A957">
        <v>956</v>
      </c>
      <c r="B957">
        <f>INDEX('housing-price-data-04042019'!$A$1:$CC$1461, MATCH('Bedrooms '!A957,'housing-price-data-04042019'!$A$1:$A$1461,0), MATCH('Bedrooms '!$B$1,'housing-price-data-04042019'!$A$1:$CC$1,0))</f>
        <v>4</v>
      </c>
      <c r="C957">
        <f>INDEX('housing-price-data-04042019'!$A$1:$CC$1461, MATCH('Bedrooms '!A957,'housing-price-data-04042019'!$A$1:$A$1461,0), MATCH('Bedrooms '!$C$1,'housing-price-data-04042019'!$A$1:$CC$1,0))</f>
        <v>145000</v>
      </c>
      <c r="D957" t="str">
        <f t="shared" si="14"/>
        <v>A</v>
      </c>
      <c r="K957" s="5">
        <v>1335</v>
      </c>
      <c r="L957" s="6">
        <v>125000</v>
      </c>
      <c r="U957" s="1">
        <v>932</v>
      </c>
      <c r="V957" s="1">
        <v>166728.05446336931</v>
      </c>
      <c r="W957" s="1">
        <v>-49228.054463369306</v>
      </c>
    </row>
    <row r="958" spans="1:23" x14ac:dyDescent="0.25">
      <c r="A958">
        <v>957</v>
      </c>
      <c r="B958">
        <f>INDEX('housing-price-data-04042019'!$A$1:$CC$1461, MATCH('Bedrooms '!A958,'housing-price-data-04042019'!$A$1:$A$1461,0), MATCH('Bedrooms '!$B$1,'housing-price-data-04042019'!$A$1:$CC$1,0))</f>
        <v>2</v>
      </c>
      <c r="C958">
        <f>INDEX('housing-price-data-04042019'!$A$1:$CC$1461, MATCH('Bedrooms '!A958,'housing-price-data-04042019'!$A$1:$A$1461,0), MATCH('Bedrooms '!$C$1,'housing-price-data-04042019'!$A$1:$CC$1,0))</f>
        <v>124000</v>
      </c>
      <c r="D958" t="str">
        <f t="shared" si="14"/>
        <v>B</v>
      </c>
      <c r="K958" s="5">
        <v>1337</v>
      </c>
      <c r="L958" s="6">
        <v>135000</v>
      </c>
      <c r="U958" s="1">
        <v>933</v>
      </c>
      <c r="V958" s="1">
        <v>183109.07144635811</v>
      </c>
      <c r="W958" s="1">
        <v>136890.92855364189</v>
      </c>
    </row>
    <row r="959" spans="1:23" x14ac:dyDescent="0.25">
      <c r="A959">
        <v>958</v>
      </c>
      <c r="B959">
        <f>INDEX('housing-price-data-04042019'!$A$1:$CC$1461, MATCH('Bedrooms '!A959,'housing-price-data-04042019'!$A$1:$A$1461,0), MATCH('Bedrooms '!$B$1,'housing-price-data-04042019'!$A$1:$CC$1,0))</f>
        <v>3</v>
      </c>
      <c r="C959">
        <f>INDEX('housing-price-data-04042019'!$A$1:$CC$1461, MATCH('Bedrooms '!A959,'housing-price-data-04042019'!$A$1:$A$1461,0), MATCH('Bedrooms '!$C$1,'housing-price-data-04042019'!$A$1:$CC$1,0))</f>
        <v>132000</v>
      </c>
      <c r="D959" t="str">
        <f t="shared" si="14"/>
        <v>A</v>
      </c>
      <c r="K959" s="5">
        <v>1339</v>
      </c>
      <c r="L959" s="6">
        <v>200000</v>
      </c>
      <c r="U959" s="1">
        <v>934</v>
      </c>
      <c r="V959" s="1">
        <v>183109.07144635811</v>
      </c>
      <c r="W959" s="1">
        <v>6890.9285536418902</v>
      </c>
    </row>
    <row r="960" spans="1:23" x14ac:dyDescent="0.25">
      <c r="A960">
        <v>959</v>
      </c>
      <c r="B960">
        <f>INDEX('housing-price-data-04042019'!$A$1:$CC$1461, MATCH('Bedrooms '!A960,'housing-price-data-04042019'!$A$1:$A$1461,0), MATCH('Bedrooms '!$B$1,'housing-price-data-04042019'!$A$1:$CC$1,0))</f>
        <v>3</v>
      </c>
      <c r="C960">
        <f>INDEX('housing-price-data-04042019'!$A$1:$CC$1461, MATCH('Bedrooms '!A960,'housing-price-data-04042019'!$A$1:$A$1461,0), MATCH('Bedrooms '!$C$1,'housing-price-data-04042019'!$A$1:$CC$1,0))</f>
        <v>185000</v>
      </c>
      <c r="D960" t="str">
        <f t="shared" si="14"/>
        <v>A</v>
      </c>
      <c r="K960" s="5">
        <v>1340</v>
      </c>
      <c r="L960" s="6">
        <v>128500</v>
      </c>
      <c r="U960" s="1">
        <v>935</v>
      </c>
      <c r="V960" s="1">
        <v>199490.08842934691</v>
      </c>
      <c r="W960" s="1">
        <v>42509.911570653087</v>
      </c>
    </row>
    <row r="961" spans="1:23" x14ac:dyDescent="0.25">
      <c r="A961">
        <v>960</v>
      </c>
      <c r="B961">
        <f>INDEX('housing-price-data-04042019'!$A$1:$CC$1461, MATCH('Bedrooms '!A961,'housing-price-data-04042019'!$A$1:$A$1461,0), MATCH('Bedrooms '!$B$1,'housing-price-data-04042019'!$A$1:$CC$1,0))</f>
        <v>3</v>
      </c>
      <c r="C961">
        <f>INDEX('housing-price-data-04042019'!$A$1:$CC$1461, MATCH('Bedrooms '!A961,'housing-price-data-04042019'!$A$1:$A$1461,0), MATCH('Bedrooms '!$C$1,'housing-price-data-04042019'!$A$1:$CC$1,0))</f>
        <v>155000</v>
      </c>
      <c r="D961" t="str">
        <f t="shared" si="14"/>
        <v>A</v>
      </c>
      <c r="K961" s="5">
        <v>1341</v>
      </c>
      <c r="L961" s="6">
        <v>123000</v>
      </c>
      <c r="U961" s="1">
        <v>936</v>
      </c>
      <c r="V961" s="1">
        <v>150347.0374803805</v>
      </c>
      <c r="W961" s="1">
        <v>-70447.037480380503</v>
      </c>
    </row>
    <row r="962" spans="1:23" x14ac:dyDescent="0.25">
      <c r="A962">
        <v>961</v>
      </c>
      <c r="B962">
        <f>INDEX('housing-price-data-04042019'!$A$1:$CC$1461, MATCH('Bedrooms '!A962,'housing-price-data-04042019'!$A$1:$A$1461,0), MATCH('Bedrooms '!$B$1,'housing-price-data-04042019'!$A$1:$CC$1,0))</f>
        <v>2</v>
      </c>
      <c r="C962">
        <f>INDEX('housing-price-data-04042019'!$A$1:$CC$1461, MATCH('Bedrooms '!A962,'housing-price-data-04042019'!$A$1:$A$1461,0), MATCH('Bedrooms '!$C$1,'housing-price-data-04042019'!$A$1:$CC$1,0))</f>
        <v>116500</v>
      </c>
      <c r="D962" t="str">
        <f t="shared" si="14"/>
        <v>B</v>
      </c>
      <c r="K962" s="5">
        <v>1342</v>
      </c>
      <c r="L962" s="6">
        <v>155000</v>
      </c>
      <c r="U962" s="1">
        <v>937</v>
      </c>
      <c r="V962" s="1">
        <v>166728.05446336931</v>
      </c>
      <c r="W962" s="1">
        <v>18171.945536630694</v>
      </c>
    </row>
    <row r="963" spans="1:23" x14ac:dyDescent="0.25">
      <c r="A963">
        <v>962</v>
      </c>
      <c r="B963">
        <f>INDEX('housing-price-data-04042019'!$A$1:$CC$1461, MATCH('Bedrooms '!A963,'housing-price-data-04042019'!$A$1:$A$1461,0), MATCH('Bedrooms '!$B$1,'housing-price-data-04042019'!$A$1:$CC$1,0))</f>
        <v>4</v>
      </c>
      <c r="C963">
        <f>INDEX('housing-price-data-04042019'!$A$1:$CC$1461, MATCH('Bedrooms '!A963,'housing-price-data-04042019'!$A$1:$A$1461,0), MATCH('Bedrooms '!$C$1,'housing-price-data-04042019'!$A$1:$CC$1,0))</f>
        <v>272000</v>
      </c>
      <c r="D963" t="str">
        <f t="shared" ref="D963:D1026" si="15">IF(B963&gt;2, "A", "B")</f>
        <v>A</v>
      </c>
      <c r="K963" s="5">
        <v>1343</v>
      </c>
      <c r="L963" s="6">
        <v>228500</v>
      </c>
      <c r="U963" s="1">
        <v>938</v>
      </c>
      <c r="V963" s="1">
        <v>183109.07144635811</v>
      </c>
      <c r="W963" s="1">
        <v>69890.92855364189</v>
      </c>
    </row>
    <row r="964" spans="1:23" x14ac:dyDescent="0.25">
      <c r="A964">
        <v>963</v>
      </c>
      <c r="B964">
        <f>INDEX('housing-price-data-04042019'!$A$1:$CC$1461, MATCH('Bedrooms '!A964,'housing-price-data-04042019'!$A$1:$A$1461,0), MATCH('Bedrooms '!$B$1,'housing-price-data-04042019'!$A$1:$CC$1,0))</f>
        <v>3</v>
      </c>
      <c r="C964">
        <f>INDEX('housing-price-data-04042019'!$A$1:$CC$1461, MATCH('Bedrooms '!A964,'housing-price-data-04042019'!$A$1:$A$1461,0), MATCH('Bedrooms '!$C$1,'housing-price-data-04042019'!$A$1:$CC$1,0))</f>
        <v>155000</v>
      </c>
      <c r="D964" t="str">
        <f t="shared" si="15"/>
        <v>A</v>
      </c>
      <c r="K964" s="5">
        <v>1344</v>
      </c>
      <c r="L964" s="6">
        <v>177000</v>
      </c>
      <c r="U964" s="1">
        <v>939</v>
      </c>
      <c r="V964" s="1">
        <v>183109.07144635811</v>
      </c>
      <c r="W964" s="1">
        <v>56689.92855364189</v>
      </c>
    </row>
    <row r="965" spans="1:23" x14ac:dyDescent="0.25">
      <c r="A965">
        <v>964</v>
      </c>
      <c r="B965">
        <f>INDEX('housing-price-data-04042019'!$A$1:$CC$1461, MATCH('Bedrooms '!A965,'housing-price-data-04042019'!$A$1:$A$1461,0), MATCH('Bedrooms '!$B$1,'housing-price-data-04042019'!$A$1:$CC$1,0))</f>
        <v>2</v>
      </c>
      <c r="C965">
        <f>INDEX('housing-price-data-04042019'!$A$1:$CC$1461, MATCH('Bedrooms '!A965,'housing-price-data-04042019'!$A$1:$A$1461,0), MATCH('Bedrooms '!$C$1,'housing-price-data-04042019'!$A$1:$CC$1,0))</f>
        <v>239000</v>
      </c>
      <c r="D965" t="str">
        <f t="shared" si="15"/>
        <v>B</v>
      </c>
      <c r="K965" s="5">
        <v>1345</v>
      </c>
      <c r="L965" s="6">
        <v>155835</v>
      </c>
      <c r="U965" s="1">
        <v>940</v>
      </c>
      <c r="V965" s="1">
        <v>199490.08842934691</v>
      </c>
      <c r="W965" s="1">
        <v>44909.911570653087</v>
      </c>
    </row>
    <row r="966" spans="1:23" x14ac:dyDescent="0.25">
      <c r="A966">
        <v>965</v>
      </c>
      <c r="B966">
        <f>INDEX('housing-price-data-04042019'!$A$1:$CC$1461, MATCH('Bedrooms '!A966,'housing-price-data-04042019'!$A$1:$A$1461,0), MATCH('Bedrooms '!$B$1,'housing-price-data-04042019'!$A$1:$CC$1,0))</f>
        <v>4</v>
      </c>
      <c r="C966">
        <f>INDEX('housing-price-data-04042019'!$A$1:$CC$1461, MATCH('Bedrooms '!A966,'housing-price-data-04042019'!$A$1:$A$1461,0), MATCH('Bedrooms '!$C$1,'housing-price-data-04042019'!$A$1:$CC$1,0))</f>
        <v>214900</v>
      </c>
      <c r="D966" t="str">
        <f t="shared" si="15"/>
        <v>A</v>
      </c>
      <c r="K966" s="5">
        <v>1347</v>
      </c>
      <c r="L966" s="6">
        <v>262500</v>
      </c>
      <c r="U966" s="1">
        <v>941</v>
      </c>
      <c r="V966" s="1">
        <v>199490.08842934691</v>
      </c>
      <c r="W966" s="1">
        <v>-48590.088429346913</v>
      </c>
    </row>
    <row r="967" spans="1:23" x14ac:dyDescent="0.25">
      <c r="A967">
        <v>966</v>
      </c>
      <c r="B967">
        <f>INDEX('housing-price-data-04042019'!$A$1:$CC$1461, MATCH('Bedrooms '!A967,'housing-price-data-04042019'!$A$1:$A$1461,0), MATCH('Bedrooms '!$B$1,'housing-price-data-04042019'!$A$1:$CC$1,0))</f>
        <v>3</v>
      </c>
      <c r="C967">
        <f>INDEX('housing-price-data-04042019'!$A$1:$CC$1461, MATCH('Bedrooms '!A967,'housing-price-data-04042019'!$A$1:$A$1461,0), MATCH('Bedrooms '!$C$1,'housing-price-data-04042019'!$A$1:$CC$1,0))</f>
        <v>178900</v>
      </c>
      <c r="D967" t="str">
        <f t="shared" si="15"/>
        <v>A</v>
      </c>
      <c r="K967" s="5">
        <v>1348</v>
      </c>
      <c r="L967" s="6">
        <v>283463</v>
      </c>
      <c r="U967" s="1">
        <v>942</v>
      </c>
      <c r="V967" s="1">
        <v>183109.07144635811</v>
      </c>
      <c r="W967" s="1">
        <v>30890.92855364189</v>
      </c>
    </row>
    <row r="968" spans="1:23" x14ac:dyDescent="0.25">
      <c r="A968">
        <v>967</v>
      </c>
      <c r="B968">
        <f>INDEX('housing-price-data-04042019'!$A$1:$CC$1461, MATCH('Bedrooms '!A968,'housing-price-data-04042019'!$A$1:$A$1461,0), MATCH('Bedrooms '!$B$1,'housing-price-data-04042019'!$A$1:$CC$1,0))</f>
        <v>2</v>
      </c>
      <c r="C968">
        <f>INDEX('housing-price-data-04042019'!$A$1:$CC$1461, MATCH('Bedrooms '!A968,'housing-price-data-04042019'!$A$1:$A$1461,0), MATCH('Bedrooms '!$C$1,'housing-price-data-04042019'!$A$1:$CC$1,0))</f>
        <v>160000</v>
      </c>
      <c r="D968" t="str">
        <f t="shared" si="15"/>
        <v>B</v>
      </c>
      <c r="K968" s="5">
        <v>1349</v>
      </c>
      <c r="L968" s="6">
        <v>215000</v>
      </c>
      <c r="U968" s="1">
        <v>943</v>
      </c>
      <c r="V968" s="1">
        <v>199490.08842934691</v>
      </c>
      <c r="W968" s="1">
        <v>-49490.088429346913</v>
      </c>
    </row>
    <row r="969" spans="1:23" x14ac:dyDescent="0.25">
      <c r="A969">
        <v>968</v>
      </c>
      <c r="B969">
        <f>INDEX('housing-price-data-04042019'!$A$1:$CC$1461, MATCH('Bedrooms '!A969,'housing-price-data-04042019'!$A$1:$A$1461,0), MATCH('Bedrooms '!$B$1,'housing-price-data-04042019'!$A$1:$CC$1,0))</f>
        <v>3</v>
      </c>
      <c r="C969">
        <f>INDEX('housing-price-data-04042019'!$A$1:$CC$1461, MATCH('Bedrooms '!A969,'housing-price-data-04042019'!$A$1:$A$1461,0), MATCH('Bedrooms '!$C$1,'housing-price-data-04042019'!$A$1:$CC$1,0))</f>
        <v>135000</v>
      </c>
      <c r="D969" t="str">
        <f t="shared" si="15"/>
        <v>A</v>
      </c>
      <c r="K969" s="5">
        <v>1350</v>
      </c>
      <c r="L969" s="6">
        <v>122000</v>
      </c>
      <c r="U969" s="1">
        <v>944</v>
      </c>
      <c r="V969" s="1">
        <v>199490.08842934691</v>
      </c>
      <c r="W969" s="1">
        <v>-56490.088429346913</v>
      </c>
    </row>
    <row r="970" spans="1:23" x14ac:dyDescent="0.25">
      <c r="A970">
        <v>969</v>
      </c>
      <c r="B970">
        <f>INDEX('housing-price-data-04042019'!$A$1:$CC$1461, MATCH('Bedrooms '!A970,'housing-price-data-04042019'!$A$1:$A$1461,0), MATCH('Bedrooms '!$B$1,'housing-price-data-04042019'!$A$1:$CC$1,0))</f>
        <v>2</v>
      </c>
      <c r="C970">
        <f>INDEX('housing-price-data-04042019'!$A$1:$CC$1461, MATCH('Bedrooms '!A970,'housing-price-data-04042019'!$A$1:$A$1461,0), MATCH('Bedrooms '!$C$1,'housing-price-data-04042019'!$A$1:$CC$1,0))</f>
        <v>37900</v>
      </c>
      <c r="D970" t="str">
        <f t="shared" si="15"/>
        <v>B</v>
      </c>
      <c r="K970" s="5">
        <v>1351</v>
      </c>
      <c r="L970" s="6">
        <v>200000</v>
      </c>
      <c r="U970" s="1">
        <v>945</v>
      </c>
      <c r="V970" s="1">
        <v>183109.07144635811</v>
      </c>
      <c r="W970" s="1">
        <v>-45609.07144635811</v>
      </c>
    </row>
    <row r="971" spans="1:23" x14ac:dyDescent="0.25">
      <c r="A971">
        <v>970</v>
      </c>
      <c r="B971">
        <f>INDEX('housing-price-data-04042019'!$A$1:$CC$1461, MATCH('Bedrooms '!A971,'housing-price-data-04042019'!$A$1:$A$1461,0), MATCH('Bedrooms '!$B$1,'housing-price-data-04042019'!$A$1:$CC$1,0))</f>
        <v>2</v>
      </c>
      <c r="C971">
        <f>INDEX('housing-price-data-04042019'!$A$1:$CC$1461, MATCH('Bedrooms '!A971,'housing-price-data-04042019'!$A$1:$A$1461,0), MATCH('Bedrooms '!$C$1,'housing-price-data-04042019'!$A$1:$CC$1,0))</f>
        <v>140000</v>
      </c>
      <c r="D971" t="str">
        <f t="shared" si="15"/>
        <v>B</v>
      </c>
      <c r="K971" s="5">
        <v>1352</v>
      </c>
      <c r="L971" s="6">
        <v>171000</v>
      </c>
      <c r="U971" s="1">
        <v>946</v>
      </c>
      <c r="V971" s="1">
        <v>166728.05446336931</v>
      </c>
      <c r="W971" s="1">
        <v>-41828.054463369306</v>
      </c>
    </row>
    <row r="972" spans="1:23" x14ac:dyDescent="0.25">
      <c r="A972">
        <v>971</v>
      </c>
      <c r="B972">
        <f>INDEX('housing-price-data-04042019'!$A$1:$CC$1461, MATCH('Bedrooms '!A972,'housing-price-data-04042019'!$A$1:$A$1461,0), MATCH('Bedrooms '!$B$1,'housing-price-data-04042019'!$A$1:$CC$1,0))</f>
        <v>4</v>
      </c>
      <c r="C972">
        <f>INDEX('housing-price-data-04042019'!$A$1:$CC$1461, MATCH('Bedrooms '!A972,'housing-price-data-04042019'!$A$1:$A$1461,0), MATCH('Bedrooms '!$C$1,'housing-price-data-04042019'!$A$1:$CC$1,0))</f>
        <v>135000</v>
      </c>
      <c r="D972" t="str">
        <f t="shared" si="15"/>
        <v>A</v>
      </c>
      <c r="K972" s="5">
        <v>1354</v>
      </c>
      <c r="L972" s="6">
        <v>410000</v>
      </c>
      <c r="U972" s="1">
        <v>947</v>
      </c>
      <c r="V972" s="1">
        <v>183109.07144635811</v>
      </c>
      <c r="W972" s="1">
        <v>-40109.07144635811</v>
      </c>
    </row>
    <row r="973" spans="1:23" x14ac:dyDescent="0.25">
      <c r="A973">
        <v>972</v>
      </c>
      <c r="B973">
        <f>INDEX('housing-price-data-04042019'!$A$1:$CC$1461, MATCH('Bedrooms '!A973,'housing-price-data-04042019'!$A$1:$A$1461,0), MATCH('Bedrooms '!$B$1,'housing-price-data-04042019'!$A$1:$CC$1,0))</f>
        <v>2</v>
      </c>
      <c r="C973">
        <f>INDEX('housing-price-data-04042019'!$A$1:$CC$1461, MATCH('Bedrooms '!A973,'housing-price-data-04042019'!$A$1:$A$1461,0), MATCH('Bedrooms '!$C$1,'housing-price-data-04042019'!$A$1:$CC$1,0))</f>
        <v>173000</v>
      </c>
      <c r="D973" t="str">
        <f t="shared" si="15"/>
        <v>B</v>
      </c>
      <c r="K973" s="5">
        <v>1355</v>
      </c>
      <c r="L973" s="6">
        <v>235000</v>
      </c>
      <c r="U973" s="1">
        <v>948</v>
      </c>
      <c r="V973" s="1">
        <v>183109.07144635811</v>
      </c>
      <c r="W973" s="1">
        <v>86890.92855364189</v>
      </c>
    </row>
    <row r="974" spans="1:23" x14ac:dyDescent="0.25">
      <c r="A974">
        <v>973</v>
      </c>
      <c r="B974">
        <f>INDEX('housing-price-data-04042019'!$A$1:$CC$1461, MATCH('Bedrooms '!A974,'housing-price-data-04042019'!$A$1:$A$1461,0), MATCH('Bedrooms '!$B$1,'housing-price-data-04042019'!$A$1:$CC$1,0))</f>
        <v>2</v>
      </c>
      <c r="C974">
        <f>INDEX('housing-price-data-04042019'!$A$1:$CC$1461, MATCH('Bedrooms '!A974,'housing-price-data-04042019'!$A$1:$A$1461,0), MATCH('Bedrooms '!$C$1,'housing-price-data-04042019'!$A$1:$CC$1,0))</f>
        <v>99500</v>
      </c>
      <c r="D974" t="str">
        <f t="shared" si="15"/>
        <v>B</v>
      </c>
      <c r="K974" s="5">
        <v>1356</v>
      </c>
      <c r="L974" s="6">
        <v>170000</v>
      </c>
      <c r="U974" s="1">
        <v>949</v>
      </c>
      <c r="V974" s="1">
        <v>183109.07144635811</v>
      </c>
      <c r="W974" s="1">
        <v>9390.9285536418902</v>
      </c>
    </row>
    <row r="975" spans="1:23" x14ac:dyDescent="0.25">
      <c r="A975">
        <v>974</v>
      </c>
      <c r="B975">
        <f>INDEX('housing-price-data-04042019'!$A$1:$CC$1461, MATCH('Bedrooms '!A975,'housing-price-data-04042019'!$A$1:$A$1461,0), MATCH('Bedrooms '!$B$1,'housing-price-data-04042019'!$A$1:$CC$1,0))</f>
        <v>3</v>
      </c>
      <c r="C975">
        <f>INDEX('housing-price-data-04042019'!$A$1:$CC$1461, MATCH('Bedrooms '!A975,'housing-price-data-04042019'!$A$1:$A$1461,0), MATCH('Bedrooms '!$C$1,'housing-price-data-04042019'!$A$1:$CC$1,0))</f>
        <v>182000</v>
      </c>
      <c r="D975" t="str">
        <f t="shared" si="15"/>
        <v>A</v>
      </c>
      <c r="K975" s="5">
        <v>1357</v>
      </c>
      <c r="L975" s="6">
        <v>110000</v>
      </c>
      <c r="U975" s="1">
        <v>950</v>
      </c>
      <c r="V975" s="1">
        <v>183109.07144635811</v>
      </c>
      <c r="W975" s="1">
        <v>14390.92855364189</v>
      </c>
    </row>
    <row r="976" spans="1:23" x14ac:dyDescent="0.25">
      <c r="A976">
        <v>975</v>
      </c>
      <c r="B976">
        <f>INDEX('housing-price-data-04042019'!$A$1:$CC$1461, MATCH('Bedrooms '!A976,'housing-price-data-04042019'!$A$1:$A$1461,0), MATCH('Bedrooms '!$B$1,'housing-price-data-04042019'!$A$1:$CC$1,0))</f>
        <v>3</v>
      </c>
      <c r="C976">
        <f>INDEX('housing-price-data-04042019'!$A$1:$CC$1461, MATCH('Bedrooms '!A976,'housing-price-data-04042019'!$A$1:$A$1461,0), MATCH('Bedrooms '!$C$1,'housing-price-data-04042019'!$A$1:$CC$1,0))</f>
        <v>167500</v>
      </c>
      <c r="D976" t="str">
        <f t="shared" si="15"/>
        <v>A</v>
      </c>
      <c r="K976" s="5">
        <v>1358</v>
      </c>
      <c r="L976" s="6">
        <v>149900</v>
      </c>
      <c r="U976" s="1">
        <v>951</v>
      </c>
      <c r="V976" s="1">
        <v>183109.07144635811</v>
      </c>
      <c r="W976" s="1">
        <v>-54109.07144635811</v>
      </c>
    </row>
    <row r="977" spans="1:23" x14ac:dyDescent="0.25">
      <c r="A977">
        <v>976</v>
      </c>
      <c r="B977">
        <f>INDEX('housing-price-data-04042019'!$A$1:$CC$1461, MATCH('Bedrooms '!A977,'housing-price-data-04042019'!$A$1:$A$1461,0), MATCH('Bedrooms '!$B$1,'housing-price-data-04042019'!$A$1:$CC$1,0))</f>
        <v>3</v>
      </c>
      <c r="C977">
        <f>INDEX('housing-price-data-04042019'!$A$1:$CC$1461, MATCH('Bedrooms '!A977,'housing-price-data-04042019'!$A$1:$A$1461,0), MATCH('Bedrooms '!$C$1,'housing-price-data-04042019'!$A$1:$CC$1,0))</f>
        <v>165000</v>
      </c>
      <c r="D977" t="str">
        <f t="shared" si="15"/>
        <v>A</v>
      </c>
      <c r="K977" s="5">
        <v>1359</v>
      </c>
      <c r="L977" s="6">
        <v>177500</v>
      </c>
      <c r="U977" s="1">
        <v>952</v>
      </c>
      <c r="V977" s="1">
        <v>183109.07144635811</v>
      </c>
      <c r="W977" s="1">
        <v>-63209.07144635811</v>
      </c>
    </row>
    <row r="978" spans="1:23" x14ac:dyDescent="0.25">
      <c r="A978">
        <v>977</v>
      </c>
      <c r="B978">
        <f>INDEX('housing-price-data-04042019'!$A$1:$CC$1461, MATCH('Bedrooms '!A978,'housing-price-data-04042019'!$A$1:$A$1461,0), MATCH('Bedrooms '!$B$1,'housing-price-data-04042019'!$A$1:$CC$1,0))</f>
        <v>2</v>
      </c>
      <c r="C978">
        <f>INDEX('housing-price-data-04042019'!$A$1:$CC$1461, MATCH('Bedrooms '!A978,'housing-price-data-04042019'!$A$1:$A$1461,0), MATCH('Bedrooms '!$C$1,'housing-price-data-04042019'!$A$1:$CC$1,0))</f>
        <v>85500</v>
      </c>
      <c r="D978" t="str">
        <f t="shared" si="15"/>
        <v>B</v>
      </c>
      <c r="K978" s="5">
        <v>1360</v>
      </c>
      <c r="L978" s="6">
        <v>315000</v>
      </c>
      <c r="U978" s="1">
        <v>953</v>
      </c>
      <c r="V978" s="1">
        <v>166728.05446336931</v>
      </c>
      <c r="W978" s="1">
        <v>-32828.054463369306</v>
      </c>
    </row>
    <row r="979" spans="1:23" x14ac:dyDescent="0.25">
      <c r="A979">
        <v>978</v>
      </c>
      <c r="B979">
        <f>INDEX('housing-price-data-04042019'!$A$1:$CC$1461, MATCH('Bedrooms '!A979,'housing-price-data-04042019'!$A$1:$A$1461,0), MATCH('Bedrooms '!$B$1,'housing-price-data-04042019'!$A$1:$CC$1,0))</f>
        <v>1</v>
      </c>
      <c r="C979">
        <f>INDEX('housing-price-data-04042019'!$A$1:$CC$1461, MATCH('Bedrooms '!A979,'housing-price-data-04042019'!$A$1:$A$1461,0), MATCH('Bedrooms '!$C$1,'housing-price-data-04042019'!$A$1:$CC$1,0))</f>
        <v>199900</v>
      </c>
      <c r="D979" t="str">
        <f t="shared" si="15"/>
        <v>B</v>
      </c>
      <c r="K979" s="5">
        <v>1361</v>
      </c>
      <c r="L979" s="6">
        <v>189000</v>
      </c>
      <c r="U979" s="1">
        <v>954</v>
      </c>
      <c r="V979" s="1">
        <v>199490.08842934691</v>
      </c>
      <c r="W979" s="1">
        <v>-27490.088429346913</v>
      </c>
    </row>
    <row r="980" spans="1:23" x14ac:dyDescent="0.25">
      <c r="A980">
        <v>979</v>
      </c>
      <c r="B980">
        <f>INDEX('housing-price-data-04042019'!$A$1:$CC$1461, MATCH('Bedrooms '!A980,'housing-price-data-04042019'!$A$1:$A$1461,0), MATCH('Bedrooms '!$B$1,'housing-price-data-04042019'!$A$1:$CC$1,0))</f>
        <v>3</v>
      </c>
      <c r="C980">
        <f>INDEX('housing-price-data-04042019'!$A$1:$CC$1461, MATCH('Bedrooms '!A980,'housing-price-data-04042019'!$A$1:$A$1461,0), MATCH('Bedrooms '!$C$1,'housing-price-data-04042019'!$A$1:$CC$1,0))</f>
        <v>110000</v>
      </c>
      <c r="D980" t="str">
        <f t="shared" si="15"/>
        <v>A</v>
      </c>
      <c r="K980" s="5">
        <v>1362</v>
      </c>
      <c r="L980" s="6">
        <v>260000</v>
      </c>
      <c r="U980" s="1">
        <v>955</v>
      </c>
      <c r="V980" s="1">
        <v>199490.08842934691</v>
      </c>
      <c r="W980" s="1">
        <v>-71990.088429346913</v>
      </c>
    </row>
    <row r="981" spans="1:23" x14ac:dyDescent="0.25">
      <c r="A981">
        <v>980</v>
      </c>
      <c r="B981">
        <f>INDEX('housing-price-data-04042019'!$A$1:$CC$1461, MATCH('Bedrooms '!A981,'housing-price-data-04042019'!$A$1:$A$1461,0), MATCH('Bedrooms '!$B$1,'housing-price-data-04042019'!$A$1:$CC$1,0))</f>
        <v>3</v>
      </c>
      <c r="C981">
        <f>INDEX('housing-price-data-04042019'!$A$1:$CC$1461, MATCH('Bedrooms '!A981,'housing-price-data-04042019'!$A$1:$A$1461,0), MATCH('Bedrooms '!$C$1,'housing-price-data-04042019'!$A$1:$CC$1,0))</f>
        <v>139000</v>
      </c>
      <c r="D981" t="str">
        <f t="shared" si="15"/>
        <v>A</v>
      </c>
      <c r="K981" s="5">
        <v>1363</v>
      </c>
      <c r="L981" s="6">
        <v>104900</v>
      </c>
      <c r="U981" s="1">
        <v>956</v>
      </c>
      <c r="V981" s="1">
        <v>199490.08842934691</v>
      </c>
      <c r="W981" s="1">
        <v>-54490.088429346913</v>
      </c>
    </row>
    <row r="982" spans="1:23" x14ac:dyDescent="0.25">
      <c r="A982">
        <v>981</v>
      </c>
      <c r="B982">
        <f>INDEX('housing-price-data-04042019'!$A$1:$CC$1461, MATCH('Bedrooms '!A982,'housing-price-data-04042019'!$A$1:$A$1461,0), MATCH('Bedrooms '!$B$1,'housing-price-data-04042019'!$A$1:$CC$1,0))</f>
        <v>3</v>
      </c>
      <c r="C982">
        <f>INDEX('housing-price-data-04042019'!$A$1:$CC$1461, MATCH('Bedrooms '!A982,'housing-price-data-04042019'!$A$1:$A$1461,0), MATCH('Bedrooms '!$C$1,'housing-price-data-04042019'!$A$1:$CC$1,0))</f>
        <v>178400</v>
      </c>
      <c r="D982" t="str">
        <f t="shared" si="15"/>
        <v>A</v>
      </c>
      <c r="K982" s="5">
        <v>1364</v>
      </c>
      <c r="L982" s="6">
        <v>156932</v>
      </c>
      <c r="U982" s="1">
        <v>957</v>
      </c>
      <c r="V982" s="1">
        <v>166728.05446336931</v>
      </c>
      <c r="W982" s="1">
        <v>-42728.054463369306</v>
      </c>
    </row>
    <row r="983" spans="1:23" x14ac:dyDescent="0.25">
      <c r="A983">
        <v>982</v>
      </c>
      <c r="B983">
        <f>INDEX('housing-price-data-04042019'!$A$1:$CC$1461, MATCH('Bedrooms '!A983,'housing-price-data-04042019'!$A$1:$A$1461,0), MATCH('Bedrooms '!$B$1,'housing-price-data-04042019'!$A$1:$CC$1,0))</f>
        <v>4</v>
      </c>
      <c r="C983">
        <f>INDEX('housing-price-data-04042019'!$A$1:$CC$1461, MATCH('Bedrooms '!A983,'housing-price-data-04042019'!$A$1:$A$1461,0), MATCH('Bedrooms '!$C$1,'housing-price-data-04042019'!$A$1:$CC$1,0))</f>
        <v>336000</v>
      </c>
      <c r="D983" t="str">
        <f t="shared" si="15"/>
        <v>A</v>
      </c>
      <c r="K983" s="5">
        <v>1366</v>
      </c>
      <c r="L983" s="6">
        <v>216000</v>
      </c>
      <c r="U983" s="1">
        <v>958</v>
      </c>
      <c r="V983" s="1">
        <v>183109.07144635811</v>
      </c>
      <c r="W983" s="1">
        <v>-51109.07144635811</v>
      </c>
    </row>
    <row r="984" spans="1:23" x14ac:dyDescent="0.25">
      <c r="A984">
        <v>983</v>
      </c>
      <c r="B984">
        <f>INDEX('housing-price-data-04042019'!$A$1:$CC$1461, MATCH('Bedrooms '!A984,'housing-price-data-04042019'!$A$1:$A$1461,0), MATCH('Bedrooms '!$B$1,'housing-price-data-04042019'!$A$1:$CC$1,0))</f>
        <v>2</v>
      </c>
      <c r="C984">
        <f>INDEX('housing-price-data-04042019'!$A$1:$CC$1461, MATCH('Bedrooms '!A984,'housing-price-data-04042019'!$A$1:$A$1461,0), MATCH('Bedrooms '!$C$1,'housing-price-data-04042019'!$A$1:$CC$1,0))</f>
        <v>159895</v>
      </c>
      <c r="D984" t="str">
        <f t="shared" si="15"/>
        <v>B</v>
      </c>
      <c r="K984" s="5">
        <v>1367</v>
      </c>
      <c r="L984" s="6">
        <v>193000</v>
      </c>
      <c r="U984" s="1">
        <v>959</v>
      </c>
      <c r="V984" s="1">
        <v>183109.07144635811</v>
      </c>
      <c r="W984" s="1">
        <v>1890.9285536418902</v>
      </c>
    </row>
    <row r="985" spans="1:23" x14ac:dyDescent="0.25">
      <c r="A985">
        <v>984</v>
      </c>
      <c r="B985">
        <f>INDEX('housing-price-data-04042019'!$A$1:$CC$1461, MATCH('Bedrooms '!A985,'housing-price-data-04042019'!$A$1:$A$1461,0), MATCH('Bedrooms '!$B$1,'housing-price-data-04042019'!$A$1:$CC$1,0))</f>
        <v>4</v>
      </c>
      <c r="C985">
        <f>INDEX('housing-price-data-04042019'!$A$1:$CC$1461, MATCH('Bedrooms '!A985,'housing-price-data-04042019'!$A$1:$A$1461,0), MATCH('Bedrooms '!$C$1,'housing-price-data-04042019'!$A$1:$CC$1,0))</f>
        <v>255900</v>
      </c>
      <c r="D985" t="str">
        <f t="shared" si="15"/>
        <v>A</v>
      </c>
      <c r="K985" s="5">
        <v>1368</v>
      </c>
      <c r="L985" s="6">
        <v>127000</v>
      </c>
      <c r="U985" s="1">
        <v>960</v>
      </c>
      <c r="V985" s="1">
        <v>183109.07144635811</v>
      </c>
      <c r="W985" s="1">
        <v>-28109.07144635811</v>
      </c>
    </row>
    <row r="986" spans="1:23" x14ac:dyDescent="0.25">
      <c r="A986">
        <v>985</v>
      </c>
      <c r="B986">
        <f>INDEX('housing-price-data-04042019'!$A$1:$CC$1461, MATCH('Bedrooms '!A986,'housing-price-data-04042019'!$A$1:$A$1461,0), MATCH('Bedrooms '!$B$1,'housing-price-data-04042019'!$A$1:$CC$1,0))</f>
        <v>4</v>
      </c>
      <c r="C986">
        <f>INDEX('housing-price-data-04042019'!$A$1:$CC$1461, MATCH('Bedrooms '!A986,'housing-price-data-04042019'!$A$1:$A$1461,0), MATCH('Bedrooms '!$C$1,'housing-price-data-04042019'!$A$1:$CC$1,0))</f>
        <v>126000</v>
      </c>
      <c r="D986" t="str">
        <f t="shared" si="15"/>
        <v>A</v>
      </c>
      <c r="K986" s="5">
        <v>1370</v>
      </c>
      <c r="L986" s="6">
        <v>232000</v>
      </c>
      <c r="U986" s="1">
        <v>961</v>
      </c>
      <c r="V986" s="1">
        <v>166728.05446336931</v>
      </c>
      <c r="W986" s="1">
        <v>-50228.054463369306</v>
      </c>
    </row>
    <row r="987" spans="1:23" x14ac:dyDescent="0.25">
      <c r="A987">
        <v>986</v>
      </c>
      <c r="B987">
        <f>INDEX('housing-price-data-04042019'!$A$1:$CC$1461, MATCH('Bedrooms '!A987,'housing-price-data-04042019'!$A$1:$A$1461,0), MATCH('Bedrooms '!$B$1,'housing-price-data-04042019'!$A$1:$CC$1,0))</f>
        <v>3</v>
      </c>
      <c r="C987">
        <f>INDEX('housing-price-data-04042019'!$A$1:$CC$1461, MATCH('Bedrooms '!A987,'housing-price-data-04042019'!$A$1:$A$1461,0), MATCH('Bedrooms '!$C$1,'housing-price-data-04042019'!$A$1:$CC$1,0))</f>
        <v>125000</v>
      </c>
      <c r="D987" t="str">
        <f t="shared" si="15"/>
        <v>A</v>
      </c>
      <c r="K987" s="5">
        <v>1372</v>
      </c>
      <c r="L987" s="6">
        <v>165500</v>
      </c>
      <c r="U987" s="1">
        <v>962</v>
      </c>
      <c r="V987" s="1">
        <v>199490.08842934691</v>
      </c>
      <c r="W987" s="1">
        <v>72509.911570653087</v>
      </c>
    </row>
    <row r="988" spans="1:23" x14ac:dyDescent="0.25">
      <c r="A988">
        <v>987</v>
      </c>
      <c r="B988">
        <f>INDEX('housing-price-data-04042019'!$A$1:$CC$1461, MATCH('Bedrooms '!A988,'housing-price-data-04042019'!$A$1:$A$1461,0), MATCH('Bedrooms '!$B$1,'housing-price-data-04042019'!$A$1:$CC$1,0))</f>
        <v>2</v>
      </c>
      <c r="C988">
        <f>INDEX('housing-price-data-04042019'!$A$1:$CC$1461, MATCH('Bedrooms '!A988,'housing-price-data-04042019'!$A$1:$A$1461,0), MATCH('Bedrooms '!$C$1,'housing-price-data-04042019'!$A$1:$CC$1,0))</f>
        <v>117000</v>
      </c>
      <c r="D988" t="str">
        <f t="shared" si="15"/>
        <v>B</v>
      </c>
      <c r="K988" s="5">
        <v>1373</v>
      </c>
      <c r="L988" s="6">
        <v>274300</v>
      </c>
      <c r="U988" s="1">
        <v>963</v>
      </c>
      <c r="V988" s="1">
        <v>183109.07144635811</v>
      </c>
      <c r="W988" s="1">
        <v>-28109.07144635811</v>
      </c>
    </row>
    <row r="989" spans="1:23" x14ac:dyDescent="0.25">
      <c r="A989">
        <v>988</v>
      </c>
      <c r="B989">
        <f>INDEX('housing-price-data-04042019'!$A$1:$CC$1461, MATCH('Bedrooms '!A989,'housing-price-data-04042019'!$A$1:$A$1461,0), MATCH('Bedrooms '!$B$1,'housing-price-data-04042019'!$A$1:$CC$1,0))</f>
        <v>3</v>
      </c>
      <c r="C989">
        <f>INDEX('housing-price-data-04042019'!$A$1:$CC$1461, MATCH('Bedrooms '!A989,'housing-price-data-04042019'!$A$1:$A$1461,0), MATCH('Bedrooms '!$C$1,'housing-price-data-04042019'!$A$1:$CC$1,0))</f>
        <v>395192</v>
      </c>
      <c r="D989" t="str">
        <f t="shared" si="15"/>
        <v>A</v>
      </c>
      <c r="K989" s="5">
        <v>1375</v>
      </c>
      <c r="L989" s="6">
        <v>250000</v>
      </c>
      <c r="U989" s="1">
        <v>964</v>
      </c>
      <c r="V989" s="1">
        <v>166728.05446336931</v>
      </c>
      <c r="W989" s="1">
        <v>72271.945536630694</v>
      </c>
    </row>
    <row r="990" spans="1:23" x14ac:dyDescent="0.25">
      <c r="A990">
        <v>989</v>
      </c>
      <c r="B990">
        <f>INDEX('housing-price-data-04042019'!$A$1:$CC$1461, MATCH('Bedrooms '!A990,'housing-price-data-04042019'!$A$1:$A$1461,0), MATCH('Bedrooms '!$B$1,'housing-price-data-04042019'!$A$1:$CC$1,0))</f>
        <v>4</v>
      </c>
      <c r="C990">
        <f>INDEX('housing-price-data-04042019'!$A$1:$CC$1461, MATCH('Bedrooms '!A990,'housing-price-data-04042019'!$A$1:$A$1461,0), MATCH('Bedrooms '!$C$1,'housing-price-data-04042019'!$A$1:$CC$1,0))</f>
        <v>195000</v>
      </c>
      <c r="D990" t="str">
        <f t="shared" si="15"/>
        <v>A</v>
      </c>
      <c r="K990" s="5">
        <v>1376</v>
      </c>
      <c r="L990" s="6">
        <v>239000</v>
      </c>
      <c r="U990" s="1">
        <v>965</v>
      </c>
      <c r="V990" s="1">
        <v>199490.08842934691</v>
      </c>
      <c r="W990" s="1">
        <v>15409.911570653087</v>
      </c>
    </row>
    <row r="991" spans="1:23" x14ac:dyDescent="0.25">
      <c r="A991">
        <v>990</v>
      </c>
      <c r="B991">
        <f>INDEX('housing-price-data-04042019'!$A$1:$CC$1461, MATCH('Bedrooms '!A991,'housing-price-data-04042019'!$A$1:$A$1461,0), MATCH('Bedrooms '!$B$1,'housing-price-data-04042019'!$A$1:$CC$1,0))</f>
        <v>3</v>
      </c>
      <c r="C991">
        <f>INDEX('housing-price-data-04042019'!$A$1:$CC$1461, MATCH('Bedrooms '!A991,'housing-price-data-04042019'!$A$1:$A$1461,0), MATCH('Bedrooms '!$C$1,'housing-price-data-04042019'!$A$1:$CC$1,0))</f>
        <v>197000</v>
      </c>
      <c r="D991" t="str">
        <f t="shared" si="15"/>
        <v>A</v>
      </c>
      <c r="K991" s="5">
        <v>1378</v>
      </c>
      <c r="L991" s="6">
        <v>117000</v>
      </c>
      <c r="U991" s="1">
        <v>966</v>
      </c>
      <c r="V991" s="1">
        <v>183109.07144635811</v>
      </c>
      <c r="W991" s="1">
        <v>-4209.0714463581098</v>
      </c>
    </row>
    <row r="992" spans="1:23" x14ac:dyDescent="0.25">
      <c r="A992">
        <v>991</v>
      </c>
      <c r="B992">
        <f>INDEX('housing-price-data-04042019'!$A$1:$CC$1461, MATCH('Bedrooms '!A992,'housing-price-data-04042019'!$A$1:$A$1461,0), MATCH('Bedrooms '!$B$1,'housing-price-data-04042019'!$A$1:$CC$1,0))</f>
        <v>3</v>
      </c>
      <c r="C992">
        <f>INDEX('housing-price-data-04042019'!$A$1:$CC$1461, MATCH('Bedrooms '!A992,'housing-price-data-04042019'!$A$1:$A$1461,0), MATCH('Bedrooms '!$C$1,'housing-price-data-04042019'!$A$1:$CC$1,0))</f>
        <v>348000</v>
      </c>
      <c r="D992" t="str">
        <f t="shared" si="15"/>
        <v>A</v>
      </c>
      <c r="K992" s="5">
        <v>1380</v>
      </c>
      <c r="L992" s="6">
        <v>167500</v>
      </c>
      <c r="U992" s="1">
        <v>967</v>
      </c>
      <c r="V992" s="1">
        <v>166728.05446336931</v>
      </c>
      <c r="W992" s="1">
        <v>-6728.0544633693062</v>
      </c>
    </row>
    <row r="993" spans="1:23" x14ac:dyDescent="0.25">
      <c r="A993">
        <v>992</v>
      </c>
      <c r="B993">
        <f>INDEX('housing-price-data-04042019'!$A$1:$CC$1461, MATCH('Bedrooms '!A993,'housing-price-data-04042019'!$A$1:$A$1461,0), MATCH('Bedrooms '!$B$1,'housing-price-data-04042019'!$A$1:$CC$1,0))</f>
        <v>4</v>
      </c>
      <c r="C993">
        <f>INDEX('housing-price-data-04042019'!$A$1:$CC$1461, MATCH('Bedrooms '!A993,'housing-price-data-04042019'!$A$1:$A$1461,0), MATCH('Bedrooms '!$C$1,'housing-price-data-04042019'!$A$1:$CC$1,0))</f>
        <v>168000</v>
      </c>
      <c r="D993" t="str">
        <f t="shared" si="15"/>
        <v>A</v>
      </c>
      <c r="K993" s="5">
        <v>1382</v>
      </c>
      <c r="L993" s="6">
        <v>237500</v>
      </c>
      <c r="U993" s="1">
        <v>968</v>
      </c>
      <c r="V993" s="1">
        <v>183109.07144635811</v>
      </c>
      <c r="W993" s="1">
        <v>-48109.07144635811</v>
      </c>
    </row>
    <row r="994" spans="1:23" x14ac:dyDescent="0.25">
      <c r="A994">
        <v>993</v>
      </c>
      <c r="B994">
        <f>INDEX('housing-price-data-04042019'!$A$1:$CC$1461, MATCH('Bedrooms '!A994,'housing-price-data-04042019'!$A$1:$A$1461,0), MATCH('Bedrooms '!$B$1,'housing-price-data-04042019'!$A$1:$CC$1,0))</f>
        <v>3</v>
      </c>
      <c r="C994">
        <f>INDEX('housing-price-data-04042019'!$A$1:$CC$1461, MATCH('Bedrooms '!A994,'housing-price-data-04042019'!$A$1:$A$1461,0), MATCH('Bedrooms '!$C$1,'housing-price-data-04042019'!$A$1:$CC$1,0))</f>
        <v>187000</v>
      </c>
      <c r="D994" t="str">
        <f t="shared" si="15"/>
        <v>A</v>
      </c>
      <c r="K994" s="5">
        <v>1383</v>
      </c>
      <c r="L994" s="6">
        <v>157000</v>
      </c>
      <c r="U994" s="1">
        <v>969</v>
      </c>
      <c r="V994" s="1">
        <v>166728.05446336931</v>
      </c>
      <c r="W994" s="1">
        <v>-128828.05446336931</v>
      </c>
    </row>
    <row r="995" spans="1:23" x14ac:dyDescent="0.25">
      <c r="A995">
        <v>994</v>
      </c>
      <c r="B995">
        <f>INDEX('housing-price-data-04042019'!$A$1:$CC$1461, MATCH('Bedrooms '!A995,'housing-price-data-04042019'!$A$1:$A$1461,0), MATCH('Bedrooms '!$B$1,'housing-price-data-04042019'!$A$1:$CC$1,0))</f>
        <v>3</v>
      </c>
      <c r="C995">
        <f>INDEX('housing-price-data-04042019'!$A$1:$CC$1461, MATCH('Bedrooms '!A995,'housing-price-data-04042019'!$A$1:$A$1461,0), MATCH('Bedrooms '!$C$1,'housing-price-data-04042019'!$A$1:$CC$1,0))</f>
        <v>173900</v>
      </c>
      <c r="D995" t="str">
        <f t="shared" si="15"/>
        <v>A</v>
      </c>
      <c r="K995" s="5">
        <v>1384</v>
      </c>
      <c r="L995" s="6">
        <v>112000</v>
      </c>
      <c r="U995" s="1">
        <v>970</v>
      </c>
      <c r="V995" s="1">
        <v>166728.05446336931</v>
      </c>
      <c r="W995" s="1">
        <v>-26728.054463369306</v>
      </c>
    </row>
    <row r="996" spans="1:23" x14ac:dyDescent="0.25">
      <c r="A996">
        <v>995</v>
      </c>
      <c r="B996">
        <f>INDEX('housing-price-data-04042019'!$A$1:$CC$1461, MATCH('Bedrooms '!A996,'housing-price-data-04042019'!$A$1:$A$1461,0), MATCH('Bedrooms '!$B$1,'housing-price-data-04042019'!$A$1:$CC$1,0))</f>
        <v>3</v>
      </c>
      <c r="C996">
        <f>INDEX('housing-price-data-04042019'!$A$1:$CC$1461, MATCH('Bedrooms '!A996,'housing-price-data-04042019'!$A$1:$A$1461,0), MATCH('Bedrooms '!$C$1,'housing-price-data-04042019'!$A$1:$CC$1,0))</f>
        <v>337500</v>
      </c>
      <c r="D996" t="str">
        <f t="shared" si="15"/>
        <v>A</v>
      </c>
      <c r="K996" s="5">
        <v>1386</v>
      </c>
      <c r="L996" s="6">
        <v>125500</v>
      </c>
      <c r="U996" s="1">
        <v>971</v>
      </c>
      <c r="V996" s="1">
        <v>199490.08842934691</v>
      </c>
      <c r="W996" s="1">
        <v>-64490.088429346913</v>
      </c>
    </row>
    <row r="997" spans="1:23" x14ac:dyDescent="0.25">
      <c r="A997">
        <v>996</v>
      </c>
      <c r="B997">
        <f>INDEX('housing-price-data-04042019'!$A$1:$CC$1461, MATCH('Bedrooms '!A997,'housing-price-data-04042019'!$A$1:$A$1461,0), MATCH('Bedrooms '!$B$1,'housing-price-data-04042019'!$A$1:$CC$1,0))</f>
        <v>3</v>
      </c>
      <c r="C997">
        <f>INDEX('housing-price-data-04042019'!$A$1:$CC$1461, MATCH('Bedrooms '!A997,'housing-price-data-04042019'!$A$1:$A$1461,0), MATCH('Bedrooms '!$C$1,'housing-price-data-04042019'!$A$1:$CC$1,0))</f>
        <v>121600</v>
      </c>
      <c r="D997" t="str">
        <f t="shared" si="15"/>
        <v>A</v>
      </c>
      <c r="K997" s="5">
        <v>1387</v>
      </c>
      <c r="L997" s="6">
        <v>250000</v>
      </c>
      <c r="U997" s="1">
        <v>972</v>
      </c>
      <c r="V997" s="1">
        <v>166728.05446336931</v>
      </c>
      <c r="W997" s="1">
        <v>6271.9455366306938</v>
      </c>
    </row>
    <row r="998" spans="1:23" x14ac:dyDescent="0.25">
      <c r="A998">
        <v>997</v>
      </c>
      <c r="B998">
        <f>INDEX('housing-price-data-04042019'!$A$1:$CC$1461, MATCH('Bedrooms '!A998,'housing-price-data-04042019'!$A$1:$A$1461,0), MATCH('Bedrooms '!$B$1,'housing-price-data-04042019'!$A$1:$CC$1,0))</f>
        <v>3</v>
      </c>
      <c r="C998">
        <f>INDEX('housing-price-data-04042019'!$A$1:$CC$1461, MATCH('Bedrooms '!A998,'housing-price-data-04042019'!$A$1:$A$1461,0), MATCH('Bedrooms '!$C$1,'housing-price-data-04042019'!$A$1:$CC$1,0))</f>
        <v>136500</v>
      </c>
      <c r="D998" t="str">
        <f t="shared" si="15"/>
        <v>A</v>
      </c>
      <c r="K998" s="5">
        <v>1388</v>
      </c>
      <c r="L998" s="6">
        <v>136000</v>
      </c>
      <c r="U998" s="1">
        <v>973</v>
      </c>
      <c r="V998" s="1">
        <v>166728.05446336931</v>
      </c>
      <c r="W998" s="1">
        <v>-67228.054463369306</v>
      </c>
    </row>
    <row r="999" spans="1:23" x14ac:dyDescent="0.25">
      <c r="A999">
        <v>998</v>
      </c>
      <c r="B999">
        <f>INDEX('housing-price-data-04042019'!$A$1:$CC$1461, MATCH('Bedrooms '!A999,'housing-price-data-04042019'!$A$1:$A$1461,0), MATCH('Bedrooms '!$B$1,'housing-price-data-04042019'!$A$1:$CC$1,0))</f>
        <v>2</v>
      </c>
      <c r="C999">
        <f>INDEX('housing-price-data-04042019'!$A$1:$CC$1461, MATCH('Bedrooms '!A999,'housing-price-data-04042019'!$A$1:$A$1461,0), MATCH('Bedrooms '!$C$1,'housing-price-data-04042019'!$A$1:$CC$1,0))</f>
        <v>185000</v>
      </c>
      <c r="D999" t="str">
        <f t="shared" si="15"/>
        <v>B</v>
      </c>
      <c r="K999" s="5">
        <v>1389</v>
      </c>
      <c r="L999" s="6">
        <v>377500</v>
      </c>
      <c r="U999" s="1">
        <v>974</v>
      </c>
      <c r="V999" s="1">
        <v>183109.07144635811</v>
      </c>
      <c r="W999" s="1">
        <v>-1109.0714463581098</v>
      </c>
    </row>
    <row r="1000" spans="1:23" x14ac:dyDescent="0.25">
      <c r="A1000">
        <v>999</v>
      </c>
      <c r="B1000">
        <f>INDEX('housing-price-data-04042019'!$A$1:$CC$1461, MATCH('Bedrooms '!A1000,'housing-price-data-04042019'!$A$1:$A$1461,0), MATCH('Bedrooms '!$B$1,'housing-price-data-04042019'!$A$1:$CC$1,0))</f>
        <v>3</v>
      </c>
      <c r="C1000">
        <f>INDEX('housing-price-data-04042019'!$A$1:$CC$1461, MATCH('Bedrooms '!A1000,'housing-price-data-04042019'!$A$1:$A$1461,0), MATCH('Bedrooms '!$C$1,'housing-price-data-04042019'!$A$1:$CC$1,0))</f>
        <v>91000</v>
      </c>
      <c r="D1000" t="str">
        <f t="shared" si="15"/>
        <v>A</v>
      </c>
      <c r="K1000" s="5">
        <v>1390</v>
      </c>
      <c r="L1000" s="6">
        <v>131000</v>
      </c>
      <c r="U1000" s="1">
        <v>975</v>
      </c>
      <c r="V1000" s="1">
        <v>183109.07144635811</v>
      </c>
      <c r="W1000" s="1">
        <v>-15609.07144635811</v>
      </c>
    </row>
    <row r="1001" spans="1:23" x14ac:dyDescent="0.25">
      <c r="A1001">
        <v>1000</v>
      </c>
      <c r="B1001">
        <f>INDEX('housing-price-data-04042019'!$A$1:$CC$1461, MATCH('Bedrooms '!A1001,'housing-price-data-04042019'!$A$1:$A$1461,0), MATCH('Bedrooms '!$B$1,'housing-price-data-04042019'!$A$1:$CC$1,0))</f>
        <v>2</v>
      </c>
      <c r="C1001">
        <f>INDEX('housing-price-data-04042019'!$A$1:$CC$1461, MATCH('Bedrooms '!A1001,'housing-price-data-04042019'!$A$1:$A$1461,0), MATCH('Bedrooms '!$C$1,'housing-price-data-04042019'!$A$1:$CC$1,0))</f>
        <v>206000</v>
      </c>
      <c r="D1001" t="str">
        <f t="shared" si="15"/>
        <v>B</v>
      </c>
      <c r="K1001" s="5">
        <v>1391</v>
      </c>
      <c r="L1001" s="6">
        <v>235000</v>
      </c>
      <c r="U1001" s="1">
        <v>976</v>
      </c>
      <c r="V1001" s="1">
        <v>183109.07144635811</v>
      </c>
      <c r="W1001" s="1">
        <v>-18109.07144635811</v>
      </c>
    </row>
    <row r="1002" spans="1:23" x14ac:dyDescent="0.25">
      <c r="A1002">
        <v>1001</v>
      </c>
      <c r="B1002">
        <f>INDEX('housing-price-data-04042019'!$A$1:$CC$1461, MATCH('Bedrooms '!A1002,'housing-price-data-04042019'!$A$1:$A$1461,0), MATCH('Bedrooms '!$B$1,'housing-price-data-04042019'!$A$1:$CC$1,0))</f>
        <v>2</v>
      </c>
      <c r="C1002">
        <f>INDEX('housing-price-data-04042019'!$A$1:$CC$1461, MATCH('Bedrooms '!A1002,'housing-price-data-04042019'!$A$1:$A$1461,0), MATCH('Bedrooms '!$C$1,'housing-price-data-04042019'!$A$1:$CC$1,0))</f>
        <v>82000</v>
      </c>
      <c r="D1002" t="str">
        <f t="shared" si="15"/>
        <v>B</v>
      </c>
      <c r="K1002" s="5">
        <v>1392</v>
      </c>
      <c r="L1002" s="6">
        <v>124000</v>
      </c>
      <c r="U1002" s="1">
        <v>977</v>
      </c>
      <c r="V1002" s="1">
        <v>166728.05446336931</v>
      </c>
      <c r="W1002" s="1">
        <v>-81228.054463369306</v>
      </c>
    </row>
    <row r="1003" spans="1:23" x14ac:dyDescent="0.25">
      <c r="A1003">
        <v>1002</v>
      </c>
      <c r="B1003">
        <f>INDEX('housing-price-data-04042019'!$A$1:$CC$1461, MATCH('Bedrooms '!A1003,'housing-price-data-04042019'!$A$1:$A$1461,0), MATCH('Bedrooms '!$B$1,'housing-price-data-04042019'!$A$1:$CC$1,0))</f>
        <v>2</v>
      </c>
      <c r="C1003">
        <f>INDEX('housing-price-data-04042019'!$A$1:$CC$1461, MATCH('Bedrooms '!A1003,'housing-price-data-04042019'!$A$1:$A$1461,0), MATCH('Bedrooms '!$C$1,'housing-price-data-04042019'!$A$1:$CC$1,0))</f>
        <v>86000</v>
      </c>
      <c r="D1003" t="str">
        <f t="shared" si="15"/>
        <v>B</v>
      </c>
      <c r="K1003" s="5">
        <v>1393</v>
      </c>
      <c r="L1003" s="6">
        <v>123000</v>
      </c>
      <c r="U1003" s="1">
        <v>978</v>
      </c>
      <c r="V1003" s="1">
        <v>150347.0374803805</v>
      </c>
      <c r="W1003" s="1">
        <v>49552.962519619497</v>
      </c>
    </row>
    <row r="1004" spans="1:23" x14ac:dyDescent="0.25">
      <c r="A1004">
        <v>1003</v>
      </c>
      <c r="B1004">
        <f>INDEX('housing-price-data-04042019'!$A$1:$CC$1461, MATCH('Bedrooms '!A1004,'housing-price-data-04042019'!$A$1:$A$1461,0), MATCH('Bedrooms '!$B$1,'housing-price-data-04042019'!$A$1:$CC$1,0))</f>
        <v>3</v>
      </c>
      <c r="C1004">
        <f>INDEX('housing-price-data-04042019'!$A$1:$CC$1461, MATCH('Bedrooms '!A1004,'housing-price-data-04042019'!$A$1:$A$1461,0), MATCH('Bedrooms '!$C$1,'housing-price-data-04042019'!$A$1:$CC$1,0))</f>
        <v>232000</v>
      </c>
      <c r="D1004" t="str">
        <f t="shared" si="15"/>
        <v>A</v>
      </c>
      <c r="K1004" s="5">
        <v>1394</v>
      </c>
      <c r="L1004" s="6">
        <v>163000</v>
      </c>
      <c r="U1004" s="1">
        <v>979</v>
      </c>
      <c r="V1004" s="1">
        <v>183109.07144635811</v>
      </c>
      <c r="W1004" s="1">
        <v>-73109.07144635811</v>
      </c>
    </row>
    <row r="1005" spans="1:23" x14ac:dyDescent="0.25">
      <c r="A1005">
        <v>1004</v>
      </c>
      <c r="B1005">
        <f>INDEX('housing-price-data-04042019'!$A$1:$CC$1461, MATCH('Bedrooms '!A1005,'housing-price-data-04042019'!$A$1:$A$1461,0), MATCH('Bedrooms '!$B$1,'housing-price-data-04042019'!$A$1:$CC$1,0))</f>
        <v>4</v>
      </c>
      <c r="C1005">
        <f>INDEX('housing-price-data-04042019'!$A$1:$CC$1461, MATCH('Bedrooms '!A1005,'housing-price-data-04042019'!$A$1:$A$1461,0), MATCH('Bedrooms '!$C$1,'housing-price-data-04042019'!$A$1:$CC$1,0))</f>
        <v>136905</v>
      </c>
      <c r="D1005" t="str">
        <f t="shared" si="15"/>
        <v>A</v>
      </c>
      <c r="K1005" s="5">
        <v>1396</v>
      </c>
      <c r="L1005" s="6">
        <v>281213</v>
      </c>
      <c r="U1005" s="1">
        <v>980</v>
      </c>
      <c r="V1005" s="1">
        <v>183109.07144635811</v>
      </c>
      <c r="W1005" s="1">
        <v>-44109.07144635811</v>
      </c>
    </row>
    <row r="1006" spans="1:23" x14ac:dyDescent="0.25">
      <c r="A1006">
        <v>1005</v>
      </c>
      <c r="B1006">
        <f>INDEX('housing-price-data-04042019'!$A$1:$CC$1461, MATCH('Bedrooms '!A1006,'housing-price-data-04042019'!$A$1:$A$1461,0), MATCH('Bedrooms '!$B$1,'housing-price-data-04042019'!$A$1:$CC$1,0))</f>
        <v>1</v>
      </c>
      <c r="C1006">
        <f>INDEX('housing-price-data-04042019'!$A$1:$CC$1461, MATCH('Bedrooms '!A1006,'housing-price-data-04042019'!$A$1:$A$1461,0), MATCH('Bedrooms '!$C$1,'housing-price-data-04042019'!$A$1:$CC$1,0))</f>
        <v>181000</v>
      </c>
      <c r="D1006" t="str">
        <f t="shared" si="15"/>
        <v>B</v>
      </c>
      <c r="K1006" s="5">
        <v>1397</v>
      </c>
      <c r="L1006" s="6">
        <v>160000</v>
      </c>
      <c r="U1006" s="1">
        <v>981</v>
      </c>
      <c r="V1006" s="1">
        <v>183109.07144635811</v>
      </c>
      <c r="W1006" s="1">
        <v>-4709.0714463581098</v>
      </c>
    </row>
    <row r="1007" spans="1:23" x14ac:dyDescent="0.25">
      <c r="A1007">
        <v>1006</v>
      </c>
      <c r="B1007">
        <f>INDEX('housing-price-data-04042019'!$A$1:$CC$1461, MATCH('Bedrooms '!A1007,'housing-price-data-04042019'!$A$1:$A$1461,0), MATCH('Bedrooms '!$B$1,'housing-price-data-04042019'!$A$1:$CC$1,0))</f>
        <v>3</v>
      </c>
      <c r="C1007">
        <f>INDEX('housing-price-data-04042019'!$A$1:$CC$1461, MATCH('Bedrooms '!A1007,'housing-price-data-04042019'!$A$1:$A$1461,0), MATCH('Bedrooms '!$C$1,'housing-price-data-04042019'!$A$1:$CC$1,0))</f>
        <v>149900</v>
      </c>
      <c r="D1007" t="str">
        <f t="shared" si="15"/>
        <v>A</v>
      </c>
      <c r="K1007" s="5">
        <v>1398</v>
      </c>
      <c r="L1007" s="6">
        <v>137500</v>
      </c>
      <c r="U1007" s="1">
        <v>982</v>
      </c>
      <c r="V1007" s="1">
        <v>199490.08842934691</v>
      </c>
      <c r="W1007" s="1">
        <v>136509.91157065309</v>
      </c>
    </row>
    <row r="1008" spans="1:23" x14ac:dyDescent="0.25">
      <c r="A1008">
        <v>1007</v>
      </c>
      <c r="B1008">
        <f>INDEX('housing-price-data-04042019'!$A$1:$CC$1461, MATCH('Bedrooms '!A1008,'housing-price-data-04042019'!$A$1:$A$1461,0), MATCH('Bedrooms '!$B$1,'housing-price-data-04042019'!$A$1:$CC$1,0))</f>
        <v>3</v>
      </c>
      <c r="C1008">
        <f>INDEX('housing-price-data-04042019'!$A$1:$CC$1461, MATCH('Bedrooms '!A1008,'housing-price-data-04042019'!$A$1:$A$1461,0), MATCH('Bedrooms '!$C$1,'housing-price-data-04042019'!$A$1:$CC$1,0))</f>
        <v>163500</v>
      </c>
      <c r="D1008" t="str">
        <f t="shared" si="15"/>
        <v>A</v>
      </c>
      <c r="K1008" s="5">
        <v>1399</v>
      </c>
      <c r="L1008" s="6">
        <v>138000</v>
      </c>
      <c r="U1008" s="1">
        <v>983</v>
      </c>
      <c r="V1008" s="1">
        <v>166728.05446336931</v>
      </c>
      <c r="W1008" s="1">
        <v>-6833.0544633693062</v>
      </c>
    </row>
    <row r="1009" spans="1:23" x14ac:dyDescent="0.25">
      <c r="A1009">
        <v>1008</v>
      </c>
      <c r="B1009">
        <f>INDEX('housing-price-data-04042019'!$A$1:$CC$1461, MATCH('Bedrooms '!A1009,'housing-price-data-04042019'!$A$1:$A$1461,0), MATCH('Bedrooms '!$B$1,'housing-price-data-04042019'!$A$1:$CC$1,0))</f>
        <v>3</v>
      </c>
      <c r="C1009">
        <f>INDEX('housing-price-data-04042019'!$A$1:$CC$1461, MATCH('Bedrooms '!A1009,'housing-price-data-04042019'!$A$1:$A$1461,0), MATCH('Bedrooms '!$C$1,'housing-price-data-04042019'!$A$1:$CC$1,0))</f>
        <v>88000</v>
      </c>
      <c r="D1009" t="str">
        <f t="shared" si="15"/>
        <v>A</v>
      </c>
      <c r="K1009" s="5">
        <v>1400</v>
      </c>
      <c r="L1009" s="6">
        <v>137450</v>
      </c>
      <c r="U1009" s="1">
        <v>984</v>
      </c>
      <c r="V1009" s="1">
        <v>199490.08842934691</v>
      </c>
      <c r="W1009" s="1">
        <v>56409.911570653087</v>
      </c>
    </row>
    <row r="1010" spans="1:23" x14ac:dyDescent="0.25">
      <c r="A1010">
        <v>1009</v>
      </c>
      <c r="B1010">
        <f>INDEX('housing-price-data-04042019'!$A$1:$CC$1461, MATCH('Bedrooms '!A1010,'housing-price-data-04042019'!$A$1:$A$1461,0), MATCH('Bedrooms '!$B$1,'housing-price-data-04042019'!$A$1:$CC$1,0))</f>
        <v>3</v>
      </c>
      <c r="C1010">
        <f>INDEX('housing-price-data-04042019'!$A$1:$CC$1461, MATCH('Bedrooms '!A1010,'housing-price-data-04042019'!$A$1:$A$1461,0), MATCH('Bedrooms '!$C$1,'housing-price-data-04042019'!$A$1:$CC$1,0))</f>
        <v>240000</v>
      </c>
      <c r="D1010" t="str">
        <f t="shared" si="15"/>
        <v>A</v>
      </c>
      <c r="K1010" s="5">
        <v>1401</v>
      </c>
      <c r="L1010" s="6">
        <v>120000</v>
      </c>
      <c r="U1010" s="1">
        <v>985</v>
      </c>
      <c r="V1010" s="1">
        <v>199490.08842934691</v>
      </c>
      <c r="W1010" s="1">
        <v>-73490.088429346913</v>
      </c>
    </row>
    <row r="1011" spans="1:23" x14ac:dyDescent="0.25">
      <c r="A1011">
        <v>1010</v>
      </c>
      <c r="B1011">
        <f>INDEX('housing-price-data-04042019'!$A$1:$CC$1461, MATCH('Bedrooms '!A1011,'housing-price-data-04042019'!$A$1:$A$1461,0), MATCH('Bedrooms '!$B$1,'housing-price-data-04042019'!$A$1:$CC$1,0))</f>
        <v>4</v>
      </c>
      <c r="C1011">
        <f>INDEX('housing-price-data-04042019'!$A$1:$CC$1461, MATCH('Bedrooms '!A1011,'housing-price-data-04042019'!$A$1:$A$1461,0), MATCH('Bedrooms '!$C$1,'housing-price-data-04042019'!$A$1:$CC$1,0))</f>
        <v>102000</v>
      </c>
      <c r="D1011" t="str">
        <f t="shared" si="15"/>
        <v>A</v>
      </c>
      <c r="K1011" s="5">
        <v>1402</v>
      </c>
      <c r="L1011" s="6">
        <v>193000</v>
      </c>
      <c r="U1011" s="1">
        <v>986</v>
      </c>
      <c r="V1011" s="1">
        <v>183109.07144635811</v>
      </c>
      <c r="W1011" s="1">
        <v>-58109.07144635811</v>
      </c>
    </row>
    <row r="1012" spans="1:23" x14ac:dyDescent="0.25">
      <c r="A1012">
        <v>1011</v>
      </c>
      <c r="B1012">
        <f>INDEX('housing-price-data-04042019'!$A$1:$CC$1461, MATCH('Bedrooms '!A1012,'housing-price-data-04042019'!$A$1:$A$1461,0), MATCH('Bedrooms '!$B$1,'housing-price-data-04042019'!$A$1:$CC$1,0))</f>
        <v>4</v>
      </c>
      <c r="C1012">
        <f>INDEX('housing-price-data-04042019'!$A$1:$CC$1461, MATCH('Bedrooms '!A1012,'housing-price-data-04042019'!$A$1:$A$1461,0), MATCH('Bedrooms '!$C$1,'housing-price-data-04042019'!$A$1:$CC$1,0))</f>
        <v>135000</v>
      </c>
      <c r="D1012" t="str">
        <f t="shared" si="15"/>
        <v>A</v>
      </c>
      <c r="K1012" s="5">
        <v>1404</v>
      </c>
      <c r="L1012" s="6">
        <v>282922</v>
      </c>
      <c r="U1012" s="1">
        <v>987</v>
      </c>
      <c r="V1012" s="1">
        <v>166728.05446336931</v>
      </c>
      <c r="W1012" s="1">
        <v>-49728.054463369306</v>
      </c>
    </row>
    <row r="1013" spans="1:23" x14ac:dyDescent="0.25">
      <c r="A1013">
        <v>1012</v>
      </c>
      <c r="B1013">
        <f>INDEX('housing-price-data-04042019'!$A$1:$CC$1461, MATCH('Bedrooms '!A1013,'housing-price-data-04042019'!$A$1:$A$1461,0), MATCH('Bedrooms '!$B$1,'housing-price-data-04042019'!$A$1:$CC$1,0))</f>
        <v>4</v>
      </c>
      <c r="C1013">
        <f>INDEX('housing-price-data-04042019'!$A$1:$CC$1461, MATCH('Bedrooms '!A1013,'housing-price-data-04042019'!$A$1:$A$1461,0), MATCH('Bedrooms '!$C$1,'housing-price-data-04042019'!$A$1:$CC$1,0))</f>
        <v>100000</v>
      </c>
      <c r="D1013" t="str">
        <f t="shared" si="15"/>
        <v>A</v>
      </c>
      <c r="K1013" s="5">
        <v>1405</v>
      </c>
      <c r="L1013" s="6">
        <v>105000</v>
      </c>
      <c r="U1013" s="1">
        <v>988</v>
      </c>
      <c r="V1013" s="1">
        <v>183109.07144635811</v>
      </c>
      <c r="W1013" s="1">
        <v>212082.92855364189</v>
      </c>
    </row>
    <row r="1014" spans="1:23" x14ac:dyDescent="0.25">
      <c r="A1014">
        <v>1013</v>
      </c>
      <c r="B1014">
        <f>INDEX('housing-price-data-04042019'!$A$1:$CC$1461, MATCH('Bedrooms '!A1014,'housing-price-data-04042019'!$A$1:$A$1461,0), MATCH('Bedrooms '!$B$1,'housing-price-data-04042019'!$A$1:$CC$1,0))</f>
        <v>3</v>
      </c>
      <c r="C1014">
        <f>INDEX('housing-price-data-04042019'!$A$1:$CC$1461, MATCH('Bedrooms '!A1014,'housing-price-data-04042019'!$A$1:$A$1461,0), MATCH('Bedrooms '!$C$1,'housing-price-data-04042019'!$A$1:$CC$1,0))</f>
        <v>165000</v>
      </c>
      <c r="D1014" t="str">
        <f t="shared" si="15"/>
        <v>A</v>
      </c>
      <c r="K1014" s="5">
        <v>1408</v>
      </c>
      <c r="L1014" s="6">
        <v>112000</v>
      </c>
      <c r="U1014" s="1">
        <v>989</v>
      </c>
      <c r="V1014" s="1">
        <v>199490.08842934691</v>
      </c>
      <c r="W1014" s="1">
        <v>-4490.0884293469135</v>
      </c>
    </row>
    <row r="1015" spans="1:23" x14ac:dyDescent="0.25">
      <c r="A1015">
        <v>1014</v>
      </c>
      <c r="B1015">
        <f>INDEX('housing-price-data-04042019'!$A$1:$CC$1461, MATCH('Bedrooms '!A1015,'housing-price-data-04042019'!$A$1:$A$1461,0), MATCH('Bedrooms '!$B$1,'housing-price-data-04042019'!$A$1:$CC$1,0))</f>
        <v>2</v>
      </c>
      <c r="C1015">
        <f>INDEX('housing-price-data-04042019'!$A$1:$CC$1461, MATCH('Bedrooms '!A1015,'housing-price-data-04042019'!$A$1:$A$1461,0), MATCH('Bedrooms '!$C$1,'housing-price-data-04042019'!$A$1:$CC$1,0))</f>
        <v>85000</v>
      </c>
      <c r="D1015" t="str">
        <f t="shared" si="15"/>
        <v>B</v>
      </c>
      <c r="K1015" s="5">
        <v>1409</v>
      </c>
      <c r="L1015" s="6">
        <v>125500</v>
      </c>
      <c r="U1015" s="1">
        <v>990</v>
      </c>
      <c r="V1015" s="1">
        <v>183109.07144635811</v>
      </c>
      <c r="W1015" s="1">
        <v>13890.92855364189</v>
      </c>
    </row>
    <row r="1016" spans="1:23" x14ac:dyDescent="0.25">
      <c r="A1016">
        <v>1015</v>
      </c>
      <c r="B1016">
        <f>INDEX('housing-price-data-04042019'!$A$1:$CC$1461, MATCH('Bedrooms '!A1016,'housing-price-data-04042019'!$A$1:$A$1461,0), MATCH('Bedrooms '!$B$1,'housing-price-data-04042019'!$A$1:$CC$1,0))</f>
        <v>2</v>
      </c>
      <c r="C1016">
        <f>INDEX('housing-price-data-04042019'!$A$1:$CC$1461, MATCH('Bedrooms '!A1016,'housing-price-data-04042019'!$A$1:$A$1461,0), MATCH('Bedrooms '!$C$1,'housing-price-data-04042019'!$A$1:$CC$1,0))</f>
        <v>119200</v>
      </c>
      <c r="D1016" t="str">
        <f t="shared" si="15"/>
        <v>B</v>
      </c>
      <c r="K1016" s="5">
        <v>1410</v>
      </c>
      <c r="L1016" s="6">
        <v>215000</v>
      </c>
      <c r="U1016" s="1">
        <v>991</v>
      </c>
      <c r="V1016" s="1">
        <v>183109.07144635811</v>
      </c>
      <c r="W1016" s="1">
        <v>164890.92855364189</v>
      </c>
    </row>
    <row r="1017" spans="1:23" x14ac:dyDescent="0.25">
      <c r="A1017">
        <v>1016</v>
      </c>
      <c r="B1017">
        <f>INDEX('housing-price-data-04042019'!$A$1:$CC$1461, MATCH('Bedrooms '!A1017,'housing-price-data-04042019'!$A$1:$A$1461,0), MATCH('Bedrooms '!$B$1,'housing-price-data-04042019'!$A$1:$CC$1,0))</f>
        <v>3</v>
      </c>
      <c r="C1017">
        <f>INDEX('housing-price-data-04042019'!$A$1:$CC$1461, MATCH('Bedrooms '!A1017,'housing-price-data-04042019'!$A$1:$A$1461,0), MATCH('Bedrooms '!$C$1,'housing-price-data-04042019'!$A$1:$CC$1,0))</f>
        <v>227000</v>
      </c>
      <c r="D1017" t="str">
        <f t="shared" si="15"/>
        <v>A</v>
      </c>
      <c r="K1017" s="5">
        <v>1411</v>
      </c>
      <c r="L1017" s="6">
        <v>230000</v>
      </c>
      <c r="U1017" s="1">
        <v>992</v>
      </c>
      <c r="V1017" s="1">
        <v>199490.08842934691</v>
      </c>
      <c r="W1017" s="1">
        <v>-31490.088429346913</v>
      </c>
    </row>
    <row r="1018" spans="1:23" x14ac:dyDescent="0.25">
      <c r="A1018">
        <v>1017</v>
      </c>
      <c r="B1018">
        <f>INDEX('housing-price-data-04042019'!$A$1:$CC$1461, MATCH('Bedrooms '!A1018,'housing-price-data-04042019'!$A$1:$A$1461,0), MATCH('Bedrooms '!$B$1,'housing-price-data-04042019'!$A$1:$CC$1,0))</f>
        <v>3</v>
      </c>
      <c r="C1018">
        <f>INDEX('housing-price-data-04042019'!$A$1:$CC$1461, MATCH('Bedrooms '!A1018,'housing-price-data-04042019'!$A$1:$A$1461,0), MATCH('Bedrooms '!$C$1,'housing-price-data-04042019'!$A$1:$CC$1,0))</f>
        <v>203000</v>
      </c>
      <c r="D1018" t="str">
        <f t="shared" si="15"/>
        <v>A</v>
      </c>
      <c r="K1018" s="5">
        <v>1412</v>
      </c>
      <c r="L1018" s="6">
        <v>140000</v>
      </c>
      <c r="U1018" s="1">
        <v>993</v>
      </c>
      <c r="V1018" s="1">
        <v>183109.07144635811</v>
      </c>
      <c r="W1018" s="1">
        <v>3890.9285536418902</v>
      </c>
    </row>
    <row r="1019" spans="1:23" x14ac:dyDescent="0.25">
      <c r="A1019">
        <v>1018</v>
      </c>
      <c r="B1019">
        <f>INDEX('housing-price-data-04042019'!$A$1:$CC$1461, MATCH('Bedrooms '!A1019,'housing-price-data-04042019'!$A$1:$A$1461,0), MATCH('Bedrooms '!$B$1,'housing-price-data-04042019'!$A$1:$CC$1,0))</f>
        <v>1</v>
      </c>
      <c r="C1019">
        <f>INDEX('housing-price-data-04042019'!$A$1:$CC$1461, MATCH('Bedrooms '!A1019,'housing-price-data-04042019'!$A$1:$A$1461,0), MATCH('Bedrooms '!$C$1,'housing-price-data-04042019'!$A$1:$CC$1,0))</f>
        <v>187500</v>
      </c>
      <c r="D1019" t="str">
        <f t="shared" si="15"/>
        <v>B</v>
      </c>
      <c r="K1019" s="5">
        <v>1415</v>
      </c>
      <c r="L1019" s="6">
        <v>207000</v>
      </c>
      <c r="U1019" s="1">
        <v>994</v>
      </c>
      <c r="V1019" s="1">
        <v>183109.07144635811</v>
      </c>
      <c r="W1019" s="1">
        <v>-9209.0714463581098</v>
      </c>
    </row>
    <row r="1020" spans="1:23" x14ac:dyDescent="0.25">
      <c r="A1020">
        <v>1019</v>
      </c>
      <c r="B1020">
        <f>INDEX('housing-price-data-04042019'!$A$1:$CC$1461, MATCH('Bedrooms '!A1020,'housing-price-data-04042019'!$A$1:$A$1461,0), MATCH('Bedrooms '!$B$1,'housing-price-data-04042019'!$A$1:$CC$1,0))</f>
        <v>3</v>
      </c>
      <c r="C1020">
        <f>INDEX('housing-price-data-04042019'!$A$1:$CC$1461, MATCH('Bedrooms '!A1020,'housing-price-data-04042019'!$A$1:$A$1461,0), MATCH('Bedrooms '!$C$1,'housing-price-data-04042019'!$A$1:$CC$1,0))</f>
        <v>160000</v>
      </c>
      <c r="D1020" t="str">
        <f t="shared" si="15"/>
        <v>A</v>
      </c>
      <c r="K1020" s="5">
        <v>1417</v>
      </c>
      <c r="L1020" s="6">
        <v>122500</v>
      </c>
      <c r="U1020" s="1">
        <v>995</v>
      </c>
      <c r="V1020" s="1">
        <v>183109.07144635811</v>
      </c>
      <c r="W1020" s="1">
        <v>154390.92855364189</v>
      </c>
    </row>
    <row r="1021" spans="1:23" x14ac:dyDescent="0.25">
      <c r="A1021">
        <v>1020</v>
      </c>
      <c r="B1021">
        <f>INDEX('housing-price-data-04042019'!$A$1:$CC$1461, MATCH('Bedrooms '!A1021,'housing-price-data-04042019'!$A$1:$A$1461,0), MATCH('Bedrooms '!$B$1,'housing-price-data-04042019'!$A$1:$CC$1,0))</f>
        <v>2</v>
      </c>
      <c r="C1021">
        <f>INDEX('housing-price-data-04042019'!$A$1:$CC$1461, MATCH('Bedrooms '!A1021,'housing-price-data-04042019'!$A$1:$A$1461,0), MATCH('Bedrooms '!$C$1,'housing-price-data-04042019'!$A$1:$CC$1,0))</f>
        <v>213490</v>
      </c>
      <c r="D1021" t="str">
        <f t="shared" si="15"/>
        <v>B</v>
      </c>
      <c r="K1021" s="5">
        <v>1418</v>
      </c>
      <c r="L1021" s="6">
        <v>340000</v>
      </c>
      <c r="U1021" s="1">
        <v>996</v>
      </c>
      <c r="V1021" s="1">
        <v>183109.07144635811</v>
      </c>
      <c r="W1021" s="1">
        <v>-61509.07144635811</v>
      </c>
    </row>
    <row r="1022" spans="1:23" x14ac:dyDescent="0.25">
      <c r="A1022">
        <v>1021</v>
      </c>
      <c r="B1022">
        <f>INDEX('housing-price-data-04042019'!$A$1:$CC$1461, MATCH('Bedrooms '!A1022,'housing-price-data-04042019'!$A$1:$A$1461,0), MATCH('Bedrooms '!$B$1,'housing-price-data-04042019'!$A$1:$CC$1,0))</f>
        <v>2</v>
      </c>
      <c r="C1022">
        <f>INDEX('housing-price-data-04042019'!$A$1:$CC$1461, MATCH('Bedrooms '!A1022,'housing-price-data-04042019'!$A$1:$A$1461,0), MATCH('Bedrooms '!$C$1,'housing-price-data-04042019'!$A$1:$CC$1,0))</f>
        <v>176000</v>
      </c>
      <c r="D1022" t="str">
        <f t="shared" si="15"/>
        <v>B</v>
      </c>
      <c r="K1022" s="5">
        <v>1419</v>
      </c>
      <c r="L1022" s="6">
        <v>124000</v>
      </c>
      <c r="U1022" s="1">
        <v>997</v>
      </c>
      <c r="V1022" s="1">
        <v>183109.07144635811</v>
      </c>
      <c r="W1022" s="1">
        <v>-46609.07144635811</v>
      </c>
    </row>
    <row r="1023" spans="1:23" x14ac:dyDescent="0.25">
      <c r="A1023">
        <v>1022</v>
      </c>
      <c r="B1023">
        <f>INDEX('housing-price-data-04042019'!$A$1:$CC$1461, MATCH('Bedrooms '!A1023,'housing-price-data-04042019'!$A$1:$A$1461,0), MATCH('Bedrooms '!$B$1,'housing-price-data-04042019'!$A$1:$CC$1,0))</f>
        <v>2</v>
      </c>
      <c r="C1023">
        <f>INDEX('housing-price-data-04042019'!$A$1:$CC$1461, MATCH('Bedrooms '!A1023,'housing-price-data-04042019'!$A$1:$A$1461,0), MATCH('Bedrooms '!$C$1,'housing-price-data-04042019'!$A$1:$CC$1,0))</f>
        <v>194000</v>
      </c>
      <c r="D1023" t="str">
        <f t="shared" si="15"/>
        <v>B</v>
      </c>
      <c r="K1023" s="5">
        <v>1420</v>
      </c>
      <c r="L1023" s="6">
        <v>223000</v>
      </c>
      <c r="U1023" s="1">
        <v>998</v>
      </c>
      <c r="V1023" s="1">
        <v>166728.05446336931</v>
      </c>
      <c r="W1023" s="1">
        <v>18271.945536630694</v>
      </c>
    </row>
    <row r="1024" spans="1:23" x14ac:dyDescent="0.25">
      <c r="A1024">
        <v>1023</v>
      </c>
      <c r="B1024">
        <f>INDEX('housing-price-data-04042019'!$A$1:$CC$1461, MATCH('Bedrooms '!A1024,'housing-price-data-04042019'!$A$1:$A$1461,0), MATCH('Bedrooms '!$B$1,'housing-price-data-04042019'!$A$1:$CC$1,0))</f>
        <v>2</v>
      </c>
      <c r="C1024">
        <f>INDEX('housing-price-data-04042019'!$A$1:$CC$1461, MATCH('Bedrooms '!A1024,'housing-price-data-04042019'!$A$1:$A$1461,0), MATCH('Bedrooms '!$C$1,'housing-price-data-04042019'!$A$1:$CC$1,0))</f>
        <v>87000</v>
      </c>
      <c r="D1024" t="str">
        <f t="shared" si="15"/>
        <v>B</v>
      </c>
      <c r="K1024" s="5">
        <v>1421</v>
      </c>
      <c r="L1024" s="6">
        <v>179900</v>
      </c>
      <c r="U1024" s="1">
        <v>999</v>
      </c>
      <c r="V1024" s="1">
        <v>183109.07144635811</v>
      </c>
      <c r="W1024" s="1">
        <v>-92109.07144635811</v>
      </c>
    </row>
    <row r="1025" spans="1:23" x14ac:dyDescent="0.25">
      <c r="A1025">
        <v>1024</v>
      </c>
      <c r="B1025">
        <f>INDEX('housing-price-data-04042019'!$A$1:$CC$1461, MATCH('Bedrooms '!A1025,'housing-price-data-04042019'!$A$1:$A$1461,0), MATCH('Bedrooms '!$B$1,'housing-price-data-04042019'!$A$1:$CC$1,0))</f>
        <v>2</v>
      </c>
      <c r="C1025">
        <f>INDEX('housing-price-data-04042019'!$A$1:$CC$1461, MATCH('Bedrooms '!A1025,'housing-price-data-04042019'!$A$1:$A$1461,0), MATCH('Bedrooms '!$C$1,'housing-price-data-04042019'!$A$1:$CC$1,0))</f>
        <v>191000</v>
      </c>
      <c r="D1025" t="str">
        <f t="shared" si="15"/>
        <v>B</v>
      </c>
      <c r="K1025" s="5">
        <v>1424</v>
      </c>
      <c r="L1025" s="6">
        <v>274970</v>
      </c>
      <c r="U1025" s="1">
        <v>1000</v>
      </c>
      <c r="V1025" s="1">
        <v>166728.05446336931</v>
      </c>
      <c r="W1025" s="1">
        <v>39271.945536630694</v>
      </c>
    </row>
    <row r="1026" spans="1:23" x14ac:dyDescent="0.25">
      <c r="A1026">
        <v>1025</v>
      </c>
      <c r="B1026">
        <f>INDEX('housing-price-data-04042019'!$A$1:$CC$1461, MATCH('Bedrooms '!A1026,'housing-price-data-04042019'!$A$1:$A$1461,0), MATCH('Bedrooms '!$B$1,'housing-price-data-04042019'!$A$1:$CC$1,0))</f>
        <v>2</v>
      </c>
      <c r="C1026">
        <f>INDEX('housing-price-data-04042019'!$A$1:$CC$1461, MATCH('Bedrooms '!A1026,'housing-price-data-04042019'!$A$1:$A$1461,0), MATCH('Bedrooms '!$C$1,'housing-price-data-04042019'!$A$1:$CC$1,0))</f>
        <v>287000</v>
      </c>
      <c r="D1026" t="str">
        <f t="shared" si="15"/>
        <v>B</v>
      </c>
      <c r="K1026" s="5">
        <v>1426</v>
      </c>
      <c r="L1026" s="6">
        <v>142000</v>
      </c>
      <c r="U1026" s="1">
        <v>1001</v>
      </c>
      <c r="V1026" s="1">
        <v>166728.05446336931</v>
      </c>
      <c r="W1026" s="1">
        <v>-84728.054463369306</v>
      </c>
    </row>
    <row r="1027" spans="1:23" x14ac:dyDescent="0.25">
      <c r="A1027">
        <v>1026</v>
      </c>
      <c r="B1027">
        <f>INDEX('housing-price-data-04042019'!$A$1:$CC$1461, MATCH('Bedrooms '!A1027,'housing-price-data-04042019'!$A$1:$A$1461,0), MATCH('Bedrooms '!$B$1,'housing-price-data-04042019'!$A$1:$CC$1,0))</f>
        <v>3</v>
      </c>
      <c r="C1027">
        <f>INDEX('housing-price-data-04042019'!$A$1:$CC$1461, MATCH('Bedrooms '!A1027,'housing-price-data-04042019'!$A$1:$A$1461,0), MATCH('Bedrooms '!$C$1,'housing-price-data-04042019'!$A$1:$CC$1,0))</f>
        <v>112500</v>
      </c>
      <c r="D1027" t="str">
        <f t="shared" ref="D1027:D1090" si="16">IF(B1027&gt;2, "A", "B")</f>
        <v>A</v>
      </c>
      <c r="K1027" s="5">
        <v>1427</v>
      </c>
      <c r="L1027" s="6">
        <v>271000</v>
      </c>
      <c r="U1027" s="1">
        <v>1002</v>
      </c>
      <c r="V1027" s="1">
        <v>166728.05446336931</v>
      </c>
      <c r="W1027" s="1">
        <v>-80728.054463369306</v>
      </c>
    </row>
    <row r="1028" spans="1:23" x14ac:dyDescent="0.25">
      <c r="A1028">
        <v>1027</v>
      </c>
      <c r="B1028">
        <f>INDEX('housing-price-data-04042019'!$A$1:$CC$1461, MATCH('Bedrooms '!A1028,'housing-price-data-04042019'!$A$1:$A$1461,0), MATCH('Bedrooms '!$B$1,'housing-price-data-04042019'!$A$1:$CC$1,0))</f>
        <v>3</v>
      </c>
      <c r="C1028">
        <f>INDEX('housing-price-data-04042019'!$A$1:$CC$1461, MATCH('Bedrooms '!A1028,'housing-price-data-04042019'!$A$1:$A$1461,0), MATCH('Bedrooms '!$C$1,'housing-price-data-04042019'!$A$1:$CC$1,0))</f>
        <v>167500</v>
      </c>
      <c r="D1028" t="str">
        <f t="shared" si="16"/>
        <v>A</v>
      </c>
      <c r="K1028" s="5">
        <v>1428</v>
      </c>
      <c r="L1028" s="6">
        <v>140000</v>
      </c>
      <c r="U1028" s="1">
        <v>1003</v>
      </c>
      <c r="V1028" s="1">
        <v>183109.07144635811</v>
      </c>
      <c r="W1028" s="1">
        <v>48890.92855364189</v>
      </c>
    </row>
    <row r="1029" spans="1:23" x14ac:dyDescent="0.25">
      <c r="A1029">
        <v>1028</v>
      </c>
      <c r="B1029">
        <f>INDEX('housing-price-data-04042019'!$A$1:$CC$1461, MATCH('Bedrooms '!A1029,'housing-price-data-04042019'!$A$1:$A$1461,0), MATCH('Bedrooms '!$B$1,'housing-price-data-04042019'!$A$1:$CC$1,0))</f>
        <v>3</v>
      </c>
      <c r="C1029">
        <f>INDEX('housing-price-data-04042019'!$A$1:$CC$1461, MATCH('Bedrooms '!A1029,'housing-price-data-04042019'!$A$1:$A$1461,0), MATCH('Bedrooms '!$C$1,'housing-price-data-04042019'!$A$1:$CC$1,0))</f>
        <v>293077</v>
      </c>
      <c r="D1029" t="str">
        <f t="shared" si="16"/>
        <v>A</v>
      </c>
      <c r="K1029" s="5">
        <v>1430</v>
      </c>
      <c r="L1029" s="6">
        <v>182900</v>
      </c>
      <c r="U1029" s="1">
        <v>1004</v>
      </c>
      <c r="V1029" s="1">
        <v>199490.08842934691</v>
      </c>
      <c r="W1029" s="1">
        <v>-62585.088429346913</v>
      </c>
    </row>
    <row r="1030" spans="1:23" x14ac:dyDescent="0.25">
      <c r="A1030">
        <v>1029</v>
      </c>
      <c r="B1030">
        <f>INDEX('housing-price-data-04042019'!$A$1:$CC$1461, MATCH('Bedrooms '!A1030,'housing-price-data-04042019'!$A$1:$A$1461,0), MATCH('Bedrooms '!$B$1,'housing-price-data-04042019'!$A$1:$CC$1,0))</f>
        <v>3</v>
      </c>
      <c r="C1030">
        <f>INDEX('housing-price-data-04042019'!$A$1:$CC$1461, MATCH('Bedrooms '!A1030,'housing-price-data-04042019'!$A$1:$A$1461,0), MATCH('Bedrooms '!$C$1,'housing-price-data-04042019'!$A$1:$CC$1,0))</f>
        <v>105000</v>
      </c>
      <c r="D1030" t="str">
        <f t="shared" si="16"/>
        <v>A</v>
      </c>
      <c r="K1030" s="5">
        <v>1431</v>
      </c>
      <c r="L1030" s="6">
        <v>192140</v>
      </c>
      <c r="U1030" s="1">
        <v>1005</v>
      </c>
      <c r="V1030" s="1">
        <v>150347.0374803805</v>
      </c>
      <c r="W1030" s="1">
        <v>30652.962519619497</v>
      </c>
    </row>
    <row r="1031" spans="1:23" x14ac:dyDescent="0.25">
      <c r="A1031">
        <v>1030</v>
      </c>
      <c r="B1031">
        <f>INDEX('housing-price-data-04042019'!$A$1:$CC$1461, MATCH('Bedrooms '!A1031,'housing-price-data-04042019'!$A$1:$A$1461,0), MATCH('Bedrooms '!$B$1,'housing-price-data-04042019'!$A$1:$CC$1,0))</f>
        <v>3</v>
      </c>
      <c r="C1031">
        <f>INDEX('housing-price-data-04042019'!$A$1:$CC$1461, MATCH('Bedrooms '!A1031,'housing-price-data-04042019'!$A$1:$A$1461,0), MATCH('Bedrooms '!$C$1,'housing-price-data-04042019'!$A$1:$CC$1,0))</f>
        <v>118000</v>
      </c>
      <c r="D1031" t="str">
        <f t="shared" si="16"/>
        <v>A</v>
      </c>
      <c r="K1031" s="5">
        <v>1433</v>
      </c>
      <c r="L1031" s="6">
        <v>64500</v>
      </c>
      <c r="U1031" s="1">
        <v>1006</v>
      </c>
      <c r="V1031" s="1">
        <v>183109.07144635811</v>
      </c>
      <c r="W1031" s="1">
        <v>-33209.07144635811</v>
      </c>
    </row>
    <row r="1032" spans="1:23" x14ac:dyDescent="0.25">
      <c r="A1032">
        <v>1031</v>
      </c>
      <c r="B1032">
        <f>INDEX('housing-price-data-04042019'!$A$1:$CC$1461, MATCH('Bedrooms '!A1032,'housing-price-data-04042019'!$A$1:$A$1461,0), MATCH('Bedrooms '!$B$1,'housing-price-data-04042019'!$A$1:$CC$1,0))</f>
        <v>5</v>
      </c>
      <c r="C1032">
        <f>INDEX('housing-price-data-04042019'!$A$1:$CC$1461, MATCH('Bedrooms '!A1032,'housing-price-data-04042019'!$A$1:$A$1461,0), MATCH('Bedrooms '!$C$1,'housing-price-data-04042019'!$A$1:$CC$1,0))</f>
        <v>160000</v>
      </c>
      <c r="D1032" t="str">
        <f t="shared" si="16"/>
        <v>A</v>
      </c>
      <c r="K1032" s="5">
        <v>1434</v>
      </c>
      <c r="L1032" s="6">
        <v>186500</v>
      </c>
      <c r="U1032" s="1">
        <v>1007</v>
      </c>
      <c r="V1032" s="1">
        <v>183109.07144635811</v>
      </c>
      <c r="W1032" s="1">
        <v>-19609.07144635811</v>
      </c>
    </row>
    <row r="1033" spans="1:23" x14ac:dyDescent="0.25">
      <c r="A1033">
        <v>1032</v>
      </c>
      <c r="B1033">
        <f>INDEX('housing-price-data-04042019'!$A$1:$CC$1461, MATCH('Bedrooms '!A1033,'housing-price-data-04042019'!$A$1:$A$1461,0), MATCH('Bedrooms '!$B$1,'housing-price-data-04042019'!$A$1:$CC$1,0))</f>
        <v>5</v>
      </c>
      <c r="C1033">
        <f>INDEX('housing-price-data-04042019'!$A$1:$CC$1461, MATCH('Bedrooms '!A1033,'housing-price-data-04042019'!$A$1:$A$1461,0), MATCH('Bedrooms '!$C$1,'housing-price-data-04042019'!$A$1:$CC$1,0))</f>
        <v>197000</v>
      </c>
      <c r="D1033" t="str">
        <f t="shared" si="16"/>
        <v>A</v>
      </c>
      <c r="K1033" s="5">
        <v>1435</v>
      </c>
      <c r="L1033" s="6">
        <v>160000</v>
      </c>
      <c r="U1033" s="1">
        <v>1008</v>
      </c>
      <c r="V1033" s="1">
        <v>183109.07144635811</v>
      </c>
      <c r="W1033" s="1">
        <v>-95109.07144635811</v>
      </c>
    </row>
    <row r="1034" spans="1:23" x14ac:dyDescent="0.25">
      <c r="A1034">
        <v>1033</v>
      </c>
      <c r="B1034">
        <f>INDEX('housing-price-data-04042019'!$A$1:$CC$1461, MATCH('Bedrooms '!A1034,'housing-price-data-04042019'!$A$1:$A$1461,0), MATCH('Bedrooms '!$B$1,'housing-price-data-04042019'!$A$1:$CC$1,0))</f>
        <v>5</v>
      </c>
      <c r="C1034">
        <f>INDEX('housing-price-data-04042019'!$A$1:$CC$1461, MATCH('Bedrooms '!A1034,'housing-price-data-04042019'!$A$1:$A$1461,0), MATCH('Bedrooms '!$C$1,'housing-price-data-04042019'!$A$1:$CC$1,0))</f>
        <v>310000</v>
      </c>
      <c r="D1034" t="str">
        <f t="shared" si="16"/>
        <v>A</v>
      </c>
      <c r="K1034" s="5">
        <v>1436</v>
      </c>
      <c r="L1034" s="6">
        <v>174000</v>
      </c>
      <c r="U1034" s="1">
        <v>1009</v>
      </c>
      <c r="V1034" s="1">
        <v>183109.07144635811</v>
      </c>
      <c r="W1034" s="1">
        <v>56890.92855364189</v>
      </c>
    </row>
    <row r="1035" spans="1:23" x14ac:dyDescent="0.25">
      <c r="A1035">
        <v>1034</v>
      </c>
      <c r="B1035">
        <f>INDEX('housing-price-data-04042019'!$A$1:$CC$1461, MATCH('Bedrooms '!A1035,'housing-price-data-04042019'!$A$1:$A$1461,0), MATCH('Bedrooms '!$B$1,'housing-price-data-04042019'!$A$1:$CC$1,0))</f>
        <v>3</v>
      </c>
      <c r="C1035">
        <f>INDEX('housing-price-data-04042019'!$A$1:$CC$1461, MATCH('Bedrooms '!A1035,'housing-price-data-04042019'!$A$1:$A$1461,0), MATCH('Bedrooms '!$C$1,'housing-price-data-04042019'!$A$1:$CC$1,0))</f>
        <v>230000</v>
      </c>
      <c r="D1035" t="str">
        <f t="shared" si="16"/>
        <v>A</v>
      </c>
      <c r="K1035" s="5">
        <v>1437</v>
      </c>
      <c r="L1035" s="6">
        <v>120500</v>
      </c>
      <c r="U1035" s="1">
        <v>1010</v>
      </c>
      <c r="V1035" s="1">
        <v>199490.08842934691</v>
      </c>
      <c r="W1035" s="1">
        <v>-97490.088429346913</v>
      </c>
    </row>
    <row r="1036" spans="1:23" x14ac:dyDescent="0.25">
      <c r="A1036">
        <v>1035</v>
      </c>
      <c r="B1036">
        <f>INDEX('housing-price-data-04042019'!$A$1:$CC$1461, MATCH('Bedrooms '!A1036,'housing-price-data-04042019'!$A$1:$A$1461,0), MATCH('Bedrooms '!$B$1,'housing-price-data-04042019'!$A$1:$CC$1,0))</f>
        <v>2</v>
      </c>
      <c r="C1036">
        <f>INDEX('housing-price-data-04042019'!$A$1:$CC$1461, MATCH('Bedrooms '!A1036,'housing-price-data-04042019'!$A$1:$A$1461,0), MATCH('Bedrooms '!$C$1,'housing-price-data-04042019'!$A$1:$CC$1,0))</f>
        <v>119750</v>
      </c>
      <c r="D1036" t="str">
        <f t="shared" si="16"/>
        <v>B</v>
      </c>
      <c r="K1036" s="5">
        <v>1440</v>
      </c>
      <c r="L1036" s="6">
        <v>197000</v>
      </c>
      <c r="U1036" s="1">
        <v>1011</v>
      </c>
      <c r="V1036" s="1">
        <v>199490.08842934691</v>
      </c>
      <c r="W1036" s="1">
        <v>-64490.088429346913</v>
      </c>
    </row>
    <row r="1037" spans="1:23" x14ac:dyDescent="0.25">
      <c r="A1037">
        <v>1036</v>
      </c>
      <c r="B1037">
        <f>INDEX('housing-price-data-04042019'!$A$1:$CC$1461, MATCH('Bedrooms '!A1037,'housing-price-data-04042019'!$A$1:$A$1461,0), MATCH('Bedrooms '!$B$1,'housing-price-data-04042019'!$A$1:$CC$1,0))</f>
        <v>3</v>
      </c>
      <c r="C1037">
        <f>INDEX('housing-price-data-04042019'!$A$1:$CC$1461, MATCH('Bedrooms '!A1037,'housing-price-data-04042019'!$A$1:$A$1461,0), MATCH('Bedrooms '!$C$1,'housing-price-data-04042019'!$A$1:$CC$1,0))</f>
        <v>84000</v>
      </c>
      <c r="D1037" t="str">
        <f t="shared" si="16"/>
        <v>A</v>
      </c>
      <c r="K1037" s="5">
        <v>1441</v>
      </c>
      <c r="L1037" s="6">
        <v>191000</v>
      </c>
      <c r="U1037" s="1">
        <v>1012</v>
      </c>
      <c r="V1037" s="1">
        <v>199490.08842934691</v>
      </c>
      <c r="W1037" s="1">
        <v>-99490.088429346913</v>
      </c>
    </row>
    <row r="1038" spans="1:23" x14ac:dyDescent="0.25">
      <c r="A1038">
        <v>1037</v>
      </c>
      <c r="B1038">
        <f>INDEX('housing-price-data-04042019'!$A$1:$CC$1461, MATCH('Bedrooms '!A1038,'housing-price-data-04042019'!$A$1:$A$1461,0), MATCH('Bedrooms '!$B$1,'housing-price-data-04042019'!$A$1:$CC$1,0))</f>
        <v>2</v>
      </c>
      <c r="C1038">
        <f>INDEX('housing-price-data-04042019'!$A$1:$CC$1461, MATCH('Bedrooms '!A1038,'housing-price-data-04042019'!$A$1:$A$1461,0), MATCH('Bedrooms '!$C$1,'housing-price-data-04042019'!$A$1:$CC$1,0))</f>
        <v>315500</v>
      </c>
      <c r="D1038" t="str">
        <f t="shared" si="16"/>
        <v>B</v>
      </c>
      <c r="K1038" s="5">
        <v>1443</v>
      </c>
      <c r="L1038" s="6">
        <v>310000</v>
      </c>
      <c r="U1038" s="1">
        <v>1013</v>
      </c>
      <c r="V1038" s="1">
        <v>183109.07144635811</v>
      </c>
      <c r="W1038" s="1">
        <v>-18109.07144635811</v>
      </c>
    </row>
    <row r="1039" spans="1:23" x14ac:dyDescent="0.25">
      <c r="A1039">
        <v>1038</v>
      </c>
      <c r="B1039">
        <f>INDEX('housing-price-data-04042019'!$A$1:$CC$1461, MATCH('Bedrooms '!A1039,'housing-price-data-04042019'!$A$1:$A$1461,0), MATCH('Bedrooms '!$B$1,'housing-price-data-04042019'!$A$1:$CC$1,0))</f>
        <v>3</v>
      </c>
      <c r="C1039">
        <f>INDEX('housing-price-data-04042019'!$A$1:$CC$1461, MATCH('Bedrooms '!A1039,'housing-price-data-04042019'!$A$1:$A$1461,0), MATCH('Bedrooms '!$C$1,'housing-price-data-04042019'!$A$1:$CC$1,0))</f>
        <v>287000</v>
      </c>
      <c r="D1039" t="str">
        <f t="shared" si="16"/>
        <v>A</v>
      </c>
      <c r="K1039" s="5">
        <v>1445</v>
      </c>
      <c r="L1039" s="6">
        <v>179600</v>
      </c>
      <c r="U1039" s="1">
        <v>1014</v>
      </c>
      <c r="V1039" s="1">
        <v>166728.05446336931</v>
      </c>
      <c r="W1039" s="1">
        <v>-81728.054463369306</v>
      </c>
    </row>
    <row r="1040" spans="1:23" x14ac:dyDescent="0.25">
      <c r="A1040">
        <v>1039</v>
      </c>
      <c r="B1040">
        <f>INDEX('housing-price-data-04042019'!$A$1:$CC$1461, MATCH('Bedrooms '!A1040,'housing-price-data-04042019'!$A$1:$A$1461,0), MATCH('Bedrooms '!$B$1,'housing-price-data-04042019'!$A$1:$CC$1,0))</f>
        <v>3</v>
      </c>
      <c r="C1040">
        <f>INDEX('housing-price-data-04042019'!$A$1:$CC$1461, MATCH('Bedrooms '!A1040,'housing-price-data-04042019'!$A$1:$A$1461,0), MATCH('Bedrooms '!$C$1,'housing-price-data-04042019'!$A$1:$CC$1,0))</f>
        <v>97000</v>
      </c>
      <c r="D1040" t="str">
        <f t="shared" si="16"/>
        <v>A</v>
      </c>
      <c r="K1040" s="5">
        <v>1446</v>
      </c>
      <c r="L1040" s="6">
        <v>129000</v>
      </c>
      <c r="U1040" s="1">
        <v>1015</v>
      </c>
      <c r="V1040" s="1">
        <v>166728.05446336931</v>
      </c>
      <c r="W1040" s="1">
        <v>-47528.054463369306</v>
      </c>
    </row>
    <row r="1041" spans="1:23" x14ac:dyDescent="0.25">
      <c r="A1041">
        <v>1040</v>
      </c>
      <c r="B1041">
        <f>INDEX('housing-price-data-04042019'!$A$1:$CC$1461, MATCH('Bedrooms '!A1041,'housing-price-data-04042019'!$A$1:$A$1461,0), MATCH('Bedrooms '!$B$1,'housing-price-data-04042019'!$A$1:$CC$1,0))</f>
        <v>1</v>
      </c>
      <c r="C1041">
        <f>INDEX('housing-price-data-04042019'!$A$1:$CC$1461, MATCH('Bedrooms '!A1041,'housing-price-data-04042019'!$A$1:$A$1461,0), MATCH('Bedrooms '!$C$1,'housing-price-data-04042019'!$A$1:$CC$1,0))</f>
        <v>80000</v>
      </c>
      <c r="D1041" t="str">
        <f t="shared" si="16"/>
        <v>B</v>
      </c>
      <c r="K1041" s="5">
        <v>1447</v>
      </c>
      <c r="L1041" s="6">
        <v>157900</v>
      </c>
      <c r="U1041" s="1">
        <v>1016</v>
      </c>
      <c r="V1041" s="1">
        <v>183109.07144635811</v>
      </c>
      <c r="W1041" s="1">
        <v>43890.92855364189</v>
      </c>
    </row>
    <row r="1042" spans="1:23" x14ac:dyDescent="0.25">
      <c r="A1042">
        <v>1041</v>
      </c>
      <c r="B1042">
        <f>INDEX('housing-price-data-04042019'!$A$1:$CC$1461, MATCH('Bedrooms '!A1042,'housing-price-data-04042019'!$A$1:$A$1461,0), MATCH('Bedrooms '!$B$1,'housing-price-data-04042019'!$A$1:$CC$1,0))</f>
        <v>3</v>
      </c>
      <c r="C1042">
        <f>INDEX('housing-price-data-04042019'!$A$1:$CC$1461, MATCH('Bedrooms '!A1042,'housing-price-data-04042019'!$A$1:$A$1461,0), MATCH('Bedrooms '!$C$1,'housing-price-data-04042019'!$A$1:$CC$1,0))</f>
        <v>155000</v>
      </c>
      <c r="D1042" t="str">
        <f t="shared" si="16"/>
        <v>A</v>
      </c>
      <c r="K1042" s="5">
        <v>1448</v>
      </c>
      <c r="L1042" s="6">
        <v>240000</v>
      </c>
      <c r="U1042" s="1">
        <v>1017</v>
      </c>
      <c r="V1042" s="1">
        <v>183109.07144635811</v>
      </c>
      <c r="W1042" s="1">
        <v>19890.92855364189</v>
      </c>
    </row>
    <row r="1043" spans="1:23" x14ac:dyDescent="0.25">
      <c r="A1043">
        <v>1042</v>
      </c>
      <c r="B1043">
        <f>INDEX('housing-price-data-04042019'!$A$1:$CC$1461, MATCH('Bedrooms '!A1043,'housing-price-data-04042019'!$A$1:$A$1461,0), MATCH('Bedrooms '!$B$1,'housing-price-data-04042019'!$A$1:$CC$1,0))</f>
        <v>4</v>
      </c>
      <c r="C1043">
        <f>INDEX('housing-price-data-04042019'!$A$1:$CC$1461, MATCH('Bedrooms '!A1043,'housing-price-data-04042019'!$A$1:$A$1461,0), MATCH('Bedrooms '!$C$1,'housing-price-data-04042019'!$A$1:$CC$1,0))</f>
        <v>173000</v>
      </c>
      <c r="D1043" t="str">
        <f t="shared" si="16"/>
        <v>A</v>
      </c>
      <c r="K1043" s="5">
        <v>1451</v>
      </c>
      <c r="L1043" s="6">
        <v>136000</v>
      </c>
      <c r="U1043" s="1">
        <v>1018</v>
      </c>
      <c r="V1043" s="1">
        <v>150347.0374803805</v>
      </c>
      <c r="W1043" s="1">
        <v>37152.962519619497</v>
      </c>
    </row>
    <row r="1044" spans="1:23" x14ac:dyDescent="0.25">
      <c r="A1044">
        <v>1043</v>
      </c>
      <c r="B1044">
        <f>INDEX('housing-price-data-04042019'!$A$1:$CC$1461, MATCH('Bedrooms '!A1044,'housing-price-data-04042019'!$A$1:$A$1461,0), MATCH('Bedrooms '!$B$1,'housing-price-data-04042019'!$A$1:$CC$1,0))</f>
        <v>1</v>
      </c>
      <c r="C1044">
        <f>INDEX('housing-price-data-04042019'!$A$1:$CC$1461, MATCH('Bedrooms '!A1044,'housing-price-data-04042019'!$A$1:$A$1461,0), MATCH('Bedrooms '!$C$1,'housing-price-data-04042019'!$A$1:$CC$1,0))</f>
        <v>196000</v>
      </c>
      <c r="D1044" t="str">
        <f t="shared" si="16"/>
        <v>B</v>
      </c>
      <c r="K1044" s="5">
        <v>1452</v>
      </c>
      <c r="L1044" s="6">
        <v>287090</v>
      </c>
      <c r="U1044" s="1">
        <v>1019</v>
      </c>
      <c r="V1044" s="1">
        <v>183109.07144635811</v>
      </c>
      <c r="W1044" s="1">
        <v>-23109.07144635811</v>
      </c>
    </row>
    <row r="1045" spans="1:23" x14ac:dyDescent="0.25">
      <c r="A1045">
        <v>1044</v>
      </c>
      <c r="B1045">
        <f>INDEX('housing-price-data-04042019'!$A$1:$CC$1461, MATCH('Bedrooms '!A1045,'housing-price-data-04042019'!$A$1:$A$1461,0), MATCH('Bedrooms '!$B$1,'housing-price-data-04042019'!$A$1:$CC$1,0))</f>
        <v>4</v>
      </c>
      <c r="C1045">
        <f>INDEX('housing-price-data-04042019'!$A$1:$CC$1461, MATCH('Bedrooms '!A1045,'housing-price-data-04042019'!$A$1:$A$1461,0), MATCH('Bedrooms '!$C$1,'housing-price-data-04042019'!$A$1:$CC$1,0))</f>
        <v>262280</v>
      </c>
      <c r="D1045" t="str">
        <f t="shared" si="16"/>
        <v>A</v>
      </c>
      <c r="K1045" s="5">
        <v>1454</v>
      </c>
      <c r="L1045" s="6">
        <v>84500</v>
      </c>
      <c r="U1045" s="1">
        <v>1020</v>
      </c>
      <c r="V1045" s="1">
        <v>166728.05446336931</v>
      </c>
      <c r="W1045" s="1">
        <v>46761.945536630694</v>
      </c>
    </row>
    <row r="1046" spans="1:23" x14ac:dyDescent="0.25">
      <c r="A1046">
        <v>1045</v>
      </c>
      <c r="B1046">
        <f>INDEX('housing-price-data-04042019'!$A$1:$CC$1461, MATCH('Bedrooms '!A1046,'housing-price-data-04042019'!$A$1:$A$1461,0), MATCH('Bedrooms '!$B$1,'housing-price-data-04042019'!$A$1:$CC$1,0))</f>
        <v>4</v>
      </c>
      <c r="C1046">
        <f>INDEX('housing-price-data-04042019'!$A$1:$CC$1461, MATCH('Bedrooms '!A1046,'housing-price-data-04042019'!$A$1:$A$1461,0), MATCH('Bedrooms '!$C$1,'housing-price-data-04042019'!$A$1:$CC$1,0))</f>
        <v>278000</v>
      </c>
      <c r="D1046" t="str">
        <f t="shared" si="16"/>
        <v>A</v>
      </c>
      <c r="K1046" s="5">
        <v>1456</v>
      </c>
      <c r="L1046" s="6">
        <v>175000</v>
      </c>
      <c r="U1046" s="1">
        <v>1021</v>
      </c>
      <c r="V1046" s="1">
        <v>166728.05446336931</v>
      </c>
      <c r="W1046" s="1">
        <v>9271.9455366306938</v>
      </c>
    </row>
    <row r="1047" spans="1:23" x14ac:dyDescent="0.25">
      <c r="A1047">
        <v>1046</v>
      </c>
      <c r="B1047">
        <f>INDEX('housing-price-data-04042019'!$A$1:$CC$1461, MATCH('Bedrooms '!A1047,'housing-price-data-04042019'!$A$1:$A$1461,0), MATCH('Bedrooms '!$B$1,'housing-price-data-04042019'!$A$1:$CC$1,0))</f>
        <v>4</v>
      </c>
      <c r="C1047">
        <f>INDEX('housing-price-data-04042019'!$A$1:$CC$1461, MATCH('Bedrooms '!A1047,'housing-price-data-04042019'!$A$1:$A$1461,0), MATCH('Bedrooms '!$C$1,'housing-price-data-04042019'!$A$1:$CC$1,0))</f>
        <v>139600</v>
      </c>
      <c r="D1047" t="str">
        <f t="shared" si="16"/>
        <v>A</v>
      </c>
      <c r="K1047" s="5">
        <v>1457</v>
      </c>
      <c r="L1047" s="6">
        <v>210000</v>
      </c>
      <c r="U1047" s="1">
        <v>1022</v>
      </c>
      <c r="V1047" s="1">
        <v>166728.05446336931</v>
      </c>
      <c r="W1047" s="1">
        <v>27271.945536630694</v>
      </c>
    </row>
    <row r="1048" spans="1:23" x14ac:dyDescent="0.25">
      <c r="A1048">
        <v>1047</v>
      </c>
      <c r="B1048">
        <f>INDEX('housing-price-data-04042019'!$A$1:$CC$1461, MATCH('Bedrooms '!A1048,'housing-price-data-04042019'!$A$1:$A$1461,0), MATCH('Bedrooms '!$B$1,'housing-price-data-04042019'!$A$1:$CC$1,0))</f>
        <v>4</v>
      </c>
      <c r="C1048">
        <f>INDEX('housing-price-data-04042019'!$A$1:$CC$1461, MATCH('Bedrooms '!A1048,'housing-price-data-04042019'!$A$1:$A$1461,0), MATCH('Bedrooms '!$C$1,'housing-price-data-04042019'!$A$1:$CC$1,0))</f>
        <v>556581</v>
      </c>
      <c r="D1048" t="str">
        <f t="shared" si="16"/>
        <v>A</v>
      </c>
      <c r="K1048" s="5">
        <v>1458</v>
      </c>
      <c r="L1048" s="6">
        <v>266500</v>
      </c>
      <c r="U1048" s="1">
        <v>1023</v>
      </c>
      <c r="V1048" s="1">
        <v>166728.05446336931</v>
      </c>
      <c r="W1048" s="1">
        <v>-79728.054463369306</v>
      </c>
    </row>
    <row r="1049" spans="1:23" x14ac:dyDescent="0.25">
      <c r="A1049">
        <v>1048</v>
      </c>
      <c r="B1049">
        <f>INDEX('housing-price-data-04042019'!$A$1:$CC$1461, MATCH('Bedrooms '!A1049,'housing-price-data-04042019'!$A$1:$A$1461,0), MATCH('Bedrooms '!$B$1,'housing-price-data-04042019'!$A$1:$CC$1,0))</f>
        <v>3</v>
      </c>
      <c r="C1049">
        <f>INDEX('housing-price-data-04042019'!$A$1:$CC$1461, MATCH('Bedrooms '!A1049,'housing-price-data-04042019'!$A$1:$A$1461,0), MATCH('Bedrooms '!$C$1,'housing-price-data-04042019'!$A$1:$CC$1,0))</f>
        <v>145000</v>
      </c>
      <c r="D1049" t="str">
        <f t="shared" si="16"/>
        <v>A</v>
      </c>
      <c r="K1049" s="5">
        <v>1460</v>
      </c>
      <c r="L1049" s="6">
        <v>147500</v>
      </c>
      <c r="U1049" s="1">
        <v>1024</v>
      </c>
      <c r="V1049" s="1">
        <v>166728.05446336931</v>
      </c>
      <c r="W1049" s="1">
        <v>24271.945536630694</v>
      </c>
    </row>
    <row r="1050" spans="1:23" x14ac:dyDescent="0.25">
      <c r="A1050">
        <v>1049</v>
      </c>
      <c r="B1050">
        <f>INDEX('housing-price-data-04042019'!$A$1:$CC$1461, MATCH('Bedrooms '!A1050,'housing-price-data-04042019'!$A$1:$A$1461,0), MATCH('Bedrooms '!$B$1,'housing-price-data-04042019'!$A$1:$CC$1,0))</f>
        <v>3</v>
      </c>
      <c r="C1050">
        <f>INDEX('housing-price-data-04042019'!$A$1:$CC$1461, MATCH('Bedrooms '!A1050,'housing-price-data-04042019'!$A$1:$A$1461,0), MATCH('Bedrooms '!$C$1,'housing-price-data-04042019'!$A$1:$CC$1,0))</f>
        <v>115000</v>
      </c>
      <c r="D1050" t="str">
        <f t="shared" si="16"/>
        <v>A</v>
      </c>
      <c r="K1050" s="5" t="s">
        <v>272</v>
      </c>
      <c r="L1050" s="6">
        <v>197523104</v>
      </c>
      <c r="U1050" s="1">
        <v>1025</v>
      </c>
      <c r="V1050" s="1">
        <v>166728.05446336931</v>
      </c>
      <c r="W1050" s="1">
        <v>120271.94553663069</v>
      </c>
    </row>
    <row r="1051" spans="1:23" x14ac:dyDescent="0.25">
      <c r="A1051">
        <v>1050</v>
      </c>
      <c r="B1051">
        <f>INDEX('housing-price-data-04042019'!$A$1:$CC$1461, MATCH('Bedrooms '!A1051,'housing-price-data-04042019'!$A$1:$A$1461,0), MATCH('Bedrooms '!$B$1,'housing-price-data-04042019'!$A$1:$CC$1,0))</f>
        <v>2</v>
      </c>
      <c r="C1051">
        <f>INDEX('housing-price-data-04042019'!$A$1:$CC$1461, MATCH('Bedrooms '!A1051,'housing-price-data-04042019'!$A$1:$A$1461,0), MATCH('Bedrooms '!$C$1,'housing-price-data-04042019'!$A$1:$CC$1,0))</f>
        <v>84900</v>
      </c>
      <c r="D1051" t="str">
        <f t="shared" si="16"/>
        <v>B</v>
      </c>
      <c r="U1051" s="1">
        <v>1026</v>
      </c>
      <c r="V1051" s="1">
        <v>183109.07144635811</v>
      </c>
      <c r="W1051" s="1">
        <v>-70609.07144635811</v>
      </c>
    </row>
    <row r="1052" spans="1:23" x14ac:dyDescent="0.25">
      <c r="A1052">
        <v>1051</v>
      </c>
      <c r="B1052">
        <f>INDEX('housing-price-data-04042019'!$A$1:$CC$1461, MATCH('Bedrooms '!A1052,'housing-price-data-04042019'!$A$1:$A$1461,0), MATCH('Bedrooms '!$B$1,'housing-price-data-04042019'!$A$1:$CC$1,0))</f>
        <v>3</v>
      </c>
      <c r="C1052">
        <f>INDEX('housing-price-data-04042019'!$A$1:$CC$1461, MATCH('Bedrooms '!A1052,'housing-price-data-04042019'!$A$1:$A$1461,0), MATCH('Bedrooms '!$C$1,'housing-price-data-04042019'!$A$1:$CC$1,0))</f>
        <v>176485</v>
      </c>
      <c r="D1052" t="str">
        <f t="shared" si="16"/>
        <v>A</v>
      </c>
      <c r="U1052" s="1">
        <v>1027</v>
      </c>
      <c r="V1052" s="1">
        <v>183109.07144635811</v>
      </c>
      <c r="W1052" s="1">
        <v>-15609.07144635811</v>
      </c>
    </row>
    <row r="1053" spans="1:23" x14ac:dyDescent="0.25">
      <c r="A1053">
        <v>1052</v>
      </c>
      <c r="B1053">
        <f>INDEX('housing-price-data-04042019'!$A$1:$CC$1461, MATCH('Bedrooms '!A1053,'housing-price-data-04042019'!$A$1:$A$1461,0), MATCH('Bedrooms '!$B$1,'housing-price-data-04042019'!$A$1:$CC$1,0))</f>
        <v>3</v>
      </c>
      <c r="C1053">
        <f>INDEX('housing-price-data-04042019'!$A$1:$CC$1461, MATCH('Bedrooms '!A1053,'housing-price-data-04042019'!$A$1:$A$1461,0), MATCH('Bedrooms '!$C$1,'housing-price-data-04042019'!$A$1:$CC$1,0))</f>
        <v>200141</v>
      </c>
      <c r="D1053" t="str">
        <f t="shared" si="16"/>
        <v>A</v>
      </c>
      <c r="U1053" s="1">
        <v>1028</v>
      </c>
      <c r="V1053" s="1">
        <v>183109.07144635811</v>
      </c>
      <c r="W1053" s="1">
        <v>109967.92855364189</v>
      </c>
    </row>
    <row r="1054" spans="1:23" x14ac:dyDescent="0.25">
      <c r="A1054">
        <v>1053</v>
      </c>
      <c r="B1054">
        <f>INDEX('housing-price-data-04042019'!$A$1:$CC$1461, MATCH('Bedrooms '!A1054,'housing-price-data-04042019'!$A$1:$A$1461,0), MATCH('Bedrooms '!$B$1,'housing-price-data-04042019'!$A$1:$CC$1,0))</f>
        <v>4</v>
      </c>
      <c r="C1054">
        <f>INDEX('housing-price-data-04042019'!$A$1:$CC$1461, MATCH('Bedrooms '!A1054,'housing-price-data-04042019'!$A$1:$A$1461,0), MATCH('Bedrooms '!$C$1,'housing-price-data-04042019'!$A$1:$CC$1,0))</f>
        <v>165000</v>
      </c>
      <c r="D1054" t="str">
        <f t="shared" si="16"/>
        <v>A</v>
      </c>
      <c r="U1054" s="1">
        <v>1029</v>
      </c>
      <c r="V1054" s="1">
        <v>183109.07144635811</v>
      </c>
      <c r="W1054" s="1">
        <v>-78109.07144635811</v>
      </c>
    </row>
    <row r="1055" spans="1:23" x14ac:dyDescent="0.25">
      <c r="A1055">
        <v>1054</v>
      </c>
      <c r="B1055">
        <f>INDEX('housing-price-data-04042019'!$A$1:$CC$1461, MATCH('Bedrooms '!A1055,'housing-price-data-04042019'!$A$1:$A$1461,0), MATCH('Bedrooms '!$B$1,'housing-price-data-04042019'!$A$1:$CC$1,0))</f>
        <v>4</v>
      </c>
      <c r="C1055">
        <f>INDEX('housing-price-data-04042019'!$A$1:$CC$1461, MATCH('Bedrooms '!A1055,'housing-price-data-04042019'!$A$1:$A$1461,0), MATCH('Bedrooms '!$C$1,'housing-price-data-04042019'!$A$1:$CC$1,0))</f>
        <v>144500</v>
      </c>
      <c r="D1055" t="str">
        <f t="shared" si="16"/>
        <v>A</v>
      </c>
      <c r="U1055" s="1">
        <v>1030</v>
      </c>
      <c r="V1055" s="1">
        <v>183109.07144635811</v>
      </c>
      <c r="W1055" s="1">
        <v>-65109.07144635811</v>
      </c>
    </row>
    <row r="1056" spans="1:23" x14ac:dyDescent="0.25">
      <c r="A1056">
        <v>1055</v>
      </c>
      <c r="B1056">
        <f>INDEX('housing-price-data-04042019'!$A$1:$CC$1461, MATCH('Bedrooms '!A1056,'housing-price-data-04042019'!$A$1:$A$1461,0), MATCH('Bedrooms '!$B$1,'housing-price-data-04042019'!$A$1:$CC$1,0))</f>
        <v>3</v>
      </c>
      <c r="C1056">
        <f>INDEX('housing-price-data-04042019'!$A$1:$CC$1461, MATCH('Bedrooms '!A1056,'housing-price-data-04042019'!$A$1:$A$1461,0), MATCH('Bedrooms '!$C$1,'housing-price-data-04042019'!$A$1:$CC$1,0))</f>
        <v>255000</v>
      </c>
      <c r="D1056" t="str">
        <f t="shared" si="16"/>
        <v>A</v>
      </c>
      <c r="U1056" s="1">
        <v>1031</v>
      </c>
      <c r="V1056" s="1">
        <v>215871.10541233572</v>
      </c>
      <c r="W1056" s="1">
        <v>-55871.105412335717</v>
      </c>
    </row>
    <row r="1057" spans="1:23" x14ac:dyDescent="0.25">
      <c r="A1057">
        <v>1056</v>
      </c>
      <c r="B1057">
        <f>INDEX('housing-price-data-04042019'!$A$1:$CC$1461, MATCH('Bedrooms '!A1057,'housing-price-data-04042019'!$A$1:$A$1461,0), MATCH('Bedrooms '!$B$1,'housing-price-data-04042019'!$A$1:$CC$1,0))</f>
        <v>3</v>
      </c>
      <c r="C1057">
        <f>INDEX('housing-price-data-04042019'!$A$1:$CC$1461, MATCH('Bedrooms '!A1057,'housing-price-data-04042019'!$A$1:$A$1461,0), MATCH('Bedrooms '!$C$1,'housing-price-data-04042019'!$A$1:$CC$1,0))</f>
        <v>180000</v>
      </c>
      <c r="D1057" t="str">
        <f t="shared" si="16"/>
        <v>A</v>
      </c>
      <c r="U1057" s="1">
        <v>1032</v>
      </c>
      <c r="V1057" s="1">
        <v>215871.10541233572</v>
      </c>
      <c r="W1057" s="1">
        <v>-18871.105412335717</v>
      </c>
    </row>
    <row r="1058" spans="1:23" x14ac:dyDescent="0.25">
      <c r="A1058">
        <v>1057</v>
      </c>
      <c r="B1058">
        <f>INDEX('housing-price-data-04042019'!$A$1:$CC$1461, MATCH('Bedrooms '!A1058,'housing-price-data-04042019'!$A$1:$A$1461,0), MATCH('Bedrooms '!$B$1,'housing-price-data-04042019'!$A$1:$CC$1,0))</f>
        <v>2</v>
      </c>
      <c r="C1058">
        <f>INDEX('housing-price-data-04042019'!$A$1:$CC$1461, MATCH('Bedrooms '!A1058,'housing-price-data-04042019'!$A$1:$A$1461,0), MATCH('Bedrooms '!$C$1,'housing-price-data-04042019'!$A$1:$CC$1,0))</f>
        <v>185850</v>
      </c>
      <c r="D1058" t="str">
        <f t="shared" si="16"/>
        <v>B</v>
      </c>
      <c r="U1058" s="1">
        <v>1033</v>
      </c>
      <c r="V1058" s="1">
        <v>215871.10541233572</v>
      </c>
      <c r="W1058" s="1">
        <v>94128.894587664283</v>
      </c>
    </row>
    <row r="1059" spans="1:23" x14ac:dyDescent="0.25">
      <c r="A1059">
        <v>1058</v>
      </c>
      <c r="B1059">
        <f>INDEX('housing-price-data-04042019'!$A$1:$CC$1461, MATCH('Bedrooms '!A1059,'housing-price-data-04042019'!$A$1:$A$1461,0), MATCH('Bedrooms '!$B$1,'housing-price-data-04042019'!$A$1:$CC$1,0))</f>
        <v>3</v>
      </c>
      <c r="C1059">
        <f>INDEX('housing-price-data-04042019'!$A$1:$CC$1461, MATCH('Bedrooms '!A1059,'housing-price-data-04042019'!$A$1:$A$1461,0), MATCH('Bedrooms '!$C$1,'housing-price-data-04042019'!$A$1:$CC$1,0))</f>
        <v>248000</v>
      </c>
      <c r="D1059" t="str">
        <f t="shared" si="16"/>
        <v>A</v>
      </c>
      <c r="U1059" s="1">
        <v>1034</v>
      </c>
      <c r="V1059" s="1">
        <v>183109.07144635811</v>
      </c>
      <c r="W1059" s="1">
        <v>46890.92855364189</v>
      </c>
    </row>
    <row r="1060" spans="1:23" x14ac:dyDescent="0.25">
      <c r="A1060">
        <v>1059</v>
      </c>
      <c r="B1060">
        <f>INDEX('housing-price-data-04042019'!$A$1:$CC$1461, MATCH('Bedrooms '!A1060,'housing-price-data-04042019'!$A$1:$A$1461,0), MATCH('Bedrooms '!$B$1,'housing-price-data-04042019'!$A$1:$CC$1,0))</f>
        <v>3</v>
      </c>
      <c r="C1060">
        <f>INDEX('housing-price-data-04042019'!$A$1:$CC$1461, MATCH('Bedrooms '!A1060,'housing-price-data-04042019'!$A$1:$A$1461,0), MATCH('Bedrooms '!$C$1,'housing-price-data-04042019'!$A$1:$CC$1,0))</f>
        <v>335000</v>
      </c>
      <c r="D1060" t="str">
        <f t="shared" si="16"/>
        <v>A</v>
      </c>
      <c r="U1060" s="1">
        <v>1035</v>
      </c>
      <c r="V1060" s="1">
        <v>166728.05446336931</v>
      </c>
      <c r="W1060" s="1">
        <v>-46978.054463369306</v>
      </c>
    </row>
    <row r="1061" spans="1:23" x14ac:dyDescent="0.25">
      <c r="A1061">
        <v>1060</v>
      </c>
      <c r="B1061">
        <f>INDEX('housing-price-data-04042019'!$A$1:$CC$1461, MATCH('Bedrooms '!A1061,'housing-price-data-04042019'!$A$1:$A$1461,0), MATCH('Bedrooms '!$B$1,'housing-price-data-04042019'!$A$1:$CC$1,0))</f>
        <v>3</v>
      </c>
      <c r="C1061">
        <f>INDEX('housing-price-data-04042019'!$A$1:$CC$1461, MATCH('Bedrooms '!A1061,'housing-price-data-04042019'!$A$1:$A$1461,0), MATCH('Bedrooms '!$C$1,'housing-price-data-04042019'!$A$1:$CC$1,0))</f>
        <v>220000</v>
      </c>
      <c r="D1061" t="str">
        <f t="shared" si="16"/>
        <v>A</v>
      </c>
      <c r="U1061" s="1">
        <v>1036</v>
      </c>
      <c r="V1061" s="1">
        <v>183109.07144635811</v>
      </c>
      <c r="W1061" s="1">
        <v>-99109.07144635811</v>
      </c>
    </row>
    <row r="1062" spans="1:23" x14ac:dyDescent="0.25">
      <c r="A1062">
        <v>1061</v>
      </c>
      <c r="B1062">
        <f>INDEX('housing-price-data-04042019'!$A$1:$CC$1461, MATCH('Bedrooms '!A1062,'housing-price-data-04042019'!$A$1:$A$1461,0), MATCH('Bedrooms '!$B$1,'housing-price-data-04042019'!$A$1:$CC$1,0))</f>
        <v>2</v>
      </c>
      <c r="C1062">
        <f>INDEX('housing-price-data-04042019'!$A$1:$CC$1461, MATCH('Bedrooms '!A1062,'housing-price-data-04042019'!$A$1:$A$1461,0), MATCH('Bedrooms '!$C$1,'housing-price-data-04042019'!$A$1:$CC$1,0))</f>
        <v>213500</v>
      </c>
      <c r="D1062" t="str">
        <f t="shared" si="16"/>
        <v>B</v>
      </c>
      <c r="U1062" s="1">
        <v>1037</v>
      </c>
      <c r="V1062" s="1">
        <v>166728.05446336931</v>
      </c>
      <c r="W1062" s="1">
        <v>148771.94553663069</v>
      </c>
    </row>
    <row r="1063" spans="1:23" x14ac:dyDescent="0.25">
      <c r="A1063">
        <v>1062</v>
      </c>
      <c r="B1063">
        <f>INDEX('housing-price-data-04042019'!$A$1:$CC$1461, MATCH('Bedrooms '!A1063,'housing-price-data-04042019'!$A$1:$A$1461,0), MATCH('Bedrooms '!$B$1,'housing-price-data-04042019'!$A$1:$CC$1,0))</f>
        <v>2</v>
      </c>
      <c r="C1063">
        <f>INDEX('housing-price-data-04042019'!$A$1:$CC$1461, MATCH('Bedrooms '!A1063,'housing-price-data-04042019'!$A$1:$A$1461,0), MATCH('Bedrooms '!$C$1,'housing-price-data-04042019'!$A$1:$CC$1,0))</f>
        <v>81000</v>
      </c>
      <c r="D1063" t="str">
        <f t="shared" si="16"/>
        <v>B</v>
      </c>
      <c r="U1063" s="1">
        <v>1038</v>
      </c>
      <c r="V1063" s="1">
        <v>183109.07144635811</v>
      </c>
      <c r="W1063" s="1">
        <v>103890.92855364189</v>
      </c>
    </row>
    <row r="1064" spans="1:23" x14ac:dyDescent="0.25">
      <c r="A1064">
        <v>1063</v>
      </c>
      <c r="B1064">
        <f>INDEX('housing-price-data-04042019'!$A$1:$CC$1461, MATCH('Bedrooms '!A1064,'housing-price-data-04042019'!$A$1:$A$1461,0), MATCH('Bedrooms '!$B$1,'housing-price-data-04042019'!$A$1:$CC$1,0))</f>
        <v>5</v>
      </c>
      <c r="C1064">
        <f>INDEX('housing-price-data-04042019'!$A$1:$CC$1461, MATCH('Bedrooms '!A1064,'housing-price-data-04042019'!$A$1:$A$1461,0), MATCH('Bedrooms '!$C$1,'housing-price-data-04042019'!$A$1:$CC$1,0))</f>
        <v>90000</v>
      </c>
      <c r="D1064" t="str">
        <f t="shared" si="16"/>
        <v>A</v>
      </c>
      <c r="U1064" s="1">
        <v>1039</v>
      </c>
      <c r="V1064" s="1">
        <v>183109.07144635811</v>
      </c>
      <c r="W1064" s="1">
        <v>-86109.07144635811</v>
      </c>
    </row>
    <row r="1065" spans="1:23" x14ac:dyDescent="0.25">
      <c r="A1065">
        <v>1064</v>
      </c>
      <c r="B1065">
        <f>INDEX('housing-price-data-04042019'!$A$1:$CC$1461, MATCH('Bedrooms '!A1065,'housing-price-data-04042019'!$A$1:$A$1461,0), MATCH('Bedrooms '!$B$1,'housing-price-data-04042019'!$A$1:$CC$1,0))</f>
        <v>2</v>
      </c>
      <c r="C1065">
        <f>INDEX('housing-price-data-04042019'!$A$1:$CC$1461, MATCH('Bedrooms '!A1065,'housing-price-data-04042019'!$A$1:$A$1461,0), MATCH('Bedrooms '!$C$1,'housing-price-data-04042019'!$A$1:$CC$1,0))</f>
        <v>110500</v>
      </c>
      <c r="D1065" t="str">
        <f t="shared" si="16"/>
        <v>B</v>
      </c>
      <c r="U1065" s="1">
        <v>1040</v>
      </c>
      <c r="V1065" s="1">
        <v>150347.0374803805</v>
      </c>
      <c r="W1065" s="1">
        <v>-70347.037480380503</v>
      </c>
    </row>
    <row r="1066" spans="1:23" x14ac:dyDescent="0.25">
      <c r="A1066">
        <v>1065</v>
      </c>
      <c r="B1066">
        <f>INDEX('housing-price-data-04042019'!$A$1:$CC$1461, MATCH('Bedrooms '!A1066,'housing-price-data-04042019'!$A$1:$A$1461,0), MATCH('Bedrooms '!$B$1,'housing-price-data-04042019'!$A$1:$CC$1,0))</f>
        <v>3</v>
      </c>
      <c r="C1066">
        <f>INDEX('housing-price-data-04042019'!$A$1:$CC$1461, MATCH('Bedrooms '!A1066,'housing-price-data-04042019'!$A$1:$A$1461,0), MATCH('Bedrooms '!$C$1,'housing-price-data-04042019'!$A$1:$CC$1,0))</f>
        <v>154000</v>
      </c>
      <c r="D1066" t="str">
        <f t="shared" si="16"/>
        <v>A</v>
      </c>
      <c r="U1066" s="1">
        <v>1041</v>
      </c>
      <c r="V1066" s="1">
        <v>183109.07144635811</v>
      </c>
      <c r="W1066" s="1">
        <v>-28109.07144635811</v>
      </c>
    </row>
    <row r="1067" spans="1:23" x14ac:dyDescent="0.25">
      <c r="A1067">
        <v>1066</v>
      </c>
      <c r="B1067">
        <f>INDEX('housing-price-data-04042019'!$A$1:$CC$1461, MATCH('Bedrooms '!A1067,'housing-price-data-04042019'!$A$1:$A$1461,0), MATCH('Bedrooms '!$B$1,'housing-price-data-04042019'!$A$1:$CC$1,0))</f>
        <v>3</v>
      </c>
      <c r="C1067">
        <f>INDEX('housing-price-data-04042019'!$A$1:$CC$1461, MATCH('Bedrooms '!A1067,'housing-price-data-04042019'!$A$1:$A$1461,0), MATCH('Bedrooms '!$C$1,'housing-price-data-04042019'!$A$1:$CC$1,0))</f>
        <v>328000</v>
      </c>
      <c r="D1067" t="str">
        <f t="shared" si="16"/>
        <v>A</v>
      </c>
      <c r="U1067" s="1">
        <v>1042</v>
      </c>
      <c r="V1067" s="1">
        <v>199490.08842934691</v>
      </c>
      <c r="W1067" s="1">
        <v>-26490.088429346913</v>
      </c>
    </row>
    <row r="1068" spans="1:23" x14ac:dyDescent="0.25">
      <c r="A1068">
        <v>1067</v>
      </c>
      <c r="B1068">
        <f>INDEX('housing-price-data-04042019'!$A$1:$CC$1461, MATCH('Bedrooms '!A1068,'housing-price-data-04042019'!$A$1:$A$1461,0), MATCH('Bedrooms '!$B$1,'housing-price-data-04042019'!$A$1:$CC$1,0))</f>
        <v>3</v>
      </c>
      <c r="C1068">
        <f>INDEX('housing-price-data-04042019'!$A$1:$CC$1461, MATCH('Bedrooms '!A1068,'housing-price-data-04042019'!$A$1:$A$1461,0), MATCH('Bedrooms '!$C$1,'housing-price-data-04042019'!$A$1:$CC$1,0))</f>
        <v>178000</v>
      </c>
      <c r="D1068" t="str">
        <f t="shared" si="16"/>
        <v>A</v>
      </c>
      <c r="U1068" s="1">
        <v>1043</v>
      </c>
      <c r="V1068" s="1">
        <v>150347.0374803805</v>
      </c>
      <c r="W1068" s="1">
        <v>45652.962519619497</v>
      </c>
    </row>
    <row r="1069" spans="1:23" x14ac:dyDescent="0.25">
      <c r="A1069">
        <v>1068</v>
      </c>
      <c r="B1069">
        <f>INDEX('housing-price-data-04042019'!$A$1:$CC$1461, MATCH('Bedrooms '!A1069,'housing-price-data-04042019'!$A$1:$A$1461,0), MATCH('Bedrooms '!$B$1,'housing-price-data-04042019'!$A$1:$CC$1,0))</f>
        <v>4</v>
      </c>
      <c r="C1069">
        <f>INDEX('housing-price-data-04042019'!$A$1:$CC$1461, MATCH('Bedrooms '!A1069,'housing-price-data-04042019'!$A$1:$A$1461,0), MATCH('Bedrooms '!$C$1,'housing-price-data-04042019'!$A$1:$CC$1,0))</f>
        <v>167900</v>
      </c>
      <c r="D1069" t="str">
        <f t="shared" si="16"/>
        <v>A</v>
      </c>
      <c r="U1069" s="1">
        <v>1044</v>
      </c>
      <c r="V1069" s="1">
        <v>199490.08842934691</v>
      </c>
      <c r="W1069" s="1">
        <v>62789.911570653087</v>
      </c>
    </row>
    <row r="1070" spans="1:23" x14ac:dyDescent="0.25">
      <c r="A1070">
        <v>1069</v>
      </c>
      <c r="B1070">
        <f>INDEX('housing-price-data-04042019'!$A$1:$CC$1461, MATCH('Bedrooms '!A1070,'housing-price-data-04042019'!$A$1:$A$1461,0), MATCH('Bedrooms '!$B$1,'housing-price-data-04042019'!$A$1:$CC$1,0))</f>
        <v>5</v>
      </c>
      <c r="C1070">
        <f>INDEX('housing-price-data-04042019'!$A$1:$CC$1461, MATCH('Bedrooms '!A1070,'housing-price-data-04042019'!$A$1:$A$1461,0), MATCH('Bedrooms '!$C$1,'housing-price-data-04042019'!$A$1:$CC$1,0))</f>
        <v>151400</v>
      </c>
      <c r="D1070" t="str">
        <f t="shared" si="16"/>
        <v>A</v>
      </c>
      <c r="U1070" s="1">
        <v>1045</v>
      </c>
      <c r="V1070" s="1">
        <v>199490.08842934691</v>
      </c>
      <c r="W1070" s="1">
        <v>78509.911570653087</v>
      </c>
    </row>
    <row r="1071" spans="1:23" x14ac:dyDescent="0.25">
      <c r="A1071">
        <v>1070</v>
      </c>
      <c r="B1071">
        <f>INDEX('housing-price-data-04042019'!$A$1:$CC$1461, MATCH('Bedrooms '!A1071,'housing-price-data-04042019'!$A$1:$A$1461,0), MATCH('Bedrooms '!$B$1,'housing-price-data-04042019'!$A$1:$CC$1,0))</f>
        <v>2</v>
      </c>
      <c r="C1071">
        <f>INDEX('housing-price-data-04042019'!$A$1:$CC$1461, MATCH('Bedrooms '!A1071,'housing-price-data-04042019'!$A$1:$A$1461,0), MATCH('Bedrooms '!$C$1,'housing-price-data-04042019'!$A$1:$CC$1,0))</f>
        <v>135000</v>
      </c>
      <c r="D1071" t="str">
        <f t="shared" si="16"/>
        <v>B</v>
      </c>
      <c r="U1071" s="1">
        <v>1046</v>
      </c>
      <c r="V1071" s="1">
        <v>199490.08842934691</v>
      </c>
      <c r="W1071" s="1">
        <v>-59890.088429346913</v>
      </c>
    </row>
    <row r="1072" spans="1:23" x14ac:dyDescent="0.25">
      <c r="A1072">
        <v>1071</v>
      </c>
      <c r="B1072">
        <f>INDEX('housing-price-data-04042019'!$A$1:$CC$1461, MATCH('Bedrooms '!A1072,'housing-price-data-04042019'!$A$1:$A$1461,0), MATCH('Bedrooms '!$B$1,'housing-price-data-04042019'!$A$1:$CC$1,0))</f>
        <v>3</v>
      </c>
      <c r="C1072">
        <f>INDEX('housing-price-data-04042019'!$A$1:$CC$1461, MATCH('Bedrooms '!A1072,'housing-price-data-04042019'!$A$1:$A$1461,0), MATCH('Bedrooms '!$C$1,'housing-price-data-04042019'!$A$1:$CC$1,0))</f>
        <v>135000</v>
      </c>
      <c r="D1072" t="str">
        <f t="shared" si="16"/>
        <v>A</v>
      </c>
      <c r="U1072" s="1">
        <v>1047</v>
      </c>
      <c r="V1072" s="1">
        <v>199490.08842934691</v>
      </c>
      <c r="W1072" s="1">
        <v>357090.91157065309</v>
      </c>
    </row>
    <row r="1073" spans="1:23" x14ac:dyDescent="0.25">
      <c r="A1073">
        <v>1072</v>
      </c>
      <c r="B1073">
        <f>INDEX('housing-price-data-04042019'!$A$1:$CC$1461, MATCH('Bedrooms '!A1073,'housing-price-data-04042019'!$A$1:$A$1461,0), MATCH('Bedrooms '!$B$1,'housing-price-data-04042019'!$A$1:$CC$1,0))</f>
        <v>4</v>
      </c>
      <c r="C1073">
        <f>INDEX('housing-price-data-04042019'!$A$1:$CC$1461, MATCH('Bedrooms '!A1073,'housing-price-data-04042019'!$A$1:$A$1461,0), MATCH('Bedrooms '!$C$1,'housing-price-data-04042019'!$A$1:$CC$1,0))</f>
        <v>154000</v>
      </c>
      <c r="D1073" t="str">
        <f t="shared" si="16"/>
        <v>A</v>
      </c>
      <c r="U1073" s="1">
        <v>1048</v>
      </c>
      <c r="V1073" s="1">
        <v>183109.07144635811</v>
      </c>
      <c r="W1073" s="1">
        <v>-38109.07144635811</v>
      </c>
    </row>
    <row r="1074" spans="1:23" x14ac:dyDescent="0.25">
      <c r="A1074">
        <v>1073</v>
      </c>
      <c r="B1074">
        <f>INDEX('housing-price-data-04042019'!$A$1:$CC$1461, MATCH('Bedrooms '!A1074,'housing-price-data-04042019'!$A$1:$A$1461,0), MATCH('Bedrooms '!$B$1,'housing-price-data-04042019'!$A$1:$CC$1,0))</f>
        <v>4</v>
      </c>
      <c r="C1074">
        <f>INDEX('housing-price-data-04042019'!$A$1:$CC$1461, MATCH('Bedrooms '!A1074,'housing-price-data-04042019'!$A$1:$A$1461,0), MATCH('Bedrooms '!$C$1,'housing-price-data-04042019'!$A$1:$CC$1,0))</f>
        <v>91500</v>
      </c>
      <c r="D1074" t="str">
        <f t="shared" si="16"/>
        <v>A</v>
      </c>
      <c r="U1074" s="1">
        <v>1049</v>
      </c>
      <c r="V1074" s="1">
        <v>183109.07144635811</v>
      </c>
      <c r="W1074" s="1">
        <v>-68109.07144635811</v>
      </c>
    </row>
    <row r="1075" spans="1:23" x14ac:dyDescent="0.25">
      <c r="A1075">
        <v>1074</v>
      </c>
      <c r="B1075">
        <f>INDEX('housing-price-data-04042019'!$A$1:$CC$1461, MATCH('Bedrooms '!A1075,'housing-price-data-04042019'!$A$1:$A$1461,0), MATCH('Bedrooms '!$B$1,'housing-price-data-04042019'!$A$1:$CC$1,0))</f>
        <v>3</v>
      </c>
      <c r="C1075">
        <f>INDEX('housing-price-data-04042019'!$A$1:$CC$1461, MATCH('Bedrooms '!A1075,'housing-price-data-04042019'!$A$1:$A$1461,0), MATCH('Bedrooms '!$C$1,'housing-price-data-04042019'!$A$1:$CC$1,0))</f>
        <v>159500</v>
      </c>
      <c r="D1075" t="str">
        <f t="shared" si="16"/>
        <v>A</v>
      </c>
      <c r="U1075" s="1">
        <v>1050</v>
      </c>
      <c r="V1075" s="1">
        <v>166728.05446336931</v>
      </c>
      <c r="W1075" s="1">
        <v>-81828.054463369306</v>
      </c>
    </row>
    <row r="1076" spans="1:23" x14ac:dyDescent="0.25">
      <c r="A1076">
        <v>1075</v>
      </c>
      <c r="B1076">
        <f>INDEX('housing-price-data-04042019'!$A$1:$CC$1461, MATCH('Bedrooms '!A1076,'housing-price-data-04042019'!$A$1:$A$1461,0), MATCH('Bedrooms '!$B$1,'housing-price-data-04042019'!$A$1:$CC$1,0))</f>
        <v>2</v>
      </c>
      <c r="C1076">
        <f>INDEX('housing-price-data-04042019'!$A$1:$CC$1461, MATCH('Bedrooms '!A1076,'housing-price-data-04042019'!$A$1:$A$1461,0), MATCH('Bedrooms '!$C$1,'housing-price-data-04042019'!$A$1:$CC$1,0))</f>
        <v>194000</v>
      </c>
      <c r="D1076" t="str">
        <f t="shared" si="16"/>
        <v>B</v>
      </c>
      <c r="U1076" s="1">
        <v>1051</v>
      </c>
      <c r="V1076" s="1">
        <v>183109.07144635811</v>
      </c>
      <c r="W1076" s="1">
        <v>-6624.0714463581098</v>
      </c>
    </row>
    <row r="1077" spans="1:23" x14ac:dyDescent="0.25">
      <c r="A1077">
        <v>1076</v>
      </c>
      <c r="B1077">
        <f>INDEX('housing-price-data-04042019'!$A$1:$CC$1461, MATCH('Bedrooms '!A1077,'housing-price-data-04042019'!$A$1:$A$1461,0), MATCH('Bedrooms '!$B$1,'housing-price-data-04042019'!$A$1:$CC$1,0))</f>
        <v>3</v>
      </c>
      <c r="C1077">
        <f>INDEX('housing-price-data-04042019'!$A$1:$CC$1461, MATCH('Bedrooms '!A1077,'housing-price-data-04042019'!$A$1:$A$1461,0), MATCH('Bedrooms '!$C$1,'housing-price-data-04042019'!$A$1:$CC$1,0))</f>
        <v>219500</v>
      </c>
      <c r="D1077" t="str">
        <f t="shared" si="16"/>
        <v>A</v>
      </c>
      <c r="U1077" s="1">
        <v>1052</v>
      </c>
      <c r="V1077" s="1">
        <v>183109.07144635811</v>
      </c>
      <c r="W1077" s="1">
        <v>17031.92855364189</v>
      </c>
    </row>
    <row r="1078" spans="1:23" x14ac:dyDescent="0.25">
      <c r="A1078">
        <v>1077</v>
      </c>
      <c r="B1078">
        <f>INDEX('housing-price-data-04042019'!$A$1:$CC$1461, MATCH('Bedrooms '!A1078,'housing-price-data-04042019'!$A$1:$A$1461,0), MATCH('Bedrooms '!$B$1,'housing-price-data-04042019'!$A$1:$CC$1,0))</f>
        <v>3</v>
      </c>
      <c r="C1078">
        <f>INDEX('housing-price-data-04042019'!$A$1:$CC$1461, MATCH('Bedrooms '!A1078,'housing-price-data-04042019'!$A$1:$A$1461,0), MATCH('Bedrooms '!$C$1,'housing-price-data-04042019'!$A$1:$CC$1,0))</f>
        <v>170000</v>
      </c>
      <c r="D1078" t="str">
        <f t="shared" si="16"/>
        <v>A</v>
      </c>
      <c r="U1078" s="1">
        <v>1053</v>
      </c>
      <c r="V1078" s="1">
        <v>199490.08842934691</v>
      </c>
      <c r="W1078" s="1">
        <v>-34490.088429346913</v>
      </c>
    </row>
    <row r="1079" spans="1:23" x14ac:dyDescent="0.25">
      <c r="A1079">
        <v>1078</v>
      </c>
      <c r="B1079">
        <f>INDEX('housing-price-data-04042019'!$A$1:$CC$1461, MATCH('Bedrooms '!A1079,'housing-price-data-04042019'!$A$1:$A$1461,0), MATCH('Bedrooms '!$B$1,'housing-price-data-04042019'!$A$1:$CC$1,0))</f>
        <v>3</v>
      </c>
      <c r="C1079">
        <f>INDEX('housing-price-data-04042019'!$A$1:$CC$1461, MATCH('Bedrooms '!A1079,'housing-price-data-04042019'!$A$1:$A$1461,0), MATCH('Bedrooms '!$C$1,'housing-price-data-04042019'!$A$1:$CC$1,0))</f>
        <v>138800</v>
      </c>
      <c r="D1079" t="str">
        <f t="shared" si="16"/>
        <v>A</v>
      </c>
      <c r="U1079" s="1">
        <v>1054</v>
      </c>
      <c r="V1079" s="1">
        <v>199490.08842934691</v>
      </c>
      <c r="W1079" s="1">
        <v>-54990.088429346913</v>
      </c>
    </row>
    <row r="1080" spans="1:23" x14ac:dyDescent="0.25">
      <c r="A1080">
        <v>1079</v>
      </c>
      <c r="B1080">
        <f>INDEX('housing-price-data-04042019'!$A$1:$CC$1461, MATCH('Bedrooms '!A1080,'housing-price-data-04042019'!$A$1:$A$1461,0), MATCH('Bedrooms '!$B$1,'housing-price-data-04042019'!$A$1:$CC$1,0))</f>
        <v>1</v>
      </c>
      <c r="C1080">
        <f>INDEX('housing-price-data-04042019'!$A$1:$CC$1461, MATCH('Bedrooms '!A1080,'housing-price-data-04042019'!$A$1:$A$1461,0), MATCH('Bedrooms '!$C$1,'housing-price-data-04042019'!$A$1:$CC$1,0))</f>
        <v>155900</v>
      </c>
      <c r="D1080" t="str">
        <f t="shared" si="16"/>
        <v>B</v>
      </c>
      <c r="U1080" s="1">
        <v>1055</v>
      </c>
      <c r="V1080" s="1">
        <v>183109.07144635811</v>
      </c>
      <c r="W1080" s="1">
        <v>71890.92855364189</v>
      </c>
    </row>
    <row r="1081" spans="1:23" x14ac:dyDescent="0.25">
      <c r="A1081">
        <v>1080</v>
      </c>
      <c r="B1081">
        <f>INDEX('housing-price-data-04042019'!$A$1:$CC$1461, MATCH('Bedrooms '!A1081,'housing-price-data-04042019'!$A$1:$A$1461,0), MATCH('Bedrooms '!$B$1,'housing-price-data-04042019'!$A$1:$CC$1,0))</f>
        <v>3</v>
      </c>
      <c r="C1081">
        <f>INDEX('housing-price-data-04042019'!$A$1:$CC$1461, MATCH('Bedrooms '!A1081,'housing-price-data-04042019'!$A$1:$A$1461,0), MATCH('Bedrooms '!$C$1,'housing-price-data-04042019'!$A$1:$CC$1,0))</f>
        <v>126000</v>
      </c>
      <c r="D1081" t="str">
        <f t="shared" si="16"/>
        <v>A</v>
      </c>
      <c r="U1081" s="1">
        <v>1056</v>
      </c>
      <c r="V1081" s="1">
        <v>183109.07144635811</v>
      </c>
      <c r="W1081" s="1">
        <v>-3109.0714463581098</v>
      </c>
    </row>
    <row r="1082" spans="1:23" x14ac:dyDescent="0.25">
      <c r="A1082">
        <v>1081</v>
      </c>
      <c r="B1082">
        <f>INDEX('housing-price-data-04042019'!$A$1:$CC$1461, MATCH('Bedrooms '!A1082,'housing-price-data-04042019'!$A$1:$A$1461,0), MATCH('Bedrooms '!$B$1,'housing-price-data-04042019'!$A$1:$CC$1,0))</f>
        <v>3</v>
      </c>
      <c r="C1082">
        <f>INDEX('housing-price-data-04042019'!$A$1:$CC$1461, MATCH('Bedrooms '!A1082,'housing-price-data-04042019'!$A$1:$A$1461,0), MATCH('Bedrooms '!$C$1,'housing-price-data-04042019'!$A$1:$CC$1,0))</f>
        <v>145000</v>
      </c>
      <c r="D1082" t="str">
        <f t="shared" si="16"/>
        <v>A</v>
      </c>
      <c r="U1082" s="1">
        <v>1057</v>
      </c>
      <c r="V1082" s="1">
        <v>166728.05446336931</v>
      </c>
      <c r="W1082" s="1">
        <v>19121.945536630694</v>
      </c>
    </row>
    <row r="1083" spans="1:23" x14ac:dyDescent="0.25">
      <c r="A1083">
        <v>1082</v>
      </c>
      <c r="B1083">
        <f>INDEX('housing-price-data-04042019'!$A$1:$CC$1461, MATCH('Bedrooms '!A1083,'housing-price-data-04042019'!$A$1:$A$1461,0), MATCH('Bedrooms '!$B$1,'housing-price-data-04042019'!$A$1:$CC$1,0))</f>
        <v>3</v>
      </c>
      <c r="C1083">
        <f>INDEX('housing-price-data-04042019'!$A$1:$CC$1461, MATCH('Bedrooms '!A1083,'housing-price-data-04042019'!$A$1:$A$1461,0), MATCH('Bedrooms '!$C$1,'housing-price-data-04042019'!$A$1:$CC$1,0))</f>
        <v>133000</v>
      </c>
      <c r="D1083" t="str">
        <f t="shared" si="16"/>
        <v>A</v>
      </c>
      <c r="U1083" s="1">
        <v>1058</v>
      </c>
      <c r="V1083" s="1">
        <v>183109.07144635811</v>
      </c>
      <c r="W1083" s="1">
        <v>64890.92855364189</v>
      </c>
    </row>
    <row r="1084" spans="1:23" x14ac:dyDescent="0.25">
      <c r="A1084">
        <v>1083</v>
      </c>
      <c r="B1084">
        <f>INDEX('housing-price-data-04042019'!$A$1:$CC$1461, MATCH('Bedrooms '!A1084,'housing-price-data-04042019'!$A$1:$A$1461,0), MATCH('Bedrooms '!$B$1,'housing-price-data-04042019'!$A$1:$CC$1,0))</f>
        <v>3</v>
      </c>
      <c r="C1084">
        <f>INDEX('housing-price-data-04042019'!$A$1:$CC$1461, MATCH('Bedrooms '!A1084,'housing-price-data-04042019'!$A$1:$A$1461,0), MATCH('Bedrooms '!$C$1,'housing-price-data-04042019'!$A$1:$CC$1,0))</f>
        <v>192000</v>
      </c>
      <c r="D1084" t="str">
        <f t="shared" si="16"/>
        <v>A</v>
      </c>
      <c r="U1084" s="1">
        <v>1059</v>
      </c>
      <c r="V1084" s="1">
        <v>183109.07144635811</v>
      </c>
      <c r="W1084" s="1">
        <v>151890.92855364189</v>
      </c>
    </row>
    <row r="1085" spans="1:23" x14ac:dyDescent="0.25">
      <c r="A1085">
        <v>1084</v>
      </c>
      <c r="B1085">
        <f>INDEX('housing-price-data-04042019'!$A$1:$CC$1461, MATCH('Bedrooms '!A1085,'housing-price-data-04042019'!$A$1:$A$1461,0), MATCH('Bedrooms '!$B$1,'housing-price-data-04042019'!$A$1:$CC$1,0))</f>
        <v>3</v>
      </c>
      <c r="C1085">
        <f>INDEX('housing-price-data-04042019'!$A$1:$CC$1461, MATCH('Bedrooms '!A1085,'housing-price-data-04042019'!$A$1:$A$1461,0), MATCH('Bedrooms '!$C$1,'housing-price-data-04042019'!$A$1:$CC$1,0))</f>
        <v>160000</v>
      </c>
      <c r="D1085" t="str">
        <f t="shared" si="16"/>
        <v>A</v>
      </c>
      <c r="U1085" s="1">
        <v>1060</v>
      </c>
      <c r="V1085" s="1">
        <v>183109.07144635811</v>
      </c>
      <c r="W1085" s="1">
        <v>36890.92855364189</v>
      </c>
    </row>
    <row r="1086" spans="1:23" x14ac:dyDescent="0.25">
      <c r="A1086">
        <v>1085</v>
      </c>
      <c r="B1086">
        <f>INDEX('housing-price-data-04042019'!$A$1:$CC$1461, MATCH('Bedrooms '!A1086,'housing-price-data-04042019'!$A$1:$A$1461,0), MATCH('Bedrooms '!$B$1,'housing-price-data-04042019'!$A$1:$CC$1,0))</f>
        <v>3</v>
      </c>
      <c r="C1086">
        <f>INDEX('housing-price-data-04042019'!$A$1:$CC$1461, MATCH('Bedrooms '!A1086,'housing-price-data-04042019'!$A$1:$A$1461,0), MATCH('Bedrooms '!$C$1,'housing-price-data-04042019'!$A$1:$CC$1,0))</f>
        <v>187500</v>
      </c>
      <c r="D1086" t="str">
        <f t="shared" si="16"/>
        <v>A</v>
      </c>
      <c r="U1086" s="1">
        <v>1061</v>
      </c>
      <c r="V1086" s="1">
        <v>166728.05446336931</v>
      </c>
      <c r="W1086" s="1">
        <v>46771.945536630694</v>
      </c>
    </row>
    <row r="1087" spans="1:23" x14ac:dyDescent="0.25">
      <c r="A1087">
        <v>1086</v>
      </c>
      <c r="B1087">
        <f>INDEX('housing-price-data-04042019'!$A$1:$CC$1461, MATCH('Bedrooms '!A1087,'housing-price-data-04042019'!$A$1:$A$1461,0), MATCH('Bedrooms '!$B$1,'housing-price-data-04042019'!$A$1:$CC$1,0))</f>
        <v>2</v>
      </c>
      <c r="C1087">
        <f>INDEX('housing-price-data-04042019'!$A$1:$CC$1461, MATCH('Bedrooms '!A1087,'housing-price-data-04042019'!$A$1:$A$1461,0), MATCH('Bedrooms '!$C$1,'housing-price-data-04042019'!$A$1:$CC$1,0))</f>
        <v>147000</v>
      </c>
      <c r="D1087" t="str">
        <f t="shared" si="16"/>
        <v>B</v>
      </c>
      <c r="U1087" s="1">
        <v>1062</v>
      </c>
      <c r="V1087" s="1">
        <v>166728.05446336931</v>
      </c>
      <c r="W1087" s="1">
        <v>-85728.054463369306</v>
      </c>
    </row>
    <row r="1088" spans="1:23" x14ac:dyDescent="0.25">
      <c r="A1088">
        <v>1087</v>
      </c>
      <c r="B1088">
        <f>INDEX('housing-price-data-04042019'!$A$1:$CC$1461, MATCH('Bedrooms '!A1088,'housing-price-data-04042019'!$A$1:$A$1461,0), MATCH('Bedrooms '!$B$1,'housing-price-data-04042019'!$A$1:$CC$1,0))</f>
        <v>3</v>
      </c>
      <c r="C1088">
        <f>INDEX('housing-price-data-04042019'!$A$1:$CC$1461, MATCH('Bedrooms '!A1088,'housing-price-data-04042019'!$A$1:$A$1461,0), MATCH('Bedrooms '!$C$1,'housing-price-data-04042019'!$A$1:$CC$1,0))</f>
        <v>83500</v>
      </c>
      <c r="D1088" t="str">
        <f t="shared" si="16"/>
        <v>A</v>
      </c>
      <c r="U1088" s="1">
        <v>1063</v>
      </c>
      <c r="V1088" s="1">
        <v>215871.10541233572</v>
      </c>
      <c r="W1088" s="1">
        <v>-125871.10541233572</v>
      </c>
    </row>
    <row r="1089" spans="1:23" x14ac:dyDescent="0.25">
      <c r="A1089">
        <v>1088</v>
      </c>
      <c r="B1089">
        <f>INDEX('housing-price-data-04042019'!$A$1:$CC$1461, MATCH('Bedrooms '!A1089,'housing-price-data-04042019'!$A$1:$A$1461,0), MATCH('Bedrooms '!$B$1,'housing-price-data-04042019'!$A$1:$CC$1,0))</f>
        <v>3</v>
      </c>
      <c r="C1089">
        <f>INDEX('housing-price-data-04042019'!$A$1:$CC$1461, MATCH('Bedrooms '!A1089,'housing-price-data-04042019'!$A$1:$A$1461,0), MATCH('Bedrooms '!$C$1,'housing-price-data-04042019'!$A$1:$CC$1,0))</f>
        <v>252000</v>
      </c>
      <c r="D1089" t="str">
        <f t="shared" si="16"/>
        <v>A</v>
      </c>
      <c r="U1089" s="1">
        <v>1064</v>
      </c>
      <c r="V1089" s="1">
        <v>166728.05446336931</v>
      </c>
      <c r="W1089" s="1">
        <v>-56228.054463369306</v>
      </c>
    </row>
    <row r="1090" spans="1:23" x14ac:dyDescent="0.25">
      <c r="A1090">
        <v>1089</v>
      </c>
      <c r="B1090">
        <f>INDEX('housing-price-data-04042019'!$A$1:$CC$1461, MATCH('Bedrooms '!A1090,'housing-price-data-04042019'!$A$1:$A$1461,0), MATCH('Bedrooms '!$B$1,'housing-price-data-04042019'!$A$1:$CC$1,0))</f>
        <v>3</v>
      </c>
      <c r="C1090">
        <f>INDEX('housing-price-data-04042019'!$A$1:$CC$1461, MATCH('Bedrooms '!A1090,'housing-price-data-04042019'!$A$1:$A$1461,0), MATCH('Bedrooms '!$C$1,'housing-price-data-04042019'!$A$1:$CC$1,0))</f>
        <v>137500</v>
      </c>
      <c r="D1090" t="str">
        <f t="shared" si="16"/>
        <v>A</v>
      </c>
      <c r="U1090" s="1">
        <v>1065</v>
      </c>
      <c r="V1090" s="1">
        <v>183109.07144635811</v>
      </c>
      <c r="W1090" s="1">
        <v>-29109.07144635811</v>
      </c>
    </row>
    <row r="1091" spans="1:23" x14ac:dyDescent="0.25">
      <c r="A1091">
        <v>1090</v>
      </c>
      <c r="B1091">
        <f>INDEX('housing-price-data-04042019'!$A$1:$CC$1461, MATCH('Bedrooms '!A1091,'housing-price-data-04042019'!$A$1:$A$1461,0), MATCH('Bedrooms '!$B$1,'housing-price-data-04042019'!$A$1:$CC$1,0))</f>
        <v>1</v>
      </c>
      <c r="C1091">
        <f>INDEX('housing-price-data-04042019'!$A$1:$CC$1461, MATCH('Bedrooms '!A1091,'housing-price-data-04042019'!$A$1:$A$1461,0), MATCH('Bedrooms '!$C$1,'housing-price-data-04042019'!$A$1:$CC$1,0))</f>
        <v>197000</v>
      </c>
      <c r="D1091" t="str">
        <f t="shared" ref="D1091:D1154" si="17">IF(B1091&gt;2, "A", "B")</f>
        <v>B</v>
      </c>
      <c r="U1091" s="1">
        <v>1066</v>
      </c>
      <c r="V1091" s="1">
        <v>183109.07144635811</v>
      </c>
      <c r="W1091" s="1">
        <v>144890.92855364189</v>
      </c>
    </row>
    <row r="1092" spans="1:23" x14ac:dyDescent="0.25">
      <c r="A1092">
        <v>1091</v>
      </c>
      <c r="B1092">
        <f>INDEX('housing-price-data-04042019'!$A$1:$CC$1461, MATCH('Bedrooms '!A1092,'housing-price-data-04042019'!$A$1:$A$1461,0), MATCH('Bedrooms '!$B$1,'housing-price-data-04042019'!$A$1:$CC$1,0))</f>
        <v>2</v>
      </c>
      <c r="C1092">
        <f>INDEX('housing-price-data-04042019'!$A$1:$CC$1461, MATCH('Bedrooms '!A1092,'housing-price-data-04042019'!$A$1:$A$1461,0), MATCH('Bedrooms '!$C$1,'housing-price-data-04042019'!$A$1:$CC$1,0))</f>
        <v>92900</v>
      </c>
      <c r="D1092" t="str">
        <f t="shared" si="17"/>
        <v>B</v>
      </c>
      <c r="U1092" s="1">
        <v>1067</v>
      </c>
      <c r="V1092" s="1">
        <v>183109.07144635811</v>
      </c>
      <c r="W1092" s="1">
        <v>-5109.0714463581098</v>
      </c>
    </row>
    <row r="1093" spans="1:23" x14ac:dyDescent="0.25">
      <c r="A1093">
        <v>1092</v>
      </c>
      <c r="B1093">
        <f>INDEX('housing-price-data-04042019'!$A$1:$CC$1461, MATCH('Bedrooms '!A1093,'housing-price-data-04042019'!$A$1:$A$1461,0), MATCH('Bedrooms '!$B$1,'housing-price-data-04042019'!$A$1:$CC$1,0))</f>
        <v>2</v>
      </c>
      <c r="C1093">
        <f>INDEX('housing-price-data-04042019'!$A$1:$CC$1461, MATCH('Bedrooms '!A1093,'housing-price-data-04042019'!$A$1:$A$1461,0), MATCH('Bedrooms '!$C$1,'housing-price-data-04042019'!$A$1:$CC$1,0))</f>
        <v>160000</v>
      </c>
      <c r="D1093" t="str">
        <f t="shared" si="17"/>
        <v>B</v>
      </c>
      <c r="U1093" s="1">
        <v>1068</v>
      </c>
      <c r="V1093" s="1">
        <v>199490.08842934691</v>
      </c>
      <c r="W1093" s="1">
        <v>-31590.088429346913</v>
      </c>
    </row>
    <row r="1094" spans="1:23" x14ac:dyDescent="0.25">
      <c r="A1094">
        <v>1093</v>
      </c>
      <c r="B1094">
        <f>INDEX('housing-price-data-04042019'!$A$1:$CC$1461, MATCH('Bedrooms '!A1094,'housing-price-data-04042019'!$A$1:$A$1461,0), MATCH('Bedrooms '!$B$1,'housing-price-data-04042019'!$A$1:$CC$1,0))</f>
        <v>4</v>
      </c>
      <c r="C1094">
        <f>INDEX('housing-price-data-04042019'!$A$1:$CC$1461, MATCH('Bedrooms '!A1094,'housing-price-data-04042019'!$A$1:$A$1461,0), MATCH('Bedrooms '!$C$1,'housing-price-data-04042019'!$A$1:$CC$1,0))</f>
        <v>136500</v>
      </c>
      <c r="D1094" t="str">
        <f t="shared" si="17"/>
        <v>A</v>
      </c>
      <c r="U1094" s="1">
        <v>1069</v>
      </c>
      <c r="V1094" s="1">
        <v>215871.10541233572</v>
      </c>
      <c r="W1094" s="1">
        <v>-64471.105412335717</v>
      </c>
    </row>
    <row r="1095" spans="1:23" x14ac:dyDescent="0.25">
      <c r="A1095">
        <v>1094</v>
      </c>
      <c r="B1095">
        <f>INDEX('housing-price-data-04042019'!$A$1:$CC$1461, MATCH('Bedrooms '!A1095,'housing-price-data-04042019'!$A$1:$A$1461,0), MATCH('Bedrooms '!$B$1,'housing-price-data-04042019'!$A$1:$CC$1,0))</f>
        <v>1</v>
      </c>
      <c r="C1095">
        <f>INDEX('housing-price-data-04042019'!$A$1:$CC$1461, MATCH('Bedrooms '!A1095,'housing-price-data-04042019'!$A$1:$A$1461,0), MATCH('Bedrooms '!$C$1,'housing-price-data-04042019'!$A$1:$CC$1,0))</f>
        <v>146000</v>
      </c>
      <c r="D1095" t="str">
        <f t="shared" si="17"/>
        <v>B</v>
      </c>
      <c r="U1095" s="1">
        <v>1070</v>
      </c>
      <c r="V1095" s="1">
        <v>166728.05446336931</v>
      </c>
      <c r="W1095" s="1">
        <v>-31728.054463369306</v>
      </c>
    </row>
    <row r="1096" spans="1:23" x14ac:dyDescent="0.25">
      <c r="A1096">
        <v>1095</v>
      </c>
      <c r="B1096">
        <f>INDEX('housing-price-data-04042019'!$A$1:$CC$1461, MATCH('Bedrooms '!A1096,'housing-price-data-04042019'!$A$1:$A$1461,0), MATCH('Bedrooms '!$B$1,'housing-price-data-04042019'!$A$1:$CC$1,0))</f>
        <v>2</v>
      </c>
      <c r="C1096">
        <f>INDEX('housing-price-data-04042019'!$A$1:$CC$1461, MATCH('Bedrooms '!A1096,'housing-price-data-04042019'!$A$1:$A$1461,0), MATCH('Bedrooms '!$C$1,'housing-price-data-04042019'!$A$1:$CC$1,0))</f>
        <v>129000</v>
      </c>
      <c r="D1096" t="str">
        <f t="shared" si="17"/>
        <v>B</v>
      </c>
      <c r="U1096" s="1">
        <v>1071</v>
      </c>
      <c r="V1096" s="1">
        <v>183109.07144635811</v>
      </c>
      <c r="W1096" s="1">
        <v>-48109.07144635811</v>
      </c>
    </row>
    <row r="1097" spans="1:23" x14ac:dyDescent="0.25">
      <c r="A1097">
        <v>1096</v>
      </c>
      <c r="B1097">
        <f>INDEX('housing-price-data-04042019'!$A$1:$CC$1461, MATCH('Bedrooms '!A1097,'housing-price-data-04042019'!$A$1:$A$1461,0), MATCH('Bedrooms '!$B$1,'housing-price-data-04042019'!$A$1:$CC$1,0))</f>
        <v>3</v>
      </c>
      <c r="C1097">
        <f>INDEX('housing-price-data-04042019'!$A$1:$CC$1461, MATCH('Bedrooms '!A1097,'housing-price-data-04042019'!$A$1:$A$1461,0), MATCH('Bedrooms '!$C$1,'housing-price-data-04042019'!$A$1:$CC$1,0))</f>
        <v>176432</v>
      </c>
      <c r="D1097" t="str">
        <f t="shared" si="17"/>
        <v>A</v>
      </c>
      <c r="U1097" s="1">
        <v>1072</v>
      </c>
      <c r="V1097" s="1">
        <v>199490.08842934691</v>
      </c>
      <c r="W1097" s="1">
        <v>-45490.088429346913</v>
      </c>
    </row>
    <row r="1098" spans="1:23" x14ac:dyDescent="0.25">
      <c r="A1098">
        <v>1097</v>
      </c>
      <c r="B1098">
        <f>INDEX('housing-price-data-04042019'!$A$1:$CC$1461, MATCH('Bedrooms '!A1098,'housing-price-data-04042019'!$A$1:$A$1461,0), MATCH('Bedrooms '!$B$1,'housing-price-data-04042019'!$A$1:$CC$1,0))</f>
        <v>3</v>
      </c>
      <c r="C1098">
        <f>INDEX('housing-price-data-04042019'!$A$1:$CC$1461, MATCH('Bedrooms '!A1098,'housing-price-data-04042019'!$A$1:$A$1461,0), MATCH('Bedrooms '!$C$1,'housing-price-data-04042019'!$A$1:$CC$1,0))</f>
        <v>127000</v>
      </c>
      <c r="D1098" t="str">
        <f t="shared" si="17"/>
        <v>A</v>
      </c>
      <c r="U1098" s="1">
        <v>1073</v>
      </c>
      <c r="V1098" s="1">
        <v>199490.08842934691</v>
      </c>
      <c r="W1098" s="1">
        <v>-107990.08842934691</v>
      </c>
    </row>
    <row r="1099" spans="1:23" x14ac:dyDescent="0.25">
      <c r="A1099">
        <v>1098</v>
      </c>
      <c r="B1099">
        <f>INDEX('housing-price-data-04042019'!$A$1:$CC$1461, MATCH('Bedrooms '!A1099,'housing-price-data-04042019'!$A$1:$A$1461,0), MATCH('Bedrooms '!$B$1,'housing-price-data-04042019'!$A$1:$CC$1,0))</f>
        <v>2</v>
      </c>
      <c r="C1099">
        <f>INDEX('housing-price-data-04042019'!$A$1:$CC$1461, MATCH('Bedrooms '!A1099,'housing-price-data-04042019'!$A$1:$A$1461,0), MATCH('Bedrooms '!$C$1,'housing-price-data-04042019'!$A$1:$CC$1,0))</f>
        <v>170000</v>
      </c>
      <c r="D1099" t="str">
        <f t="shared" si="17"/>
        <v>B</v>
      </c>
      <c r="U1099" s="1">
        <v>1074</v>
      </c>
      <c r="V1099" s="1">
        <v>183109.07144635811</v>
      </c>
      <c r="W1099" s="1">
        <v>-23609.07144635811</v>
      </c>
    </row>
    <row r="1100" spans="1:23" x14ac:dyDescent="0.25">
      <c r="A1100">
        <v>1099</v>
      </c>
      <c r="B1100">
        <f>INDEX('housing-price-data-04042019'!$A$1:$CC$1461, MATCH('Bedrooms '!A1100,'housing-price-data-04042019'!$A$1:$A$1461,0), MATCH('Bedrooms '!$B$1,'housing-price-data-04042019'!$A$1:$CC$1,0))</f>
        <v>3</v>
      </c>
      <c r="C1100">
        <f>INDEX('housing-price-data-04042019'!$A$1:$CC$1461, MATCH('Bedrooms '!A1100,'housing-price-data-04042019'!$A$1:$A$1461,0), MATCH('Bedrooms '!$C$1,'housing-price-data-04042019'!$A$1:$CC$1,0))</f>
        <v>128000</v>
      </c>
      <c r="D1100" t="str">
        <f t="shared" si="17"/>
        <v>A</v>
      </c>
      <c r="U1100" s="1">
        <v>1075</v>
      </c>
      <c r="V1100" s="1">
        <v>166728.05446336931</v>
      </c>
      <c r="W1100" s="1">
        <v>27271.945536630694</v>
      </c>
    </row>
    <row r="1101" spans="1:23" x14ac:dyDescent="0.25">
      <c r="A1101">
        <v>1100</v>
      </c>
      <c r="B1101">
        <f>INDEX('housing-price-data-04042019'!$A$1:$CC$1461, MATCH('Bedrooms '!A1101,'housing-price-data-04042019'!$A$1:$A$1461,0), MATCH('Bedrooms '!$B$1,'housing-price-data-04042019'!$A$1:$CC$1,0))</f>
        <v>3</v>
      </c>
      <c r="C1101">
        <f>INDEX('housing-price-data-04042019'!$A$1:$CC$1461, MATCH('Bedrooms '!A1101,'housing-price-data-04042019'!$A$1:$A$1461,0), MATCH('Bedrooms '!$C$1,'housing-price-data-04042019'!$A$1:$CC$1,0))</f>
        <v>157000</v>
      </c>
      <c r="D1101" t="str">
        <f t="shared" si="17"/>
        <v>A</v>
      </c>
      <c r="U1101" s="1">
        <v>1076</v>
      </c>
      <c r="V1101" s="1">
        <v>183109.07144635811</v>
      </c>
      <c r="W1101" s="1">
        <v>36390.92855364189</v>
      </c>
    </row>
    <row r="1102" spans="1:23" x14ac:dyDescent="0.25">
      <c r="A1102">
        <v>1101</v>
      </c>
      <c r="B1102">
        <f>INDEX('housing-price-data-04042019'!$A$1:$CC$1461, MATCH('Bedrooms '!A1102,'housing-price-data-04042019'!$A$1:$A$1461,0), MATCH('Bedrooms '!$B$1,'housing-price-data-04042019'!$A$1:$CC$1,0))</f>
        <v>1</v>
      </c>
      <c r="C1102">
        <f>INDEX('housing-price-data-04042019'!$A$1:$CC$1461, MATCH('Bedrooms '!A1102,'housing-price-data-04042019'!$A$1:$A$1461,0), MATCH('Bedrooms '!$C$1,'housing-price-data-04042019'!$A$1:$CC$1,0))</f>
        <v>60000</v>
      </c>
      <c r="D1102" t="str">
        <f t="shared" si="17"/>
        <v>B</v>
      </c>
      <c r="U1102" s="1">
        <v>1077</v>
      </c>
      <c r="V1102" s="1">
        <v>183109.07144635811</v>
      </c>
      <c r="W1102" s="1">
        <v>-13109.07144635811</v>
      </c>
    </row>
    <row r="1103" spans="1:23" x14ac:dyDescent="0.25">
      <c r="A1103">
        <v>1102</v>
      </c>
      <c r="B1103">
        <f>INDEX('housing-price-data-04042019'!$A$1:$CC$1461, MATCH('Bedrooms '!A1103,'housing-price-data-04042019'!$A$1:$A$1461,0), MATCH('Bedrooms '!$B$1,'housing-price-data-04042019'!$A$1:$CC$1,0))</f>
        <v>3</v>
      </c>
      <c r="C1103">
        <f>INDEX('housing-price-data-04042019'!$A$1:$CC$1461, MATCH('Bedrooms '!A1103,'housing-price-data-04042019'!$A$1:$A$1461,0), MATCH('Bedrooms '!$C$1,'housing-price-data-04042019'!$A$1:$CC$1,0))</f>
        <v>119500</v>
      </c>
      <c r="D1103" t="str">
        <f t="shared" si="17"/>
        <v>A</v>
      </c>
      <c r="U1103" s="1">
        <v>1078</v>
      </c>
      <c r="V1103" s="1">
        <v>183109.07144635811</v>
      </c>
      <c r="W1103" s="1">
        <v>-44309.07144635811</v>
      </c>
    </row>
    <row r="1104" spans="1:23" x14ac:dyDescent="0.25">
      <c r="A1104">
        <v>1103</v>
      </c>
      <c r="B1104">
        <f>INDEX('housing-price-data-04042019'!$A$1:$CC$1461, MATCH('Bedrooms '!A1104,'housing-price-data-04042019'!$A$1:$A$1461,0), MATCH('Bedrooms '!$B$1,'housing-price-data-04042019'!$A$1:$CC$1,0))</f>
        <v>2</v>
      </c>
      <c r="C1104">
        <f>INDEX('housing-price-data-04042019'!$A$1:$CC$1461, MATCH('Bedrooms '!A1104,'housing-price-data-04042019'!$A$1:$A$1461,0), MATCH('Bedrooms '!$C$1,'housing-price-data-04042019'!$A$1:$CC$1,0))</f>
        <v>135000</v>
      </c>
      <c r="D1104" t="str">
        <f t="shared" si="17"/>
        <v>B</v>
      </c>
      <c r="U1104" s="1">
        <v>1079</v>
      </c>
      <c r="V1104" s="1">
        <v>150347.0374803805</v>
      </c>
      <c r="W1104" s="1">
        <v>5552.9625196194975</v>
      </c>
    </row>
    <row r="1105" spans="1:23" x14ac:dyDescent="0.25">
      <c r="A1105">
        <v>1104</v>
      </c>
      <c r="B1105">
        <f>INDEX('housing-price-data-04042019'!$A$1:$CC$1461, MATCH('Bedrooms '!A1105,'housing-price-data-04042019'!$A$1:$A$1461,0), MATCH('Bedrooms '!$B$1,'housing-price-data-04042019'!$A$1:$CC$1,0))</f>
        <v>3</v>
      </c>
      <c r="C1105">
        <f>INDEX('housing-price-data-04042019'!$A$1:$CC$1461, MATCH('Bedrooms '!A1105,'housing-price-data-04042019'!$A$1:$A$1461,0), MATCH('Bedrooms '!$C$1,'housing-price-data-04042019'!$A$1:$CC$1,0))</f>
        <v>159500</v>
      </c>
      <c r="D1105" t="str">
        <f t="shared" si="17"/>
        <v>A</v>
      </c>
      <c r="U1105" s="1">
        <v>1080</v>
      </c>
      <c r="V1105" s="1">
        <v>183109.07144635811</v>
      </c>
      <c r="W1105" s="1">
        <v>-57109.07144635811</v>
      </c>
    </row>
    <row r="1106" spans="1:23" x14ac:dyDescent="0.25">
      <c r="A1106">
        <v>1105</v>
      </c>
      <c r="B1106">
        <f>INDEX('housing-price-data-04042019'!$A$1:$CC$1461, MATCH('Bedrooms '!A1106,'housing-price-data-04042019'!$A$1:$A$1461,0), MATCH('Bedrooms '!$B$1,'housing-price-data-04042019'!$A$1:$CC$1,0))</f>
        <v>3</v>
      </c>
      <c r="C1106">
        <f>INDEX('housing-price-data-04042019'!$A$1:$CC$1461, MATCH('Bedrooms '!A1106,'housing-price-data-04042019'!$A$1:$A$1461,0), MATCH('Bedrooms '!$C$1,'housing-price-data-04042019'!$A$1:$CC$1,0))</f>
        <v>106000</v>
      </c>
      <c r="D1106" t="str">
        <f t="shared" si="17"/>
        <v>A</v>
      </c>
      <c r="U1106" s="1">
        <v>1081</v>
      </c>
      <c r="V1106" s="1">
        <v>183109.07144635811</v>
      </c>
      <c r="W1106" s="1">
        <v>-38109.07144635811</v>
      </c>
    </row>
    <row r="1107" spans="1:23" x14ac:dyDescent="0.25">
      <c r="A1107">
        <v>1106</v>
      </c>
      <c r="B1107">
        <f>INDEX('housing-price-data-04042019'!$A$1:$CC$1461, MATCH('Bedrooms '!A1107,'housing-price-data-04042019'!$A$1:$A$1461,0), MATCH('Bedrooms '!$B$1,'housing-price-data-04042019'!$A$1:$CC$1,0))</f>
        <v>3</v>
      </c>
      <c r="C1107">
        <f>INDEX('housing-price-data-04042019'!$A$1:$CC$1461, MATCH('Bedrooms '!A1107,'housing-price-data-04042019'!$A$1:$A$1461,0), MATCH('Bedrooms '!$C$1,'housing-price-data-04042019'!$A$1:$CC$1,0))</f>
        <v>325000</v>
      </c>
      <c r="D1107" t="str">
        <f t="shared" si="17"/>
        <v>A</v>
      </c>
      <c r="U1107" s="1">
        <v>1082</v>
      </c>
      <c r="V1107" s="1">
        <v>183109.07144635811</v>
      </c>
      <c r="W1107" s="1">
        <v>-50109.07144635811</v>
      </c>
    </row>
    <row r="1108" spans="1:23" x14ac:dyDescent="0.25">
      <c r="A1108">
        <v>1107</v>
      </c>
      <c r="B1108">
        <f>INDEX('housing-price-data-04042019'!$A$1:$CC$1461, MATCH('Bedrooms '!A1108,'housing-price-data-04042019'!$A$1:$A$1461,0), MATCH('Bedrooms '!$B$1,'housing-price-data-04042019'!$A$1:$CC$1,0))</f>
        <v>3</v>
      </c>
      <c r="C1108">
        <f>INDEX('housing-price-data-04042019'!$A$1:$CC$1461, MATCH('Bedrooms '!A1108,'housing-price-data-04042019'!$A$1:$A$1461,0), MATCH('Bedrooms '!$C$1,'housing-price-data-04042019'!$A$1:$CC$1,0))</f>
        <v>179900</v>
      </c>
      <c r="D1108" t="str">
        <f t="shared" si="17"/>
        <v>A</v>
      </c>
      <c r="U1108" s="1">
        <v>1083</v>
      </c>
      <c r="V1108" s="1">
        <v>183109.07144635811</v>
      </c>
      <c r="W1108" s="1">
        <v>8890.9285536418902</v>
      </c>
    </row>
    <row r="1109" spans="1:23" x14ac:dyDescent="0.25">
      <c r="A1109">
        <v>1108</v>
      </c>
      <c r="B1109">
        <f>INDEX('housing-price-data-04042019'!$A$1:$CC$1461, MATCH('Bedrooms '!A1109,'housing-price-data-04042019'!$A$1:$A$1461,0), MATCH('Bedrooms '!$B$1,'housing-price-data-04042019'!$A$1:$CC$1,0))</f>
        <v>3</v>
      </c>
      <c r="C1109">
        <f>INDEX('housing-price-data-04042019'!$A$1:$CC$1461, MATCH('Bedrooms '!A1109,'housing-price-data-04042019'!$A$1:$A$1461,0), MATCH('Bedrooms '!$C$1,'housing-price-data-04042019'!$A$1:$CC$1,0))</f>
        <v>274725</v>
      </c>
      <c r="D1109" t="str">
        <f t="shared" si="17"/>
        <v>A</v>
      </c>
      <c r="U1109" s="1">
        <v>1084</v>
      </c>
      <c r="V1109" s="1">
        <v>183109.07144635811</v>
      </c>
      <c r="W1109" s="1">
        <v>-23109.07144635811</v>
      </c>
    </row>
    <row r="1110" spans="1:23" x14ac:dyDescent="0.25">
      <c r="A1110">
        <v>1109</v>
      </c>
      <c r="B1110">
        <f>INDEX('housing-price-data-04042019'!$A$1:$CC$1461, MATCH('Bedrooms '!A1110,'housing-price-data-04042019'!$A$1:$A$1461,0), MATCH('Bedrooms '!$B$1,'housing-price-data-04042019'!$A$1:$CC$1,0))</f>
        <v>3</v>
      </c>
      <c r="C1110">
        <f>INDEX('housing-price-data-04042019'!$A$1:$CC$1461, MATCH('Bedrooms '!A1110,'housing-price-data-04042019'!$A$1:$A$1461,0), MATCH('Bedrooms '!$C$1,'housing-price-data-04042019'!$A$1:$CC$1,0))</f>
        <v>181000</v>
      </c>
      <c r="D1110" t="str">
        <f t="shared" si="17"/>
        <v>A</v>
      </c>
      <c r="U1110" s="1">
        <v>1085</v>
      </c>
      <c r="V1110" s="1">
        <v>183109.07144635811</v>
      </c>
      <c r="W1110" s="1">
        <v>4390.9285536418902</v>
      </c>
    </row>
    <row r="1111" spans="1:23" x14ac:dyDescent="0.25">
      <c r="A1111">
        <v>1110</v>
      </c>
      <c r="B1111">
        <f>INDEX('housing-price-data-04042019'!$A$1:$CC$1461, MATCH('Bedrooms '!A1111,'housing-price-data-04042019'!$A$1:$A$1461,0), MATCH('Bedrooms '!$B$1,'housing-price-data-04042019'!$A$1:$CC$1,0))</f>
        <v>3</v>
      </c>
      <c r="C1111">
        <f>INDEX('housing-price-data-04042019'!$A$1:$CC$1461, MATCH('Bedrooms '!A1111,'housing-price-data-04042019'!$A$1:$A$1461,0), MATCH('Bedrooms '!$C$1,'housing-price-data-04042019'!$A$1:$CC$1,0))</f>
        <v>280000</v>
      </c>
      <c r="D1111" t="str">
        <f t="shared" si="17"/>
        <v>A</v>
      </c>
      <c r="U1111" s="1">
        <v>1086</v>
      </c>
      <c r="V1111" s="1">
        <v>166728.05446336931</v>
      </c>
      <c r="W1111" s="1">
        <v>-19728.054463369306</v>
      </c>
    </row>
    <row r="1112" spans="1:23" x14ac:dyDescent="0.25">
      <c r="A1112">
        <v>1111</v>
      </c>
      <c r="B1112">
        <f>INDEX('housing-price-data-04042019'!$A$1:$CC$1461, MATCH('Bedrooms '!A1112,'housing-price-data-04042019'!$A$1:$A$1461,0), MATCH('Bedrooms '!$B$1,'housing-price-data-04042019'!$A$1:$CC$1,0))</f>
        <v>3</v>
      </c>
      <c r="C1112">
        <f>INDEX('housing-price-data-04042019'!$A$1:$CC$1461, MATCH('Bedrooms '!A1112,'housing-price-data-04042019'!$A$1:$A$1461,0), MATCH('Bedrooms '!$C$1,'housing-price-data-04042019'!$A$1:$CC$1,0))</f>
        <v>188000</v>
      </c>
      <c r="D1112" t="str">
        <f t="shared" si="17"/>
        <v>A</v>
      </c>
      <c r="U1112" s="1">
        <v>1087</v>
      </c>
      <c r="V1112" s="1">
        <v>183109.07144635811</v>
      </c>
      <c r="W1112" s="1">
        <v>-99609.07144635811</v>
      </c>
    </row>
    <row r="1113" spans="1:23" x14ac:dyDescent="0.25">
      <c r="A1113">
        <v>1112</v>
      </c>
      <c r="B1113">
        <f>INDEX('housing-price-data-04042019'!$A$1:$CC$1461, MATCH('Bedrooms '!A1113,'housing-price-data-04042019'!$A$1:$A$1461,0), MATCH('Bedrooms '!$B$1,'housing-price-data-04042019'!$A$1:$CC$1,0))</f>
        <v>4</v>
      </c>
      <c r="C1113">
        <f>INDEX('housing-price-data-04042019'!$A$1:$CC$1461, MATCH('Bedrooms '!A1113,'housing-price-data-04042019'!$A$1:$A$1461,0), MATCH('Bedrooms '!$C$1,'housing-price-data-04042019'!$A$1:$CC$1,0))</f>
        <v>205000</v>
      </c>
      <c r="D1113" t="str">
        <f t="shared" si="17"/>
        <v>A</v>
      </c>
      <c r="U1113" s="1">
        <v>1088</v>
      </c>
      <c r="V1113" s="1">
        <v>183109.07144635811</v>
      </c>
      <c r="W1113" s="1">
        <v>68890.92855364189</v>
      </c>
    </row>
    <row r="1114" spans="1:23" x14ac:dyDescent="0.25">
      <c r="A1114">
        <v>1113</v>
      </c>
      <c r="B1114">
        <f>INDEX('housing-price-data-04042019'!$A$1:$CC$1461, MATCH('Bedrooms '!A1114,'housing-price-data-04042019'!$A$1:$A$1461,0), MATCH('Bedrooms '!$B$1,'housing-price-data-04042019'!$A$1:$CC$1,0))</f>
        <v>2</v>
      </c>
      <c r="C1114">
        <f>INDEX('housing-price-data-04042019'!$A$1:$CC$1461, MATCH('Bedrooms '!A1114,'housing-price-data-04042019'!$A$1:$A$1461,0), MATCH('Bedrooms '!$C$1,'housing-price-data-04042019'!$A$1:$CC$1,0))</f>
        <v>129900</v>
      </c>
      <c r="D1114" t="str">
        <f t="shared" si="17"/>
        <v>B</v>
      </c>
      <c r="U1114" s="1">
        <v>1089</v>
      </c>
      <c r="V1114" s="1">
        <v>183109.07144635811</v>
      </c>
      <c r="W1114" s="1">
        <v>-45609.07144635811</v>
      </c>
    </row>
    <row r="1115" spans="1:23" x14ac:dyDescent="0.25">
      <c r="A1115">
        <v>1114</v>
      </c>
      <c r="B1115">
        <f>INDEX('housing-price-data-04042019'!$A$1:$CC$1461, MATCH('Bedrooms '!A1115,'housing-price-data-04042019'!$A$1:$A$1461,0), MATCH('Bedrooms '!$B$1,'housing-price-data-04042019'!$A$1:$CC$1,0))</f>
        <v>2</v>
      </c>
      <c r="C1115">
        <f>INDEX('housing-price-data-04042019'!$A$1:$CC$1461, MATCH('Bedrooms '!A1115,'housing-price-data-04042019'!$A$1:$A$1461,0), MATCH('Bedrooms '!$C$1,'housing-price-data-04042019'!$A$1:$CC$1,0))</f>
        <v>134500</v>
      </c>
      <c r="D1115" t="str">
        <f t="shared" si="17"/>
        <v>B</v>
      </c>
      <c r="U1115" s="1">
        <v>1090</v>
      </c>
      <c r="V1115" s="1">
        <v>150347.0374803805</v>
      </c>
      <c r="W1115" s="1">
        <v>46652.962519619497</v>
      </c>
    </row>
    <row r="1116" spans="1:23" x14ac:dyDescent="0.25">
      <c r="A1116">
        <v>1115</v>
      </c>
      <c r="B1116">
        <f>INDEX('housing-price-data-04042019'!$A$1:$CC$1461, MATCH('Bedrooms '!A1116,'housing-price-data-04042019'!$A$1:$A$1461,0), MATCH('Bedrooms '!$B$1,'housing-price-data-04042019'!$A$1:$CC$1,0))</f>
        <v>2</v>
      </c>
      <c r="C1116">
        <f>INDEX('housing-price-data-04042019'!$A$1:$CC$1461, MATCH('Bedrooms '!A1116,'housing-price-data-04042019'!$A$1:$A$1461,0), MATCH('Bedrooms '!$C$1,'housing-price-data-04042019'!$A$1:$CC$1,0))</f>
        <v>117000</v>
      </c>
      <c r="D1116" t="str">
        <f t="shared" si="17"/>
        <v>B</v>
      </c>
      <c r="U1116" s="1">
        <v>1091</v>
      </c>
      <c r="V1116" s="1">
        <v>166728.05446336931</v>
      </c>
      <c r="W1116" s="1">
        <v>-73828.054463369306</v>
      </c>
    </row>
    <row r="1117" spans="1:23" x14ac:dyDescent="0.25">
      <c r="A1117">
        <v>1116</v>
      </c>
      <c r="B1117">
        <f>INDEX('housing-price-data-04042019'!$A$1:$CC$1461, MATCH('Bedrooms '!A1117,'housing-price-data-04042019'!$A$1:$A$1461,0), MATCH('Bedrooms '!$B$1,'housing-price-data-04042019'!$A$1:$CC$1,0))</f>
        <v>3</v>
      </c>
      <c r="C1117">
        <f>INDEX('housing-price-data-04042019'!$A$1:$CC$1461, MATCH('Bedrooms '!A1117,'housing-price-data-04042019'!$A$1:$A$1461,0), MATCH('Bedrooms '!$C$1,'housing-price-data-04042019'!$A$1:$CC$1,0))</f>
        <v>318000</v>
      </c>
      <c r="D1117" t="str">
        <f t="shared" si="17"/>
        <v>A</v>
      </c>
      <c r="U1117" s="1">
        <v>1092</v>
      </c>
      <c r="V1117" s="1">
        <v>166728.05446336931</v>
      </c>
      <c r="W1117" s="1">
        <v>-6728.0544633693062</v>
      </c>
    </row>
    <row r="1118" spans="1:23" x14ac:dyDescent="0.25">
      <c r="A1118">
        <v>1117</v>
      </c>
      <c r="B1118">
        <f>INDEX('housing-price-data-04042019'!$A$1:$CC$1461, MATCH('Bedrooms '!A1118,'housing-price-data-04042019'!$A$1:$A$1461,0), MATCH('Bedrooms '!$B$1,'housing-price-data-04042019'!$A$1:$CC$1,0))</f>
        <v>3</v>
      </c>
      <c r="C1118">
        <f>INDEX('housing-price-data-04042019'!$A$1:$CC$1461, MATCH('Bedrooms '!A1118,'housing-price-data-04042019'!$A$1:$A$1461,0), MATCH('Bedrooms '!$C$1,'housing-price-data-04042019'!$A$1:$CC$1,0))</f>
        <v>184100</v>
      </c>
      <c r="D1118" t="str">
        <f t="shared" si="17"/>
        <v>A</v>
      </c>
      <c r="U1118" s="1">
        <v>1093</v>
      </c>
      <c r="V1118" s="1">
        <v>199490.08842934691</v>
      </c>
      <c r="W1118" s="1">
        <v>-62990.088429346913</v>
      </c>
    </row>
    <row r="1119" spans="1:23" x14ac:dyDescent="0.25">
      <c r="A1119">
        <v>1118</v>
      </c>
      <c r="B1119">
        <f>INDEX('housing-price-data-04042019'!$A$1:$CC$1461, MATCH('Bedrooms '!A1119,'housing-price-data-04042019'!$A$1:$A$1461,0), MATCH('Bedrooms '!$B$1,'housing-price-data-04042019'!$A$1:$CC$1,0))</f>
        <v>3</v>
      </c>
      <c r="C1119">
        <f>INDEX('housing-price-data-04042019'!$A$1:$CC$1461, MATCH('Bedrooms '!A1119,'housing-price-data-04042019'!$A$1:$A$1461,0), MATCH('Bedrooms '!$C$1,'housing-price-data-04042019'!$A$1:$CC$1,0))</f>
        <v>130000</v>
      </c>
      <c r="D1119" t="str">
        <f t="shared" si="17"/>
        <v>A</v>
      </c>
      <c r="U1119" s="1">
        <v>1094</v>
      </c>
      <c r="V1119" s="1">
        <v>150347.0374803805</v>
      </c>
      <c r="W1119" s="1">
        <v>-4347.0374803805025</v>
      </c>
    </row>
    <row r="1120" spans="1:23" x14ac:dyDescent="0.25">
      <c r="A1120">
        <v>1119</v>
      </c>
      <c r="B1120">
        <f>INDEX('housing-price-data-04042019'!$A$1:$CC$1461, MATCH('Bedrooms '!A1120,'housing-price-data-04042019'!$A$1:$A$1461,0), MATCH('Bedrooms '!$B$1,'housing-price-data-04042019'!$A$1:$CC$1,0))</f>
        <v>3</v>
      </c>
      <c r="C1120">
        <f>INDEX('housing-price-data-04042019'!$A$1:$CC$1461, MATCH('Bedrooms '!A1120,'housing-price-data-04042019'!$A$1:$A$1461,0), MATCH('Bedrooms '!$C$1,'housing-price-data-04042019'!$A$1:$CC$1,0))</f>
        <v>140000</v>
      </c>
      <c r="D1120" t="str">
        <f t="shared" si="17"/>
        <v>A</v>
      </c>
      <c r="U1120" s="1">
        <v>1095</v>
      </c>
      <c r="V1120" s="1">
        <v>166728.05446336931</v>
      </c>
      <c r="W1120" s="1">
        <v>-37728.054463369306</v>
      </c>
    </row>
    <row r="1121" spans="1:23" x14ac:dyDescent="0.25">
      <c r="A1121">
        <v>1120</v>
      </c>
      <c r="B1121">
        <f>INDEX('housing-price-data-04042019'!$A$1:$CC$1461, MATCH('Bedrooms '!A1121,'housing-price-data-04042019'!$A$1:$A$1461,0), MATCH('Bedrooms '!$B$1,'housing-price-data-04042019'!$A$1:$CC$1,0))</f>
        <v>3</v>
      </c>
      <c r="C1121">
        <f>INDEX('housing-price-data-04042019'!$A$1:$CC$1461, MATCH('Bedrooms '!A1121,'housing-price-data-04042019'!$A$1:$A$1461,0), MATCH('Bedrooms '!$C$1,'housing-price-data-04042019'!$A$1:$CC$1,0))</f>
        <v>133700</v>
      </c>
      <c r="D1121" t="str">
        <f t="shared" si="17"/>
        <v>A</v>
      </c>
      <c r="U1121" s="1">
        <v>1096</v>
      </c>
      <c r="V1121" s="1">
        <v>183109.07144635811</v>
      </c>
      <c r="W1121" s="1">
        <v>-6677.0714463581098</v>
      </c>
    </row>
    <row r="1122" spans="1:23" x14ac:dyDescent="0.25">
      <c r="A1122">
        <v>1121</v>
      </c>
      <c r="B1122">
        <f>INDEX('housing-price-data-04042019'!$A$1:$CC$1461, MATCH('Bedrooms '!A1122,'housing-price-data-04042019'!$A$1:$A$1461,0), MATCH('Bedrooms '!$B$1,'housing-price-data-04042019'!$A$1:$CC$1,0))</f>
        <v>2</v>
      </c>
      <c r="C1122">
        <f>INDEX('housing-price-data-04042019'!$A$1:$CC$1461, MATCH('Bedrooms '!A1122,'housing-price-data-04042019'!$A$1:$A$1461,0), MATCH('Bedrooms '!$C$1,'housing-price-data-04042019'!$A$1:$CC$1,0))</f>
        <v>118400</v>
      </c>
      <c r="D1122" t="str">
        <f t="shared" si="17"/>
        <v>B</v>
      </c>
      <c r="U1122" s="1">
        <v>1097</v>
      </c>
      <c r="V1122" s="1">
        <v>183109.07144635811</v>
      </c>
      <c r="W1122" s="1">
        <v>-56109.07144635811</v>
      </c>
    </row>
    <row r="1123" spans="1:23" x14ac:dyDescent="0.25">
      <c r="A1123">
        <v>1122</v>
      </c>
      <c r="B1123">
        <f>INDEX('housing-price-data-04042019'!$A$1:$CC$1461, MATCH('Bedrooms '!A1123,'housing-price-data-04042019'!$A$1:$A$1461,0), MATCH('Bedrooms '!$B$1,'housing-price-data-04042019'!$A$1:$CC$1,0))</f>
        <v>3</v>
      </c>
      <c r="C1123">
        <f>INDEX('housing-price-data-04042019'!$A$1:$CC$1461, MATCH('Bedrooms '!A1123,'housing-price-data-04042019'!$A$1:$A$1461,0), MATCH('Bedrooms '!$C$1,'housing-price-data-04042019'!$A$1:$CC$1,0))</f>
        <v>212900</v>
      </c>
      <c r="D1123" t="str">
        <f t="shared" si="17"/>
        <v>A</v>
      </c>
      <c r="U1123" s="1">
        <v>1098</v>
      </c>
      <c r="V1123" s="1">
        <v>166728.05446336931</v>
      </c>
      <c r="W1123" s="1">
        <v>3271.9455366306938</v>
      </c>
    </row>
    <row r="1124" spans="1:23" x14ac:dyDescent="0.25">
      <c r="A1124">
        <v>1123</v>
      </c>
      <c r="B1124">
        <f>INDEX('housing-price-data-04042019'!$A$1:$CC$1461, MATCH('Bedrooms '!A1124,'housing-price-data-04042019'!$A$1:$A$1461,0), MATCH('Bedrooms '!$B$1,'housing-price-data-04042019'!$A$1:$CC$1,0))</f>
        <v>3</v>
      </c>
      <c r="C1124">
        <f>INDEX('housing-price-data-04042019'!$A$1:$CC$1461, MATCH('Bedrooms '!A1124,'housing-price-data-04042019'!$A$1:$A$1461,0), MATCH('Bedrooms '!$C$1,'housing-price-data-04042019'!$A$1:$CC$1,0))</f>
        <v>112000</v>
      </c>
      <c r="D1124" t="str">
        <f t="shared" si="17"/>
        <v>A</v>
      </c>
      <c r="U1124" s="1">
        <v>1099</v>
      </c>
      <c r="V1124" s="1">
        <v>183109.07144635811</v>
      </c>
      <c r="W1124" s="1">
        <v>-55109.07144635811</v>
      </c>
    </row>
    <row r="1125" spans="1:23" x14ac:dyDescent="0.25">
      <c r="A1125">
        <v>1124</v>
      </c>
      <c r="B1125">
        <f>INDEX('housing-price-data-04042019'!$A$1:$CC$1461, MATCH('Bedrooms '!A1125,'housing-price-data-04042019'!$A$1:$A$1461,0), MATCH('Bedrooms '!$B$1,'housing-price-data-04042019'!$A$1:$CC$1,0))</f>
        <v>2</v>
      </c>
      <c r="C1125">
        <f>INDEX('housing-price-data-04042019'!$A$1:$CC$1461, MATCH('Bedrooms '!A1125,'housing-price-data-04042019'!$A$1:$A$1461,0), MATCH('Bedrooms '!$C$1,'housing-price-data-04042019'!$A$1:$CC$1,0))</f>
        <v>118000</v>
      </c>
      <c r="D1125" t="str">
        <f t="shared" si="17"/>
        <v>B</v>
      </c>
      <c r="U1125" s="1">
        <v>1100</v>
      </c>
      <c r="V1125" s="1">
        <v>183109.07144635811</v>
      </c>
      <c r="W1125" s="1">
        <v>-26109.07144635811</v>
      </c>
    </row>
    <row r="1126" spans="1:23" x14ac:dyDescent="0.25">
      <c r="A1126">
        <v>1125</v>
      </c>
      <c r="B1126">
        <f>INDEX('housing-price-data-04042019'!$A$1:$CC$1461, MATCH('Bedrooms '!A1126,'housing-price-data-04042019'!$A$1:$A$1461,0), MATCH('Bedrooms '!$B$1,'housing-price-data-04042019'!$A$1:$CC$1,0))</f>
        <v>3</v>
      </c>
      <c r="C1126">
        <f>INDEX('housing-price-data-04042019'!$A$1:$CC$1461, MATCH('Bedrooms '!A1126,'housing-price-data-04042019'!$A$1:$A$1461,0), MATCH('Bedrooms '!$C$1,'housing-price-data-04042019'!$A$1:$CC$1,0))</f>
        <v>163900</v>
      </c>
      <c r="D1126" t="str">
        <f t="shared" si="17"/>
        <v>A</v>
      </c>
      <c r="U1126" s="1">
        <v>1101</v>
      </c>
      <c r="V1126" s="1">
        <v>150347.0374803805</v>
      </c>
      <c r="W1126" s="1">
        <v>-90347.037480380503</v>
      </c>
    </row>
    <row r="1127" spans="1:23" x14ac:dyDescent="0.25">
      <c r="A1127">
        <v>1126</v>
      </c>
      <c r="B1127">
        <f>INDEX('housing-price-data-04042019'!$A$1:$CC$1461, MATCH('Bedrooms '!A1127,'housing-price-data-04042019'!$A$1:$A$1461,0), MATCH('Bedrooms '!$B$1,'housing-price-data-04042019'!$A$1:$CC$1,0))</f>
        <v>2</v>
      </c>
      <c r="C1127">
        <f>INDEX('housing-price-data-04042019'!$A$1:$CC$1461, MATCH('Bedrooms '!A1127,'housing-price-data-04042019'!$A$1:$A$1461,0), MATCH('Bedrooms '!$C$1,'housing-price-data-04042019'!$A$1:$CC$1,0))</f>
        <v>115000</v>
      </c>
      <c r="D1127" t="str">
        <f t="shared" si="17"/>
        <v>B</v>
      </c>
      <c r="U1127" s="1">
        <v>1102</v>
      </c>
      <c r="V1127" s="1">
        <v>183109.07144635811</v>
      </c>
      <c r="W1127" s="1">
        <v>-63609.07144635811</v>
      </c>
    </row>
    <row r="1128" spans="1:23" x14ac:dyDescent="0.25">
      <c r="A1128">
        <v>1127</v>
      </c>
      <c r="B1128">
        <f>INDEX('housing-price-data-04042019'!$A$1:$CC$1461, MATCH('Bedrooms '!A1128,'housing-price-data-04042019'!$A$1:$A$1461,0), MATCH('Bedrooms '!$B$1,'housing-price-data-04042019'!$A$1:$CC$1,0))</f>
        <v>2</v>
      </c>
      <c r="C1128">
        <f>INDEX('housing-price-data-04042019'!$A$1:$CC$1461, MATCH('Bedrooms '!A1128,'housing-price-data-04042019'!$A$1:$A$1461,0), MATCH('Bedrooms '!$C$1,'housing-price-data-04042019'!$A$1:$CC$1,0))</f>
        <v>174000</v>
      </c>
      <c r="D1128" t="str">
        <f t="shared" si="17"/>
        <v>B</v>
      </c>
      <c r="U1128" s="1">
        <v>1103</v>
      </c>
      <c r="V1128" s="1">
        <v>166728.05446336931</v>
      </c>
      <c r="W1128" s="1">
        <v>-31728.054463369306</v>
      </c>
    </row>
    <row r="1129" spans="1:23" x14ac:dyDescent="0.25">
      <c r="A1129">
        <v>1128</v>
      </c>
      <c r="B1129">
        <f>INDEX('housing-price-data-04042019'!$A$1:$CC$1461, MATCH('Bedrooms '!A1129,'housing-price-data-04042019'!$A$1:$A$1461,0), MATCH('Bedrooms '!$B$1,'housing-price-data-04042019'!$A$1:$CC$1,0))</f>
        <v>3</v>
      </c>
      <c r="C1129">
        <f>INDEX('housing-price-data-04042019'!$A$1:$CC$1461, MATCH('Bedrooms '!A1129,'housing-price-data-04042019'!$A$1:$A$1461,0), MATCH('Bedrooms '!$C$1,'housing-price-data-04042019'!$A$1:$CC$1,0))</f>
        <v>259000</v>
      </c>
      <c r="D1129" t="str">
        <f t="shared" si="17"/>
        <v>A</v>
      </c>
      <c r="U1129" s="1">
        <v>1104</v>
      </c>
      <c r="V1129" s="1">
        <v>183109.07144635811</v>
      </c>
      <c r="W1129" s="1">
        <v>-23609.07144635811</v>
      </c>
    </row>
    <row r="1130" spans="1:23" x14ac:dyDescent="0.25">
      <c r="A1130">
        <v>1129</v>
      </c>
      <c r="B1130">
        <f>INDEX('housing-price-data-04042019'!$A$1:$CC$1461, MATCH('Bedrooms '!A1130,'housing-price-data-04042019'!$A$1:$A$1461,0), MATCH('Bedrooms '!$B$1,'housing-price-data-04042019'!$A$1:$CC$1,0))</f>
        <v>4</v>
      </c>
      <c r="C1130">
        <f>INDEX('housing-price-data-04042019'!$A$1:$CC$1461, MATCH('Bedrooms '!A1130,'housing-price-data-04042019'!$A$1:$A$1461,0), MATCH('Bedrooms '!$C$1,'housing-price-data-04042019'!$A$1:$CC$1,0))</f>
        <v>215000</v>
      </c>
      <c r="D1130" t="str">
        <f t="shared" si="17"/>
        <v>A</v>
      </c>
      <c r="U1130" s="1">
        <v>1105</v>
      </c>
      <c r="V1130" s="1">
        <v>183109.07144635811</v>
      </c>
      <c r="W1130" s="1">
        <v>-77109.07144635811</v>
      </c>
    </row>
    <row r="1131" spans="1:23" x14ac:dyDescent="0.25">
      <c r="A1131">
        <v>1130</v>
      </c>
      <c r="B1131">
        <f>INDEX('housing-price-data-04042019'!$A$1:$CC$1461, MATCH('Bedrooms '!A1131,'housing-price-data-04042019'!$A$1:$A$1461,0), MATCH('Bedrooms '!$B$1,'housing-price-data-04042019'!$A$1:$CC$1,0))</f>
        <v>2</v>
      </c>
      <c r="C1131">
        <f>INDEX('housing-price-data-04042019'!$A$1:$CC$1461, MATCH('Bedrooms '!A1131,'housing-price-data-04042019'!$A$1:$A$1461,0), MATCH('Bedrooms '!$C$1,'housing-price-data-04042019'!$A$1:$CC$1,0))</f>
        <v>140000</v>
      </c>
      <c r="D1131" t="str">
        <f t="shared" si="17"/>
        <v>B</v>
      </c>
      <c r="U1131" s="1">
        <v>1106</v>
      </c>
      <c r="V1131" s="1">
        <v>183109.07144635811</v>
      </c>
      <c r="W1131" s="1">
        <v>141890.92855364189</v>
      </c>
    </row>
    <row r="1132" spans="1:23" x14ac:dyDescent="0.25">
      <c r="A1132">
        <v>1131</v>
      </c>
      <c r="B1132">
        <f>INDEX('housing-price-data-04042019'!$A$1:$CC$1461, MATCH('Bedrooms '!A1132,'housing-price-data-04042019'!$A$1:$A$1461,0), MATCH('Bedrooms '!$B$1,'housing-price-data-04042019'!$A$1:$CC$1,0))</f>
        <v>4</v>
      </c>
      <c r="C1132">
        <f>INDEX('housing-price-data-04042019'!$A$1:$CC$1461, MATCH('Bedrooms '!A1132,'housing-price-data-04042019'!$A$1:$A$1461,0), MATCH('Bedrooms '!$C$1,'housing-price-data-04042019'!$A$1:$CC$1,0))</f>
        <v>135000</v>
      </c>
      <c r="D1132" t="str">
        <f t="shared" si="17"/>
        <v>A</v>
      </c>
      <c r="U1132" s="1">
        <v>1107</v>
      </c>
      <c r="V1132" s="1">
        <v>183109.07144635811</v>
      </c>
      <c r="W1132" s="1">
        <v>-3209.0714463581098</v>
      </c>
    </row>
    <row r="1133" spans="1:23" x14ac:dyDescent="0.25">
      <c r="A1133">
        <v>1132</v>
      </c>
      <c r="B1133">
        <f>INDEX('housing-price-data-04042019'!$A$1:$CC$1461, MATCH('Bedrooms '!A1133,'housing-price-data-04042019'!$A$1:$A$1461,0), MATCH('Bedrooms '!$B$1,'housing-price-data-04042019'!$A$1:$CC$1,0))</f>
        <v>3</v>
      </c>
      <c r="C1133">
        <f>INDEX('housing-price-data-04042019'!$A$1:$CC$1461, MATCH('Bedrooms '!A1133,'housing-price-data-04042019'!$A$1:$A$1461,0), MATCH('Bedrooms '!$C$1,'housing-price-data-04042019'!$A$1:$CC$1,0))</f>
        <v>93500</v>
      </c>
      <c r="D1133" t="str">
        <f t="shared" si="17"/>
        <v>A</v>
      </c>
      <c r="U1133" s="1">
        <v>1108</v>
      </c>
      <c r="V1133" s="1">
        <v>183109.07144635811</v>
      </c>
      <c r="W1133" s="1">
        <v>91615.92855364189</v>
      </c>
    </row>
    <row r="1134" spans="1:23" x14ac:dyDescent="0.25">
      <c r="A1134">
        <v>1133</v>
      </c>
      <c r="B1134">
        <f>INDEX('housing-price-data-04042019'!$A$1:$CC$1461, MATCH('Bedrooms '!A1134,'housing-price-data-04042019'!$A$1:$A$1461,0), MATCH('Bedrooms '!$B$1,'housing-price-data-04042019'!$A$1:$CC$1,0))</f>
        <v>5</v>
      </c>
      <c r="C1134">
        <f>INDEX('housing-price-data-04042019'!$A$1:$CC$1461, MATCH('Bedrooms '!A1134,'housing-price-data-04042019'!$A$1:$A$1461,0), MATCH('Bedrooms '!$C$1,'housing-price-data-04042019'!$A$1:$CC$1,0))</f>
        <v>117500</v>
      </c>
      <c r="D1134" t="str">
        <f t="shared" si="17"/>
        <v>A</v>
      </c>
      <c r="U1134" s="1">
        <v>1109</v>
      </c>
      <c r="V1134" s="1">
        <v>183109.07144635811</v>
      </c>
      <c r="W1134" s="1">
        <v>-2109.0714463581098</v>
      </c>
    </row>
    <row r="1135" spans="1:23" x14ac:dyDescent="0.25">
      <c r="A1135">
        <v>1134</v>
      </c>
      <c r="B1135">
        <f>INDEX('housing-price-data-04042019'!$A$1:$CC$1461, MATCH('Bedrooms '!A1135,'housing-price-data-04042019'!$A$1:$A$1461,0), MATCH('Bedrooms '!$B$1,'housing-price-data-04042019'!$A$1:$CC$1,0))</f>
        <v>3</v>
      </c>
      <c r="C1135">
        <f>INDEX('housing-price-data-04042019'!$A$1:$CC$1461, MATCH('Bedrooms '!A1135,'housing-price-data-04042019'!$A$1:$A$1461,0), MATCH('Bedrooms '!$C$1,'housing-price-data-04042019'!$A$1:$CC$1,0))</f>
        <v>239500</v>
      </c>
      <c r="D1135" t="str">
        <f t="shared" si="17"/>
        <v>A</v>
      </c>
      <c r="U1135" s="1">
        <v>1110</v>
      </c>
      <c r="V1135" s="1">
        <v>183109.07144635811</v>
      </c>
      <c r="W1135" s="1">
        <v>96890.92855364189</v>
      </c>
    </row>
    <row r="1136" spans="1:23" x14ac:dyDescent="0.25">
      <c r="A1136">
        <v>1135</v>
      </c>
      <c r="B1136">
        <f>INDEX('housing-price-data-04042019'!$A$1:$CC$1461, MATCH('Bedrooms '!A1136,'housing-price-data-04042019'!$A$1:$A$1461,0), MATCH('Bedrooms '!$B$1,'housing-price-data-04042019'!$A$1:$CC$1,0))</f>
        <v>3</v>
      </c>
      <c r="C1136">
        <f>INDEX('housing-price-data-04042019'!$A$1:$CC$1461, MATCH('Bedrooms '!A1136,'housing-price-data-04042019'!$A$1:$A$1461,0), MATCH('Bedrooms '!$C$1,'housing-price-data-04042019'!$A$1:$CC$1,0))</f>
        <v>169000</v>
      </c>
      <c r="D1136" t="str">
        <f t="shared" si="17"/>
        <v>A</v>
      </c>
      <c r="U1136" s="1">
        <v>1111</v>
      </c>
      <c r="V1136" s="1">
        <v>183109.07144635811</v>
      </c>
      <c r="W1136" s="1">
        <v>4890.9285536418902</v>
      </c>
    </row>
    <row r="1137" spans="1:23" x14ac:dyDescent="0.25">
      <c r="A1137">
        <v>1136</v>
      </c>
      <c r="B1137">
        <f>INDEX('housing-price-data-04042019'!$A$1:$CC$1461, MATCH('Bedrooms '!A1137,'housing-price-data-04042019'!$A$1:$A$1461,0), MATCH('Bedrooms '!$B$1,'housing-price-data-04042019'!$A$1:$CC$1,0))</f>
        <v>2</v>
      </c>
      <c r="C1137">
        <f>INDEX('housing-price-data-04042019'!$A$1:$CC$1461, MATCH('Bedrooms '!A1137,'housing-price-data-04042019'!$A$1:$A$1461,0), MATCH('Bedrooms '!$C$1,'housing-price-data-04042019'!$A$1:$CC$1,0))</f>
        <v>102000</v>
      </c>
      <c r="D1137" t="str">
        <f t="shared" si="17"/>
        <v>B</v>
      </c>
      <c r="U1137" s="1">
        <v>1112</v>
      </c>
      <c r="V1137" s="1">
        <v>199490.08842934691</v>
      </c>
      <c r="W1137" s="1">
        <v>5509.9115706530865</v>
      </c>
    </row>
    <row r="1138" spans="1:23" x14ac:dyDescent="0.25">
      <c r="A1138">
        <v>1137</v>
      </c>
      <c r="B1138">
        <f>INDEX('housing-price-data-04042019'!$A$1:$CC$1461, MATCH('Bedrooms '!A1138,'housing-price-data-04042019'!$A$1:$A$1461,0), MATCH('Bedrooms '!$B$1,'housing-price-data-04042019'!$A$1:$CC$1,0))</f>
        <v>3</v>
      </c>
      <c r="C1138">
        <f>INDEX('housing-price-data-04042019'!$A$1:$CC$1461, MATCH('Bedrooms '!A1138,'housing-price-data-04042019'!$A$1:$A$1461,0), MATCH('Bedrooms '!$C$1,'housing-price-data-04042019'!$A$1:$CC$1,0))</f>
        <v>119000</v>
      </c>
      <c r="D1138" t="str">
        <f t="shared" si="17"/>
        <v>A</v>
      </c>
      <c r="U1138" s="1">
        <v>1113</v>
      </c>
      <c r="V1138" s="1">
        <v>166728.05446336931</v>
      </c>
      <c r="W1138" s="1">
        <v>-36828.054463369306</v>
      </c>
    </row>
    <row r="1139" spans="1:23" x14ac:dyDescent="0.25">
      <c r="A1139">
        <v>1138</v>
      </c>
      <c r="B1139">
        <f>INDEX('housing-price-data-04042019'!$A$1:$CC$1461, MATCH('Bedrooms '!A1139,'housing-price-data-04042019'!$A$1:$A$1461,0), MATCH('Bedrooms '!$B$1,'housing-price-data-04042019'!$A$1:$CC$1,0))</f>
        <v>2</v>
      </c>
      <c r="C1139">
        <f>INDEX('housing-price-data-04042019'!$A$1:$CC$1461, MATCH('Bedrooms '!A1139,'housing-price-data-04042019'!$A$1:$A$1461,0), MATCH('Bedrooms '!$C$1,'housing-price-data-04042019'!$A$1:$CC$1,0))</f>
        <v>94000</v>
      </c>
      <c r="D1139" t="str">
        <f t="shared" si="17"/>
        <v>B</v>
      </c>
      <c r="U1139" s="1">
        <v>1114</v>
      </c>
      <c r="V1139" s="1">
        <v>166728.05446336931</v>
      </c>
      <c r="W1139" s="1">
        <v>-32228.054463369306</v>
      </c>
    </row>
    <row r="1140" spans="1:23" x14ac:dyDescent="0.25">
      <c r="A1140">
        <v>1139</v>
      </c>
      <c r="B1140">
        <f>INDEX('housing-price-data-04042019'!$A$1:$CC$1461, MATCH('Bedrooms '!A1140,'housing-price-data-04042019'!$A$1:$A$1461,0), MATCH('Bedrooms '!$B$1,'housing-price-data-04042019'!$A$1:$CC$1,0))</f>
        <v>2</v>
      </c>
      <c r="C1140">
        <f>INDEX('housing-price-data-04042019'!$A$1:$CC$1461, MATCH('Bedrooms '!A1140,'housing-price-data-04042019'!$A$1:$A$1461,0), MATCH('Bedrooms '!$C$1,'housing-price-data-04042019'!$A$1:$CC$1,0))</f>
        <v>196000</v>
      </c>
      <c r="D1140" t="str">
        <f t="shared" si="17"/>
        <v>B</v>
      </c>
      <c r="U1140" s="1">
        <v>1115</v>
      </c>
      <c r="V1140" s="1">
        <v>166728.05446336931</v>
      </c>
      <c r="W1140" s="1">
        <v>-49728.054463369306</v>
      </c>
    </row>
    <row r="1141" spans="1:23" x14ac:dyDescent="0.25">
      <c r="A1141">
        <v>1140</v>
      </c>
      <c r="B1141">
        <f>INDEX('housing-price-data-04042019'!$A$1:$CC$1461, MATCH('Bedrooms '!A1141,'housing-price-data-04042019'!$A$1:$A$1461,0), MATCH('Bedrooms '!$B$1,'housing-price-data-04042019'!$A$1:$CC$1,0))</f>
        <v>3</v>
      </c>
      <c r="C1141">
        <f>INDEX('housing-price-data-04042019'!$A$1:$CC$1461, MATCH('Bedrooms '!A1141,'housing-price-data-04042019'!$A$1:$A$1461,0), MATCH('Bedrooms '!$C$1,'housing-price-data-04042019'!$A$1:$CC$1,0))</f>
        <v>144000</v>
      </c>
      <c r="D1141" t="str">
        <f t="shared" si="17"/>
        <v>A</v>
      </c>
      <c r="U1141" s="1">
        <v>1116</v>
      </c>
      <c r="V1141" s="1">
        <v>183109.07144635811</v>
      </c>
      <c r="W1141" s="1">
        <v>134890.92855364189</v>
      </c>
    </row>
    <row r="1142" spans="1:23" x14ac:dyDescent="0.25">
      <c r="A1142">
        <v>1141</v>
      </c>
      <c r="B1142">
        <f>INDEX('housing-price-data-04042019'!$A$1:$CC$1461, MATCH('Bedrooms '!A1142,'housing-price-data-04042019'!$A$1:$A$1461,0), MATCH('Bedrooms '!$B$1,'housing-price-data-04042019'!$A$1:$CC$1,0))</f>
        <v>2</v>
      </c>
      <c r="C1142">
        <f>INDEX('housing-price-data-04042019'!$A$1:$CC$1461, MATCH('Bedrooms '!A1142,'housing-price-data-04042019'!$A$1:$A$1461,0), MATCH('Bedrooms '!$C$1,'housing-price-data-04042019'!$A$1:$CC$1,0))</f>
        <v>139000</v>
      </c>
      <c r="D1142" t="str">
        <f t="shared" si="17"/>
        <v>B</v>
      </c>
      <c r="U1142" s="1">
        <v>1117</v>
      </c>
      <c r="V1142" s="1">
        <v>183109.07144635811</v>
      </c>
      <c r="W1142" s="1">
        <v>990.92855364189018</v>
      </c>
    </row>
    <row r="1143" spans="1:23" x14ac:dyDescent="0.25">
      <c r="A1143">
        <v>1142</v>
      </c>
      <c r="B1143">
        <f>INDEX('housing-price-data-04042019'!$A$1:$CC$1461, MATCH('Bedrooms '!A1143,'housing-price-data-04042019'!$A$1:$A$1461,0), MATCH('Bedrooms '!$B$1,'housing-price-data-04042019'!$A$1:$CC$1,0))</f>
        <v>4</v>
      </c>
      <c r="C1143">
        <f>INDEX('housing-price-data-04042019'!$A$1:$CC$1461, MATCH('Bedrooms '!A1143,'housing-price-data-04042019'!$A$1:$A$1461,0), MATCH('Bedrooms '!$C$1,'housing-price-data-04042019'!$A$1:$CC$1,0))</f>
        <v>197500</v>
      </c>
      <c r="D1143" t="str">
        <f t="shared" si="17"/>
        <v>A</v>
      </c>
      <c r="U1143" s="1">
        <v>1118</v>
      </c>
      <c r="V1143" s="1">
        <v>183109.07144635811</v>
      </c>
      <c r="W1143" s="1">
        <v>-53109.07144635811</v>
      </c>
    </row>
    <row r="1144" spans="1:23" x14ac:dyDescent="0.25">
      <c r="A1144">
        <v>1143</v>
      </c>
      <c r="B1144">
        <f>INDEX('housing-price-data-04042019'!$A$1:$CC$1461, MATCH('Bedrooms '!A1144,'housing-price-data-04042019'!$A$1:$A$1461,0), MATCH('Bedrooms '!$B$1,'housing-price-data-04042019'!$A$1:$CC$1,0))</f>
        <v>4</v>
      </c>
      <c r="C1144">
        <f>INDEX('housing-price-data-04042019'!$A$1:$CC$1461, MATCH('Bedrooms '!A1144,'housing-price-data-04042019'!$A$1:$A$1461,0), MATCH('Bedrooms '!$C$1,'housing-price-data-04042019'!$A$1:$CC$1,0))</f>
        <v>424870</v>
      </c>
      <c r="D1144" t="str">
        <f t="shared" si="17"/>
        <v>A</v>
      </c>
      <c r="U1144" s="1">
        <v>1119</v>
      </c>
      <c r="V1144" s="1">
        <v>183109.07144635811</v>
      </c>
      <c r="W1144" s="1">
        <v>-43109.07144635811</v>
      </c>
    </row>
    <row r="1145" spans="1:23" x14ac:dyDescent="0.25">
      <c r="A1145">
        <v>1144</v>
      </c>
      <c r="B1145">
        <f>INDEX('housing-price-data-04042019'!$A$1:$CC$1461, MATCH('Bedrooms '!A1145,'housing-price-data-04042019'!$A$1:$A$1461,0), MATCH('Bedrooms '!$B$1,'housing-price-data-04042019'!$A$1:$CC$1,0))</f>
        <v>3</v>
      </c>
      <c r="C1145">
        <f>INDEX('housing-price-data-04042019'!$A$1:$CC$1461, MATCH('Bedrooms '!A1145,'housing-price-data-04042019'!$A$1:$A$1461,0), MATCH('Bedrooms '!$C$1,'housing-price-data-04042019'!$A$1:$CC$1,0))</f>
        <v>80000</v>
      </c>
      <c r="D1145" t="str">
        <f t="shared" si="17"/>
        <v>A</v>
      </c>
      <c r="U1145" s="1">
        <v>1120</v>
      </c>
      <c r="V1145" s="1">
        <v>183109.07144635811</v>
      </c>
      <c r="W1145" s="1">
        <v>-49409.07144635811</v>
      </c>
    </row>
    <row r="1146" spans="1:23" x14ac:dyDescent="0.25">
      <c r="A1146">
        <v>1145</v>
      </c>
      <c r="B1146">
        <f>INDEX('housing-price-data-04042019'!$A$1:$CC$1461, MATCH('Bedrooms '!A1146,'housing-price-data-04042019'!$A$1:$A$1461,0), MATCH('Bedrooms '!$B$1,'housing-price-data-04042019'!$A$1:$CC$1,0))</f>
        <v>2</v>
      </c>
      <c r="C1146">
        <f>INDEX('housing-price-data-04042019'!$A$1:$CC$1461, MATCH('Bedrooms '!A1146,'housing-price-data-04042019'!$A$1:$A$1461,0), MATCH('Bedrooms '!$C$1,'housing-price-data-04042019'!$A$1:$CC$1,0))</f>
        <v>80000</v>
      </c>
      <c r="D1146" t="str">
        <f t="shared" si="17"/>
        <v>B</v>
      </c>
      <c r="U1146" s="1">
        <v>1121</v>
      </c>
      <c r="V1146" s="1">
        <v>166728.05446336931</v>
      </c>
      <c r="W1146" s="1">
        <v>-48328.054463369306</v>
      </c>
    </row>
    <row r="1147" spans="1:23" x14ac:dyDescent="0.25">
      <c r="A1147">
        <v>1146</v>
      </c>
      <c r="B1147">
        <f>INDEX('housing-price-data-04042019'!$A$1:$CC$1461, MATCH('Bedrooms '!A1147,'housing-price-data-04042019'!$A$1:$A$1461,0), MATCH('Bedrooms '!$B$1,'housing-price-data-04042019'!$A$1:$CC$1,0))</f>
        <v>3</v>
      </c>
      <c r="C1147">
        <f>INDEX('housing-price-data-04042019'!$A$1:$CC$1461, MATCH('Bedrooms '!A1147,'housing-price-data-04042019'!$A$1:$A$1461,0), MATCH('Bedrooms '!$C$1,'housing-price-data-04042019'!$A$1:$CC$1,0))</f>
        <v>149000</v>
      </c>
      <c r="D1147" t="str">
        <f t="shared" si="17"/>
        <v>A</v>
      </c>
      <c r="U1147" s="1">
        <v>1122</v>
      </c>
      <c r="V1147" s="1">
        <v>183109.07144635811</v>
      </c>
      <c r="W1147" s="1">
        <v>29790.92855364189</v>
      </c>
    </row>
    <row r="1148" spans="1:23" x14ac:dyDescent="0.25">
      <c r="A1148">
        <v>1147</v>
      </c>
      <c r="B1148">
        <f>INDEX('housing-price-data-04042019'!$A$1:$CC$1461, MATCH('Bedrooms '!A1148,'housing-price-data-04042019'!$A$1:$A$1461,0), MATCH('Bedrooms '!$B$1,'housing-price-data-04042019'!$A$1:$CC$1,0))</f>
        <v>3</v>
      </c>
      <c r="C1148">
        <f>INDEX('housing-price-data-04042019'!$A$1:$CC$1461, MATCH('Bedrooms '!A1148,'housing-price-data-04042019'!$A$1:$A$1461,0), MATCH('Bedrooms '!$C$1,'housing-price-data-04042019'!$A$1:$CC$1,0))</f>
        <v>180000</v>
      </c>
      <c r="D1148" t="str">
        <f t="shared" si="17"/>
        <v>A</v>
      </c>
      <c r="U1148" s="1">
        <v>1123</v>
      </c>
      <c r="V1148" s="1">
        <v>183109.07144635811</v>
      </c>
      <c r="W1148" s="1">
        <v>-71109.07144635811</v>
      </c>
    </row>
    <row r="1149" spans="1:23" x14ac:dyDescent="0.25">
      <c r="A1149">
        <v>1148</v>
      </c>
      <c r="B1149">
        <f>INDEX('housing-price-data-04042019'!$A$1:$CC$1461, MATCH('Bedrooms '!A1149,'housing-price-data-04042019'!$A$1:$A$1461,0), MATCH('Bedrooms '!$B$1,'housing-price-data-04042019'!$A$1:$CC$1,0))</f>
        <v>3</v>
      </c>
      <c r="C1149">
        <f>INDEX('housing-price-data-04042019'!$A$1:$CC$1461, MATCH('Bedrooms '!A1149,'housing-price-data-04042019'!$A$1:$A$1461,0), MATCH('Bedrooms '!$C$1,'housing-price-data-04042019'!$A$1:$CC$1,0))</f>
        <v>174500</v>
      </c>
      <c r="D1149" t="str">
        <f t="shared" si="17"/>
        <v>A</v>
      </c>
      <c r="U1149" s="1">
        <v>1124</v>
      </c>
      <c r="V1149" s="1">
        <v>166728.05446336931</v>
      </c>
      <c r="W1149" s="1">
        <v>-48728.054463369306</v>
      </c>
    </row>
    <row r="1150" spans="1:23" x14ac:dyDescent="0.25">
      <c r="A1150">
        <v>1149</v>
      </c>
      <c r="B1150">
        <f>INDEX('housing-price-data-04042019'!$A$1:$CC$1461, MATCH('Bedrooms '!A1150,'housing-price-data-04042019'!$A$1:$A$1461,0), MATCH('Bedrooms '!$B$1,'housing-price-data-04042019'!$A$1:$CC$1,0))</f>
        <v>2</v>
      </c>
      <c r="C1150">
        <f>INDEX('housing-price-data-04042019'!$A$1:$CC$1461, MATCH('Bedrooms '!A1150,'housing-price-data-04042019'!$A$1:$A$1461,0), MATCH('Bedrooms '!$C$1,'housing-price-data-04042019'!$A$1:$CC$1,0))</f>
        <v>116900</v>
      </c>
      <c r="D1150" t="str">
        <f t="shared" si="17"/>
        <v>B</v>
      </c>
      <c r="U1150" s="1">
        <v>1125</v>
      </c>
      <c r="V1150" s="1">
        <v>183109.07144635811</v>
      </c>
      <c r="W1150" s="1">
        <v>-19209.07144635811</v>
      </c>
    </row>
    <row r="1151" spans="1:23" x14ac:dyDescent="0.25">
      <c r="A1151">
        <v>1150</v>
      </c>
      <c r="B1151">
        <f>INDEX('housing-price-data-04042019'!$A$1:$CC$1461, MATCH('Bedrooms '!A1151,'housing-price-data-04042019'!$A$1:$A$1461,0), MATCH('Bedrooms '!$B$1,'housing-price-data-04042019'!$A$1:$CC$1,0))</f>
        <v>3</v>
      </c>
      <c r="C1151">
        <f>INDEX('housing-price-data-04042019'!$A$1:$CC$1461, MATCH('Bedrooms '!A1151,'housing-price-data-04042019'!$A$1:$A$1461,0), MATCH('Bedrooms '!$C$1,'housing-price-data-04042019'!$A$1:$CC$1,0))</f>
        <v>143000</v>
      </c>
      <c r="D1151" t="str">
        <f t="shared" si="17"/>
        <v>A</v>
      </c>
      <c r="U1151" s="1">
        <v>1126</v>
      </c>
      <c r="V1151" s="1">
        <v>166728.05446336931</v>
      </c>
      <c r="W1151" s="1">
        <v>-51728.054463369306</v>
      </c>
    </row>
    <row r="1152" spans="1:23" x14ac:dyDescent="0.25">
      <c r="A1152">
        <v>1151</v>
      </c>
      <c r="B1152">
        <f>INDEX('housing-price-data-04042019'!$A$1:$CC$1461, MATCH('Bedrooms '!A1152,'housing-price-data-04042019'!$A$1:$A$1461,0), MATCH('Bedrooms '!$B$1,'housing-price-data-04042019'!$A$1:$CC$1,0))</f>
        <v>2</v>
      </c>
      <c r="C1152">
        <f>INDEX('housing-price-data-04042019'!$A$1:$CC$1461, MATCH('Bedrooms '!A1152,'housing-price-data-04042019'!$A$1:$A$1461,0), MATCH('Bedrooms '!$C$1,'housing-price-data-04042019'!$A$1:$CC$1,0))</f>
        <v>124000</v>
      </c>
      <c r="D1152" t="str">
        <f t="shared" si="17"/>
        <v>B</v>
      </c>
      <c r="U1152" s="1">
        <v>1127</v>
      </c>
      <c r="V1152" s="1">
        <v>166728.05446336931</v>
      </c>
      <c r="W1152" s="1">
        <v>7271.9455366306938</v>
      </c>
    </row>
    <row r="1153" spans="1:23" x14ac:dyDescent="0.25">
      <c r="A1153">
        <v>1152</v>
      </c>
      <c r="B1153">
        <f>INDEX('housing-price-data-04042019'!$A$1:$CC$1461, MATCH('Bedrooms '!A1153,'housing-price-data-04042019'!$A$1:$A$1461,0), MATCH('Bedrooms '!$B$1,'housing-price-data-04042019'!$A$1:$CC$1,0))</f>
        <v>3</v>
      </c>
      <c r="C1153">
        <f>INDEX('housing-price-data-04042019'!$A$1:$CC$1461, MATCH('Bedrooms '!A1153,'housing-price-data-04042019'!$A$1:$A$1461,0), MATCH('Bedrooms '!$C$1,'housing-price-data-04042019'!$A$1:$CC$1,0))</f>
        <v>149900</v>
      </c>
      <c r="D1153" t="str">
        <f t="shared" si="17"/>
        <v>A</v>
      </c>
      <c r="U1153" s="1">
        <v>1128</v>
      </c>
      <c r="V1153" s="1">
        <v>183109.07144635811</v>
      </c>
      <c r="W1153" s="1">
        <v>75890.92855364189</v>
      </c>
    </row>
    <row r="1154" spans="1:23" x14ac:dyDescent="0.25">
      <c r="A1154">
        <v>1153</v>
      </c>
      <c r="B1154">
        <f>INDEX('housing-price-data-04042019'!$A$1:$CC$1461, MATCH('Bedrooms '!A1154,'housing-price-data-04042019'!$A$1:$A$1461,0), MATCH('Bedrooms '!$B$1,'housing-price-data-04042019'!$A$1:$CC$1,0))</f>
        <v>2</v>
      </c>
      <c r="C1154">
        <f>INDEX('housing-price-data-04042019'!$A$1:$CC$1461, MATCH('Bedrooms '!A1154,'housing-price-data-04042019'!$A$1:$A$1461,0), MATCH('Bedrooms '!$C$1,'housing-price-data-04042019'!$A$1:$CC$1,0))</f>
        <v>230000</v>
      </c>
      <c r="D1154" t="str">
        <f t="shared" si="17"/>
        <v>B</v>
      </c>
      <c r="U1154" s="1">
        <v>1129</v>
      </c>
      <c r="V1154" s="1">
        <v>199490.08842934691</v>
      </c>
      <c r="W1154" s="1">
        <v>15509.911570653087</v>
      </c>
    </row>
    <row r="1155" spans="1:23" x14ac:dyDescent="0.25">
      <c r="A1155">
        <v>1154</v>
      </c>
      <c r="B1155">
        <f>INDEX('housing-price-data-04042019'!$A$1:$CC$1461, MATCH('Bedrooms '!A1155,'housing-price-data-04042019'!$A$1:$A$1461,0), MATCH('Bedrooms '!$B$1,'housing-price-data-04042019'!$A$1:$CC$1,0))</f>
        <v>2</v>
      </c>
      <c r="C1155">
        <f>INDEX('housing-price-data-04042019'!$A$1:$CC$1461, MATCH('Bedrooms '!A1155,'housing-price-data-04042019'!$A$1:$A$1461,0), MATCH('Bedrooms '!$C$1,'housing-price-data-04042019'!$A$1:$CC$1,0))</f>
        <v>120500</v>
      </c>
      <c r="D1155" t="str">
        <f t="shared" ref="D1155:D1218" si="18">IF(B1155&gt;2, "A", "B")</f>
        <v>B</v>
      </c>
      <c r="U1155" s="1">
        <v>1130</v>
      </c>
      <c r="V1155" s="1">
        <v>166728.05446336931</v>
      </c>
      <c r="W1155" s="1">
        <v>-26728.054463369306</v>
      </c>
    </row>
    <row r="1156" spans="1:23" x14ac:dyDescent="0.25">
      <c r="A1156">
        <v>1155</v>
      </c>
      <c r="B1156">
        <f>INDEX('housing-price-data-04042019'!$A$1:$CC$1461, MATCH('Bedrooms '!A1156,'housing-price-data-04042019'!$A$1:$A$1461,0), MATCH('Bedrooms '!$B$1,'housing-price-data-04042019'!$A$1:$CC$1,0))</f>
        <v>4</v>
      </c>
      <c r="C1156">
        <f>INDEX('housing-price-data-04042019'!$A$1:$CC$1461, MATCH('Bedrooms '!A1156,'housing-price-data-04042019'!$A$1:$A$1461,0), MATCH('Bedrooms '!$C$1,'housing-price-data-04042019'!$A$1:$CC$1,0))</f>
        <v>201800</v>
      </c>
      <c r="D1156" t="str">
        <f t="shared" si="18"/>
        <v>A</v>
      </c>
      <c r="U1156" s="1">
        <v>1131</v>
      </c>
      <c r="V1156" s="1">
        <v>199490.08842934691</v>
      </c>
      <c r="W1156" s="1">
        <v>-64490.088429346913</v>
      </c>
    </row>
    <row r="1157" spans="1:23" x14ac:dyDescent="0.25">
      <c r="A1157">
        <v>1156</v>
      </c>
      <c r="B1157">
        <f>INDEX('housing-price-data-04042019'!$A$1:$CC$1461, MATCH('Bedrooms '!A1157,'housing-price-data-04042019'!$A$1:$A$1461,0), MATCH('Bedrooms '!$B$1,'housing-price-data-04042019'!$A$1:$CC$1,0))</f>
        <v>3</v>
      </c>
      <c r="C1157">
        <f>INDEX('housing-price-data-04042019'!$A$1:$CC$1461, MATCH('Bedrooms '!A1157,'housing-price-data-04042019'!$A$1:$A$1461,0), MATCH('Bedrooms '!$C$1,'housing-price-data-04042019'!$A$1:$CC$1,0))</f>
        <v>218000</v>
      </c>
      <c r="D1157" t="str">
        <f t="shared" si="18"/>
        <v>A</v>
      </c>
      <c r="U1157" s="1">
        <v>1132</v>
      </c>
      <c r="V1157" s="1">
        <v>183109.07144635811</v>
      </c>
      <c r="W1157" s="1">
        <v>-89609.07144635811</v>
      </c>
    </row>
    <row r="1158" spans="1:23" x14ac:dyDescent="0.25">
      <c r="A1158">
        <v>1157</v>
      </c>
      <c r="B1158">
        <f>INDEX('housing-price-data-04042019'!$A$1:$CC$1461, MATCH('Bedrooms '!A1158,'housing-price-data-04042019'!$A$1:$A$1461,0), MATCH('Bedrooms '!$B$1,'housing-price-data-04042019'!$A$1:$CC$1,0))</f>
        <v>3</v>
      </c>
      <c r="C1158">
        <f>INDEX('housing-price-data-04042019'!$A$1:$CC$1461, MATCH('Bedrooms '!A1158,'housing-price-data-04042019'!$A$1:$A$1461,0), MATCH('Bedrooms '!$C$1,'housing-price-data-04042019'!$A$1:$CC$1,0))</f>
        <v>179900</v>
      </c>
      <c r="D1158" t="str">
        <f t="shared" si="18"/>
        <v>A</v>
      </c>
      <c r="U1158" s="1">
        <v>1133</v>
      </c>
      <c r="V1158" s="1">
        <v>215871.10541233572</v>
      </c>
      <c r="W1158" s="1">
        <v>-98371.105412335717</v>
      </c>
    </row>
    <row r="1159" spans="1:23" x14ac:dyDescent="0.25">
      <c r="A1159">
        <v>1158</v>
      </c>
      <c r="B1159">
        <f>INDEX('housing-price-data-04042019'!$A$1:$CC$1461, MATCH('Bedrooms '!A1159,'housing-price-data-04042019'!$A$1:$A$1461,0), MATCH('Bedrooms '!$B$1,'housing-price-data-04042019'!$A$1:$CC$1,0))</f>
        <v>2</v>
      </c>
      <c r="C1159">
        <f>INDEX('housing-price-data-04042019'!$A$1:$CC$1461, MATCH('Bedrooms '!A1159,'housing-price-data-04042019'!$A$1:$A$1461,0), MATCH('Bedrooms '!$C$1,'housing-price-data-04042019'!$A$1:$CC$1,0))</f>
        <v>230000</v>
      </c>
      <c r="D1159" t="str">
        <f t="shared" si="18"/>
        <v>B</v>
      </c>
      <c r="U1159" s="1">
        <v>1134</v>
      </c>
      <c r="V1159" s="1">
        <v>183109.07144635811</v>
      </c>
      <c r="W1159" s="1">
        <v>56390.92855364189</v>
      </c>
    </row>
    <row r="1160" spans="1:23" x14ac:dyDescent="0.25">
      <c r="A1160">
        <v>1159</v>
      </c>
      <c r="B1160">
        <f>INDEX('housing-price-data-04042019'!$A$1:$CC$1461, MATCH('Bedrooms '!A1160,'housing-price-data-04042019'!$A$1:$A$1461,0), MATCH('Bedrooms '!$B$1,'housing-price-data-04042019'!$A$1:$CC$1,0))</f>
        <v>3</v>
      </c>
      <c r="C1160">
        <f>INDEX('housing-price-data-04042019'!$A$1:$CC$1461, MATCH('Bedrooms '!A1160,'housing-price-data-04042019'!$A$1:$A$1461,0), MATCH('Bedrooms '!$C$1,'housing-price-data-04042019'!$A$1:$CC$1,0))</f>
        <v>235128</v>
      </c>
      <c r="D1160" t="str">
        <f t="shared" si="18"/>
        <v>A</v>
      </c>
      <c r="U1160" s="1">
        <v>1135</v>
      </c>
      <c r="V1160" s="1">
        <v>183109.07144635811</v>
      </c>
      <c r="W1160" s="1">
        <v>-14109.07144635811</v>
      </c>
    </row>
    <row r="1161" spans="1:23" x14ac:dyDescent="0.25">
      <c r="A1161">
        <v>1160</v>
      </c>
      <c r="B1161">
        <f>INDEX('housing-price-data-04042019'!$A$1:$CC$1461, MATCH('Bedrooms '!A1161,'housing-price-data-04042019'!$A$1:$A$1461,0), MATCH('Bedrooms '!$B$1,'housing-price-data-04042019'!$A$1:$CC$1,0))</f>
        <v>4</v>
      </c>
      <c r="C1161">
        <f>INDEX('housing-price-data-04042019'!$A$1:$CC$1461, MATCH('Bedrooms '!A1161,'housing-price-data-04042019'!$A$1:$A$1461,0), MATCH('Bedrooms '!$C$1,'housing-price-data-04042019'!$A$1:$CC$1,0))</f>
        <v>185000</v>
      </c>
      <c r="D1161" t="str">
        <f t="shared" si="18"/>
        <v>A</v>
      </c>
      <c r="U1161" s="1">
        <v>1136</v>
      </c>
      <c r="V1161" s="1">
        <v>166728.05446336931</v>
      </c>
      <c r="W1161" s="1">
        <v>-64728.054463369306</v>
      </c>
    </row>
    <row r="1162" spans="1:23" x14ac:dyDescent="0.25">
      <c r="A1162">
        <v>1161</v>
      </c>
      <c r="B1162">
        <f>INDEX('housing-price-data-04042019'!$A$1:$CC$1461, MATCH('Bedrooms '!A1162,'housing-price-data-04042019'!$A$1:$A$1461,0), MATCH('Bedrooms '!$B$1,'housing-price-data-04042019'!$A$1:$CC$1,0))</f>
        <v>3</v>
      </c>
      <c r="C1162">
        <f>INDEX('housing-price-data-04042019'!$A$1:$CC$1461, MATCH('Bedrooms '!A1162,'housing-price-data-04042019'!$A$1:$A$1461,0), MATCH('Bedrooms '!$C$1,'housing-price-data-04042019'!$A$1:$CC$1,0))</f>
        <v>146000</v>
      </c>
      <c r="D1162" t="str">
        <f t="shared" si="18"/>
        <v>A</v>
      </c>
      <c r="U1162" s="1">
        <v>1137</v>
      </c>
      <c r="V1162" s="1">
        <v>183109.07144635811</v>
      </c>
      <c r="W1162" s="1">
        <v>-64109.07144635811</v>
      </c>
    </row>
    <row r="1163" spans="1:23" x14ac:dyDescent="0.25">
      <c r="A1163">
        <v>1162</v>
      </c>
      <c r="B1163">
        <f>INDEX('housing-price-data-04042019'!$A$1:$CC$1461, MATCH('Bedrooms '!A1163,'housing-price-data-04042019'!$A$1:$A$1461,0), MATCH('Bedrooms '!$B$1,'housing-price-data-04042019'!$A$1:$CC$1,0))</f>
        <v>3</v>
      </c>
      <c r="C1163">
        <f>INDEX('housing-price-data-04042019'!$A$1:$CC$1461, MATCH('Bedrooms '!A1163,'housing-price-data-04042019'!$A$1:$A$1461,0), MATCH('Bedrooms '!$C$1,'housing-price-data-04042019'!$A$1:$CC$1,0))</f>
        <v>224000</v>
      </c>
      <c r="D1163" t="str">
        <f t="shared" si="18"/>
        <v>A</v>
      </c>
      <c r="U1163" s="1">
        <v>1138</v>
      </c>
      <c r="V1163" s="1">
        <v>166728.05446336931</v>
      </c>
      <c r="W1163" s="1">
        <v>-72728.054463369306</v>
      </c>
    </row>
    <row r="1164" spans="1:23" x14ac:dyDescent="0.25">
      <c r="A1164">
        <v>1163</v>
      </c>
      <c r="B1164">
        <f>INDEX('housing-price-data-04042019'!$A$1:$CC$1461, MATCH('Bedrooms '!A1164,'housing-price-data-04042019'!$A$1:$A$1461,0), MATCH('Bedrooms '!$B$1,'housing-price-data-04042019'!$A$1:$CC$1,0))</f>
        <v>3</v>
      </c>
      <c r="C1164">
        <f>INDEX('housing-price-data-04042019'!$A$1:$CC$1461, MATCH('Bedrooms '!A1164,'housing-price-data-04042019'!$A$1:$A$1461,0), MATCH('Bedrooms '!$C$1,'housing-price-data-04042019'!$A$1:$CC$1,0))</f>
        <v>129000</v>
      </c>
      <c r="D1164" t="str">
        <f t="shared" si="18"/>
        <v>A</v>
      </c>
      <c r="U1164" s="1">
        <v>1139</v>
      </c>
      <c r="V1164" s="1">
        <v>166728.05446336931</v>
      </c>
      <c r="W1164" s="1">
        <v>29271.945536630694</v>
      </c>
    </row>
    <row r="1165" spans="1:23" x14ac:dyDescent="0.25">
      <c r="A1165">
        <v>1164</v>
      </c>
      <c r="B1165">
        <f>INDEX('housing-price-data-04042019'!$A$1:$CC$1461, MATCH('Bedrooms '!A1165,'housing-price-data-04042019'!$A$1:$A$1461,0), MATCH('Bedrooms '!$B$1,'housing-price-data-04042019'!$A$1:$CC$1,0))</f>
        <v>0</v>
      </c>
      <c r="C1165">
        <f>INDEX('housing-price-data-04042019'!$A$1:$CC$1461, MATCH('Bedrooms '!A1165,'housing-price-data-04042019'!$A$1:$A$1461,0), MATCH('Bedrooms '!$C$1,'housing-price-data-04042019'!$A$1:$CC$1,0))</f>
        <v>108959</v>
      </c>
      <c r="D1165" t="str">
        <f t="shared" si="18"/>
        <v>B</v>
      </c>
      <c r="U1165" s="1">
        <v>1140</v>
      </c>
      <c r="V1165" s="1">
        <v>183109.07144635811</v>
      </c>
      <c r="W1165" s="1">
        <v>-39109.07144635811</v>
      </c>
    </row>
    <row r="1166" spans="1:23" x14ac:dyDescent="0.25">
      <c r="A1166">
        <v>1165</v>
      </c>
      <c r="B1166">
        <f>INDEX('housing-price-data-04042019'!$A$1:$CC$1461, MATCH('Bedrooms '!A1166,'housing-price-data-04042019'!$A$1:$A$1461,0), MATCH('Bedrooms '!$B$1,'housing-price-data-04042019'!$A$1:$CC$1,0))</f>
        <v>2</v>
      </c>
      <c r="C1166">
        <f>INDEX('housing-price-data-04042019'!$A$1:$CC$1461, MATCH('Bedrooms '!A1166,'housing-price-data-04042019'!$A$1:$A$1461,0), MATCH('Bedrooms '!$C$1,'housing-price-data-04042019'!$A$1:$CC$1,0))</f>
        <v>194000</v>
      </c>
      <c r="D1166" t="str">
        <f t="shared" si="18"/>
        <v>B</v>
      </c>
      <c r="U1166" s="1">
        <v>1141</v>
      </c>
      <c r="V1166" s="1">
        <v>166728.05446336931</v>
      </c>
      <c r="W1166" s="1">
        <v>-27728.054463369306</v>
      </c>
    </row>
    <row r="1167" spans="1:23" x14ac:dyDescent="0.25">
      <c r="A1167">
        <v>1166</v>
      </c>
      <c r="B1167">
        <f>INDEX('housing-price-data-04042019'!$A$1:$CC$1461, MATCH('Bedrooms '!A1167,'housing-price-data-04042019'!$A$1:$A$1461,0), MATCH('Bedrooms '!$B$1,'housing-price-data-04042019'!$A$1:$CC$1,0))</f>
        <v>3</v>
      </c>
      <c r="C1167">
        <f>INDEX('housing-price-data-04042019'!$A$1:$CC$1461, MATCH('Bedrooms '!A1167,'housing-price-data-04042019'!$A$1:$A$1461,0), MATCH('Bedrooms '!$C$1,'housing-price-data-04042019'!$A$1:$CC$1,0))</f>
        <v>233170</v>
      </c>
      <c r="D1167" t="str">
        <f t="shared" si="18"/>
        <v>A</v>
      </c>
      <c r="U1167" s="1">
        <v>1142</v>
      </c>
      <c r="V1167" s="1">
        <v>199490.08842934691</v>
      </c>
      <c r="W1167" s="1">
        <v>-1990.0884293469135</v>
      </c>
    </row>
    <row r="1168" spans="1:23" x14ac:dyDescent="0.25">
      <c r="A1168">
        <v>1167</v>
      </c>
      <c r="B1168">
        <f>INDEX('housing-price-data-04042019'!$A$1:$CC$1461, MATCH('Bedrooms '!A1168,'housing-price-data-04042019'!$A$1:$A$1461,0), MATCH('Bedrooms '!$B$1,'housing-price-data-04042019'!$A$1:$CC$1,0))</f>
        <v>3</v>
      </c>
      <c r="C1168">
        <f>INDEX('housing-price-data-04042019'!$A$1:$CC$1461, MATCH('Bedrooms '!A1168,'housing-price-data-04042019'!$A$1:$A$1461,0), MATCH('Bedrooms '!$C$1,'housing-price-data-04042019'!$A$1:$CC$1,0))</f>
        <v>245350</v>
      </c>
      <c r="D1168" t="str">
        <f t="shared" si="18"/>
        <v>A</v>
      </c>
      <c r="U1168" s="1">
        <v>1143</v>
      </c>
      <c r="V1168" s="1">
        <v>199490.08842934691</v>
      </c>
      <c r="W1168" s="1">
        <v>225379.91157065309</v>
      </c>
    </row>
    <row r="1169" spans="1:23" x14ac:dyDescent="0.25">
      <c r="A1169">
        <v>1168</v>
      </c>
      <c r="B1169">
        <f>INDEX('housing-price-data-04042019'!$A$1:$CC$1461, MATCH('Bedrooms '!A1169,'housing-price-data-04042019'!$A$1:$A$1461,0), MATCH('Bedrooms '!$B$1,'housing-price-data-04042019'!$A$1:$CC$1,0))</f>
        <v>3</v>
      </c>
      <c r="C1169">
        <f>INDEX('housing-price-data-04042019'!$A$1:$CC$1461, MATCH('Bedrooms '!A1169,'housing-price-data-04042019'!$A$1:$A$1461,0), MATCH('Bedrooms '!$C$1,'housing-price-data-04042019'!$A$1:$CC$1,0))</f>
        <v>173000</v>
      </c>
      <c r="D1169" t="str">
        <f t="shared" si="18"/>
        <v>A</v>
      </c>
      <c r="U1169" s="1">
        <v>1144</v>
      </c>
      <c r="V1169" s="1">
        <v>183109.07144635811</v>
      </c>
      <c r="W1169" s="1">
        <v>-103109.07144635811</v>
      </c>
    </row>
    <row r="1170" spans="1:23" x14ac:dyDescent="0.25">
      <c r="A1170">
        <v>1169</v>
      </c>
      <c r="B1170">
        <f>INDEX('housing-price-data-04042019'!$A$1:$CC$1461, MATCH('Bedrooms '!A1170,'housing-price-data-04042019'!$A$1:$A$1461,0), MATCH('Bedrooms '!$B$1,'housing-price-data-04042019'!$A$1:$CC$1,0))</f>
        <v>4</v>
      </c>
      <c r="C1170">
        <f>INDEX('housing-price-data-04042019'!$A$1:$CC$1461, MATCH('Bedrooms '!A1170,'housing-price-data-04042019'!$A$1:$A$1461,0), MATCH('Bedrooms '!$C$1,'housing-price-data-04042019'!$A$1:$CC$1,0))</f>
        <v>235000</v>
      </c>
      <c r="D1170" t="str">
        <f t="shared" si="18"/>
        <v>A</v>
      </c>
      <c r="U1170" s="1">
        <v>1145</v>
      </c>
      <c r="V1170" s="1">
        <v>166728.05446336931</v>
      </c>
      <c r="W1170" s="1">
        <v>-86728.054463369306</v>
      </c>
    </row>
    <row r="1171" spans="1:23" x14ac:dyDescent="0.25">
      <c r="A1171">
        <v>1170</v>
      </c>
      <c r="B1171">
        <f>INDEX('housing-price-data-04042019'!$A$1:$CC$1461, MATCH('Bedrooms '!A1171,'housing-price-data-04042019'!$A$1:$A$1461,0), MATCH('Bedrooms '!$B$1,'housing-price-data-04042019'!$A$1:$CC$1,0))</f>
        <v>4</v>
      </c>
      <c r="C1171">
        <f>INDEX('housing-price-data-04042019'!$A$1:$CC$1461, MATCH('Bedrooms '!A1171,'housing-price-data-04042019'!$A$1:$A$1461,0), MATCH('Bedrooms '!$C$1,'housing-price-data-04042019'!$A$1:$CC$1,0))</f>
        <v>625000</v>
      </c>
      <c r="D1171" t="str">
        <f t="shared" si="18"/>
        <v>A</v>
      </c>
      <c r="U1171" s="1">
        <v>1146</v>
      </c>
      <c r="V1171" s="1">
        <v>183109.07144635811</v>
      </c>
      <c r="W1171" s="1">
        <v>-34109.07144635811</v>
      </c>
    </row>
    <row r="1172" spans="1:23" x14ac:dyDescent="0.25">
      <c r="A1172">
        <v>1171</v>
      </c>
      <c r="B1172">
        <f>INDEX('housing-price-data-04042019'!$A$1:$CC$1461, MATCH('Bedrooms '!A1172,'housing-price-data-04042019'!$A$1:$A$1461,0), MATCH('Bedrooms '!$B$1,'housing-price-data-04042019'!$A$1:$CC$1,0))</f>
        <v>3</v>
      </c>
      <c r="C1172">
        <f>INDEX('housing-price-data-04042019'!$A$1:$CC$1461, MATCH('Bedrooms '!A1172,'housing-price-data-04042019'!$A$1:$A$1461,0), MATCH('Bedrooms '!$C$1,'housing-price-data-04042019'!$A$1:$CC$1,0))</f>
        <v>171000</v>
      </c>
      <c r="D1172" t="str">
        <f t="shared" si="18"/>
        <v>A</v>
      </c>
      <c r="U1172" s="1">
        <v>1147</v>
      </c>
      <c r="V1172" s="1">
        <v>183109.07144635811</v>
      </c>
      <c r="W1172" s="1">
        <v>-3109.0714463581098</v>
      </c>
    </row>
    <row r="1173" spans="1:23" x14ac:dyDescent="0.25">
      <c r="A1173">
        <v>1172</v>
      </c>
      <c r="B1173">
        <f>INDEX('housing-price-data-04042019'!$A$1:$CC$1461, MATCH('Bedrooms '!A1173,'housing-price-data-04042019'!$A$1:$A$1461,0), MATCH('Bedrooms '!$B$1,'housing-price-data-04042019'!$A$1:$CC$1,0))</f>
        <v>3</v>
      </c>
      <c r="C1173">
        <f>INDEX('housing-price-data-04042019'!$A$1:$CC$1461, MATCH('Bedrooms '!A1173,'housing-price-data-04042019'!$A$1:$A$1461,0), MATCH('Bedrooms '!$C$1,'housing-price-data-04042019'!$A$1:$CC$1,0))</f>
        <v>163000</v>
      </c>
      <c r="D1173" t="str">
        <f t="shared" si="18"/>
        <v>A</v>
      </c>
      <c r="U1173" s="1">
        <v>1148</v>
      </c>
      <c r="V1173" s="1">
        <v>183109.07144635811</v>
      </c>
      <c r="W1173" s="1">
        <v>-8609.0714463581098</v>
      </c>
    </row>
    <row r="1174" spans="1:23" x14ac:dyDescent="0.25">
      <c r="A1174">
        <v>1173</v>
      </c>
      <c r="B1174">
        <f>INDEX('housing-price-data-04042019'!$A$1:$CC$1461, MATCH('Bedrooms '!A1174,'housing-price-data-04042019'!$A$1:$A$1461,0), MATCH('Bedrooms '!$B$1,'housing-price-data-04042019'!$A$1:$CC$1,0))</f>
        <v>2</v>
      </c>
      <c r="C1174">
        <f>INDEX('housing-price-data-04042019'!$A$1:$CC$1461, MATCH('Bedrooms '!A1174,'housing-price-data-04042019'!$A$1:$A$1461,0), MATCH('Bedrooms '!$C$1,'housing-price-data-04042019'!$A$1:$CC$1,0))</f>
        <v>171900</v>
      </c>
      <c r="D1174" t="str">
        <f t="shared" si="18"/>
        <v>B</v>
      </c>
      <c r="U1174" s="1">
        <v>1149</v>
      </c>
      <c r="V1174" s="1">
        <v>166728.05446336931</v>
      </c>
      <c r="W1174" s="1">
        <v>-49828.054463369306</v>
      </c>
    </row>
    <row r="1175" spans="1:23" x14ac:dyDescent="0.25">
      <c r="A1175">
        <v>1174</v>
      </c>
      <c r="B1175">
        <f>INDEX('housing-price-data-04042019'!$A$1:$CC$1461, MATCH('Bedrooms '!A1175,'housing-price-data-04042019'!$A$1:$A$1461,0), MATCH('Bedrooms '!$B$1,'housing-price-data-04042019'!$A$1:$CC$1,0))</f>
        <v>3</v>
      </c>
      <c r="C1175">
        <f>INDEX('housing-price-data-04042019'!$A$1:$CC$1461, MATCH('Bedrooms '!A1175,'housing-price-data-04042019'!$A$1:$A$1461,0), MATCH('Bedrooms '!$C$1,'housing-price-data-04042019'!$A$1:$CC$1,0))</f>
        <v>200500</v>
      </c>
      <c r="D1175" t="str">
        <f t="shared" si="18"/>
        <v>A</v>
      </c>
      <c r="U1175" s="1">
        <v>1150</v>
      </c>
      <c r="V1175" s="1">
        <v>183109.07144635811</v>
      </c>
      <c r="W1175" s="1">
        <v>-40109.07144635811</v>
      </c>
    </row>
    <row r="1176" spans="1:23" x14ac:dyDescent="0.25">
      <c r="A1176">
        <v>1175</v>
      </c>
      <c r="B1176">
        <f>INDEX('housing-price-data-04042019'!$A$1:$CC$1461, MATCH('Bedrooms '!A1176,'housing-price-data-04042019'!$A$1:$A$1461,0), MATCH('Bedrooms '!$B$1,'housing-price-data-04042019'!$A$1:$CC$1,0))</f>
        <v>4</v>
      </c>
      <c r="C1176">
        <f>INDEX('housing-price-data-04042019'!$A$1:$CC$1461, MATCH('Bedrooms '!A1176,'housing-price-data-04042019'!$A$1:$A$1461,0), MATCH('Bedrooms '!$C$1,'housing-price-data-04042019'!$A$1:$CC$1,0))</f>
        <v>239000</v>
      </c>
      <c r="D1176" t="str">
        <f t="shared" si="18"/>
        <v>A</v>
      </c>
      <c r="U1176" s="1">
        <v>1151</v>
      </c>
      <c r="V1176" s="1">
        <v>166728.05446336931</v>
      </c>
      <c r="W1176" s="1">
        <v>-42728.054463369306</v>
      </c>
    </row>
    <row r="1177" spans="1:23" x14ac:dyDescent="0.25">
      <c r="A1177">
        <v>1176</v>
      </c>
      <c r="B1177">
        <f>INDEX('housing-price-data-04042019'!$A$1:$CC$1461, MATCH('Bedrooms '!A1177,'housing-price-data-04042019'!$A$1:$A$1461,0), MATCH('Bedrooms '!$B$1,'housing-price-data-04042019'!$A$1:$CC$1,0))</f>
        <v>4</v>
      </c>
      <c r="C1177">
        <f>INDEX('housing-price-data-04042019'!$A$1:$CC$1461, MATCH('Bedrooms '!A1177,'housing-price-data-04042019'!$A$1:$A$1461,0), MATCH('Bedrooms '!$C$1,'housing-price-data-04042019'!$A$1:$CC$1,0))</f>
        <v>285000</v>
      </c>
      <c r="D1177" t="str">
        <f t="shared" si="18"/>
        <v>A</v>
      </c>
      <c r="U1177" s="1">
        <v>1152</v>
      </c>
      <c r="V1177" s="1">
        <v>183109.07144635811</v>
      </c>
      <c r="W1177" s="1">
        <v>-33209.07144635811</v>
      </c>
    </row>
    <row r="1178" spans="1:23" x14ac:dyDescent="0.25">
      <c r="A1178">
        <v>1177</v>
      </c>
      <c r="B1178">
        <f>INDEX('housing-price-data-04042019'!$A$1:$CC$1461, MATCH('Bedrooms '!A1178,'housing-price-data-04042019'!$A$1:$A$1461,0), MATCH('Bedrooms '!$B$1,'housing-price-data-04042019'!$A$1:$CC$1,0))</f>
        <v>3</v>
      </c>
      <c r="C1178">
        <f>INDEX('housing-price-data-04042019'!$A$1:$CC$1461, MATCH('Bedrooms '!A1178,'housing-price-data-04042019'!$A$1:$A$1461,0), MATCH('Bedrooms '!$C$1,'housing-price-data-04042019'!$A$1:$CC$1,0))</f>
        <v>119500</v>
      </c>
      <c r="D1178" t="str">
        <f t="shared" si="18"/>
        <v>A</v>
      </c>
      <c r="U1178" s="1">
        <v>1153</v>
      </c>
      <c r="V1178" s="1">
        <v>166728.05446336931</v>
      </c>
      <c r="W1178" s="1">
        <v>63271.945536630694</v>
      </c>
    </row>
    <row r="1179" spans="1:23" x14ac:dyDescent="0.25">
      <c r="A1179">
        <v>1178</v>
      </c>
      <c r="B1179">
        <f>INDEX('housing-price-data-04042019'!$A$1:$CC$1461, MATCH('Bedrooms '!A1179,'housing-price-data-04042019'!$A$1:$A$1461,0), MATCH('Bedrooms '!$B$1,'housing-price-data-04042019'!$A$1:$CC$1,0))</f>
        <v>3</v>
      </c>
      <c r="C1179">
        <f>INDEX('housing-price-data-04042019'!$A$1:$CC$1461, MATCH('Bedrooms '!A1179,'housing-price-data-04042019'!$A$1:$A$1461,0), MATCH('Bedrooms '!$C$1,'housing-price-data-04042019'!$A$1:$CC$1,0))</f>
        <v>115000</v>
      </c>
      <c r="D1179" t="str">
        <f t="shared" si="18"/>
        <v>A</v>
      </c>
      <c r="U1179" s="1">
        <v>1154</v>
      </c>
      <c r="V1179" s="1">
        <v>166728.05446336931</v>
      </c>
      <c r="W1179" s="1">
        <v>-46228.054463369306</v>
      </c>
    </row>
    <row r="1180" spans="1:23" x14ac:dyDescent="0.25">
      <c r="A1180">
        <v>1179</v>
      </c>
      <c r="B1180">
        <f>INDEX('housing-price-data-04042019'!$A$1:$CC$1461, MATCH('Bedrooms '!A1180,'housing-price-data-04042019'!$A$1:$A$1461,0), MATCH('Bedrooms '!$B$1,'housing-price-data-04042019'!$A$1:$CC$1,0))</f>
        <v>3</v>
      </c>
      <c r="C1180">
        <f>INDEX('housing-price-data-04042019'!$A$1:$CC$1461, MATCH('Bedrooms '!A1180,'housing-price-data-04042019'!$A$1:$A$1461,0), MATCH('Bedrooms '!$C$1,'housing-price-data-04042019'!$A$1:$CC$1,0))</f>
        <v>154900</v>
      </c>
      <c r="D1180" t="str">
        <f t="shared" si="18"/>
        <v>A</v>
      </c>
      <c r="U1180" s="1">
        <v>1155</v>
      </c>
      <c r="V1180" s="1">
        <v>199490.08842934691</v>
      </c>
      <c r="W1180" s="1">
        <v>2309.9115706530865</v>
      </c>
    </row>
    <row r="1181" spans="1:23" x14ac:dyDescent="0.25">
      <c r="A1181">
        <v>1180</v>
      </c>
      <c r="B1181">
        <f>INDEX('housing-price-data-04042019'!$A$1:$CC$1461, MATCH('Bedrooms '!A1181,'housing-price-data-04042019'!$A$1:$A$1461,0), MATCH('Bedrooms '!$B$1,'housing-price-data-04042019'!$A$1:$CC$1,0))</f>
        <v>3</v>
      </c>
      <c r="C1181">
        <f>INDEX('housing-price-data-04042019'!$A$1:$CC$1461, MATCH('Bedrooms '!A1181,'housing-price-data-04042019'!$A$1:$A$1461,0), MATCH('Bedrooms '!$C$1,'housing-price-data-04042019'!$A$1:$CC$1,0))</f>
        <v>93000</v>
      </c>
      <c r="D1181" t="str">
        <f t="shared" si="18"/>
        <v>A</v>
      </c>
      <c r="U1181" s="1">
        <v>1156</v>
      </c>
      <c r="V1181" s="1">
        <v>183109.07144635811</v>
      </c>
      <c r="W1181" s="1">
        <v>34890.92855364189</v>
      </c>
    </row>
    <row r="1182" spans="1:23" x14ac:dyDescent="0.25">
      <c r="A1182">
        <v>1181</v>
      </c>
      <c r="B1182">
        <f>INDEX('housing-price-data-04042019'!$A$1:$CC$1461, MATCH('Bedrooms '!A1182,'housing-price-data-04042019'!$A$1:$A$1461,0), MATCH('Bedrooms '!$B$1,'housing-price-data-04042019'!$A$1:$CC$1,0))</f>
        <v>4</v>
      </c>
      <c r="C1182">
        <f>INDEX('housing-price-data-04042019'!$A$1:$CC$1461, MATCH('Bedrooms '!A1182,'housing-price-data-04042019'!$A$1:$A$1461,0), MATCH('Bedrooms '!$C$1,'housing-price-data-04042019'!$A$1:$CC$1,0))</f>
        <v>250000</v>
      </c>
      <c r="D1182" t="str">
        <f t="shared" si="18"/>
        <v>A</v>
      </c>
      <c r="U1182" s="1">
        <v>1157</v>
      </c>
      <c r="V1182" s="1">
        <v>183109.07144635811</v>
      </c>
      <c r="W1182" s="1">
        <v>-3209.0714463581098</v>
      </c>
    </row>
    <row r="1183" spans="1:23" x14ac:dyDescent="0.25">
      <c r="A1183">
        <v>1182</v>
      </c>
      <c r="B1183">
        <f>INDEX('housing-price-data-04042019'!$A$1:$CC$1461, MATCH('Bedrooms '!A1183,'housing-price-data-04042019'!$A$1:$A$1461,0), MATCH('Bedrooms '!$B$1,'housing-price-data-04042019'!$A$1:$CC$1,0))</f>
        <v>2</v>
      </c>
      <c r="C1183">
        <f>INDEX('housing-price-data-04042019'!$A$1:$CC$1461, MATCH('Bedrooms '!A1183,'housing-price-data-04042019'!$A$1:$A$1461,0), MATCH('Bedrooms '!$C$1,'housing-price-data-04042019'!$A$1:$CC$1,0))</f>
        <v>392500</v>
      </c>
      <c r="D1183" t="str">
        <f t="shared" si="18"/>
        <v>B</v>
      </c>
      <c r="U1183" s="1">
        <v>1158</v>
      </c>
      <c r="V1183" s="1">
        <v>166728.05446336931</v>
      </c>
      <c r="W1183" s="1">
        <v>63271.945536630694</v>
      </c>
    </row>
    <row r="1184" spans="1:23" x14ac:dyDescent="0.25">
      <c r="A1184">
        <v>1183</v>
      </c>
      <c r="B1184">
        <f>INDEX('housing-price-data-04042019'!$A$1:$CC$1461, MATCH('Bedrooms '!A1184,'housing-price-data-04042019'!$A$1:$A$1461,0), MATCH('Bedrooms '!$B$1,'housing-price-data-04042019'!$A$1:$CC$1,0))</f>
        <v>4</v>
      </c>
      <c r="C1184">
        <f>INDEX('housing-price-data-04042019'!$A$1:$CC$1461, MATCH('Bedrooms '!A1184,'housing-price-data-04042019'!$A$1:$A$1461,0), MATCH('Bedrooms '!$C$1,'housing-price-data-04042019'!$A$1:$CC$1,0))</f>
        <v>745000</v>
      </c>
      <c r="D1184" t="str">
        <f t="shared" si="18"/>
        <v>A</v>
      </c>
      <c r="U1184" s="1">
        <v>1159</v>
      </c>
      <c r="V1184" s="1">
        <v>183109.07144635811</v>
      </c>
      <c r="W1184" s="1">
        <v>52018.92855364189</v>
      </c>
    </row>
    <row r="1185" spans="1:23" x14ac:dyDescent="0.25">
      <c r="A1185">
        <v>1184</v>
      </c>
      <c r="B1185">
        <f>INDEX('housing-price-data-04042019'!$A$1:$CC$1461, MATCH('Bedrooms '!A1185,'housing-price-data-04042019'!$A$1:$A$1461,0), MATCH('Bedrooms '!$B$1,'housing-price-data-04042019'!$A$1:$CC$1,0))</f>
        <v>2</v>
      </c>
      <c r="C1185">
        <f>INDEX('housing-price-data-04042019'!$A$1:$CC$1461, MATCH('Bedrooms '!A1185,'housing-price-data-04042019'!$A$1:$A$1461,0), MATCH('Bedrooms '!$C$1,'housing-price-data-04042019'!$A$1:$CC$1,0))</f>
        <v>120000</v>
      </c>
      <c r="D1185" t="str">
        <f t="shared" si="18"/>
        <v>B</v>
      </c>
      <c r="U1185" s="1">
        <v>1160</v>
      </c>
      <c r="V1185" s="1">
        <v>199490.08842934691</v>
      </c>
      <c r="W1185" s="1">
        <v>-14490.088429346913</v>
      </c>
    </row>
    <row r="1186" spans="1:23" x14ac:dyDescent="0.25">
      <c r="A1186">
        <v>1185</v>
      </c>
      <c r="B1186">
        <f>INDEX('housing-price-data-04042019'!$A$1:$CC$1461, MATCH('Bedrooms '!A1186,'housing-price-data-04042019'!$A$1:$A$1461,0), MATCH('Bedrooms '!$B$1,'housing-price-data-04042019'!$A$1:$CC$1,0))</f>
        <v>3</v>
      </c>
      <c r="C1186">
        <f>INDEX('housing-price-data-04042019'!$A$1:$CC$1461, MATCH('Bedrooms '!A1186,'housing-price-data-04042019'!$A$1:$A$1461,0), MATCH('Bedrooms '!$C$1,'housing-price-data-04042019'!$A$1:$CC$1,0))</f>
        <v>186700</v>
      </c>
      <c r="D1186" t="str">
        <f t="shared" si="18"/>
        <v>A</v>
      </c>
      <c r="U1186" s="1">
        <v>1161</v>
      </c>
      <c r="V1186" s="1">
        <v>183109.07144635811</v>
      </c>
      <c r="W1186" s="1">
        <v>-37109.07144635811</v>
      </c>
    </row>
    <row r="1187" spans="1:23" x14ac:dyDescent="0.25">
      <c r="A1187">
        <v>1186</v>
      </c>
      <c r="B1187">
        <f>INDEX('housing-price-data-04042019'!$A$1:$CC$1461, MATCH('Bedrooms '!A1187,'housing-price-data-04042019'!$A$1:$A$1461,0), MATCH('Bedrooms '!$B$1,'housing-price-data-04042019'!$A$1:$CC$1,0))</f>
        <v>4</v>
      </c>
      <c r="C1187">
        <f>INDEX('housing-price-data-04042019'!$A$1:$CC$1461, MATCH('Bedrooms '!A1187,'housing-price-data-04042019'!$A$1:$A$1461,0), MATCH('Bedrooms '!$C$1,'housing-price-data-04042019'!$A$1:$CC$1,0))</f>
        <v>104900</v>
      </c>
      <c r="D1187" t="str">
        <f t="shared" si="18"/>
        <v>A</v>
      </c>
      <c r="U1187" s="1">
        <v>1162</v>
      </c>
      <c r="V1187" s="1">
        <v>183109.07144635811</v>
      </c>
      <c r="W1187" s="1">
        <v>40890.92855364189</v>
      </c>
    </row>
    <row r="1188" spans="1:23" x14ac:dyDescent="0.25">
      <c r="A1188">
        <v>1187</v>
      </c>
      <c r="B1188">
        <f>INDEX('housing-price-data-04042019'!$A$1:$CC$1461, MATCH('Bedrooms '!A1188,'housing-price-data-04042019'!$A$1:$A$1461,0), MATCH('Bedrooms '!$B$1,'housing-price-data-04042019'!$A$1:$CC$1,0))</f>
        <v>3</v>
      </c>
      <c r="C1188">
        <f>INDEX('housing-price-data-04042019'!$A$1:$CC$1461, MATCH('Bedrooms '!A1188,'housing-price-data-04042019'!$A$1:$A$1461,0), MATCH('Bedrooms '!$C$1,'housing-price-data-04042019'!$A$1:$CC$1,0))</f>
        <v>95000</v>
      </c>
      <c r="D1188" t="str">
        <f t="shared" si="18"/>
        <v>A</v>
      </c>
      <c r="U1188" s="1">
        <v>1163</v>
      </c>
      <c r="V1188" s="1">
        <v>183109.07144635811</v>
      </c>
      <c r="W1188" s="1">
        <v>-54109.07144635811</v>
      </c>
    </row>
    <row r="1189" spans="1:23" x14ac:dyDescent="0.25">
      <c r="A1189">
        <v>1188</v>
      </c>
      <c r="B1189">
        <f>INDEX('housing-price-data-04042019'!$A$1:$CC$1461, MATCH('Bedrooms '!A1189,'housing-price-data-04042019'!$A$1:$A$1461,0), MATCH('Bedrooms '!$B$1,'housing-price-data-04042019'!$A$1:$CC$1,0))</f>
        <v>2</v>
      </c>
      <c r="C1189">
        <f>INDEX('housing-price-data-04042019'!$A$1:$CC$1461, MATCH('Bedrooms '!A1189,'housing-price-data-04042019'!$A$1:$A$1461,0), MATCH('Bedrooms '!$C$1,'housing-price-data-04042019'!$A$1:$CC$1,0))</f>
        <v>262000</v>
      </c>
      <c r="D1189" t="str">
        <f t="shared" si="18"/>
        <v>B</v>
      </c>
      <c r="U1189" s="1">
        <v>1164</v>
      </c>
      <c r="V1189" s="1">
        <v>133966.0204973917</v>
      </c>
      <c r="W1189" s="1">
        <v>-25007.020497391699</v>
      </c>
    </row>
    <row r="1190" spans="1:23" x14ac:dyDescent="0.25">
      <c r="A1190">
        <v>1189</v>
      </c>
      <c r="B1190">
        <f>INDEX('housing-price-data-04042019'!$A$1:$CC$1461, MATCH('Bedrooms '!A1190,'housing-price-data-04042019'!$A$1:$A$1461,0), MATCH('Bedrooms '!$B$1,'housing-price-data-04042019'!$A$1:$CC$1,0))</f>
        <v>3</v>
      </c>
      <c r="C1190">
        <f>INDEX('housing-price-data-04042019'!$A$1:$CC$1461, MATCH('Bedrooms '!A1190,'housing-price-data-04042019'!$A$1:$A$1461,0), MATCH('Bedrooms '!$C$1,'housing-price-data-04042019'!$A$1:$CC$1,0))</f>
        <v>195000</v>
      </c>
      <c r="D1190" t="str">
        <f t="shared" si="18"/>
        <v>A</v>
      </c>
      <c r="U1190" s="1">
        <v>1165</v>
      </c>
      <c r="V1190" s="1">
        <v>166728.05446336931</v>
      </c>
      <c r="W1190" s="1">
        <v>27271.945536630694</v>
      </c>
    </row>
    <row r="1191" spans="1:23" x14ac:dyDescent="0.25">
      <c r="A1191">
        <v>1190</v>
      </c>
      <c r="B1191">
        <f>INDEX('housing-price-data-04042019'!$A$1:$CC$1461, MATCH('Bedrooms '!A1191,'housing-price-data-04042019'!$A$1:$A$1461,0), MATCH('Bedrooms '!$B$1,'housing-price-data-04042019'!$A$1:$CC$1,0))</f>
        <v>3</v>
      </c>
      <c r="C1191">
        <f>INDEX('housing-price-data-04042019'!$A$1:$CC$1461, MATCH('Bedrooms '!A1191,'housing-price-data-04042019'!$A$1:$A$1461,0), MATCH('Bedrooms '!$C$1,'housing-price-data-04042019'!$A$1:$CC$1,0))</f>
        <v>189000</v>
      </c>
      <c r="D1191" t="str">
        <f t="shared" si="18"/>
        <v>A</v>
      </c>
      <c r="U1191" s="1">
        <v>1166</v>
      </c>
      <c r="V1191" s="1">
        <v>183109.07144635811</v>
      </c>
      <c r="W1191" s="1">
        <v>50060.92855364189</v>
      </c>
    </row>
    <row r="1192" spans="1:23" x14ac:dyDescent="0.25">
      <c r="A1192">
        <v>1191</v>
      </c>
      <c r="B1192">
        <f>INDEX('housing-price-data-04042019'!$A$1:$CC$1461, MATCH('Bedrooms '!A1192,'housing-price-data-04042019'!$A$1:$A$1461,0), MATCH('Bedrooms '!$B$1,'housing-price-data-04042019'!$A$1:$CC$1,0))</f>
        <v>3</v>
      </c>
      <c r="C1192">
        <f>INDEX('housing-price-data-04042019'!$A$1:$CC$1461, MATCH('Bedrooms '!A1192,'housing-price-data-04042019'!$A$1:$A$1461,0), MATCH('Bedrooms '!$C$1,'housing-price-data-04042019'!$A$1:$CC$1,0))</f>
        <v>168000</v>
      </c>
      <c r="D1192" t="str">
        <f t="shared" si="18"/>
        <v>A</v>
      </c>
      <c r="U1192" s="1">
        <v>1167</v>
      </c>
      <c r="V1192" s="1">
        <v>183109.07144635811</v>
      </c>
      <c r="W1192" s="1">
        <v>62240.92855364189</v>
      </c>
    </row>
    <row r="1193" spans="1:23" x14ac:dyDescent="0.25">
      <c r="A1193">
        <v>1192</v>
      </c>
      <c r="B1193">
        <f>INDEX('housing-price-data-04042019'!$A$1:$CC$1461, MATCH('Bedrooms '!A1193,'housing-price-data-04042019'!$A$1:$A$1461,0), MATCH('Bedrooms '!$B$1,'housing-price-data-04042019'!$A$1:$CC$1,0))</f>
        <v>2</v>
      </c>
      <c r="C1193">
        <f>INDEX('housing-price-data-04042019'!$A$1:$CC$1461, MATCH('Bedrooms '!A1193,'housing-price-data-04042019'!$A$1:$A$1461,0), MATCH('Bedrooms '!$C$1,'housing-price-data-04042019'!$A$1:$CC$1,0))</f>
        <v>174000</v>
      </c>
      <c r="D1193" t="str">
        <f t="shared" si="18"/>
        <v>B</v>
      </c>
      <c r="U1193" s="1">
        <v>1168</v>
      </c>
      <c r="V1193" s="1">
        <v>183109.07144635811</v>
      </c>
      <c r="W1193" s="1">
        <v>-10109.07144635811</v>
      </c>
    </row>
    <row r="1194" spans="1:23" x14ac:dyDescent="0.25">
      <c r="A1194">
        <v>1193</v>
      </c>
      <c r="B1194">
        <f>INDEX('housing-price-data-04042019'!$A$1:$CC$1461, MATCH('Bedrooms '!A1194,'housing-price-data-04042019'!$A$1:$A$1461,0), MATCH('Bedrooms '!$B$1,'housing-price-data-04042019'!$A$1:$CC$1,0))</f>
        <v>3</v>
      </c>
      <c r="C1194">
        <f>INDEX('housing-price-data-04042019'!$A$1:$CC$1461, MATCH('Bedrooms '!A1194,'housing-price-data-04042019'!$A$1:$A$1461,0), MATCH('Bedrooms '!$C$1,'housing-price-data-04042019'!$A$1:$CC$1,0))</f>
        <v>125000</v>
      </c>
      <c r="D1194" t="str">
        <f t="shared" si="18"/>
        <v>A</v>
      </c>
      <c r="U1194" s="1">
        <v>1169</v>
      </c>
      <c r="V1194" s="1">
        <v>199490.08842934691</v>
      </c>
      <c r="W1194" s="1">
        <v>35509.911570653087</v>
      </c>
    </row>
    <row r="1195" spans="1:23" x14ac:dyDescent="0.25">
      <c r="A1195">
        <v>1194</v>
      </c>
      <c r="B1195">
        <f>INDEX('housing-price-data-04042019'!$A$1:$CC$1461, MATCH('Bedrooms '!A1195,'housing-price-data-04042019'!$A$1:$A$1461,0), MATCH('Bedrooms '!$B$1,'housing-price-data-04042019'!$A$1:$CC$1,0))</f>
        <v>2</v>
      </c>
      <c r="C1195">
        <f>INDEX('housing-price-data-04042019'!$A$1:$CC$1461, MATCH('Bedrooms '!A1195,'housing-price-data-04042019'!$A$1:$A$1461,0), MATCH('Bedrooms '!$C$1,'housing-price-data-04042019'!$A$1:$CC$1,0))</f>
        <v>165000</v>
      </c>
      <c r="D1195" t="str">
        <f t="shared" si="18"/>
        <v>B</v>
      </c>
      <c r="U1195" s="1">
        <v>1170</v>
      </c>
      <c r="V1195" s="1">
        <v>199490.08842934691</v>
      </c>
      <c r="W1195" s="1">
        <v>425509.91157065309</v>
      </c>
    </row>
    <row r="1196" spans="1:23" x14ac:dyDescent="0.25">
      <c r="A1196">
        <v>1195</v>
      </c>
      <c r="B1196">
        <f>INDEX('housing-price-data-04042019'!$A$1:$CC$1461, MATCH('Bedrooms '!A1196,'housing-price-data-04042019'!$A$1:$A$1461,0), MATCH('Bedrooms '!$B$1,'housing-price-data-04042019'!$A$1:$CC$1,0))</f>
        <v>4</v>
      </c>
      <c r="C1196">
        <f>INDEX('housing-price-data-04042019'!$A$1:$CC$1461, MATCH('Bedrooms '!A1196,'housing-price-data-04042019'!$A$1:$A$1461,0), MATCH('Bedrooms '!$C$1,'housing-price-data-04042019'!$A$1:$CC$1,0))</f>
        <v>158000</v>
      </c>
      <c r="D1196" t="str">
        <f t="shared" si="18"/>
        <v>A</v>
      </c>
      <c r="U1196" s="1">
        <v>1171</v>
      </c>
      <c r="V1196" s="1">
        <v>183109.07144635811</v>
      </c>
      <c r="W1196" s="1">
        <v>-12109.07144635811</v>
      </c>
    </row>
    <row r="1197" spans="1:23" x14ac:dyDescent="0.25">
      <c r="A1197">
        <v>1196</v>
      </c>
      <c r="B1197">
        <f>INDEX('housing-price-data-04042019'!$A$1:$CC$1461, MATCH('Bedrooms '!A1197,'housing-price-data-04042019'!$A$1:$A$1461,0), MATCH('Bedrooms '!$B$1,'housing-price-data-04042019'!$A$1:$CC$1,0))</f>
        <v>3</v>
      </c>
      <c r="C1197">
        <f>INDEX('housing-price-data-04042019'!$A$1:$CC$1461, MATCH('Bedrooms '!A1197,'housing-price-data-04042019'!$A$1:$A$1461,0), MATCH('Bedrooms '!$C$1,'housing-price-data-04042019'!$A$1:$CC$1,0))</f>
        <v>176000</v>
      </c>
      <c r="D1197" t="str">
        <f t="shared" si="18"/>
        <v>A</v>
      </c>
      <c r="U1197" s="1">
        <v>1172</v>
      </c>
      <c r="V1197" s="1">
        <v>183109.07144635811</v>
      </c>
      <c r="W1197" s="1">
        <v>-20109.07144635811</v>
      </c>
    </row>
    <row r="1198" spans="1:23" x14ac:dyDescent="0.25">
      <c r="A1198">
        <v>1197</v>
      </c>
      <c r="B1198">
        <f>INDEX('housing-price-data-04042019'!$A$1:$CC$1461, MATCH('Bedrooms '!A1198,'housing-price-data-04042019'!$A$1:$A$1461,0), MATCH('Bedrooms '!$B$1,'housing-price-data-04042019'!$A$1:$CC$1,0))</f>
        <v>4</v>
      </c>
      <c r="C1198">
        <f>INDEX('housing-price-data-04042019'!$A$1:$CC$1461, MATCH('Bedrooms '!A1198,'housing-price-data-04042019'!$A$1:$A$1461,0), MATCH('Bedrooms '!$C$1,'housing-price-data-04042019'!$A$1:$CC$1,0))</f>
        <v>219210</v>
      </c>
      <c r="D1198" t="str">
        <f t="shared" si="18"/>
        <v>A</v>
      </c>
      <c r="U1198" s="1">
        <v>1173</v>
      </c>
      <c r="V1198" s="1">
        <v>166728.05446336931</v>
      </c>
      <c r="W1198" s="1">
        <v>5171.9455366306938</v>
      </c>
    </row>
    <row r="1199" spans="1:23" x14ac:dyDescent="0.25">
      <c r="A1199">
        <v>1198</v>
      </c>
      <c r="B1199">
        <f>INDEX('housing-price-data-04042019'!$A$1:$CC$1461, MATCH('Bedrooms '!A1199,'housing-price-data-04042019'!$A$1:$A$1461,0), MATCH('Bedrooms '!$B$1,'housing-price-data-04042019'!$A$1:$CC$1,0))</f>
        <v>3</v>
      </c>
      <c r="C1199">
        <f>INDEX('housing-price-data-04042019'!$A$1:$CC$1461, MATCH('Bedrooms '!A1199,'housing-price-data-04042019'!$A$1:$A$1461,0), MATCH('Bedrooms '!$C$1,'housing-price-data-04042019'!$A$1:$CC$1,0))</f>
        <v>144000</v>
      </c>
      <c r="D1199" t="str">
        <f t="shared" si="18"/>
        <v>A</v>
      </c>
      <c r="U1199" s="1">
        <v>1174</v>
      </c>
      <c r="V1199" s="1">
        <v>183109.07144635811</v>
      </c>
      <c r="W1199" s="1">
        <v>17390.92855364189</v>
      </c>
    </row>
    <row r="1200" spans="1:23" x14ac:dyDescent="0.25">
      <c r="A1200">
        <v>1199</v>
      </c>
      <c r="B1200">
        <f>INDEX('housing-price-data-04042019'!$A$1:$CC$1461, MATCH('Bedrooms '!A1200,'housing-price-data-04042019'!$A$1:$A$1461,0), MATCH('Bedrooms '!$B$1,'housing-price-data-04042019'!$A$1:$CC$1,0))</f>
        <v>3</v>
      </c>
      <c r="C1200">
        <f>INDEX('housing-price-data-04042019'!$A$1:$CC$1461, MATCH('Bedrooms '!A1200,'housing-price-data-04042019'!$A$1:$A$1461,0), MATCH('Bedrooms '!$C$1,'housing-price-data-04042019'!$A$1:$CC$1,0))</f>
        <v>178000</v>
      </c>
      <c r="D1200" t="str">
        <f t="shared" si="18"/>
        <v>A</v>
      </c>
      <c r="U1200" s="1">
        <v>1175</v>
      </c>
      <c r="V1200" s="1">
        <v>199490.08842934691</v>
      </c>
      <c r="W1200" s="1">
        <v>39509.911570653087</v>
      </c>
    </row>
    <row r="1201" spans="1:23" x14ac:dyDescent="0.25">
      <c r="A1201">
        <v>1200</v>
      </c>
      <c r="B1201">
        <f>INDEX('housing-price-data-04042019'!$A$1:$CC$1461, MATCH('Bedrooms '!A1201,'housing-price-data-04042019'!$A$1:$A$1461,0), MATCH('Bedrooms '!$B$1,'housing-price-data-04042019'!$A$1:$CC$1,0))</f>
        <v>3</v>
      </c>
      <c r="C1201">
        <f>INDEX('housing-price-data-04042019'!$A$1:$CC$1461, MATCH('Bedrooms '!A1201,'housing-price-data-04042019'!$A$1:$A$1461,0), MATCH('Bedrooms '!$C$1,'housing-price-data-04042019'!$A$1:$CC$1,0))</f>
        <v>148000</v>
      </c>
      <c r="D1201" t="str">
        <f t="shared" si="18"/>
        <v>A</v>
      </c>
      <c r="U1201" s="1">
        <v>1176</v>
      </c>
      <c r="V1201" s="1">
        <v>199490.08842934691</v>
      </c>
      <c r="W1201" s="1">
        <v>85509.911570653087</v>
      </c>
    </row>
    <row r="1202" spans="1:23" x14ac:dyDescent="0.25">
      <c r="A1202">
        <v>1201</v>
      </c>
      <c r="B1202">
        <f>INDEX('housing-price-data-04042019'!$A$1:$CC$1461, MATCH('Bedrooms '!A1202,'housing-price-data-04042019'!$A$1:$A$1461,0), MATCH('Bedrooms '!$B$1,'housing-price-data-04042019'!$A$1:$CC$1,0))</f>
        <v>3</v>
      </c>
      <c r="C1202">
        <f>INDEX('housing-price-data-04042019'!$A$1:$CC$1461, MATCH('Bedrooms '!A1202,'housing-price-data-04042019'!$A$1:$A$1461,0), MATCH('Bedrooms '!$C$1,'housing-price-data-04042019'!$A$1:$CC$1,0))</f>
        <v>116050</v>
      </c>
      <c r="D1202" t="str">
        <f t="shared" si="18"/>
        <v>A</v>
      </c>
      <c r="U1202" s="1">
        <v>1177</v>
      </c>
      <c r="V1202" s="1">
        <v>183109.07144635811</v>
      </c>
      <c r="W1202" s="1">
        <v>-63609.07144635811</v>
      </c>
    </row>
    <row r="1203" spans="1:23" x14ac:dyDescent="0.25">
      <c r="A1203">
        <v>1202</v>
      </c>
      <c r="B1203">
        <f>INDEX('housing-price-data-04042019'!$A$1:$CC$1461, MATCH('Bedrooms '!A1203,'housing-price-data-04042019'!$A$1:$A$1461,0), MATCH('Bedrooms '!$B$1,'housing-price-data-04042019'!$A$1:$CC$1,0))</f>
        <v>3</v>
      </c>
      <c r="C1203">
        <f>INDEX('housing-price-data-04042019'!$A$1:$CC$1461, MATCH('Bedrooms '!A1203,'housing-price-data-04042019'!$A$1:$A$1461,0), MATCH('Bedrooms '!$C$1,'housing-price-data-04042019'!$A$1:$CC$1,0))</f>
        <v>197900</v>
      </c>
      <c r="D1203" t="str">
        <f t="shared" si="18"/>
        <v>A</v>
      </c>
      <c r="U1203" s="1">
        <v>1178</v>
      </c>
      <c r="V1203" s="1">
        <v>183109.07144635811</v>
      </c>
      <c r="W1203" s="1">
        <v>-68109.07144635811</v>
      </c>
    </row>
    <row r="1204" spans="1:23" x14ac:dyDescent="0.25">
      <c r="A1204">
        <v>1203</v>
      </c>
      <c r="B1204">
        <f>INDEX('housing-price-data-04042019'!$A$1:$CC$1461, MATCH('Bedrooms '!A1204,'housing-price-data-04042019'!$A$1:$A$1461,0), MATCH('Bedrooms '!$B$1,'housing-price-data-04042019'!$A$1:$CC$1,0))</f>
        <v>3</v>
      </c>
      <c r="C1204">
        <f>INDEX('housing-price-data-04042019'!$A$1:$CC$1461, MATCH('Bedrooms '!A1204,'housing-price-data-04042019'!$A$1:$A$1461,0), MATCH('Bedrooms '!$C$1,'housing-price-data-04042019'!$A$1:$CC$1,0))</f>
        <v>117000</v>
      </c>
      <c r="D1204" t="str">
        <f t="shared" si="18"/>
        <v>A</v>
      </c>
      <c r="U1204" s="1">
        <v>1179</v>
      </c>
      <c r="V1204" s="1">
        <v>183109.07144635811</v>
      </c>
      <c r="W1204" s="1">
        <v>-28209.07144635811</v>
      </c>
    </row>
    <row r="1205" spans="1:23" x14ac:dyDescent="0.25">
      <c r="A1205">
        <v>1204</v>
      </c>
      <c r="B1205">
        <f>INDEX('housing-price-data-04042019'!$A$1:$CC$1461, MATCH('Bedrooms '!A1205,'housing-price-data-04042019'!$A$1:$A$1461,0), MATCH('Bedrooms '!$B$1,'housing-price-data-04042019'!$A$1:$CC$1,0))</f>
        <v>3</v>
      </c>
      <c r="C1205">
        <f>INDEX('housing-price-data-04042019'!$A$1:$CC$1461, MATCH('Bedrooms '!A1205,'housing-price-data-04042019'!$A$1:$A$1461,0), MATCH('Bedrooms '!$C$1,'housing-price-data-04042019'!$A$1:$CC$1,0))</f>
        <v>213000</v>
      </c>
      <c r="D1205" t="str">
        <f t="shared" si="18"/>
        <v>A</v>
      </c>
      <c r="U1205" s="1">
        <v>1180</v>
      </c>
      <c r="V1205" s="1">
        <v>183109.07144635811</v>
      </c>
      <c r="W1205" s="1">
        <v>-90109.07144635811</v>
      </c>
    </row>
    <row r="1206" spans="1:23" x14ac:dyDescent="0.25">
      <c r="A1206">
        <v>1205</v>
      </c>
      <c r="B1206">
        <f>INDEX('housing-price-data-04042019'!$A$1:$CC$1461, MATCH('Bedrooms '!A1206,'housing-price-data-04042019'!$A$1:$A$1461,0), MATCH('Bedrooms '!$B$1,'housing-price-data-04042019'!$A$1:$CC$1,0))</f>
        <v>3</v>
      </c>
      <c r="C1206">
        <f>INDEX('housing-price-data-04042019'!$A$1:$CC$1461, MATCH('Bedrooms '!A1206,'housing-price-data-04042019'!$A$1:$A$1461,0), MATCH('Bedrooms '!$C$1,'housing-price-data-04042019'!$A$1:$CC$1,0))</f>
        <v>153500</v>
      </c>
      <c r="D1206" t="str">
        <f t="shared" si="18"/>
        <v>A</v>
      </c>
      <c r="U1206" s="1">
        <v>1181</v>
      </c>
      <c r="V1206" s="1">
        <v>199490.08842934691</v>
      </c>
      <c r="W1206" s="1">
        <v>50509.911570653087</v>
      </c>
    </row>
    <row r="1207" spans="1:23" x14ac:dyDescent="0.25">
      <c r="A1207">
        <v>1206</v>
      </c>
      <c r="B1207">
        <f>INDEX('housing-price-data-04042019'!$A$1:$CC$1461, MATCH('Bedrooms '!A1207,'housing-price-data-04042019'!$A$1:$A$1461,0), MATCH('Bedrooms '!$B$1,'housing-price-data-04042019'!$A$1:$CC$1,0))</f>
        <v>3</v>
      </c>
      <c r="C1207">
        <f>INDEX('housing-price-data-04042019'!$A$1:$CC$1461, MATCH('Bedrooms '!A1207,'housing-price-data-04042019'!$A$1:$A$1461,0), MATCH('Bedrooms '!$C$1,'housing-price-data-04042019'!$A$1:$CC$1,0))</f>
        <v>271900</v>
      </c>
      <c r="D1207" t="str">
        <f t="shared" si="18"/>
        <v>A</v>
      </c>
      <c r="U1207" s="1">
        <v>1182</v>
      </c>
      <c r="V1207" s="1">
        <v>166728.05446336931</v>
      </c>
      <c r="W1207" s="1">
        <v>225771.94553663069</v>
      </c>
    </row>
    <row r="1208" spans="1:23" x14ac:dyDescent="0.25">
      <c r="A1208">
        <v>1207</v>
      </c>
      <c r="B1208">
        <f>INDEX('housing-price-data-04042019'!$A$1:$CC$1461, MATCH('Bedrooms '!A1208,'housing-price-data-04042019'!$A$1:$A$1461,0), MATCH('Bedrooms '!$B$1,'housing-price-data-04042019'!$A$1:$CC$1,0))</f>
        <v>2</v>
      </c>
      <c r="C1208">
        <f>INDEX('housing-price-data-04042019'!$A$1:$CC$1461, MATCH('Bedrooms '!A1208,'housing-price-data-04042019'!$A$1:$A$1461,0), MATCH('Bedrooms '!$C$1,'housing-price-data-04042019'!$A$1:$CC$1,0))</f>
        <v>107000</v>
      </c>
      <c r="D1208" t="str">
        <f t="shared" si="18"/>
        <v>B</v>
      </c>
      <c r="U1208" s="1">
        <v>1183</v>
      </c>
      <c r="V1208" s="1">
        <v>199490.08842934691</v>
      </c>
      <c r="W1208" s="1">
        <v>545509.91157065309</v>
      </c>
    </row>
    <row r="1209" spans="1:23" x14ac:dyDescent="0.25">
      <c r="A1209">
        <v>1208</v>
      </c>
      <c r="B1209">
        <f>INDEX('housing-price-data-04042019'!$A$1:$CC$1461, MATCH('Bedrooms '!A1209,'housing-price-data-04042019'!$A$1:$A$1461,0), MATCH('Bedrooms '!$B$1,'housing-price-data-04042019'!$A$1:$CC$1,0))</f>
        <v>3</v>
      </c>
      <c r="C1209">
        <f>INDEX('housing-price-data-04042019'!$A$1:$CC$1461, MATCH('Bedrooms '!A1209,'housing-price-data-04042019'!$A$1:$A$1461,0), MATCH('Bedrooms '!$C$1,'housing-price-data-04042019'!$A$1:$CC$1,0))</f>
        <v>200000</v>
      </c>
      <c r="D1209" t="str">
        <f t="shared" si="18"/>
        <v>A</v>
      </c>
      <c r="U1209" s="1">
        <v>1184</v>
      </c>
      <c r="V1209" s="1">
        <v>166728.05446336931</v>
      </c>
      <c r="W1209" s="1">
        <v>-46728.054463369306</v>
      </c>
    </row>
    <row r="1210" spans="1:23" x14ac:dyDescent="0.25">
      <c r="A1210">
        <v>1209</v>
      </c>
      <c r="B1210">
        <f>INDEX('housing-price-data-04042019'!$A$1:$CC$1461, MATCH('Bedrooms '!A1210,'housing-price-data-04042019'!$A$1:$A$1461,0), MATCH('Bedrooms '!$B$1,'housing-price-data-04042019'!$A$1:$CC$1,0))</f>
        <v>3</v>
      </c>
      <c r="C1210">
        <f>INDEX('housing-price-data-04042019'!$A$1:$CC$1461, MATCH('Bedrooms '!A1210,'housing-price-data-04042019'!$A$1:$A$1461,0), MATCH('Bedrooms '!$C$1,'housing-price-data-04042019'!$A$1:$CC$1,0))</f>
        <v>140000</v>
      </c>
      <c r="D1210" t="str">
        <f t="shared" si="18"/>
        <v>A</v>
      </c>
      <c r="U1210" s="1">
        <v>1185</v>
      </c>
      <c r="V1210" s="1">
        <v>183109.07144635811</v>
      </c>
      <c r="W1210" s="1">
        <v>3590.9285536418902</v>
      </c>
    </row>
    <row r="1211" spans="1:23" x14ac:dyDescent="0.25">
      <c r="A1211">
        <v>1210</v>
      </c>
      <c r="B1211">
        <f>INDEX('housing-price-data-04042019'!$A$1:$CC$1461, MATCH('Bedrooms '!A1211,'housing-price-data-04042019'!$A$1:$A$1461,0), MATCH('Bedrooms '!$B$1,'housing-price-data-04042019'!$A$1:$CC$1,0))</f>
        <v>3</v>
      </c>
      <c r="C1211">
        <f>INDEX('housing-price-data-04042019'!$A$1:$CC$1461, MATCH('Bedrooms '!A1211,'housing-price-data-04042019'!$A$1:$A$1461,0), MATCH('Bedrooms '!$C$1,'housing-price-data-04042019'!$A$1:$CC$1,0))</f>
        <v>290000</v>
      </c>
      <c r="D1211" t="str">
        <f t="shared" si="18"/>
        <v>A</v>
      </c>
      <c r="U1211" s="1">
        <v>1186</v>
      </c>
      <c r="V1211" s="1">
        <v>199490.08842934691</v>
      </c>
      <c r="W1211" s="1">
        <v>-94590.088429346913</v>
      </c>
    </row>
    <row r="1212" spans="1:23" x14ac:dyDescent="0.25">
      <c r="A1212">
        <v>1211</v>
      </c>
      <c r="B1212">
        <f>INDEX('housing-price-data-04042019'!$A$1:$CC$1461, MATCH('Bedrooms '!A1212,'housing-price-data-04042019'!$A$1:$A$1461,0), MATCH('Bedrooms '!$B$1,'housing-price-data-04042019'!$A$1:$CC$1,0))</f>
        <v>3</v>
      </c>
      <c r="C1212">
        <f>INDEX('housing-price-data-04042019'!$A$1:$CC$1461, MATCH('Bedrooms '!A1212,'housing-price-data-04042019'!$A$1:$A$1461,0), MATCH('Bedrooms '!$C$1,'housing-price-data-04042019'!$A$1:$CC$1,0))</f>
        <v>189000</v>
      </c>
      <c r="D1212" t="str">
        <f t="shared" si="18"/>
        <v>A</v>
      </c>
      <c r="U1212" s="1">
        <v>1187</v>
      </c>
      <c r="V1212" s="1">
        <v>183109.07144635811</v>
      </c>
      <c r="W1212" s="1">
        <v>-88109.07144635811</v>
      </c>
    </row>
    <row r="1213" spans="1:23" x14ac:dyDescent="0.25">
      <c r="A1213">
        <v>1212</v>
      </c>
      <c r="B1213">
        <f>INDEX('housing-price-data-04042019'!$A$1:$CC$1461, MATCH('Bedrooms '!A1213,'housing-price-data-04042019'!$A$1:$A$1461,0), MATCH('Bedrooms '!$B$1,'housing-price-data-04042019'!$A$1:$CC$1,0))</f>
        <v>4</v>
      </c>
      <c r="C1213">
        <f>INDEX('housing-price-data-04042019'!$A$1:$CC$1461, MATCH('Bedrooms '!A1213,'housing-price-data-04042019'!$A$1:$A$1461,0), MATCH('Bedrooms '!$C$1,'housing-price-data-04042019'!$A$1:$CC$1,0))</f>
        <v>164000</v>
      </c>
      <c r="D1213" t="str">
        <f t="shared" si="18"/>
        <v>A</v>
      </c>
      <c r="U1213" s="1">
        <v>1188</v>
      </c>
      <c r="V1213" s="1">
        <v>166728.05446336931</v>
      </c>
      <c r="W1213" s="1">
        <v>95271.945536630694</v>
      </c>
    </row>
    <row r="1214" spans="1:23" x14ac:dyDescent="0.25">
      <c r="A1214">
        <v>1213</v>
      </c>
      <c r="B1214">
        <f>INDEX('housing-price-data-04042019'!$A$1:$CC$1461, MATCH('Bedrooms '!A1214,'housing-price-data-04042019'!$A$1:$A$1461,0), MATCH('Bedrooms '!$B$1,'housing-price-data-04042019'!$A$1:$CC$1,0))</f>
        <v>2</v>
      </c>
      <c r="C1214">
        <f>INDEX('housing-price-data-04042019'!$A$1:$CC$1461, MATCH('Bedrooms '!A1214,'housing-price-data-04042019'!$A$1:$A$1461,0), MATCH('Bedrooms '!$C$1,'housing-price-data-04042019'!$A$1:$CC$1,0))</f>
        <v>113000</v>
      </c>
      <c r="D1214" t="str">
        <f t="shared" si="18"/>
        <v>B</v>
      </c>
      <c r="U1214" s="1">
        <v>1189</v>
      </c>
      <c r="V1214" s="1">
        <v>183109.07144635811</v>
      </c>
      <c r="W1214" s="1">
        <v>11890.92855364189</v>
      </c>
    </row>
    <row r="1215" spans="1:23" x14ac:dyDescent="0.25">
      <c r="A1215">
        <v>1214</v>
      </c>
      <c r="B1215">
        <f>INDEX('housing-price-data-04042019'!$A$1:$CC$1461, MATCH('Bedrooms '!A1215,'housing-price-data-04042019'!$A$1:$A$1461,0), MATCH('Bedrooms '!$B$1,'housing-price-data-04042019'!$A$1:$CC$1,0))</f>
        <v>0</v>
      </c>
      <c r="C1215">
        <f>INDEX('housing-price-data-04042019'!$A$1:$CC$1461, MATCH('Bedrooms '!A1215,'housing-price-data-04042019'!$A$1:$A$1461,0), MATCH('Bedrooms '!$C$1,'housing-price-data-04042019'!$A$1:$CC$1,0))</f>
        <v>145000</v>
      </c>
      <c r="D1215" t="str">
        <f t="shared" si="18"/>
        <v>B</v>
      </c>
      <c r="U1215" s="1">
        <v>1190</v>
      </c>
      <c r="V1215" s="1">
        <v>183109.07144635811</v>
      </c>
      <c r="W1215" s="1">
        <v>5890.9285536418902</v>
      </c>
    </row>
    <row r="1216" spans="1:23" x14ac:dyDescent="0.25">
      <c r="A1216">
        <v>1215</v>
      </c>
      <c r="B1216">
        <f>INDEX('housing-price-data-04042019'!$A$1:$CC$1461, MATCH('Bedrooms '!A1216,'housing-price-data-04042019'!$A$1:$A$1461,0), MATCH('Bedrooms '!$B$1,'housing-price-data-04042019'!$A$1:$CC$1,0))</f>
        <v>3</v>
      </c>
      <c r="C1216">
        <f>INDEX('housing-price-data-04042019'!$A$1:$CC$1461, MATCH('Bedrooms '!A1216,'housing-price-data-04042019'!$A$1:$A$1461,0), MATCH('Bedrooms '!$C$1,'housing-price-data-04042019'!$A$1:$CC$1,0))</f>
        <v>134500</v>
      </c>
      <c r="D1216" t="str">
        <f t="shared" si="18"/>
        <v>A</v>
      </c>
      <c r="U1216" s="1">
        <v>1191</v>
      </c>
      <c r="V1216" s="1">
        <v>183109.07144635811</v>
      </c>
      <c r="W1216" s="1">
        <v>-15109.07144635811</v>
      </c>
    </row>
    <row r="1217" spans="1:23" x14ac:dyDescent="0.25">
      <c r="A1217">
        <v>1216</v>
      </c>
      <c r="B1217">
        <f>INDEX('housing-price-data-04042019'!$A$1:$CC$1461, MATCH('Bedrooms '!A1217,'housing-price-data-04042019'!$A$1:$A$1461,0), MATCH('Bedrooms '!$B$1,'housing-price-data-04042019'!$A$1:$CC$1,0))</f>
        <v>3</v>
      </c>
      <c r="C1217">
        <f>INDEX('housing-price-data-04042019'!$A$1:$CC$1461, MATCH('Bedrooms '!A1217,'housing-price-data-04042019'!$A$1:$A$1461,0), MATCH('Bedrooms '!$C$1,'housing-price-data-04042019'!$A$1:$CC$1,0))</f>
        <v>125000</v>
      </c>
      <c r="D1217" t="str">
        <f t="shared" si="18"/>
        <v>A</v>
      </c>
      <c r="U1217" s="1">
        <v>1192</v>
      </c>
      <c r="V1217" s="1">
        <v>166728.05446336931</v>
      </c>
      <c r="W1217" s="1">
        <v>7271.9455366306938</v>
      </c>
    </row>
    <row r="1218" spans="1:23" x14ac:dyDescent="0.25">
      <c r="A1218">
        <v>1217</v>
      </c>
      <c r="B1218">
        <f>INDEX('housing-price-data-04042019'!$A$1:$CC$1461, MATCH('Bedrooms '!A1218,'housing-price-data-04042019'!$A$1:$A$1461,0), MATCH('Bedrooms '!$B$1,'housing-price-data-04042019'!$A$1:$CC$1,0))</f>
        <v>4</v>
      </c>
      <c r="C1218">
        <f>INDEX('housing-price-data-04042019'!$A$1:$CC$1461, MATCH('Bedrooms '!A1218,'housing-price-data-04042019'!$A$1:$A$1461,0), MATCH('Bedrooms '!$C$1,'housing-price-data-04042019'!$A$1:$CC$1,0))</f>
        <v>112000</v>
      </c>
      <c r="D1218" t="str">
        <f t="shared" si="18"/>
        <v>A</v>
      </c>
      <c r="U1218" s="1">
        <v>1193</v>
      </c>
      <c r="V1218" s="1">
        <v>183109.07144635811</v>
      </c>
      <c r="W1218" s="1">
        <v>-58109.07144635811</v>
      </c>
    </row>
    <row r="1219" spans="1:23" x14ac:dyDescent="0.25">
      <c r="A1219">
        <v>1218</v>
      </c>
      <c r="B1219">
        <f>INDEX('housing-price-data-04042019'!$A$1:$CC$1461, MATCH('Bedrooms '!A1219,'housing-price-data-04042019'!$A$1:$A$1461,0), MATCH('Bedrooms '!$B$1,'housing-price-data-04042019'!$A$1:$CC$1,0))</f>
        <v>3</v>
      </c>
      <c r="C1219">
        <f>INDEX('housing-price-data-04042019'!$A$1:$CC$1461, MATCH('Bedrooms '!A1219,'housing-price-data-04042019'!$A$1:$A$1461,0), MATCH('Bedrooms '!$C$1,'housing-price-data-04042019'!$A$1:$CC$1,0))</f>
        <v>229456</v>
      </c>
      <c r="D1219" t="str">
        <f t="shared" ref="D1219:D1282" si="19">IF(B1219&gt;2, "A", "B")</f>
        <v>A</v>
      </c>
      <c r="U1219" s="1">
        <v>1194</v>
      </c>
      <c r="V1219" s="1">
        <v>166728.05446336931</v>
      </c>
      <c r="W1219" s="1">
        <v>-1728.0544633693062</v>
      </c>
    </row>
    <row r="1220" spans="1:23" x14ac:dyDescent="0.25">
      <c r="A1220">
        <v>1219</v>
      </c>
      <c r="B1220">
        <f>INDEX('housing-price-data-04042019'!$A$1:$CC$1461, MATCH('Bedrooms '!A1220,'housing-price-data-04042019'!$A$1:$A$1461,0), MATCH('Bedrooms '!$B$1,'housing-price-data-04042019'!$A$1:$CC$1,0))</f>
        <v>2</v>
      </c>
      <c r="C1220">
        <f>INDEX('housing-price-data-04042019'!$A$1:$CC$1461, MATCH('Bedrooms '!A1220,'housing-price-data-04042019'!$A$1:$A$1461,0), MATCH('Bedrooms '!$C$1,'housing-price-data-04042019'!$A$1:$CC$1,0))</f>
        <v>80500</v>
      </c>
      <c r="D1220" t="str">
        <f t="shared" si="19"/>
        <v>B</v>
      </c>
      <c r="U1220" s="1">
        <v>1195</v>
      </c>
      <c r="V1220" s="1">
        <v>199490.08842934691</v>
      </c>
      <c r="W1220" s="1">
        <v>-41490.088429346913</v>
      </c>
    </row>
    <row r="1221" spans="1:23" x14ac:dyDescent="0.25">
      <c r="A1221">
        <v>1220</v>
      </c>
      <c r="B1221">
        <f>INDEX('housing-price-data-04042019'!$A$1:$CC$1461, MATCH('Bedrooms '!A1221,'housing-price-data-04042019'!$A$1:$A$1461,0), MATCH('Bedrooms '!$B$1,'housing-price-data-04042019'!$A$1:$CC$1,0))</f>
        <v>3</v>
      </c>
      <c r="C1221">
        <f>INDEX('housing-price-data-04042019'!$A$1:$CC$1461, MATCH('Bedrooms '!A1221,'housing-price-data-04042019'!$A$1:$A$1461,0), MATCH('Bedrooms '!$C$1,'housing-price-data-04042019'!$A$1:$CC$1,0))</f>
        <v>91500</v>
      </c>
      <c r="D1221" t="str">
        <f t="shared" si="19"/>
        <v>A</v>
      </c>
      <c r="U1221" s="1">
        <v>1196</v>
      </c>
      <c r="V1221" s="1">
        <v>183109.07144635811</v>
      </c>
      <c r="W1221" s="1">
        <v>-7109.0714463581098</v>
      </c>
    </row>
    <row r="1222" spans="1:23" x14ac:dyDescent="0.25">
      <c r="A1222">
        <v>1221</v>
      </c>
      <c r="B1222">
        <f>INDEX('housing-price-data-04042019'!$A$1:$CC$1461, MATCH('Bedrooms '!A1222,'housing-price-data-04042019'!$A$1:$A$1461,0), MATCH('Bedrooms '!$B$1,'housing-price-data-04042019'!$A$1:$CC$1,0))</f>
        <v>2</v>
      </c>
      <c r="C1222">
        <f>INDEX('housing-price-data-04042019'!$A$1:$CC$1461, MATCH('Bedrooms '!A1222,'housing-price-data-04042019'!$A$1:$A$1461,0), MATCH('Bedrooms '!$C$1,'housing-price-data-04042019'!$A$1:$CC$1,0))</f>
        <v>115000</v>
      </c>
      <c r="D1222" t="str">
        <f t="shared" si="19"/>
        <v>B</v>
      </c>
      <c r="U1222" s="1">
        <v>1197</v>
      </c>
      <c r="V1222" s="1">
        <v>199490.08842934691</v>
      </c>
      <c r="W1222" s="1">
        <v>19719.911570653087</v>
      </c>
    </row>
    <row r="1223" spans="1:23" x14ac:dyDescent="0.25">
      <c r="A1223">
        <v>1222</v>
      </c>
      <c r="B1223">
        <f>INDEX('housing-price-data-04042019'!$A$1:$CC$1461, MATCH('Bedrooms '!A1223,'housing-price-data-04042019'!$A$1:$A$1461,0), MATCH('Bedrooms '!$B$1,'housing-price-data-04042019'!$A$1:$CC$1,0))</f>
        <v>3</v>
      </c>
      <c r="C1223">
        <f>INDEX('housing-price-data-04042019'!$A$1:$CC$1461, MATCH('Bedrooms '!A1223,'housing-price-data-04042019'!$A$1:$A$1461,0), MATCH('Bedrooms '!$C$1,'housing-price-data-04042019'!$A$1:$CC$1,0))</f>
        <v>134000</v>
      </c>
      <c r="D1223" t="str">
        <f t="shared" si="19"/>
        <v>A</v>
      </c>
      <c r="U1223" s="1">
        <v>1198</v>
      </c>
      <c r="V1223" s="1">
        <v>183109.07144635811</v>
      </c>
      <c r="W1223" s="1">
        <v>-39109.07144635811</v>
      </c>
    </row>
    <row r="1224" spans="1:23" x14ac:dyDescent="0.25">
      <c r="A1224">
        <v>1223</v>
      </c>
      <c r="B1224">
        <f>INDEX('housing-price-data-04042019'!$A$1:$CC$1461, MATCH('Bedrooms '!A1224,'housing-price-data-04042019'!$A$1:$A$1461,0), MATCH('Bedrooms '!$B$1,'housing-price-data-04042019'!$A$1:$CC$1,0))</f>
        <v>3</v>
      </c>
      <c r="C1224">
        <f>INDEX('housing-price-data-04042019'!$A$1:$CC$1461, MATCH('Bedrooms '!A1224,'housing-price-data-04042019'!$A$1:$A$1461,0), MATCH('Bedrooms '!$C$1,'housing-price-data-04042019'!$A$1:$CC$1,0))</f>
        <v>143000</v>
      </c>
      <c r="D1224" t="str">
        <f t="shared" si="19"/>
        <v>A</v>
      </c>
      <c r="U1224" s="1">
        <v>1199</v>
      </c>
      <c r="V1224" s="1">
        <v>183109.07144635811</v>
      </c>
      <c r="W1224" s="1">
        <v>-5109.0714463581098</v>
      </c>
    </row>
    <row r="1225" spans="1:23" x14ac:dyDescent="0.25">
      <c r="A1225">
        <v>1224</v>
      </c>
      <c r="B1225">
        <f>INDEX('housing-price-data-04042019'!$A$1:$CC$1461, MATCH('Bedrooms '!A1225,'housing-price-data-04042019'!$A$1:$A$1461,0), MATCH('Bedrooms '!$B$1,'housing-price-data-04042019'!$A$1:$CC$1,0))</f>
        <v>4</v>
      </c>
      <c r="C1225">
        <f>INDEX('housing-price-data-04042019'!$A$1:$CC$1461, MATCH('Bedrooms '!A1225,'housing-price-data-04042019'!$A$1:$A$1461,0), MATCH('Bedrooms '!$C$1,'housing-price-data-04042019'!$A$1:$CC$1,0))</f>
        <v>137900</v>
      </c>
      <c r="D1225" t="str">
        <f t="shared" si="19"/>
        <v>A</v>
      </c>
      <c r="U1225" s="1">
        <v>1200</v>
      </c>
      <c r="V1225" s="1">
        <v>183109.07144635811</v>
      </c>
      <c r="W1225" s="1">
        <v>-35109.07144635811</v>
      </c>
    </row>
    <row r="1226" spans="1:23" x14ac:dyDescent="0.25">
      <c r="A1226">
        <v>1225</v>
      </c>
      <c r="B1226">
        <f>INDEX('housing-price-data-04042019'!$A$1:$CC$1461, MATCH('Bedrooms '!A1226,'housing-price-data-04042019'!$A$1:$A$1461,0), MATCH('Bedrooms '!$B$1,'housing-price-data-04042019'!$A$1:$CC$1,0))</f>
        <v>3</v>
      </c>
      <c r="C1226">
        <f>INDEX('housing-price-data-04042019'!$A$1:$CC$1461, MATCH('Bedrooms '!A1226,'housing-price-data-04042019'!$A$1:$A$1461,0), MATCH('Bedrooms '!$C$1,'housing-price-data-04042019'!$A$1:$CC$1,0))</f>
        <v>184000</v>
      </c>
      <c r="D1226" t="str">
        <f t="shared" si="19"/>
        <v>A</v>
      </c>
      <c r="U1226" s="1">
        <v>1201</v>
      </c>
      <c r="V1226" s="1">
        <v>183109.07144635811</v>
      </c>
      <c r="W1226" s="1">
        <v>-67059.07144635811</v>
      </c>
    </row>
    <row r="1227" spans="1:23" x14ac:dyDescent="0.25">
      <c r="A1227">
        <v>1226</v>
      </c>
      <c r="B1227">
        <f>INDEX('housing-price-data-04042019'!$A$1:$CC$1461, MATCH('Bedrooms '!A1227,'housing-price-data-04042019'!$A$1:$A$1461,0), MATCH('Bedrooms '!$B$1,'housing-price-data-04042019'!$A$1:$CC$1,0))</f>
        <v>3</v>
      </c>
      <c r="C1227">
        <f>INDEX('housing-price-data-04042019'!$A$1:$CC$1461, MATCH('Bedrooms '!A1227,'housing-price-data-04042019'!$A$1:$A$1461,0), MATCH('Bedrooms '!$C$1,'housing-price-data-04042019'!$A$1:$CC$1,0))</f>
        <v>145000</v>
      </c>
      <c r="D1227" t="str">
        <f t="shared" si="19"/>
        <v>A</v>
      </c>
      <c r="U1227" s="1">
        <v>1202</v>
      </c>
      <c r="V1227" s="1">
        <v>183109.07144635811</v>
      </c>
      <c r="W1227" s="1">
        <v>14790.92855364189</v>
      </c>
    </row>
    <row r="1228" spans="1:23" x14ac:dyDescent="0.25">
      <c r="A1228">
        <v>1227</v>
      </c>
      <c r="B1228">
        <f>INDEX('housing-price-data-04042019'!$A$1:$CC$1461, MATCH('Bedrooms '!A1228,'housing-price-data-04042019'!$A$1:$A$1461,0), MATCH('Bedrooms '!$B$1,'housing-price-data-04042019'!$A$1:$CC$1,0))</f>
        <v>4</v>
      </c>
      <c r="C1228">
        <f>INDEX('housing-price-data-04042019'!$A$1:$CC$1461, MATCH('Bedrooms '!A1228,'housing-price-data-04042019'!$A$1:$A$1461,0), MATCH('Bedrooms '!$C$1,'housing-price-data-04042019'!$A$1:$CC$1,0))</f>
        <v>214000</v>
      </c>
      <c r="D1228" t="str">
        <f t="shared" si="19"/>
        <v>A</v>
      </c>
      <c r="U1228" s="1">
        <v>1203</v>
      </c>
      <c r="V1228" s="1">
        <v>183109.07144635811</v>
      </c>
      <c r="W1228" s="1">
        <v>-66109.07144635811</v>
      </c>
    </row>
    <row r="1229" spans="1:23" x14ac:dyDescent="0.25">
      <c r="A1229">
        <v>1228</v>
      </c>
      <c r="B1229">
        <f>INDEX('housing-price-data-04042019'!$A$1:$CC$1461, MATCH('Bedrooms '!A1229,'housing-price-data-04042019'!$A$1:$A$1461,0), MATCH('Bedrooms '!$B$1,'housing-price-data-04042019'!$A$1:$CC$1,0))</f>
        <v>2</v>
      </c>
      <c r="C1229">
        <f>INDEX('housing-price-data-04042019'!$A$1:$CC$1461, MATCH('Bedrooms '!A1229,'housing-price-data-04042019'!$A$1:$A$1461,0), MATCH('Bedrooms '!$C$1,'housing-price-data-04042019'!$A$1:$CC$1,0))</f>
        <v>147000</v>
      </c>
      <c r="D1229" t="str">
        <f t="shared" si="19"/>
        <v>B</v>
      </c>
      <c r="U1229" s="1">
        <v>1204</v>
      </c>
      <c r="V1229" s="1">
        <v>183109.07144635811</v>
      </c>
      <c r="W1229" s="1">
        <v>29890.92855364189</v>
      </c>
    </row>
    <row r="1230" spans="1:23" x14ac:dyDescent="0.25">
      <c r="A1230">
        <v>1229</v>
      </c>
      <c r="B1230">
        <f>INDEX('housing-price-data-04042019'!$A$1:$CC$1461, MATCH('Bedrooms '!A1230,'housing-price-data-04042019'!$A$1:$A$1461,0), MATCH('Bedrooms '!$B$1,'housing-price-data-04042019'!$A$1:$CC$1,0))</f>
        <v>1</v>
      </c>
      <c r="C1230">
        <f>INDEX('housing-price-data-04042019'!$A$1:$CC$1461, MATCH('Bedrooms '!A1230,'housing-price-data-04042019'!$A$1:$A$1461,0), MATCH('Bedrooms '!$C$1,'housing-price-data-04042019'!$A$1:$CC$1,0))</f>
        <v>367294</v>
      </c>
      <c r="D1230" t="str">
        <f t="shared" si="19"/>
        <v>B</v>
      </c>
      <c r="U1230" s="1">
        <v>1205</v>
      </c>
      <c r="V1230" s="1">
        <v>183109.07144635811</v>
      </c>
      <c r="W1230" s="1">
        <v>-29609.07144635811</v>
      </c>
    </row>
    <row r="1231" spans="1:23" x14ac:dyDescent="0.25">
      <c r="A1231">
        <v>1230</v>
      </c>
      <c r="B1231">
        <f>INDEX('housing-price-data-04042019'!$A$1:$CC$1461, MATCH('Bedrooms '!A1231,'housing-price-data-04042019'!$A$1:$A$1461,0), MATCH('Bedrooms '!$B$1,'housing-price-data-04042019'!$A$1:$CC$1,0))</f>
        <v>4</v>
      </c>
      <c r="C1231">
        <f>INDEX('housing-price-data-04042019'!$A$1:$CC$1461, MATCH('Bedrooms '!A1231,'housing-price-data-04042019'!$A$1:$A$1461,0), MATCH('Bedrooms '!$C$1,'housing-price-data-04042019'!$A$1:$CC$1,0))</f>
        <v>127000</v>
      </c>
      <c r="D1231" t="str">
        <f t="shared" si="19"/>
        <v>A</v>
      </c>
      <c r="U1231" s="1">
        <v>1206</v>
      </c>
      <c r="V1231" s="1">
        <v>183109.07144635811</v>
      </c>
      <c r="W1231" s="1">
        <v>88790.92855364189</v>
      </c>
    </row>
    <row r="1232" spans="1:23" x14ac:dyDescent="0.25">
      <c r="A1232">
        <v>1231</v>
      </c>
      <c r="B1232">
        <f>INDEX('housing-price-data-04042019'!$A$1:$CC$1461, MATCH('Bedrooms '!A1232,'housing-price-data-04042019'!$A$1:$A$1461,0), MATCH('Bedrooms '!$B$1,'housing-price-data-04042019'!$A$1:$CC$1,0))</f>
        <v>4</v>
      </c>
      <c r="C1232">
        <f>INDEX('housing-price-data-04042019'!$A$1:$CC$1461, MATCH('Bedrooms '!A1232,'housing-price-data-04042019'!$A$1:$A$1461,0), MATCH('Bedrooms '!$C$1,'housing-price-data-04042019'!$A$1:$CC$1,0))</f>
        <v>190000</v>
      </c>
      <c r="D1232" t="str">
        <f t="shared" si="19"/>
        <v>A</v>
      </c>
      <c r="U1232" s="1">
        <v>1207</v>
      </c>
      <c r="V1232" s="1">
        <v>166728.05446336931</v>
      </c>
      <c r="W1232" s="1">
        <v>-59728.054463369306</v>
      </c>
    </row>
    <row r="1233" spans="1:23" x14ac:dyDescent="0.25">
      <c r="A1233">
        <v>1232</v>
      </c>
      <c r="B1233">
        <f>INDEX('housing-price-data-04042019'!$A$1:$CC$1461, MATCH('Bedrooms '!A1233,'housing-price-data-04042019'!$A$1:$A$1461,0), MATCH('Bedrooms '!$B$1,'housing-price-data-04042019'!$A$1:$CC$1,0))</f>
        <v>3</v>
      </c>
      <c r="C1233">
        <f>INDEX('housing-price-data-04042019'!$A$1:$CC$1461, MATCH('Bedrooms '!A1233,'housing-price-data-04042019'!$A$1:$A$1461,0), MATCH('Bedrooms '!$C$1,'housing-price-data-04042019'!$A$1:$CC$1,0))</f>
        <v>132500</v>
      </c>
      <c r="D1233" t="str">
        <f t="shared" si="19"/>
        <v>A</v>
      </c>
      <c r="U1233" s="1">
        <v>1208</v>
      </c>
      <c r="V1233" s="1">
        <v>183109.07144635811</v>
      </c>
      <c r="W1233" s="1">
        <v>16890.92855364189</v>
      </c>
    </row>
    <row r="1234" spans="1:23" x14ac:dyDescent="0.25">
      <c r="A1234">
        <v>1233</v>
      </c>
      <c r="B1234">
        <f>INDEX('housing-price-data-04042019'!$A$1:$CC$1461, MATCH('Bedrooms '!A1234,'housing-price-data-04042019'!$A$1:$A$1461,0), MATCH('Bedrooms '!$B$1,'housing-price-data-04042019'!$A$1:$CC$1,0))</f>
        <v>2</v>
      </c>
      <c r="C1234">
        <f>INDEX('housing-price-data-04042019'!$A$1:$CC$1461, MATCH('Bedrooms '!A1234,'housing-price-data-04042019'!$A$1:$A$1461,0), MATCH('Bedrooms '!$C$1,'housing-price-data-04042019'!$A$1:$CC$1,0))</f>
        <v>101800</v>
      </c>
      <c r="D1234" t="str">
        <f t="shared" si="19"/>
        <v>B</v>
      </c>
      <c r="U1234" s="1">
        <v>1209</v>
      </c>
      <c r="V1234" s="1">
        <v>183109.07144635811</v>
      </c>
      <c r="W1234" s="1">
        <v>-43109.07144635811</v>
      </c>
    </row>
    <row r="1235" spans="1:23" x14ac:dyDescent="0.25">
      <c r="A1235">
        <v>1234</v>
      </c>
      <c r="B1235">
        <f>INDEX('housing-price-data-04042019'!$A$1:$CC$1461, MATCH('Bedrooms '!A1235,'housing-price-data-04042019'!$A$1:$A$1461,0), MATCH('Bedrooms '!$B$1,'housing-price-data-04042019'!$A$1:$CC$1,0))</f>
        <v>3</v>
      </c>
      <c r="C1235">
        <f>INDEX('housing-price-data-04042019'!$A$1:$CC$1461, MATCH('Bedrooms '!A1235,'housing-price-data-04042019'!$A$1:$A$1461,0), MATCH('Bedrooms '!$C$1,'housing-price-data-04042019'!$A$1:$CC$1,0))</f>
        <v>142000</v>
      </c>
      <c r="D1235" t="str">
        <f t="shared" si="19"/>
        <v>A</v>
      </c>
      <c r="U1235" s="1">
        <v>1210</v>
      </c>
      <c r="V1235" s="1">
        <v>183109.07144635811</v>
      </c>
      <c r="W1235" s="1">
        <v>106890.92855364189</v>
      </c>
    </row>
    <row r="1236" spans="1:23" x14ac:dyDescent="0.25">
      <c r="A1236">
        <v>1235</v>
      </c>
      <c r="B1236">
        <f>INDEX('housing-price-data-04042019'!$A$1:$CC$1461, MATCH('Bedrooms '!A1236,'housing-price-data-04042019'!$A$1:$A$1461,0), MATCH('Bedrooms '!$B$1,'housing-price-data-04042019'!$A$1:$CC$1,0))</f>
        <v>4</v>
      </c>
      <c r="C1236">
        <f>INDEX('housing-price-data-04042019'!$A$1:$CC$1461, MATCH('Bedrooms '!A1236,'housing-price-data-04042019'!$A$1:$A$1461,0), MATCH('Bedrooms '!$C$1,'housing-price-data-04042019'!$A$1:$CC$1,0))</f>
        <v>130000</v>
      </c>
      <c r="D1236" t="str">
        <f t="shared" si="19"/>
        <v>A</v>
      </c>
      <c r="U1236" s="1">
        <v>1211</v>
      </c>
      <c r="V1236" s="1">
        <v>183109.07144635811</v>
      </c>
      <c r="W1236" s="1">
        <v>5890.9285536418902</v>
      </c>
    </row>
    <row r="1237" spans="1:23" x14ac:dyDescent="0.25">
      <c r="A1237">
        <v>1236</v>
      </c>
      <c r="B1237">
        <f>INDEX('housing-price-data-04042019'!$A$1:$CC$1461, MATCH('Bedrooms '!A1237,'housing-price-data-04042019'!$A$1:$A$1461,0), MATCH('Bedrooms '!$B$1,'housing-price-data-04042019'!$A$1:$CC$1,0))</f>
        <v>4</v>
      </c>
      <c r="C1237">
        <f>INDEX('housing-price-data-04042019'!$A$1:$CC$1461, MATCH('Bedrooms '!A1237,'housing-price-data-04042019'!$A$1:$A$1461,0), MATCH('Bedrooms '!$C$1,'housing-price-data-04042019'!$A$1:$CC$1,0))</f>
        <v>138887</v>
      </c>
      <c r="D1237" t="str">
        <f t="shared" si="19"/>
        <v>A</v>
      </c>
      <c r="U1237" s="1">
        <v>1212</v>
      </c>
      <c r="V1237" s="1">
        <v>199490.08842934691</v>
      </c>
      <c r="W1237" s="1">
        <v>-35490.088429346913</v>
      </c>
    </row>
    <row r="1238" spans="1:23" x14ac:dyDescent="0.25">
      <c r="A1238">
        <v>1237</v>
      </c>
      <c r="B1238">
        <f>INDEX('housing-price-data-04042019'!$A$1:$CC$1461, MATCH('Bedrooms '!A1238,'housing-price-data-04042019'!$A$1:$A$1461,0), MATCH('Bedrooms '!$B$1,'housing-price-data-04042019'!$A$1:$CC$1,0))</f>
        <v>2</v>
      </c>
      <c r="C1238">
        <f>INDEX('housing-price-data-04042019'!$A$1:$CC$1461, MATCH('Bedrooms '!A1238,'housing-price-data-04042019'!$A$1:$A$1461,0), MATCH('Bedrooms '!$C$1,'housing-price-data-04042019'!$A$1:$CC$1,0))</f>
        <v>175500</v>
      </c>
      <c r="D1238" t="str">
        <f t="shared" si="19"/>
        <v>B</v>
      </c>
      <c r="U1238" s="1">
        <v>1213</v>
      </c>
      <c r="V1238" s="1">
        <v>166728.05446336931</v>
      </c>
      <c r="W1238" s="1">
        <v>-53728.054463369306</v>
      </c>
    </row>
    <row r="1239" spans="1:23" x14ac:dyDescent="0.25">
      <c r="A1239">
        <v>1238</v>
      </c>
      <c r="B1239">
        <f>INDEX('housing-price-data-04042019'!$A$1:$CC$1461, MATCH('Bedrooms '!A1239,'housing-price-data-04042019'!$A$1:$A$1461,0), MATCH('Bedrooms '!$B$1,'housing-price-data-04042019'!$A$1:$CC$1,0))</f>
        <v>4</v>
      </c>
      <c r="C1239">
        <f>INDEX('housing-price-data-04042019'!$A$1:$CC$1461, MATCH('Bedrooms '!A1239,'housing-price-data-04042019'!$A$1:$A$1461,0), MATCH('Bedrooms '!$C$1,'housing-price-data-04042019'!$A$1:$CC$1,0))</f>
        <v>195000</v>
      </c>
      <c r="D1239" t="str">
        <f t="shared" si="19"/>
        <v>A</v>
      </c>
      <c r="U1239" s="1">
        <v>1214</v>
      </c>
      <c r="V1239" s="1">
        <v>133966.0204973917</v>
      </c>
      <c r="W1239" s="1">
        <v>11033.979502608301</v>
      </c>
    </row>
    <row r="1240" spans="1:23" x14ac:dyDescent="0.25">
      <c r="A1240">
        <v>1239</v>
      </c>
      <c r="B1240">
        <f>INDEX('housing-price-data-04042019'!$A$1:$CC$1461, MATCH('Bedrooms '!A1240,'housing-price-data-04042019'!$A$1:$A$1461,0), MATCH('Bedrooms '!$B$1,'housing-price-data-04042019'!$A$1:$CC$1,0))</f>
        <v>3</v>
      </c>
      <c r="C1240">
        <f>INDEX('housing-price-data-04042019'!$A$1:$CC$1461, MATCH('Bedrooms '!A1240,'housing-price-data-04042019'!$A$1:$A$1461,0), MATCH('Bedrooms '!$C$1,'housing-price-data-04042019'!$A$1:$CC$1,0))</f>
        <v>142500</v>
      </c>
      <c r="D1240" t="str">
        <f t="shared" si="19"/>
        <v>A</v>
      </c>
      <c r="U1240" s="1">
        <v>1215</v>
      </c>
      <c r="V1240" s="1">
        <v>183109.07144635811</v>
      </c>
      <c r="W1240" s="1">
        <v>-48609.07144635811</v>
      </c>
    </row>
    <row r="1241" spans="1:23" x14ac:dyDescent="0.25">
      <c r="A1241">
        <v>1240</v>
      </c>
      <c r="B1241">
        <f>INDEX('housing-price-data-04042019'!$A$1:$CC$1461, MATCH('Bedrooms '!A1241,'housing-price-data-04042019'!$A$1:$A$1461,0), MATCH('Bedrooms '!$B$1,'housing-price-data-04042019'!$A$1:$CC$1,0))</f>
        <v>2</v>
      </c>
      <c r="C1241">
        <f>INDEX('housing-price-data-04042019'!$A$1:$CC$1461, MATCH('Bedrooms '!A1241,'housing-price-data-04042019'!$A$1:$A$1461,0), MATCH('Bedrooms '!$C$1,'housing-price-data-04042019'!$A$1:$CC$1,0))</f>
        <v>265900</v>
      </c>
      <c r="D1241" t="str">
        <f t="shared" si="19"/>
        <v>B</v>
      </c>
      <c r="U1241" s="1">
        <v>1216</v>
      </c>
      <c r="V1241" s="1">
        <v>183109.07144635811</v>
      </c>
      <c r="W1241" s="1">
        <v>-58109.07144635811</v>
      </c>
    </row>
    <row r="1242" spans="1:23" x14ac:dyDescent="0.25">
      <c r="A1242">
        <v>1241</v>
      </c>
      <c r="B1242">
        <f>INDEX('housing-price-data-04042019'!$A$1:$CC$1461, MATCH('Bedrooms '!A1242,'housing-price-data-04042019'!$A$1:$A$1461,0), MATCH('Bedrooms '!$B$1,'housing-price-data-04042019'!$A$1:$CC$1,0))</f>
        <v>3</v>
      </c>
      <c r="C1242">
        <f>INDEX('housing-price-data-04042019'!$A$1:$CC$1461, MATCH('Bedrooms '!A1242,'housing-price-data-04042019'!$A$1:$A$1461,0), MATCH('Bedrooms '!$C$1,'housing-price-data-04042019'!$A$1:$CC$1,0))</f>
        <v>224900</v>
      </c>
      <c r="D1242" t="str">
        <f t="shared" si="19"/>
        <v>A</v>
      </c>
      <c r="U1242" s="1">
        <v>1217</v>
      </c>
      <c r="V1242" s="1">
        <v>199490.08842934691</v>
      </c>
      <c r="W1242" s="1">
        <v>-87490.088429346913</v>
      </c>
    </row>
    <row r="1243" spans="1:23" x14ac:dyDescent="0.25">
      <c r="A1243">
        <v>1242</v>
      </c>
      <c r="B1243">
        <f>INDEX('housing-price-data-04042019'!$A$1:$CC$1461, MATCH('Bedrooms '!A1243,'housing-price-data-04042019'!$A$1:$A$1461,0), MATCH('Bedrooms '!$B$1,'housing-price-data-04042019'!$A$1:$CC$1,0))</f>
        <v>3</v>
      </c>
      <c r="C1243">
        <f>INDEX('housing-price-data-04042019'!$A$1:$CC$1461, MATCH('Bedrooms '!A1243,'housing-price-data-04042019'!$A$1:$A$1461,0), MATCH('Bedrooms '!$C$1,'housing-price-data-04042019'!$A$1:$CC$1,0))</f>
        <v>248328</v>
      </c>
      <c r="D1243" t="str">
        <f t="shared" si="19"/>
        <v>A</v>
      </c>
      <c r="U1243" s="1">
        <v>1218</v>
      </c>
      <c r="V1243" s="1">
        <v>183109.07144635811</v>
      </c>
      <c r="W1243" s="1">
        <v>46346.92855364189</v>
      </c>
    </row>
    <row r="1244" spans="1:23" x14ac:dyDescent="0.25">
      <c r="A1244">
        <v>1243</v>
      </c>
      <c r="B1244">
        <f>INDEX('housing-price-data-04042019'!$A$1:$CC$1461, MATCH('Bedrooms '!A1244,'housing-price-data-04042019'!$A$1:$A$1461,0), MATCH('Bedrooms '!$B$1,'housing-price-data-04042019'!$A$1:$CC$1,0))</f>
        <v>3</v>
      </c>
      <c r="C1244">
        <f>INDEX('housing-price-data-04042019'!$A$1:$CC$1461, MATCH('Bedrooms '!A1244,'housing-price-data-04042019'!$A$1:$A$1461,0), MATCH('Bedrooms '!$C$1,'housing-price-data-04042019'!$A$1:$CC$1,0))</f>
        <v>170000</v>
      </c>
      <c r="D1244" t="str">
        <f t="shared" si="19"/>
        <v>A</v>
      </c>
      <c r="U1244" s="1">
        <v>1219</v>
      </c>
      <c r="V1244" s="1">
        <v>166728.05446336931</v>
      </c>
      <c r="W1244" s="1">
        <v>-86228.054463369306</v>
      </c>
    </row>
    <row r="1245" spans="1:23" x14ac:dyDescent="0.25">
      <c r="A1245">
        <v>1244</v>
      </c>
      <c r="B1245">
        <f>INDEX('housing-price-data-04042019'!$A$1:$CC$1461, MATCH('Bedrooms '!A1245,'housing-price-data-04042019'!$A$1:$A$1461,0), MATCH('Bedrooms '!$B$1,'housing-price-data-04042019'!$A$1:$CC$1,0))</f>
        <v>2</v>
      </c>
      <c r="C1245">
        <f>INDEX('housing-price-data-04042019'!$A$1:$CC$1461, MATCH('Bedrooms '!A1245,'housing-price-data-04042019'!$A$1:$A$1461,0), MATCH('Bedrooms '!$C$1,'housing-price-data-04042019'!$A$1:$CC$1,0))</f>
        <v>465000</v>
      </c>
      <c r="D1245" t="str">
        <f t="shared" si="19"/>
        <v>B</v>
      </c>
      <c r="U1245" s="1">
        <v>1220</v>
      </c>
      <c r="V1245" s="1">
        <v>183109.07144635811</v>
      </c>
      <c r="W1245" s="1">
        <v>-91609.07144635811</v>
      </c>
    </row>
    <row r="1246" spans="1:23" x14ac:dyDescent="0.25">
      <c r="A1246">
        <v>1245</v>
      </c>
      <c r="B1246">
        <f>INDEX('housing-price-data-04042019'!$A$1:$CC$1461, MATCH('Bedrooms '!A1246,'housing-price-data-04042019'!$A$1:$A$1461,0), MATCH('Bedrooms '!$B$1,'housing-price-data-04042019'!$A$1:$CC$1,0))</f>
        <v>3</v>
      </c>
      <c r="C1246">
        <f>INDEX('housing-price-data-04042019'!$A$1:$CC$1461, MATCH('Bedrooms '!A1246,'housing-price-data-04042019'!$A$1:$A$1461,0), MATCH('Bedrooms '!$C$1,'housing-price-data-04042019'!$A$1:$CC$1,0))</f>
        <v>230000</v>
      </c>
      <c r="D1246" t="str">
        <f t="shared" si="19"/>
        <v>A</v>
      </c>
      <c r="U1246" s="1">
        <v>1221</v>
      </c>
      <c r="V1246" s="1">
        <v>166728.05446336931</v>
      </c>
      <c r="W1246" s="1">
        <v>-51728.054463369306</v>
      </c>
    </row>
    <row r="1247" spans="1:23" x14ac:dyDescent="0.25">
      <c r="A1247">
        <v>1246</v>
      </c>
      <c r="B1247">
        <f>INDEX('housing-price-data-04042019'!$A$1:$CC$1461, MATCH('Bedrooms '!A1247,'housing-price-data-04042019'!$A$1:$A$1461,0), MATCH('Bedrooms '!$B$1,'housing-price-data-04042019'!$A$1:$CC$1,0))</f>
        <v>3</v>
      </c>
      <c r="C1247">
        <f>INDEX('housing-price-data-04042019'!$A$1:$CC$1461, MATCH('Bedrooms '!A1247,'housing-price-data-04042019'!$A$1:$A$1461,0), MATCH('Bedrooms '!$C$1,'housing-price-data-04042019'!$A$1:$CC$1,0))</f>
        <v>178000</v>
      </c>
      <c r="D1247" t="str">
        <f t="shared" si="19"/>
        <v>A</v>
      </c>
      <c r="U1247" s="1">
        <v>1222</v>
      </c>
      <c r="V1247" s="1">
        <v>183109.07144635811</v>
      </c>
      <c r="W1247" s="1">
        <v>-49109.07144635811</v>
      </c>
    </row>
    <row r="1248" spans="1:23" x14ac:dyDescent="0.25">
      <c r="A1248">
        <v>1247</v>
      </c>
      <c r="B1248">
        <f>INDEX('housing-price-data-04042019'!$A$1:$CC$1461, MATCH('Bedrooms '!A1248,'housing-price-data-04042019'!$A$1:$A$1461,0), MATCH('Bedrooms '!$B$1,'housing-price-data-04042019'!$A$1:$CC$1,0))</f>
        <v>3</v>
      </c>
      <c r="C1248">
        <f>INDEX('housing-price-data-04042019'!$A$1:$CC$1461, MATCH('Bedrooms '!A1248,'housing-price-data-04042019'!$A$1:$A$1461,0), MATCH('Bedrooms '!$C$1,'housing-price-data-04042019'!$A$1:$CC$1,0))</f>
        <v>186500</v>
      </c>
      <c r="D1248" t="str">
        <f t="shared" si="19"/>
        <v>A</v>
      </c>
      <c r="U1248" s="1">
        <v>1223</v>
      </c>
      <c r="V1248" s="1">
        <v>183109.07144635811</v>
      </c>
      <c r="W1248" s="1">
        <v>-40109.07144635811</v>
      </c>
    </row>
    <row r="1249" spans="1:23" x14ac:dyDescent="0.25">
      <c r="A1249">
        <v>1248</v>
      </c>
      <c r="B1249">
        <f>INDEX('housing-price-data-04042019'!$A$1:$CC$1461, MATCH('Bedrooms '!A1249,'housing-price-data-04042019'!$A$1:$A$1461,0), MATCH('Bedrooms '!$B$1,'housing-price-data-04042019'!$A$1:$CC$1,0))</f>
        <v>3</v>
      </c>
      <c r="C1249">
        <f>INDEX('housing-price-data-04042019'!$A$1:$CC$1461, MATCH('Bedrooms '!A1249,'housing-price-data-04042019'!$A$1:$A$1461,0), MATCH('Bedrooms '!$C$1,'housing-price-data-04042019'!$A$1:$CC$1,0))</f>
        <v>169900</v>
      </c>
      <c r="D1249" t="str">
        <f t="shared" si="19"/>
        <v>A</v>
      </c>
      <c r="U1249" s="1">
        <v>1224</v>
      </c>
      <c r="V1249" s="1">
        <v>199490.08842934691</v>
      </c>
      <c r="W1249" s="1">
        <v>-61590.088429346913</v>
      </c>
    </row>
    <row r="1250" spans="1:23" x14ac:dyDescent="0.25">
      <c r="A1250">
        <v>1249</v>
      </c>
      <c r="B1250">
        <f>INDEX('housing-price-data-04042019'!$A$1:$CC$1461, MATCH('Bedrooms '!A1250,'housing-price-data-04042019'!$A$1:$A$1461,0), MATCH('Bedrooms '!$B$1,'housing-price-data-04042019'!$A$1:$CC$1,0))</f>
        <v>3</v>
      </c>
      <c r="C1250">
        <f>INDEX('housing-price-data-04042019'!$A$1:$CC$1461, MATCH('Bedrooms '!A1250,'housing-price-data-04042019'!$A$1:$A$1461,0), MATCH('Bedrooms '!$C$1,'housing-price-data-04042019'!$A$1:$CC$1,0))</f>
        <v>129500</v>
      </c>
      <c r="D1250" t="str">
        <f t="shared" si="19"/>
        <v>A</v>
      </c>
      <c r="U1250" s="1">
        <v>1225</v>
      </c>
      <c r="V1250" s="1">
        <v>183109.07144635811</v>
      </c>
      <c r="W1250" s="1">
        <v>890.92855364189018</v>
      </c>
    </row>
    <row r="1251" spans="1:23" x14ac:dyDescent="0.25">
      <c r="A1251">
        <v>1250</v>
      </c>
      <c r="B1251">
        <f>INDEX('housing-price-data-04042019'!$A$1:$CC$1461, MATCH('Bedrooms '!A1251,'housing-price-data-04042019'!$A$1:$A$1461,0), MATCH('Bedrooms '!$B$1,'housing-price-data-04042019'!$A$1:$CC$1,0))</f>
        <v>3</v>
      </c>
      <c r="C1251">
        <f>INDEX('housing-price-data-04042019'!$A$1:$CC$1461, MATCH('Bedrooms '!A1251,'housing-price-data-04042019'!$A$1:$A$1461,0), MATCH('Bedrooms '!$C$1,'housing-price-data-04042019'!$A$1:$CC$1,0))</f>
        <v>119000</v>
      </c>
      <c r="D1251" t="str">
        <f t="shared" si="19"/>
        <v>A</v>
      </c>
      <c r="U1251" s="1">
        <v>1226</v>
      </c>
      <c r="V1251" s="1">
        <v>183109.07144635811</v>
      </c>
      <c r="W1251" s="1">
        <v>-38109.07144635811</v>
      </c>
    </row>
    <row r="1252" spans="1:23" x14ac:dyDescent="0.25">
      <c r="A1252">
        <v>1251</v>
      </c>
      <c r="B1252">
        <f>INDEX('housing-price-data-04042019'!$A$1:$CC$1461, MATCH('Bedrooms '!A1252,'housing-price-data-04042019'!$A$1:$A$1461,0), MATCH('Bedrooms '!$B$1,'housing-price-data-04042019'!$A$1:$CC$1,0))</f>
        <v>3</v>
      </c>
      <c r="C1252">
        <f>INDEX('housing-price-data-04042019'!$A$1:$CC$1461, MATCH('Bedrooms '!A1252,'housing-price-data-04042019'!$A$1:$A$1461,0), MATCH('Bedrooms '!$C$1,'housing-price-data-04042019'!$A$1:$CC$1,0))</f>
        <v>244000</v>
      </c>
      <c r="D1252" t="str">
        <f t="shared" si="19"/>
        <v>A</v>
      </c>
      <c r="U1252" s="1">
        <v>1227</v>
      </c>
      <c r="V1252" s="1">
        <v>199490.08842934691</v>
      </c>
      <c r="W1252" s="1">
        <v>14509.911570653087</v>
      </c>
    </row>
    <row r="1253" spans="1:23" x14ac:dyDescent="0.25">
      <c r="A1253">
        <v>1252</v>
      </c>
      <c r="B1253">
        <f>INDEX('housing-price-data-04042019'!$A$1:$CC$1461, MATCH('Bedrooms '!A1253,'housing-price-data-04042019'!$A$1:$A$1461,0), MATCH('Bedrooms '!$B$1,'housing-price-data-04042019'!$A$1:$CC$1,0))</f>
        <v>2</v>
      </c>
      <c r="C1253">
        <f>INDEX('housing-price-data-04042019'!$A$1:$CC$1461, MATCH('Bedrooms '!A1253,'housing-price-data-04042019'!$A$1:$A$1461,0), MATCH('Bedrooms '!$C$1,'housing-price-data-04042019'!$A$1:$CC$1,0))</f>
        <v>171750</v>
      </c>
      <c r="D1253" t="str">
        <f t="shared" si="19"/>
        <v>B</v>
      </c>
      <c r="U1253" s="1">
        <v>1228</v>
      </c>
      <c r="V1253" s="1">
        <v>166728.05446336931</v>
      </c>
      <c r="W1253" s="1">
        <v>-19728.054463369306</v>
      </c>
    </row>
    <row r="1254" spans="1:23" x14ac:dyDescent="0.25">
      <c r="A1254">
        <v>1253</v>
      </c>
      <c r="B1254">
        <f>INDEX('housing-price-data-04042019'!$A$1:$CC$1461, MATCH('Bedrooms '!A1254,'housing-price-data-04042019'!$A$1:$A$1461,0), MATCH('Bedrooms '!$B$1,'housing-price-data-04042019'!$A$1:$CC$1,0))</f>
        <v>3</v>
      </c>
      <c r="C1254">
        <f>INDEX('housing-price-data-04042019'!$A$1:$CC$1461, MATCH('Bedrooms '!A1254,'housing-price-data-04042019'!$A$1:$A$1461,0), MATCH('Bedrooms '!$C$1,'housing-price-data-04042019'!$A$1:$CC$1,0))</f>
        <v>130000</v>
      </c>
      <c r="D1254" t="str">
        <f t="shared" si="19"/>
        <v>A</v>
      </c>
      <c r="U1254" s="1">
        <v>1229</v>
      </c>
      <c r="V1254" s="1">
        <v>150347.0374803805</v>
      </c>
      <c r="W1254" s="1">
        <v>216946.9625196195</v>
      </c>
    </row>
    <row r="1255" spans="1:23" x14ac:dyDescent="0.25">
      <c r="A1255">
        <v>1254</v>
      </c>
      <c r="B1255">
        <f>INDEX('housing-price-data-04042019'!$A$1:$CC$1461, MATCH('Bedrooms '!A1255,'housing-price-data-04042019'!$A$1:$A$1461,0), MATCH('Bedrooms '!$B$1,'housing-price-data-04042019'!$A$1:$CC$1,0))</f>
        <v>3</v>
      </c>
      <c r="C1255">
        <f>INDEX('housing-price-data-04042019'!$A$1:$CC$1461, MATCH('Bedrooms '!A1255,'housing-price-data-04042019'!$A$1:$A$1461,0), MATCH('Bedrooms '!$C$1,'housing-price-data-04042019'!$A$1:$CC$1,0))</f>
        <v>294000</v>
      </c>
      <c r="D1255" t="str">
        <f t="shared" si="19"/>
        <v>A</v>
      </c>
      <c r="U1255" s="1">
        <v>1230</v>
      </c>
      <c r="V1255" s="1">
        <v>199490.08842934691</v>
      </c>
      <c r="W1255" s="1">
        <v>-72490.088429346913</v>
      </c>
    </row>
    <row r="1256" spans="1:23" x14ac:dyDescent="0.25">
      <c r="A1256">
        <v>1255</v>
      </c>
      <c r="B1256">
        <f>INDEX('housing-price-data-04042019'!$A$1:$CC$1461, MATCH('Bedrooms '!A1256,'housing-price-data-04042019'!$A$1:$A$1461,0), MATCH('Bedrooms '!$B$1,'housing-price-data-04042019'!$A$1:$CC$1,0))</f>
        <v>3</v>
      </c>
      <c r="C1256">
        <f>INDEX('housing-price-data-04042019'!$A$1:$CC$1461, MATCH('Bedrooms '!A1256,'housing-price-data-04042019'!$A$1:$A$1461,0), MATCH('Bedrooms '!$C$1,'housing-price-data-04042019'!$A$1:$CC$1,0))</f>
        <v>165400</v>
      </c>
      <c r="D1256" t="str">
        <f t="shared" si="19"/>
        <v>A</v>
      </c>
      <c r="U1256" s="1">
        <v>1231</v>
      </c>
      <c r="V1256" s="1">
        <v>199490.08842934691</v>
      </c>
      <c r="W1256" s="1">
        <v>-9490.0884293469135</v>
      </c>
    </row>
    <row r="1257" spans="1:23" x14ac:dyDescent="0.25">
      <c r="A1257">
        <v>1256</v>
      </c>
      <c r="B1257">
        <f>INDEX('housing-price-data-04042019'!$A$1:$CC$1461, MATCH('Bedrooms '!A1257,'housing-price-data-04042019'!$A$1:$A$1461,0), MATCH('Bedrooms '!$B$1,'housing-price-data-04042019'!$A$1:$CC$1,0))</f>
        <v>3</v>
      </c>
      <c r="C1257">
        <f>INDEX('housing-price-data-04042019'!$A$1:$CC$1461, MATCH('Bedrooms '!A1257,'housing-price-data-04042019'!$A$1:$A$1461,0), MATCH('Bedrooms '!$C$1,'housing-price-data-04042019'!$A$1:$CC$1,0))</f>
        <v>127500</v>
      </c>
      <c r="D1257" t="str">
        <f t="shared" si="19"/>
        <v>A</v>
      </c>
      <c r="U1257" s="1">
        <v>1232</v>
      </c>
      <c r="V1257" s="1">
        <v>183109.07144635811</v>
      </c>
      <c r="W1257" s="1">
        <v>-50609.07144635811</v>
      </c>
    </row>
    <row r="1258" spans="1:23" x14ac:dyDescent="0.25">
      <c r="A1258">
        <v>1257</v>
      </c>
      <c r="B1258">
        <f>INDEX('housing-price-data-04042019'!$A$1:$CC$1461, MATCH('Bedrooms '!A1258,'housing-price-data-04042019'!$A$1:$A$1461,0), MATCH('Bedrooms '!$B$1,'housing-price-data-04042019'!$A$1:$CC$1,0))</f>
        <v>2</v>
      </c>
      <c r="C1258">
        <f>INDEX('housing-price-data-04042019'!$A$1:$CC$1461, MATCH('Bedrooms '!A1258,'housing-price-data-04042019'!$A$1:$A$1461,0), MATCH('Bedrooms '!$C$1,'housing-price-data-04042019'!$A$1:$CC$1,0))</f>
        <v>301500</v>
      </c>
      <c r="D1258" t="str">
        <f t="shared" si="19"/>
        <v>B</v>
      </c>
      <c r="U1258" s="1">
        <v>1233</v>
      </c>
      <c r="V1258" s="1">
        <v>166728.05446336931</v>
      </c>
      <c r="W1258" s="1">
        <v>-64928.054463369306</v>
      </c>
    </row>
    <row r="1259" spans="1:23" x14ac:dyDescent="0.25">
      <c r="A1259">
        <v>1258</v>
      </c>
      <c r="B1259">
        <f>INDEX('housing-price-data-04042019'!$A$1:$CC$1461, MATCH('Bedrooms '!A1259,'housing-price-data-04042019'!$A$1:$A$1461,0), MATCH('Bedrooms '!$B$1,'housing-price-data-04042019'!$A$1:$CC$1,0))</f>
        <v>2</v>
      </c>
      <c r="C1259">
        <f>INDEX('housing-price-data-04042019'!$A$1:$CC$1461, MATCH('Bedrooms '!A1259,'housing-price-data-04042019'!$A$1:$A$1461,0), MATCH('Bedrooms '!$C$1,'housing-price-data-04042019'!$A$1:$CC$1,0))</f>
        <v>99900</v>
      </c>
      <c r="D1259" t="str">
        <f t="shared" si="19"/>
        <v>B</v>
      </c>
      <c r="U1259" s="1">
        <v>1234</v>
      </c>
      <c r="V1259" s="1">
        <v>183109.07144635811</v>
      </c>
      <c r="W1259" s="1">
        <v>-41109.07144635811</v>
      </c>
    </row>
    <row r="1260" spans="1:23" x14ac:dyDescent="0.25">
      <c r="A1260">
        <v>1259</v>
      </c>
      <c r="B1260">
        <f>INDEX('housing-price-data-04042019'!$A$1:$CC$1461, MATCH('Bedrooms '!A1260,'housing-price-data-04042019'!$A$1:$A$1461,0), MATCH('Bedrooms '!$B$1,'housing-price-data-04042019'!$A$1:$CC$1,0))</f>
        <v>2</v>
      </c>
      <c r="C1260">
        <f>INDEX('housing-price-data-04042019'!$A$1:$CC$1461, MATCH('Bedrooms '!A1260,'housing-price-data-04042019'!$A$1:$A$1461,0), MATCH('Bedrooms '!$C$1,'housing-price-data-04042019'!$A$1:$CC$1,0))</f>
        <v>190000</v>
      </c>
      <c r="D1260" t="str">
        <f t="shared" si="19"/>
        <v>B</v>
      </c>
      <c r="U1260" s="1">
        <v>1235</v>
      </c>
      <c r="V1260" s="1">
        <v>199490.08842934691</v>
      </c>
      <c r="W1260" s="1">
        <v>-69490.088429346913</v>
      </c>
    </row>
    <row r="1261" spans="1:23" x14ac:dyDescent="0.25">
      <c r="A1261">
        <v>1260</v>
      </c>
      <c r="B1261">
        <f>INDEX('housing-price-data-04042019'!$A$1:$CC$1461, MATCH('Bedrooms '!A1261,'housing-price-data-04042019'!$A$1:$A$1461,0), MATCH('Bedrooms '!$B$1,'housing-price-data-04042019'!$A$1:$CC$1,0))</f>
        <v>3</v>
      </c>
      <c r="C1261">
        <f>INDEX('housing-price-data-04042019'!$A$1:$CC$1461, MATCH('Bedrooms '!A1261,'housing-price-data-04042019'!$A$1:$A$1461,0), MATCH('Bedrooms '!$C$1,'housing-price-data-04042019'!$A$1:$CC$1,0))</f>
        <v>151000</v>
      </c>
      <c r="D1261" t="str">
        <f t="shared" si="19"/>
        <v>A</v>
      </c>
      <c r="U1261" s="1">
        <v>1236</v>
      </c>
      <c r="V1261" s="1">
        <v>199490.08842934691</v>
      </c>
      <c r="W1261" s="1">
        <v>-60603.088429346913</v>
      </c>
    </row>
    <row r="1262" spans="1:23" x14ac:dyDescent="0.25">
      <c r="A1262">
        <v>1261</v>
      </c>
      <c r="B1262">
        <f>INDEX('housing-price-data-04042019'!$A$1:$CC$1461, MATCH('Bedrooms '!A1262,'housing-price-data-04042019'!$A$1:$A$1461,0), MATCH('Bedrooms '!$B$1,'housing-price-data-04042019'!$A$1:$CC$1,0))</f>
        <v>3</v>
      </c>
      <c r="C1262">
        <f>INDEX('housing-price-data-04042019'!$A$1:$CC$1461, MATCH('Bedrooms '!A1262,'housing-price-data-04042019'!$A$1:$A$1461,0), MATCH('Bedrooms '!$C$1,'housing-price-data-04042019'!$A$1:$CC$1,0))</f>
        <v>181000</v>
      </c>
      <c r="D1262" t="str">
        <f t="shared" si="19"/>
        <v>A</v>
      </c>
      <c r="U1262" s="1">
        <v>1237</v>
      </c>
      <c r="V1262" s="1">
        <v>166728.05446336931</v>
      </c>
      <c r="W1262" s="1">
        <v>8771.9455366306938</v>
      </c>
    </row>
    <row r="1263" spans="1:23" x14ac:dyDescent="0.25">
      <c r="A1263">
        <v>1262</v>
      </c>
      <c r="B1263">
        <f>INDEX('housing-price-data-04042019'!$A$1:$CC$1461, MATCH('Bedrooms '!A1263,'housing-price-data-04042019'!$A$1:$A$1461,0), MATCH('Bedrooms '!$B$1,'housing-price-data-04042019'!$A$1:$CC$1,0))</f>
        <v>2</v>
      </c>
      <c r="C1263">
        <f>INDEX('housing-price-data-04042019'!$A$1:$CC$1461, MATCH('Bedrooms '!A1263,'housing-price-data-04042019'!$A$1:$A$1461,0), MATCH('Bedrooms '!$C$1,'housing-price-data-04042019'!$A$1:$CC$1,0))</f>
        <v>128900</v>
      </c>
      <c r="D1263" t="str">
        <f t="shared" si="19"/>
        <v>B</v>
      </c>
      <c r="U1263" s="1">
        <v>1238</v>
      </c>
      <c r="V1263" s="1">
        <v>199490.08842934691</v>
      </c>
      <c r="W1263" s="1">
        <v>-4490.0884293469135</v>
      </c>
    </row>
    <row r="1264" spans="1:23" x14ac:dyDescent="0.25">
      <c r="A1264">
        <v>1263</v>
      </c>
      <c r="B1264">
        <f>INDEX('housing-price-data-04042019'!$A$1:$CC$1461, MATCH('Bedrooms '!A1264,'housing-price-data-04042019'!$A$1:$A$1461,0), MATCH('Bedrooms '!$B$1,'housing-price-data-04042019'!$A$1:$CC$1,0))</f>
        <v>5</v>
      </c>
      <c r="C1264">
        <f>INDEX('housing-price-data-04042019'!$A$1:$CC$1461, MATCH('Bedrooms '!A1264,'housing-price-data-04042019'!$A$1:$A$1461,0), MATCH('Bedrooms '!$C$1,'housing-price-data-04042019'!$A$1:$CC$1,0))</f>
        <v>161500</v>
      </c>
      <c r="D1264" t="str">
        <f t="shared" si="19"/>
        <v>A</v>
      </c>
      <c r="U1264" s="1">
        <v>1239</v>
      </c>
      <c r="V1264" s="1">
        <v>183109.07144635811</v>
      </c>
      <c r="W1264" s="1">
        <v>-40609.07144635811</v>
      </c>
    </row>
    <row r="1265" spans="1:23" x14ac:dyDescent="0.25">
      <c r="A1265">
        <v>1264</v>
      </c>
      <c r="B1265">
        <f>INDEX('housing-price-data-04042019'!$A$1:$CC$1461, MATCH('Bedrooms '!A1265,'housing-price-data-04042019'!$A$1:$A$1461,0), MATCH('Bedrooms '!$B$1,'housing-price-data-04042019'!$A$1:$CC$1,0))</f>
        <v>3</v>
      </c>
      <c r="C1265">
        <f>INDEX('housing-price-data-04042019'!$A$1:$CC$1461, MATCH('Bedrooms '!A1265,'housing-price-data-04042019'!$A$1:$A$1461,0), MATCH('Bedrooms '!$C$1,'housing-price-data-04042019'!$A$1:$CC$1,0))</f>
        <v>180500</v>
      </c>
      <c r="D1265" t="str">
        <f t="shared" si="19"/>
        <v>A</v>
      </c>
      <c r="U1265" s="1">
        <v>1240</v>
      </c>
      <c r="V1265" s="1">
        <v>166728.05446336931</v>
      </c>
      <c r="W1265" s="1">
        <v>99171.945536630694</v>
      </c>
    </row>
    <row r="1266" spans="1:23" x14ac:dyDescent="0.25">
      <c r="A1266">
        <v>1265</v>
      </c>
      <c r="B1266">
        <f>INDEX('housing-price-data-04042019'!$A$1:$CC$1461, MATCH('Bedrooms '!A1266,'housing-price-data-04042019'!$A$1:$A$1461,0), MATCH('Bedrooms '!$B$1,'housing-price-data-04042019'!$A$1:$CC$1,0))</f>
        <v>2</v>
      </c>
      <c r="C1266">
        <f>INDEX('housing-price-data-04042019'!$A$1:$CC$1461, MATCH('Bedrooms '!A1266,'housing-price-data-04042019'!$A$1:$A$1461,0), MATCH('Bedrooms '!$C$1,'housing-price-data-04042019'!$A$1:$CC$1,0))</f>
        <v>181000</v>
      </c>
      <c r="D1266" t="str">
        <f t="shared" si="19"/>
        <v>B</v>
      </c>
      <c r="U1266" s="1">
        <v>1241</v>
      </c>
      <c r="V1266" s="1">
        <v>183109.07144635811</v>
      </c>
      <c r="W1266" s="1">
        <v>41790.92855364189</v>
      </c>
    </row>
    <row r="1267" spans="1:23" x14ac:dyDescent="0.25">
      <c r="A1267">
        <v>1266</v>
      </c>
      <c r="B1267">
        <f>INDEX('housing-price-data-04042019'!$A$1:$CC$1461, MATCH('Bedrooms '!A1267,'housing-price-data-04042019'!$A$1:$A$1461,0), MATCH('Bedrooms '!$B$1,'housing-price-data-04042019'!$A$1:$CC$1,0))</f>
        <v>3</v>
      </c>
      <c r="C1267">
        <f>INDEX('housing-price-data-04042019'!$A$1:$CC$1461, MATCH('Bedrooms '!A1267,'housing-price-data-04042019'!$A$1:$A$1461,0), MATCH('Bedrooms '!$C$1,'housing-price-data-04042019'!$A$1:$CC$1,0))</f>
        <v>183900</v>
      </c>
      <c r="D1267" t="str">
        <f t="shared" si="19"/>
        <v>A</v>
      </c>
      <c r="U1267" s="1">
        <v>1242</v>
      </c>
      <c r="V1267" s="1">
        <v>183109.07144635811</v>
      </c>
      <c r="W1267" s="1">
        <v>65218.92855364189</v>
      </c>
    </row>
    <row r="1268" spans="1:23" x14ac:dyDescent="0.25">
      <c r="A1268">
        <v>1267</v>
      </c>
      <c r="B1268">
        <f>INDEX('housing-price-data-04042019'!$A$1:$CC$1461, MATCH('Bedrooms '!A1268,'housing-price-data-04042019'!$A$1:$A$1461,0), MATCH('Bedrooms '!$B$1,'housing-price-data-04042019'!$A$1:$CC$1,0))</f>
        <v>4</v>
      </c>
      <c r="C1268">
        <f>INDEX('housing-price-data-04042019'!$A$1:$CC$1461, MATCH('Bedrooms '!A1268,'housing-price-data-04042019'!$A$1:$A$1461,0), MATCH('Bedrooms '!$C$1,'housing-price-data-04042019'!$A$1:$CC$1,0))</f>
        <v>122000</v>
      </c>
      <c r="D1268" t="str">
        <f t="shared" si="19"/>
        <v>A</v>
      </c>
      <c r="U1268" s="1">
        <v>1243</v>
      </c>
      <c r="V1268" s="1">
        <v>183109.07144635811</v>
      </c>
      <c r="W1268" s="1">
        <v>-13109.07144635811</v>
      </c>
    </row>
    <row r="1269" spans="1:23" x14ac:dyDescent="0.25">
      <c r="A1269">
        <v>1268</v>
      </c>
      <c r="B1269">
        <f>INDEX('housing-price-data-04042019'!$A$1:$CC$1461, MATCH('Bedrooms '!A1269,'housing-price-data-04042019'!$A$1:$A$1461,0), MATCH('Bedrooms '!$B$1,'housing-price-data-04042019'!$A$1:$CC$1,0))</f>
        <v>3</v>
      </c>
      <c r="C1269">
        <f>INDEX('housing-price-data-04042019'!$A$1:$CC$1461, MATCH('Bedrooms '!A1269,'housing-price-data-04042019'!$A$1:$A$1461,0), MATCH('Bedrooms '!$C$1,'housing-price-data-04042019'!$A$1:$CC$1,0))</f>
        <v>378500</v>
      </c>
      <c r="D1269" t="str">
        <f t="shared" si="19"/>
        <v>A</v>
      </c>
      <c r="U1269" s="1">
        <v>1244</v>
      </c>
      <c r="V1269" s="1">
        <v>166728.05446336931</v>
      </c>
      <c r="W1269" s="1">
        <v>298271.94553663069</v>
      </c>
    </row>
    <row r="1270" spans="1:23" x14ac:dyDescent="0.25">
      <c r="A1270">
        <v>1269</v>
      </c>
      <c r="B1270">
        <f>INDEX('housing-price-data-04042019'!$A$1:$CC$1461, MATCH('Bedrooms '!A1270,'housing-price-data-04042019'!$A$1:$A$1461,0), MATCH('Bedrooms '!$B$1,'housing-price-data-04042019'!$A$1:$CC$1,0))</f>
        <v>4</v>
      </c>
      <c r="C1270">
        <f>INDEX('housing-price-data-04042019'!$A$1:$CC$1461, MATCH('Bedrooms '!A1270,'housing-price-data-04042019'!$A$1:$A$1461,0), MATCH('Bedrooms '!$C$1,'housing-price-data-04042019'!$A$1:$CC$1,0))</f>
        <v>381000</v>
      </c>
      <c r="D1270" t="str">
        <f t="shared" si="19"/>
        <v>A</v>
      </c>
      <c r="U1270" s="1">
        <v>1245</v>
      </c>
      <c r="V1270" s="1">
        <v>183109.07144635811</v>
      </c>
      <c r="W1270" s="1">
        <v>46890.92855364189</v>
      </c>
    </row>
    <row r="1271" spans="1:23" x14ac:dyDescent="0.25">
      <c r="A1271">
        <v>1270</v>
      </c>
      <c r="B1271">
        <f>INDEX('housing-price-data-04042019'!$A$1:$CC$1461, MATCH('Bedrooms '!A1271,'housing-price-data-04042019'!$A$1:$A$1461,0), MATCH('Bedrooms '!$B$1,'housing-price-data-04042019'!$A$1:$CC$1,0))</f>
        <v>3</v>
      </c>
      <c r="C1271">
        <f>INDEX('housing-price-data-04042019'!$A$1:$CC$1461, MATCH('Bedrooms '!A1271,'housing-price-data-04042019'!$A$1:$A$1461,0), MATCH('Bedrooms '!$C$1,'housing-price-data-04042019'!$A$1:$CC$1,0))</f>
        <v>144000</v>
      </c>
      <c r="D1271" t="str">
        <f t="shared" si="19"/>
        <v>A</v>
      </c>
      <c r="U1271" s="1">
        <v>1246</v>
      </c>
      <c r="V1271" s="1">
        <v>183109.07144635811</v>
      </c>
      <c r="W1271" s="1">
        <v>-5109.0714463581098</v>
      </c>
    </row>
    <row r="1272" spans="1:23" x14ac:dyDescent="0.25">
      <c r="A1272">
        <v>1271</v>
      </c>
      <c r="B1272">
        <f>INDEX('housing-price-data-04042019'!$A$1:$CC$1461, MATCH('Bedrooms '!A1272,'housing-price-data-04042019'!$A$1:$A$1461,0), MATCH('Bedrooms '!$B$1,'housing-price-data-04042019'!$A$1:$CC$1,0))</f>
        <v>0</v>
      </c>
      <c r="C1272">
        <f>INDEX('housing-price-data-04042019'!$A$1:$CC$1461, MATCH('Bedrooms '!A1272,'housing-price-data-04042019'!$A$1:$A$1461,0), MATCH('Bedrooms '!$C$1,'housing-price-data-04042019'!$A$1:$CC$1,0))</f>
        <v>260000</v>
      </c>
      <c r="D1272" t="str">
        <f t="shared" si="19"/>
        <v>B</v>
      </c>
      <c r="U1272" s="1">
        <v>1247</v>
      </c>
      <c r="V1272" s="1">
        <v>183109.07144635811</v>
      </c>
      <c r="W1272" s="1">
        <v>3390.9285536418902</v>
      </c>
    </row>
    <row r="1273" spans="1:23" x14ac:dyDescent="0.25">
      <c r="A1273">
        <v>1272</v>
      </c>
      <c r="B1273">
        <f>INDEX('housing-price-data-04042019'!$A$1:$CC$1461, MATCH('Bedrooms '!A1273,'housing-price-data-04042019'!$A$1:$A$1461,0), MATCH('Bedrooms '!$B$1,'housing-price-data-04042019'!$A$1:$CC$1,0))</f>
        <v>3</v>
      </c>
      <c r="C1273">
        <f>INDEX('housing-price-data-04042019'!$A$1:$CC$1461, MATCH('Bedrooms '!A1273,'housing-price-data-04042019'!$A$1:$A$1461,0), MATCH('Bedrooms '!$C$1,'housing-price-data-04042019'!$A$1:$CC$1,0))</f>
        <v>185750</v>
      </c>
      <c r="D1273" t="str">
        <f t="shared" si="19"/>
        <v>A</v>
      </c>
      <c r="U1273" s="1">
        <v>1248</v>
      </c>
      <c r="V1273" s="1">
        <v>183109.07144635811</v>
      </c>
      <c r="W1273" s="1">
        <v>-13209.07144635811</v>
      </c>
    </row>
    <row r="1274" spans="1:23" x14ac:dyDescent="0.25">
      <c r="A1274">
        <v>1273</v>
      </c>
      <c r="B1274">
        <f>INDEX('housing-price-data-04042019'!$A$1:$CC$1461, MATCH('Bedrooms '!A1274,'housing-price-data-04042019'!$A$1:$A$1461,0), MATCH('Bedrooms '!$B$1,'housing-price-data-04042019'!$A$1:$CC$1,0))</f>
        <v>3</v>
      </c>
      <c r="C1274">
        <f>INDEX('housing-price-data-04042019'!$A$1:$CC$1461, MATCH('Bedrooms '!A1274,'housing-price-data-04042019'!$A$1:$A$1461,0), MATCH('Bedrooms '!$C$1,'housing-price-data-04042019'!$A$1:$CC$1,0))</f>
        <v>137000</v>
      </c>
      <c r="D1274" t="str">
        <f t="shared" si="19"/>
        <v>A</v>
      </c>
      <c r="U1274" s="1">
        <v>1249</v>
      </c>
      <c r="V1274" s="1">
        <v>183109.07144635811</v>
      </c>
      <c r="W1274" s="1">
        <v>-53609.07144635811</v>
      </c>
    </row>
    <row r="1275" spans="1:23" x14ac:dyDescent="0.25">
      <c r="A1275">
        <v>1274</v>
      </c>
      <c r="B1275">
        <f>INDEX('housing-price-data-04042019'!$A$1:$CC$1461, MATCH('Bedrooms '!A1275,'housing-price-data-04042019'!$A$1:$A$1461,0), MATCH('Bedrooms '!$B$1,'housing-price-data-04042019'!$A$1:$CC$1,0))</f>
        <v>2</v>
      </c>
      <c r="C1275">
        <f>INDEX('housing-price-data-04042019'!$A$1:$CC$1461, MATCH('Bedrooms '!A1275,'housing-price-data-04042019'!$A$1:$A$1461,0), MATCH('Bedrooms '!$C$1,'housing-price-data-04042019'!$A$1:$CC$1,0))</f>
        <v>177000</v>
      </c>
      <c r="D1275" t="str">
        <f t="shared" si="19"/>
        <v>B</v>
      </c>
      <c r="U1275" s="1">
        <v>1250</v>
      </c>
      <c r="V1275" s="1">
        <v>183109.07144635811</v>
      </c>
      <c r="W1275" s="1">
        <v>-64109.07144635811</v>
      </c>
    </row>
    <row r="1276" spans="1:23" x14ac:dyDescent="0.25">
      <c r="A1276">
        <v>1275</v>
      </c>
      <c r="B1276">
        <f>INDEX('housing-price-data-04042019'!$A$1:$CC$1461, MATCH('Bedrooms '!A1276,'housing-price-data-04042019'!$A$1:$A$1461,0), MATCH('Bedrooms '!$B$1,'housing-price-data-04042019'!$A$1:$CC$1,0))</f>
        <v>3</v>
      </c>
      <c r="C1276">
        <f>INDEX('housing-price-data-04042019'!$A$1:$CC$1461, MATCH('Bedrooms '!A1276,'housing-price-data-04042019'!$A$1:$A$1461,0), MATCH('Bedrooms '!$C$1,'housing-price-data-04042019'!$A$1:$CC$1,0))</f>
        <v>139000</v>
      </c>
      <c r="D1276" t="str">
        <f t="shared" si="19"/>
        <v>A</v>
      </c>
      <c r="U1276" s="1">
        <v>1251</v>
      </c>
      <c r="V1276" s="1">
        <v>183109.07144635811</v>
      </c>
      <c r="W1276" s="1">
        <v>60890.92855364189</v>
      </c>
    </row>
    <row r="1277" spans="1:23" x14ac:dyDescent="0.25">
      <c r="A1277">
        <v>1276</v>
      </c>
      <c r="B1277">
        <f>INDEX('housing-price-data-04042019'!$A$1:$CC$1461, MATCH('Bedrooms '!A1277,'housing-price-data-04042019'!$A$1:$A$1461,0), MATCH('Bedrooms '!$B$1,'housing-price-data-04042019'!$A$1:$CC$1,0))</f>
        <v>4</v>
      </c>
      <c r="C1277">
        <f>INDEX('housing-price-data-04042019'!$A$1:$CC$1461, MATCH('Bedrooms '!A1277,'housing-price-data-04042019'!$A$1:$A$1461,0), MATCH('Bedrooms '!$C$1,'housing-price-data-04042019'!$A$1:$CC$1,0))</f>
        <v>137000</v>
      </c>
      <c r="D1277" t="str">
        <f t="shared" si="19"/>
        <v>A</v>
      </c>
      <c r="U1277" s="1">
        <v>1252</v>
      </c>
      <c r="V1277" s="1">
        <v>166728.05446336931</v>
      </c>
      <c r="W1277" s="1">
        <v>5021.9455366306938</v>
      </c>
    </row>
    <row r="1278" spans="1:23" x14ac:dyDescent="0.25">
      <c r="A1278">
        <v>1277</v>
      </c>
      <c r="B1278">
        <f>INDEX('housing-price-data-04042019'!$A$1:$CC$1461, MATCH('Bedrooms '!A1278,'housing-price-data-04042019'!$A$1:$A$1461,0), MATCH('Bedrooms '!$B$1,'housing-price-data-04042019'!$A$1:$CC$1,0))</f>
        <v>3</v>
      </c>
      <c r="C1278">
        <f>INDEX('housing-price-data-04042019'!$A$1:$CC$1461, MATCH('Bedrooms '!A1278,'housing-price-data-04042019'!$A$1:$A$1461,0), MATCH('Bedrooms '!$C$1,'housing-price-data-04042019'!$A$1:$CC$1,0))</f>
        <v>162000</v>
      </c>
      <c r="D1278" t="str">
        <f t="shared" si="19"/>
        <v>A</v>
      </c>
      <c r="U1278" s="1">
        <v>1253</v>
      </c>
      <c r="V1278" s="1">
        <v>183109.07144635811</v>
      </c>
      <c r="W1278" s="1">
        <v>-53109.07144635811</v>
      </c>
    </row>
    <row r="1279" spans="1:23" x14ac:dyDescent="0.25">
      <c r="A1279">
        <v>1278</v>
      </c>
      <c r="B1279">
        <f>INDEX('housing-price-data-04042019'!$A$1:$CC$1461, MATCH('Bedrooms '!A1279,'housing-price-data-04042019'!$A$1:$A$1461,0), MATCH('Bedrooms '!$B$1,'housing-price-data-04042019'!$A$1:$CC$1,0))</f>
        <v>3</v>
      </c>
      <c r="C1279">
        <f>INDEX('housing-price-data-04042019'!$A$1:$CC$1461, MATCH('Bedrooms '!A1279,'housing-price-data-04042019'!$A$1:$A$1461,0), MATCH('Bedrooms '!$C$1,'housing-price-data-04042019'!$A$1:$CC$1,0))</f>
        <v>197900</v>
      </c>
      <c r="D1279" t="str">
        <f t="shared" si="19"/>
        <v>A</v>
      </c>
      <c r="U1279" s="1">
        <v>1254</v>
      </c>
      <c r="V1279" s="1">
        <v>183109.07144635811</v>
      </c>
      <c r="W1279" s="1">
        <v>110890.92855364189</v>
      </c>
    </row>
    <row r="1280" spans="1:23" x14ac:dyDescent="0.25">
      <c r="A1280">
        <v>1279</v>
      </c>
      <c r="B1280">
        <f>INDEX('housing-price-data-04042019'!$A$1:$CC$1461, MATCH('Bedrooms '!A1280,'housing-price-data-04042019'!$A$1:$A$1461,0), MATCH('Bedrooms '!$B$1,'housing-price-data-04042019'!$A$1:$CC$1,0))</f>
        <v>3</v>
      </c>
      <c r="C1280">
        <f>INDEX('housing-price-data-04042019'!$A$1:$CC$1461, MATCH('Bedrooms '!A1280,'housing-price-data-04042019'!$A$1:$A$1461,0), MATCH('Bedrooms '!$C$1,'housing-price-data-04042019'!$A$1:$CC$1,0))</f>
        <v>237000</v>
      </c>
      <c r="D1280" t="str">
        <f t="shared" si="19"/>
        <v>A</v>
      </c>
      <c r="U1280" s="1">
        <v>1255</v>
      </c>
      <c r="V1280" s="1">
        <v>183109.07144635811</v>
      </c>
      <c r="W1280" s="1">
        <v>-17709.07144635811</v>
      </c>
    </row>
    <row r="1281" spans="1:23" x14ac:dyDescent="0.25">
      <c r="A1281">
        <v>1280</v>
      </c>
      <c r="B1281">
        <f>INDEX('housing-price-data-04042019'!$A$1:$CC$1461, MATCH('Bedrooms '!A1281,'housing-price-data-04042019'!$A$1:$A$1461,0), MATCH('Bedrooms '!$B$1,'housing-price-data-04042019'!$A$1:$CC$1,0))</f>
        <v>2</v>
      </c>
      <c r="C1281">
        <f>INDEX('housing-price-data-04042019'!$A$1:$CC$1461, MATCH('Bedrooms '!A1281,'housing-price-data-04042019'!$A$1:$A$1461,0), MATCH('Bedrooms '!$C$1,'housing-price-data-04042019'!$A$1:$CC$1,0))</f>
        <v>68400</v>
      </c>
      <c r="D1281" t="str">
        <f t="shared" si="19"/>
        <v>B</v>
      </c>
      <c r="U1281" s="1">
        <v>1256</v>
      </c>
      <c r="V1281" s="1">
        <v>183109.07144635811</v>
      </c>
      <c r="W1281" s="1">
        <v>-55609.07144635811</v>
      </c>
    </row>
    <row r="1282" spans="1:23" x14ac:dyDescent="0.25">
      <c r="A1282">
        <v>1281</v>
      </c>
      <c r="B1282">
        <f>INDEX('housing-price-data-04042019'!$A$1:$CC$1461, MATCH('Bedrooms '!A1282,'housing-price-data-04042019'!$A$1:$A$1461,0), MATCH('Bedrooms '!$B$1,'housing-price-data-04042019'!$A$1:$CC$1,0))</f>
        <v>3</v>
      </c>
      <c r="C1282">
        <f>INDEX('housing-price-data-04042019'!$A$1:$CC$1461, MATCH('Bedrooms '!A1282,'housing-price-data-04042019'!$A$1:$A$1461,0), MATCH('Bedrooms '!$C$1,'housing-price-data-04042019'!$A$1:$CC$1,0))</f>
        <v>227000</v>
      </c>
      <c r="D1282" t="str">
        <f t="shared" si="19"/>
        <v>A</v>
      </c>
      <c r="U1282" s="1">
        <v>1257</v>
      </c>
      <c r="V1282" s="1">
        <v>166728.05446336931</v>
      </c>
      <c r="W1282" s="1">
        <v>134771.94553663069</v>
      </c>
    </row>
    <row r="1283" spans="1:23" x14ac:dyDescent="0.25">
      <c r="A1283">
        <v>1282</v>
      </c>
      <c r="B1283">
        <f>INDEX('housing-price-data-04042019'!$A$1:$CC$1461, MATCH('Bedrooms '!A1283,'housing-price-data-04042019'!$A$1:$A$1461,0), MATCH('Bedrooms '!$B$1,'housing-price-data-04042019'!$A$1:$CC$1,0))</f>
        <v>2</v>
      </c>
      <c r="C1283">
        <f>INDEX('housing-price-data-04042019'!$A$1:$CC$1461, MATCH('Bedrooms '!A1283,'housing-price-data-04042019'!$A$1:$A$1461,0), MATCH('Bedrooms '!$C$1,'housing-price-data-04042019'!$A$1:$CC$1,0))</f>
        <v>180000</v>
      </c>
      <c r="D1283" t="str">
        <f t="shared" ref="D1283:D1346" si="20">IF(B1283&gt;2, "A", "B")</f>
        <v>B</v>
      </c>
      <c r="U1283" s="1">
        <v>1258</v>
      </c>
      <c r="V1283" s="1">
        <v>166728.05446336931</v>
      </c>
      <c r="W1283" s="1">
        <v>-66828.054463369306</v>
      </c>
    </row>
    <row r="1284" spans="1:23" x14ac:dyDescent="0.25">
      <c r="A1284">
        <v>1283</v>
      </c>
      <c r="B1284">
        <f>INDEX('housing-price-data-04042019'!$A$1:$CC$1461, MATCH('Bedrooms '!A1284,'housing-price-data-04042019'!$A$1:$A$1461,0), MATCH('Bedrooms '!$B$1,'housing-price-data-04042019'!$A$1:$CC$1,0))</f>
        <v>3</v>
      </c>
      <c r="C1284">
        <f>INDEX('housing-price-data-04042019'!$A$1:$CC$1461, MATCH('Bedrooms '!A1284,'housing-price-data-04042019'!$A$1:$A$1461,0), MATCH('Bedrooms '!$C$1,'housing-price-data-04042019'!$A$1:$CC$1,0))</f>
        <v>150500</v>
      </c>
      <c r="D1284" t="str">
        <f t="shared" si="20"/>
        <v>A</v>
      </c>
      <c r="U1284" s="1">
        <v>1259</v>
      </c>
      <c r="V1284" s="1">
        <v>166728.05446336931</v>
      </c>
      <c r="W1284" s="1">
        <v>23271.945536630694</v>
      </c>
    </row>
    <row r="1285" spans="1:23" x14ac:dyDescent="0.25">
      <c r="A1285">
        <v>1284</v>
      </c>
      <c r="B1285">
        <f>INDEX('housing-price-data-04042019'!$A$1:$CC$1461, MATCH('Bedrooms '!A1285,'housing-price-data-04042019'!$A$1:$A$1461,0), MATCH('Bedrooms '!$B$1,'housing-price-data-04042019'!$A$1:$CC$1,0))</f>
        <v>4</v>
      </c>
      <c r="C1285">
        <f>INDEX('housing-price-data-04042019'!$A$1:$CC$1461, MATCH('Bedrooms '!A1285,'housing-price-data-04042019'!$A$1:$A$1461,0), MATCH('Bedrooms '!$C$1,'housing-price-data-04042019'!$A$1:$CC$1,0))</f>
        <v>139000</v>
      </c>
      <c r="D1285" t="str">
        <f t="shared" si="20"/>
        <v>A</v>
      </c>
      <c r="U1285" s="1">
        <v>1260</v>
      </c>
      <c r="V1285" s="1">
        <v>183109.07144635811</v>
      </c>
      <c r="W1285" s="1">
        <v>-32109.07144635811</v>
      </c>
    </row>
    <row r="1286" spans="1:23" x14ac:dyDescent="0.25">
      <c r="A1286">
        <v>1285</v>
      </c>
      <c r="B1286">
        <f>INDEX('housing-price-data-04042019'!$A$1:$CC$1461, MATCH('Bedrooms '!A1286,'housing-price-data-04042019'!$A$1:$A$1461,0), MATCH('Bedrooms '!$B$1,'housing-price-data-04042019'!$A$1:$CC$1,0))</f>
        <v>4</v>
      </c>
      <c r="C1286">
        <f>INDEX('housing-price-data-04042019'!$A$1:$CC$1461, MATCH('Bedrooms '!A1286,'housing-price-data-04042019'!$A$1:$A$1461,0), MATCH('Bedrooms '!$C$1,'housing-price-data-04042019'!$A$1:$CC$1,0))</f>
        <v>169000</v>
      </c>
      <c r="D1286" t="str">
        <f t="shared" si="20"/>
        <v>A</v>
      </c>
      <c r="U1286" s="1">
        <v>1261</v>
      </c>
      <c r="V1286" s="1">
        <v>183109.07144635811</v>
      </c>
      <c r="W1286" s="1">
        <v>-2109.0714463581098</v>
      </c>
    </row>
    <row r="1287" spans="1:23" x14ac:dyDescent="0.25">
      <c r="A1287">
        <v>1286</v>
      </c>
      <c r="B1287">
        <f>INDEX('housing-price-data-04042019'!$A$1:$CC$1461, MATCH('Bedrooms '!A1287,'housing-price-data-04042019'!$A$1:$A$1461,0), MATCH('Bedrooms '!$B$1,'housing-price-data-04042019'!$A$1:$CC$1,0))</f>
        <v>4</v>
      </c>
      <c r="C1287">
        <f>INDEX('housing-price-data-04042019'!$A$1:$CC$1461, MATCH('Bedrooms '!A1287,'housing-price-data-04042019'!$A$1:$A$1461,0), MATCH('Bedrooms '!$C$1,'housing-price-data-04042019'!$A$1:$CC$1,0))</f>
        <v>132500</v>
      </c>
      <c r="D1287" t="str">
        <f t="shared" si="20"/>
        <v>A</v>
      </c>
      <c r="U1287" s="1">
        <v>1262</v>
      </c>
      <c r="V1287" s="1">
        <v>166728.05446336931</v>
      </c>
      <c r="W1287" s="1">
        <v>-37828.054463369306</v>
      </c>
    </row>
    <row r="1288" spans="1:23" x14ac:dyDescent="0.25">
      <c r="A1288">
        <v>1287</v>
      </c>
      <c r="B1288">
        <f>INDEX('housing-price-data-04042019'!$A$1:$CC$1461, MATCH('Bedrooms '!A1288,'housing-price-data-04042019'!$A$1:$A$1461,0), MATCH('Bedrooms '!$B$1,'housing-price-data-04042019'!$A$1:$CC$1,0))</f>
        <v>3</v>
      </c>
      <c r="C1288">
        <f>INDEX('housing-price-data-04042019'!$A$1:$CC$1461, MATCH('Bedrooms '!A1288,'housing-price-data-04042019'!$A$1:$A$1461,0), MATCH('Bedrooms '!$C$1,'housing-price-data-04042019'!$A$1:$CC$1,0))</f>
        <v>143000</v>
      </c>
      <c r="D1288" t="str">
        <f t="shared" si="20"/>
        <v>A</v>
      </c>
      <c r="U1288" s="1">
        <v>1263</v>
      </c>
      <c r="V1288" s="1">
        <v>215871.10541233572</v>
      </c>
      <c r="W1288" s="1">
        <v>-54371.105412335717</v>
      </c>
    </row>
    <row r="1289" spans="1:23" x14ac:dyDescent="0.25">
      <c r="A1289">
        <v>1288</v>
      </c>
      <c r="B1289">
        <f>INDEX('housing-price-data-04042019'!$A$1:$CC$1461, MATCH('Bedrooms '!A1289,'housing-price-data-04042019'!$A$1:$A$1461,0), MATCH('Bedrooms '!$B$1,'housing-price-data-04042019'!$A$1:$CC$1,0))</f>
        <v>4</v>
      </c>
      <c r="C1289">
        <f>INDEX('housing-price-data-04042019'!$A$1:$CC$1461, MATCH('Bedrooms '!A1289,'housing-price-data-04042019'!$A$1:$A$1461,0), MATCH('Bedrooms '!$C$1,'housing-price-data-04042019'!$A$1:$CC$1,0))</f>
        <v>190000</v>
      </c>
      <c r="D1289" t="str">
        <f t="shared" si="20"/>
        <v>A</v>
      </c>
      <c r="U1289" s="1">
        <v>1264</v>
      </c>
      <c r="V1289" s="1">
        <v>183109.07144635811</v>
      </c>
      <c r="W1289" s="1">
        <v>-2609.0714463581098</v>
      </c>
    </row>
    <row r="1290" spans="1:23" x14ac:dyDescent="0.25">
      <c r="A1290">
        <v>1289</v>
      </c>
      <c r="B1290">
        <f>INDEX('housing-price-data-04042019'!$A$1:$CC$1461, MATCH('Bedrooms '!A1290,'housing-price-data-04042019'!$A$1:$A$1461,0), MATCH('Bedrooms '!$B$1,'housing-price-data-04042019'!$A$1:$CC$1,0))</f>
        <v>2</v>
      </c>
      <c r="C1290">
        <f>INDEX('housing-price-data-04042019'!$A$1:$CC$1461, MATCH('Bedrooms '!A1290,'housing-price-data-04042019'!$A$1:$A$1461,0), MATCH('Bedrooms '!$C$1,'housing-price-data-04042019'!$A$1:$CC$1,0))</f>
        <v>278000</v>
      </c>
      <c r="D1290" t="str">
        <f t="shared" si="20"/>
        <v>B</v>
      </c>
      <c r="U1290" s="1">
        <v>1265</v>
      </c>
      <c r="V1290" s="1">
        <v>166728.05446336931</v>
      </c>
      <c r="W1290" s="1">
        <v>14271.945536630694</v>
      </c>
    </row>
    <row r="1291" spans="1:23" x14ac:dyDescent="0.25">
      <c r="A1291">
        <v>1290</v>
      </c>
      <c r="B1291">
        <f>INDEX('housing-price-data-04042019'!$A$1:$CC$1461, MATCH('Bedrooms '!A1291,'housing-price-data-04042019'!$A$1:$A$1461,0), MATCH('Bedrooms '!$B$1,'housing-price-data-04042019'!$A$1:$CC$1,0))</f>
        <v>3</v>
      </c>
      <c r="C1291">
        <f>INDEX('housing-price-data-04042019'!$A$1:$CC$1461, MATCH('Bedrooms '!A1291,'housing-price-data-04042019'!$A$1:$A$1461,0), MATCH('Bedrooms '!$C$1,'housing-price-data-04042019'!$A$1:$CC$1,0))</f>
        <v>281000</v>
      </c>
      <c r="D1291" t="str">
        <f t="shared" si="20"/>
        <v>A</v>
      </c>
      <c r="U1291" s="1">
        <v>1266</v>
      </c>
      <c r="V1291" s="1">
        <v>183109.07144635811</v>
      </c>
      <c r="W1291" s="1">
        <v>790.92855364189018</v>
      </c>
    </row>
    <row r="1292" spans="1:23" x14ac:dyDescent="0.25">
      <c r="A1292">
        <v>1291</v>
      </c>
      <c r="B1292">
        <f>INDEX('housing-price-data-04042019'!$A$1:$CC$1461, MATCH('Bedrooms '!A1292,'housing-price-data-04042019'!$A$1:$A$1461,0), MATCH('Bedrooms '!$B$1,'housing-price-data-04042019'!$A$1:$CC$1,0))</f>
        <v>3</v>
      </c>
      <c r="C1292">
        <f>INDEX('housing-price-data-04042019'!$A$1:$CC$1461, MATCH('Bedrooms '!A1292,'housing-price-data-04042019'!$A$1:$A$1461,0), MATCH('Bedrooms '!$C$1,'housing-price-data-04042019'!$A$1:$CC$1,0))</f>
        <v>180500</v>
      </c>
      <c r="D1292" t="str">
        <f t="shared" si="20"/>
        <v>A</v>
      </c>
      <c r="U1292" s="1">
        <v>1267</v>
      </c>
      <c r="V1292" s="1">
        <v>199490.08842934691</v>
      </c>
      <c r="W1292" s="1">
        <v>-77490.088429346913</v>
      </c>
    </row>
    <row r="1293" spans="1:23" x14ac:dyDescent="0.25">
      <c r="A1293">
        <v>1292</v>
      </c>
      <c r="B1293">
        <f>INDEX('housing-price-data-04042019'!$A$1:$CC$1461, MATCH('Bedrooms '!A1293,'housing-price-data-04042019'!$A$1:$A$1461,0), MATCH('Bedrooms '!$B$1,'housing-price-data-04042019'!$A$1:$CC$1,0))</f>
        <v>3</v>
      </c>
      <c r="C1293">
        <f>INDEX('housing-price-data-04042019'!$A$1:$CC$1461, MATCH('Bedrooms '!A1293,'housing-price-data-04042019'!$A$1:$A$1461,0), MATCH('Bedrooms '!$C$1,'housing-price-data-04042019'!$A$1:$CC$1,0))</f>
        <v>119500</v>
      </c>
      <c r="D1293" t="str">
        <f t="shared" si="20"/>
        <v>A</v>
      </c>
      <c r="U1293" s="1">
        <v>1268</v>
      </c>
      <c r="V1293" s="1">
        <v>183109.07144635811</v>
      </c>
      <c r="W1293" s="1">
        <v>195390.92855364189</v>
      </c>
    </row>
    <row r="1294" spans="1:23" x14ac:dyDescent="0.25">
      <c r="A1294">
        <v>1293</v>
      </c>
      <c r="B1294">
        <f>INDEX('housing-price-data-04042019'!$A$1:$CC$1461, MATCH('Bedrooms '!A1294,'housing-price-data-04042019'!$A$1:$A$1461,0), MATCH('Bedrooms '!$B$1,'housing-price-data-04042019'!$A$1:$CC$1,0))</f>
        <v>4</v>
      </c>
      <c r="C1294">
        <f>INDEX('housing-price-data-04042019'!$A$1:$CC$1461, MATCH('Bedrooms '!A1294,'housing-price-data-04042019'!$A$1:$A$1461,0), MATCH('Bedrooms '!$C$1,'housing-price-data-04042019'!$A$1:$CC$1,0))</f>
        <v>107500</v>
      </c>
      <c r="D1294" t="str">
        <f t="shared" si="20"/>
        <v>A</v>
      </c>
      <c r="U1294" s="1">
        <v>1269</v>
      </c>
      <c r="V1294" s="1">
        <v>199490.08842934691</v>
      </c>
      <c r="W1294" s="1">
        <v>181509.91157065309</v>
      </c>
    </row>
    <row r="1295" spans="1:23" x14ac:dyDescent="0.25">
      <c r="A1295">
        <v>1294</v>
      </c>
      <c r="B1295">
        <f>INDEX('housing-price-data-04042019'!$A$1:$CC$1461, MATCH('Bedrooms '!A1295,'housing-price-data-04042019'!$A$1:$A$1461,0), MATCH('Bedrooms '!$B$1,'housing-price-data-04042019'!$A$1:$CC$1,0))</f>
        <v>4</v>
      </c>
      <c r="C1295">
        <f>INDEX('housing-price-data-04042019'!$A$1:$CC$1461, MATCH('Bedrooms '!A1295,'housing-price-data-04042019'!$A$1:$A$1461,0), MATCH('Bedrooms '!$C$1,'housing-price-data-04042019'!$A$1:$CC$1,0))</f>
        <v>162900</v>
      </c>
      <c r="D1295" t="str">
        <f t="shared" si="20"/>
        <v>A</v>
      </c>
      <c r="U1295" s="1">
        <v>1270</v>
      </c>
      <c r="V1295" s="1">
        <v>183109.07144635811</v>
      </c>
      <c r="W1295" s="1">
        <v>-39109.07144635811</v>
      </c>
    </row>
    <row r="1296" spans="1:23" x14ac:dyDescent="0.25">
      <c r="A1296">
        <v>1295</v>
      </c>
      <c r="B1296">
        <f>INDEX('housing-price-data-04042019'!$A$1:$CC$1461, MATCH('Bedrooms '!A1296,'housing-price-data-04042019'!$A$1:$A$1461,0), MATCH('Bedrooms '!$B$1,'housing-price-data-04042019'!$A$1:$CC$1,0))</f>
        <v>2</v>
      </c>
      <c r="C1296">
        <f>INDEX('housing-price-data-04042019'!$A$1:$CC$1461, MATCH('Bedrooms '!A1296,'housing-price-data-04042019'!$A$1:$A$1461,0), MATCH('Bedrooms '!$C$1,'housing-price-data-04042019'!$A$1:$CC$1,0))</f>
        <v>115000</v>
      </c>
      <c r="D1296" t="str">
        <f t="shared" si="20"/>
        <v>B</v>
      </c>
      <c r="U1296" s="1">
        <v>1271</v>
      </c>
      <c r="V1296" s="1">
        <v>133966.0204973917</v>
      </c>
      <c r="W1296" s="1">
        <v>126033.9795026083</v>
      </c>
    </row>
    <row r="1297" spans="1:23" x14ac:dyDescent="0.25">
      <c r="A1297">
        <v>1296</v>
      </c>
      <c r="B1297">
        <f>INDEX('housing-price-data-04042019'!$A$1:$CC$1461, MATCH('Bedrooms '!A1297,'housing-price-data-04042019'!$A$1:$A$1461,0), MATCH('Bedrooms '!$B$1,'housing-price-data-04042019'!$A$1:$CC$1,0))</f>
        <v>3</v>
      </c>
      <c r="C1297">
        <f>INDEX('housing-price-data-04042019'!$A$1:$CC$1461, MATCH('Bedrooms '!A1297,'housing-price-data-04042019'!$A$1:$A$1461,0), MATCH('Bedrooms '!$C$1,'housing-price-data-04042019'!$A$1:$CC$1,0))</f>
        <v>138500</v>
      </c>
      <c r="D1297" t="str">
        <f t="shared" si="20"/>
        <v>A</v>
      </c>
      <c r="U1297" s="1">
        <v>1272</v>
      </c>
      <c r="V1297" s="1">
        <v>183109.07144635811</v>
      </c>
      <c r="W1297" s="1">
        <v>2640.9285536418902</v>
      </c>
    </row>
    <row r="1298" spans="1:23" x14ac:dyDescent="0.25">
      <c r="A1298">
        <v>1297</v>
      </c>
      <c r="B1298">
        <f>INDEX('housing-price-data-04042019'!$A$1:$CC$1461, MATCH('Bedrooms '!A1298,'housing-price-data-04042019'!$A$1:$A$1461,0), MATCH('Bedrooms '!$B$1,'housing-price-data-04042019'!$A$1:$CC$1,0))</f>
        <v>3</v>
      </c>
      <c r="C1298">
        <f>INDEX('housing-price-data-04042019'!$A$1:$CC$1461, MATCH('Bedrooms '!A1298,'housing-price-data-04042019'!$A$1:$A$1461,0), MATCH('Bedrooms '!$C$1,'housing-price-data-04042019'!$A$1:$CC$1,0))</f>
        <v>155000</v>
      </c>
      <c r="D1298" t="str">
        <f t="shared" si="20"/>
        <v>A</v>
      </c>
      <c r="U1298" s="1">
        <v>1273</v>
      </c>
      <c r="V1298" s="1">
        <v>183109.07144635811</v>
      </c>
      <c r="W1298" s="1">
        <v>-46109.07144635811</v>
      </c>
    </row>
    <row r="1299" spans="1:23" x14ac:dyDescent="0.25">
      <c r="A1299">
        <v>1298</v>
      </c>
      <c r="B1299">
        <f>INDEX('housing-price-data-04042019'!$A$1:$CC$1461, MATCH('Bedrooms '!A1299,'housing-price-data-04042019'!$A$1:$A$1461,0), MATCH('Bedrooms '!$B$1,'housing-price-data-04042019'!$A$1:$CC$1,0))</f>
        <v>2</v>
      </c>
      <c r="C1299">
        <f>INDEX('housing-price-data-04042019'!$A$1:$CC$1461, MATCH('Bedrooms '!A1299,'housing-price-data-04042019'!$A$1:$A$1461,0), MATCH('Bedrooms '!$C$1,'housing-price-data-04042019'!$A$1:$CC$1,0))</f>
        <v>140000</v>
      </c>
      <c r="D1299" t="str">
        <f t="shared" si="20"/>
        <v>B</v>
      </c>
      <c r="U1299" s="1">
        <v>1274</v>
      </c>
      <c r="V1299" s="1">
        <v>166728.05446336931</v>
      </c>
      <c r="W1299" s="1">
        <v>10271.945536630694</v>
      </c>
    </row>
    <row r="1300" spans="1:23" x14ac:dyDescent="0.25">
      <c r="A1300">
        <v>1299</v>
      </c>
      <c r="B1300">
        <f>INDEX('housing-price-data-04042019'!$A$1:$CC$1461, MATCH('Bedrooms '!A1300,'housing-price-data-04042019'!$A$1:$A$1461,0), MATCH('Bedrooms '!$B$1,'housing-price-data-04042019'!$A$1:$CC$1,0))</f>
        <v>3</v>
      </c>
      <c r="C1300">
        <f>INDEX('housing-price-data-04042019'!$A$1:$CC$1461, MATCH('Bedrooms '!A1300,'housing-price-data-04042019'!$A$1:$A$1461,0), MATCH('Bedrooms '!$C$1,'housing-price-data-04042019'!$A$1:$CC$1,0))</f>
        <v>160000</v>
      </c>
      <c r="D1300" t="str">
        <f t="shared" si="20"/>
        <v>A</v>
      </c>
      <c r="U1300" s="1">
        <v>1275</v>
      </c>
      <c r="V1300" s="1">
        <v>183109.07144635811</v>
      </c>
      <c r="W1300" s="1">
        <v>-44109.07144635811</v>
      </c>
    </row>
    <row r="1301" spans="1:23" x14ac:dyDescent="0.25">
      <c r="A1301">
        <v>1300</v>
      </c>
      <c r="B1301">
        <f>INDEX('housing-price-data-04042019'!$A$1:$CC$1461, MATCH('Bedrooms '!A1301,'housing-price-data-04042019'!$A$1:$A$1461,0), MATCH('Bedrooms '!$B$1,'housing-price-data-04042019'!$A$1:$CC$1,0))</f>
        <v>3</v>
      </c>
      <c r="C1301">
        <f>INDEX('housing-price-data-04042019'!$A$1:$CC$1461, MATCH('Bedrooms '!A1301,'housing-price-data-04042019'!$A$1:$A$1461,0), MATCH('Bedrooms '!$C$1,'housing-price-data-04042019'!$A$1:$CC$1,0))</f>
        <v>154000</v>
      </c>
      <c r="D1301" t="str">
        <f t="shared" si="20"/>
        <v>A</v>
      </c>
      <c r="U1301" s="1">
        <v>1276</v>
      </c>
      <c r="V1301" s="1">
        <v>199490.08842934691</v>
      </c>
      <c r="W1301" s="1">
        <v>-62490.088429346913</v>
      </c>
    </row>
    <row r="1302" spans="1:23" x14ac:dyDescent="0.25">
      <c r="A1302">
        <v>1301</v>
      </c>
      <c r="B1302">
        <f>INDEX('housing-price-data-04042019'!$A$1:$CC$1461, MATCH('Bedrooms '!A1302,'housing-price-data-04042019'!$A$1:$A$1461,0), MATCH('Bedrooms '!$B$1,'housing-price-data-04042019'!$A$1:$CC$1,0))</f>
        <v>3</v>
      </c>
      <c r="C1302">
        <f>INDEX('housing-price-data-04042019'!$A$1:$CC$1461, MATCH('Bedrooms '!A1302,'housing-price-data-04042019'!$A$1:$A$1461,0), MATCH('Bedrooms '!$C$1,'housing-price-data-04042019'!$A$1:$CC$1,0))</f>
        <v>225000</v>
      </c>
      <c r="D1302" t="str">
        <f t="shared" si="20"/>
        <v>A</v>
      </c>
      <c r="U1302" s="1">
        <v>1277</v>
      </c>
      <c r="V1302" s="1">
        <v>183109.07144635811</v>
      </c>
      <c r="W1302" s="1">
        <v>-21109.07144635811</v>
      </c>
    </row>
    <row r="1303" spans="1:23" x14ac:dyDescent="0.25">
      <c r="A1303">
        <v>1302</v>
      </c>
      <c r="B1303">
        <f>INDEX('housing-price-data-04042019'!$A$1:$CC$1461, MATCH('Bedrooms '!A1303,'housing-price-data-04042019'!$A$1:$A$1461,0), MATCH('Bedrooms '!$B$1,'housing-price-data-04042019'!$A$1:$CC$1,0))</f>
        <v>3</v>
      </c>
      <c r="C1303">
        <f>INDEX('housing-price-data-04042019'!$A$1:$CC$1461, MATCH('Bedrooms '!A1303,'housing-price-data-04042019'!$A$1:$A$1461,0), MATCH('Bedrooms '!$C$1,'housing-price-data-04042019'!$A$1:$CC$1,0))</f>
        <v>177500</v>
      </c>
      <c r="D1303" t="str">
        <f t="shared" si="20"/>
        <v>A</v>
      </c>
      <c r="U1303" s="1">
        <v>1278</v>
      </c>
      <c r="V1303" s="1">
        <v>183109.07144635811</v>
      </c>
      <c r="W1303" s="1">
        <v>14790.92855364189</v>
      </c>
    </row>
    <row r="1304" spans="1:23" x14ac:dyDescent="0.25">
      <c r="A1304">
        <v>1303</v>
      </c>
      <c r="B1304">
        <f>INDEX('housing-price-data-04042019'!$A$1:$CC$1461, MATCH('Bedrooms '!A1304,'housing-price-data-04042019'!$A$1:$A$1461,0), MATCH('Bedrooms '!$B$1,'housing-price-data-04042019'!$A$1:$CC$1,0))</f>
        <v>4</v>
      </c>
      <c r="C1304">
        <f>INDEX('housing-price-data-04042019'!$A$1:$CC$1461, MATCH('Bedrooms '!A1304,'housing-price-data-04042019'!$A$1:$A$1461,0), MATCH('Bedrooms '!$C$1,'housing-price-data-04042019'!$A$1:$CC$1,0))</f>
        <v>290000</v>
      </c>
      <c r="D1304" t="str">
        <f t="shared" si="20"/>
        <v>A</v>
      </c>
      <c r="U1304" s="1">
        <v>1279</v>
      </c>
      <c r="V1304" s="1">
        <v>183109.07144635811</v>
      </c>
      <c r="W1304" s="1">
        <v>53890.92855364189</v>
      </c>
    </row>
    <row r="1305" spans="1:23" x14ac:dyDescent="0.25">
      <c r="A1305">
        <v>1304</v>
      </c>
      <c r="B1305">
        <f>INDEX('housing-price-data-04042019'!$A$1:$CC$1461, MATCH('Bedrooms '!A1305,'housing-price-data-04042019'!$A$1:$A$1461,0), MATCH('Bedrooms '!$B$1,'housing-price-data-04042019'!$A$1:$CC$1,0))</f>
        <v>3</v>
      </c>
      <c r="C1305">
        <f>INDEX('housing-price-data-04042019'!$A$1:$CC$1461, MATCH('Bedrooms '!A1305,'housing-price-data-04042019'!$A$1:$A$1461,0), MATCH('Bedrooms '!$C$1,'housing-price-data-04042019'!$A$1:$CC$1,0))</f>
        <v>232000</v>
      </c>
      <c r="D1305" t="str">
        <f t="shared" si="20"/>
        <v>A</v>
      </c>
      <c r="U1305" s="1">
        <v>1280</v>
      </c>
      <c r="V1305" s="1">
        <v>166728.05446336931</v>
      </c>
      <c r="W1305" s="1">
        <v>-98328.054463369306</v>
      </c>
    </row>
    <row r="1306" spans="1:23" x14ac:dyDescent="0.25">
      <c r="A1306">
        <v>1305</v>
      </c>
      <c r="B1306">
        <f>INDEX('housing-price-data-04042019'!$A$1:$CC$1461, MATCH('Bedrooms '!A1306,'housing-price-data-04042019'!$A$1:$A$1461,0), MATCH('Bedrooms '!$B$1,'housing-price-data-04042019'!$A$1:$CC$1,0))</f>
        <v>3</v>
      </c>
      <c r="C1306">
        <f>INDEX('housing-price-data-04042019'!$A$1:$CC$1461, MATCH('Bedrooms '!A1306,'housing-price-data-04042019'!$A$1:$A$1461,0), MATCH('Bedrooms '!$C$1,'housing-price-data-04042019'!$A$1:$CC$1,0))</f>
        <v>130000</v>
      </c>
      <c r="D1306" t="str">
        <f t="shared" si="20"/>
        <v>A</v>
      </c>
      <c r="U1306" s="1">
        <v>1281</v>
      </c>
      <c r="V1306" s="1">
        <v>183109.07144635811</v>
      </c>
      <c r="W1306" s="1">
        <v>43890.92855364189</v>
      </c>
    </row>
    <row r="1307" spans="1:23" x14ac:dyDescent="0.25">
      <c r="A1307">
        <v>1306</v>
      </c>
      <c r="B1307">
        <f>INDEX('housing-price-data-04042019'!$A$1:$CC$1461, MATCH('Bedrooms '!A1307,'housing-price-data-04042019'!$A$1:$A$1461,0), MATCH('Bedrooms '!$B$1,'housing-price-data-04042019'!$A$1:$CC$1,0))</f>
        <v>2</v>
      </c>
      <c r="C1307">
        <f>INDEX('housing-price-data-04042019'!$A$1:$CC$1461, MATCH('Bedrooms '!A1307,'housing-price-data-04042019'!$A$1:$A$1461,0), MATCH('Bedrooms '!$C$1,'housing-price-data-04042019'!$A$1:$CC$1,0))</f>
        <v>325000</v>
      </c>
      <c r="D1307" t="str">
        <f t="shared" si="20"/>
        <v>B</v>
      </c>
      <c r="U1307" s="1">
        <v>1282</v>
      </c>
      <c r="V1307" s="1">
        <v>166728.05446336931</v>
      </c>
      <c r="W1307" s="1">
        <v>13271.945536630694</v>
      </c>
    </row>
    <row r="1308" spans="1:23" x14ac:dyDescent="0.25">
      <c r="A1308">
        <v>1307</v>
      </c>
      <c r="B1308">
        <f>INDEX('housing-price-data-04042019'!$A$1:$CC$1461, MATCH('Bedrooms '!A1308,'housing-price-data-04042019'!$A$1:$A$1461,0), MATCH('Bedrooms '!$B$1,'housing-price-data-04042019'!$A$1:$CC$1,0))</f>
        <v>2</v>
      </c>
      <c r="C1308">
        <f>INDEX('housing-price-data-04042019'!$A$1:$CC$1461, MATCH('Bedrooms '!A1308,'housing-price-data-04042019'!$A$1:$A$1461,0), MATCH('Bedrooms '!$C$1,'housing-price-data-04042019'!$A$1:$CC$1,0))</f>
        <v>202500</v>
      </c>
      <c r="D1308" t="str">
        <f t="shared" si="20"/>
        <v>B</v>
      </c>
      <c r="U1308" s="1">
        <v>1283</v>
      </c>
      <c r="V1308" s="1">
        <v>183109.07144635811</v>
      </c>
      <c r="W1308" s="1">
        <v>-32609.07144635811</v>
      </c>
    </row>
    <row r="1309" spans="1:23" x14ac:dyDescent="0.25">
      <c r="A1309">
        <v>1308</v>
      </c>
      <c r="B1309">
        <f>INDEX('housing-price-data-04042019'!$A$1:$CC$1461, MATCH('Bedrooms '!A1309,'housing-price-data-04042019'!$A$1:$A$1461,0), MATCH('Bedrooms '!$B$1,'housing-price-data-04042019'!$A$1:$CC$1,0))</f>
        <v>3</v>
      </c>
      <c r="C1309">
        <f>INDEX('housing-price-data-04042019'!$A$1:$CC$1461, MATCH('Bedrooms '!A1309,'housing-price-data-04042019'!$A$1:$A$1461,0), MATCH('Bedrooms '!$C$1,'housing-price-data-04042019'!$A$1:$CC$1,0))</f>
        <v>138000</v>
      </c>
      <c r="D1309" t="str">
        <f t="shared" si="20"/>
        <v>A</v>
      </c>
      <c r="U1309" s="1">
        <v>1284</v>
      </c>
      <c r="V1309" s="1">
        <v>199490.08842934691</v>
      </c>
      <c r="W1309" s="1">
        <v>-60490.088429346913</v>
      </c>
    </row>
    <row r="1310" spans="1:23" x14ac:dyDescent="0.25">
      <c r="A1310">
        <v>1309</v>
      </c>
      <c r="B1310">
        <f>INDEX('housing-price-data-04042019'!$A$1:$CC$1461, MATCH('Bedrooms '!A1310,'housing-price-data-04042019'!$A$1:$A$1461,0), MATCH('Bedrooms '!$B$1,'housing-price-data-04042019'!$A$1:$CC$1,0))</f>
        <v>2</v>
      </c>
      <c r="C1310">
        <f>INDEX('housing-price-data-04042019'!$A$1:$CC$1461, MATCH('Bedrooms '!A1310,'housing-price-data-04042019'!$A$1:$A$1461,0), MATCH('Bedrooms '!$C$1,'housing-price-data-04042019'!$A$1:$CC$1,0))</f>
        <v>147000</v>
      </c>
      <c r="D1310" t="str">
        <f t="shared" si="20"/>
        <v>B</v>
      </c>
      <c r="U1310" s="1">
        <v>1285</v>
      </c>
      <c r="V1310" s="1">
        <v>199490.08842934691</v>
      </c>
      <c r="W1310" s="1">
        <v>-30490.088429346913</v>
      </c>
    </row>
    <row r="1311" spans="1:23" x14ac:dyDescent="0.25">
      <c r="A1311">
        <v>1310</v>
      </c>
      <c r="B1311">
        <f>INDEX('housing-price-data-04042019'!$A$1:$CC$1461, MATCH('Bedrooms '!A1311,'housing-price-data-04042019'!$A$1:$A$1461,0), MATCH('Bedrooms '!$B$1,'housing-price-data-04042019'!$A$1:$CC$1,0))</f>
        <v>3</v>
      </c>
      <c r="C1311">
        <f>INDEX('housing-price-data-04042019'!$A$1:$CC$1461, MATCH('Bedrooms '!A1311,'housing-price-data-04042019'!$A$1:$A$1461,0), MATCH('Bedrooms '!$C$1,'housing-price-data-04042019'!$A$1:$CC$1,0))</f>
        <v>179200</v>
      </c>
      <c r="D1311" t="str">
        <f t="shared" si="20"/>
        <v>A</v>
      </c>
      <c r="U1311" s="1">
        <v>1286</v>
      </c>
      <c r="V1311" s="1">
        <v>199490.08842934691</v>
      </c>
      <c r="W1311" s="1">
        <v>-66990.088429346913</v>
      </c>
    </row>
    <row r="1312" spans="1:23" x14ac:dyDescent="0.25">
      <c r="A1312">
        <v>1311</v>
      </c>
      <c r="B1312">
        <f>INDEX('housing-price-data-04042019'!$A$1:$CC$1461, MATCH('Bedrooms '!A1312,'housing-price-data-04042019'!$A$1:$A$1461,0), MATCH('Bedrooms '!$B$1,'housing-price-data-04042019'!$A$1:$CC$1,0))</f>
        <v>3</v>
      </c>
      <c r="C1312">
        <f>INDEX('housing-price-data-04042019'!$A$1:$CC$1461, MATCH('Bedrooms '!A1312,'housing-price-data-04042019'!$A$1:$A$1461,0), MATCH('Bedrooms '!$C$1,'housing-price-data-04042019'!$A$1:$CC$1,0))</f>
        <v>335000</v>
      </c>
      <c r="D1312" t="str">
        <f t="shared" si="20"/>
        <v>A</v>
      </c>
      <c r="U1312" s="1">
        <v>1287</v>
      </c>
      <c r="V1312" s="1">
        <v>183109.07144635811</v>
      </c>
      <c r="W1312" s="1">
        <v>-40109.07144635811</v>
      </c>
    </row>
    <row r="1313" spans="1:23" x14ac:dyDescent="0.25">
      <c r="A1313">
        <v>1312</v>
      </c>
      <c r="B1313">
        <f>INDEX('housing-price-data-04042019'!$A$1:$CC$1461, MATCH('Bedrooms '!A1313,'housing-price-data-04042019'!$A$1:$A$1461,0), MATCH('Bedrooms '!$B$1,'housing-price-data-04042019'!$A$1:$CC$1,0))</f>
        <v>3</v>
      </c>
      <c r="C1313">
        <f>INDEX('housing-price-data-04042019'!$A$1:$CC$1461, MATCH('Bedrooms '!A1313,'housing-price-data-04042019'!$A$1:$A$1461,0), MATCH('Bedrooms '!$C$1,'housing-price-data-04042019'!$A$1:$CC$1,0))</f>
        <v>203000</v>
      </c>
      <c r="D1313" t="str">
        <f t="shared" si="20"/>
        <v>A</v>
      </c>
      <c r="U1313" s="1">
        <v>1288</v>
      </c>
      <c r="V1313" s="1">
        <v>199490.08842934691</v>
      </c>
      <c r="W1313" s="1">
        <v>-9490.0884293469135</v>
      </c>
    </row>
    <row r="1314" spans="1:23" x14ac:dyDescent="0.25">
      <c r="A1314">
        <v>1313</v>
      </c>
      <c r="B1314">
        <f>INDEX('housing-price-data-04042019'!$A$1:$CC$1461, MATCH('Bedrooms '!A1314,'housing-price-data-04042019'!$A$1:$A$1461,0), MATCH('Bedrooms '!$B$1,'housing-price-data-04042019'!$A$1:$CC$1,0))</f>
        <v>4</v>
      </c>
      <c r="C1314">
        <f>INDEX('housing-price-data-04042019'!$A$1:$CC$1461, MATCH('Bedrooms '!A1314,'housing-price-data-04042019'!$A$1:$A$1461,0), MATCH('Bedrooms '!$C$1,'housing-price-data-04042019'!$A$1:$CC$1,0))</f>
        <v>302000</v>
      </c>
      <c r="D1314" t="str">
        <f t="shared" si="20"/>
        <v>A</v>
      </c>
      <c r="U1314" s="1">
        <v>1289</v>
      </c>
      <c r="V1314" s="1">
        <v>166728.05446336931</v>
      </c>
      <c r="W1314" s="1">
        <v>111271.94553663069</v>
      </c>
    </row>
    <row r="1315" spans="1:23" x14ac:dyDescent="0.25">
      <c r="A1315">
        <v>1314</v>
      </c>
      <c r="B1315">
        <f>INDEX('housing-price-data-04042019'!$A$1:$CC$1461, MATCH('Bedrooms '!A1315,'housing-price-data-04042019'!$A$1:$A$1461,0), MATCH('Bedrooms '!$B$1,'housing-price-data-04042019'!$A$1:$CC$1,0))</f>
        <v>4</v>
      </c>
      <c r="C1315">
        <f>INDEX('housing-price-data-04042019'!$A$1:$CC$1461, MATCH('Bedrooms '!A1315,'housing-price-data-04042019'!$A$1:$A$1461,0), MATCH('Bedrooms '!$C$1,'housing-price-data-04042019'!$A$1:$CC$1,0))</f>
        <v>333168</v>
      </c>
      <c r="D1315" t="str">
        <f t="shared" si="20"/>
        <v>A</v>
      </c>
      <c r="U1315" s="1">
        <v>1290</v>
      </c>
      <c r="V1315" s="1">
        <v>183109.07144635811</v>
      </c>
      <c r="W1315" s="1">
        <v>97890.92855364189</v>
      </c>
    </row>
    <row r="1316" spans="1:23" x14ac:dyDescent="0.25">
      <c r="A1316">
        <v>1315</v>
      </c>
      <c r="B1316">
        <f>INDEX('housing-price-data-04042019'!$A$1:$CC$1461, MATCH('Bedrooms '!A1316,'housing-price-data-04042019'!$A$1:$A$1461,0), MATCH('Bedrooms '!$B$1,'housing-price-data-04042019'!$A$1:$CC$1,0))</f>
        <v>3</v>
      </c>
      <c r="C1316">
        <f>INDEX('housing-price-data-04042019'!$A$1:$CC$1461, MATCH('Bedrooms '!A1316,'housing-price-data-04042019'!$A$1:$A$1461,0), MATCH('Bedrooms '!$C$1,'housing-price-data-04042019'!$A$1:$CC$1,0))</f>
        <v>119000</v>
      </c>
      <c r="D1316" t="str">
        <f t="shared" si="20"/>
        <v>A</v>
      </c>
      <c r="U1316" s="1">
        <v>1291</v>
      </c>
      <c r="V1316" s="1">
        <v>183109.07144635811</v>
      </c>
      <c r="W1316" s="1">
        <v>-2609.0714463581098</v>
      </c>
    </row>
    <row r="1317" spans="1:23" x14ac:dyDescent="0.25">
      <c r="A1317">
        <v>1316</v>
      </c>
      <c r="B1317">
        <f>INDEX('housing-price-data-04042019'!$A$1:$CC$1461, MATCH('Bedrooms '!A1317,'housing-price-data-04042019'!$A$1:$A$1461,0), MATCH('Bedrooms '!$B$1,'housing-price-data-04042019'!$A$1:$CC$1,0))</f>
        <v>4</v>
      </c>
      <c r="C1317">
        <f>INDEX('housing-price-data-04042019'!$A$1:$CC$1461, MATCH('Bedrooms '!A1317,'housing-price-data-04042019'!$A$1:$A$1461,0), MATCH('Bedrooms '!$C$1,'housing-price-data-04042019'!$A$1:$CC$1,0))</f>
        <v>206900</v>
      </c>
      <c r="D1317" t="str">
        <f t="shared" si="20"/>
        <v>A</v>
      </c>
      <c r="U1317" s="1">
        <v>1292</v>
      </c>
      <c r="V1317" s="1">
        <v>183109.07144635811</v>
      </c>
      <c r="W1317" s="1">
        <v>-63609.07144635811</v>
      </c>
    </row>
    <row r="1318" spans="1:23" x14ac:dyDescent="0.25">
      <c r="A1318">
        <v>1317</v>
      </c>
      <c r="B1318">
        <f>INDEX('housing-price-data-04042019'!$A$1:$CC$1461, MATCH('Bedrooms '!A1318,'housing-price-data-04042019'!$A$1:$A$1461,0), MATCH('Bedrooms '!$B$1,'housing-price-data-04042019'!$A$1:$CC$1,0))</f>
        <v>3</v>
      </c>
      <c r="C1318">
        <f>INDEX('housing-price-data-04042019'!$A$1:$CC$1461, MATCH('Bedrooms '!A1318,'housing-price-data-04042019'!$A$1:$A$1461,0), MATCH('Bedrooms '!$C$1,'housing-price-data-04042019'!$A$1:$CC$1,0))</f>
        <v>295493</v>
      </c>
      <c r="D1318" t="str">
        <f t="shared" si="20"/>
        <v>A</v>
      </c>
      <c r="U1318" s="1">
        <v>1293</v>
      </c>
      <c r="V1318" s="1">
        <v>199490.08842934691</v>
      </c>
      <c r="W1318" s="1">
        <v>-91990.088429346913</v>
      </c>
    </row>
    <row r="1319" spans="1:23" x14ac:dyDescent="0.25">
      <c r="A1319">
        <v>1318</v>
      </c>
      <c r="B1319">
        <f>INDEX('housing-price-data-04042019'!$A$1:$CC$1461, MATCH('Bedrooms '!A1319,'housing-price-data-04042019'!$A$1:$A$1461,0), MATCH('Bedrooms '!$B$1,'housing-price-data-04042019'!$A$1:$CC$1,0))</f>
        <v>2</v>
      </c>
      <c r="C1319">
        <f>INDEX('housing-price-data-04042019'!$A$1:$CC$1461, MATCH('Bedrooms '!A1319,'housing-price-data-04042019'!$A$1:$A$1461,0), MATCH('Bedrooms '!$C$1,'housing-price-data-04042019'!$A$1:$CC$1,0))</f>
        <v>208900</v>
      </c>
      <c r="D1319" t="str">
        <f t="shared" si="20"/>
        <v>B</v>
      </c>
      <c r="U1319" s="1">
        <v>1294</v>
      </c>
      <c r="V1319" s="1">
        <v>199490.08842934691</v>
      </c>
      <c r="W1319" s="1">
        <v>-36590.088429346913</v>
      </c>
    </row>
    <row r="1320" spans="1:23" x14ac:dyDescent="0.25">
      <c r="A1320">
        <v>1319</v>
      </c>
      <c r="B1320">
        <f>INDEX('housing-price-data-04042019'!$A$1:$CC$1461, MATCH('Bedrooms '!A1320,'housing-price-data-04042019'!$A$1:$A$1461,0), MATCH('Bedrooms '!$B$1,'housing-price-data-04042019'!$A$1:$CC$1,0))</f>
        <v>3</v>
      </c>
      <c r="C1320">
        <f>INDEX('housing-price-data-04042019'!$A$1:$CC$1461, MATCH('Bedrooms '!A1320,'housing-price-data-04042019'!$A$1:$A$1461,0), MATCH('Bedrooms '!$C$1,'housing-price-data-04042019'!$A$1:$CC$1,0))</f>
        <v>275000</v>
      </c>
      <c r="D1320" t="str">
        <f t="shared" si="20"/>
        <v>A</v>
      </c>
      <c r="U1320" s="1">
        <v>1295</v>
      </c>
      <c r="V1320" s="1">
        <v>166728.05446336931</v>
      </c>
      <c r="W1320" s="1">
        <v>-51728.054463369306</v>
      </c>
    </row>
    <row r="1321" spans="1:23" x14ac:dyDescent="0.25">
      <c r="A1321">
        <v>1320</v>
      </c>
      <c r="B1321">
        <f>INDEX('housing-price-data-04042019'!$A$1:$CC$1461, MATCH('Bedrooms '!A1321,'housing-price-data-04042019'!$A$1:$A$1461,0), MATCH('Bedrooms '!$B$1,'housing-price-data-04042019'!$A$1:$CC$1,0))</f>
        <v>3</v>
      </c>
      <c r="C1321">
        <f>INDEX('housing-price-data-04042019'!$A$1:$CC$1461, MATCH('Bedrooms '!A1321,'housing-price-data-04042019'!$A$1:$A$1461,0), MATCH('Bedrooms '!$C$1,'housing-price-data-04042019'!$A$1:$CC$1,0))</f>
        <v>111000</v>
      </c>
      <c r="D1321" t="str">
        <f t="shared" si="20"/>
        <v>A</v>
      </c>
      <c r="U1321" s="1">
        <v>1296</v>
      </c>
      <c r="V1321" s="1">
        <v>183109.07144635811</v>
      </c>
      <c r="W1321" s="1">
        <v>-44609.07144635811</v>
      </c>
    </row>
    <row r="1322" spans="1:23" x14ac:dyDescent="0.25">
      <c r="A1322">
        <v>1321</v>
      </c>
      <c r="B1322">
        <f>INDEX('housing-price-data-04042019'!$A$1:$CC$1461, MATCH('Bedrooms '!A1322,'housing-price-data-04042019'!$A$1:$A$1461,0), MATCH('Bedrooms '!$B$1,'housing-price-data-04042019'!$A$1:$CC$1,0))</f>
        <v>3</v>
      </c>
      <c r="C1322">
        <f>INDEX('housing-price-data-04042019'!$A$1:$CC$1461, MATCH('Bedrooms '!A1322,'housing-price-data-04042019'!$A$1:$A$1461,0), MATCH('Bedrooms '!$C$1,'housing-price-data-04042019'!$A$1:$CC$1,0))</f>
        <v>156500</v>
      </c>
      <c r="D1322" t="str">
        <f t="shared" si="20"/>
        <v>A</v>
      </c>
      <c r="U1322" s="1">
        <v>1297</v>
      </c>
      <c r="V1322" s="1">
        <v>183109.07144635811</v>
      </c>
      <c r="W1322" s="1">
        <v>-28109.07144635811</v>
      </c>
    </row>
    <row r="1323" spans="1:23" x14ac:dyDescent="0.25">
      <c r="A1323">
        <v>1322</v>
      </c>
      <c r="B1323">
        <f>INDEX('housing-price-data-04042019'!$A$1:$CC$1461, MATCH('Bedrooms '!A1323,'housing-price-data-04042019'!$A$1:$A$1461,0), MATCH('Bedrooms '!$B$1,'housing-price-data-04042019'!$A$1:$CC$1,0))</f>
        <v>2</v>
      </c>
      <c r="C1323">
        <f>INDEX('housing-price-data-04042019'!$A$1:$CC$1461, MATCH('Bedrooms '!A1323,'housing-price-data-04042019'!$A$1:$A$1461,0), MATCH('Bedrooms '!$C$1,'housing-price-data-04042019'!$A$1:$CC$1,0))</f>
        <v>72500</v>
      </c>
      <c r="D1323" t="str">
        <f t="shared" si="20"/>
        <v>B</v>
      </c>
      <c r="U1323" s="1">
        <v>1298</v>
      </c>
      <c r="V1323" s="1">
        <v>166728.05446336931</v>
      </c>
      <c r="W1323" s="1">
        <v>-26728.054463369306</v>
      </c>
    </row>
    <row r="1324" spans="1:23" x14ac:dyDescent="0.25">
      <c r="A1324">
        <v>1323</v>
      </c>
      <c r="B1324">
        <f>INDEX('housing-price-data-04042019'!$A$1:$CC$1461, MATCH('Bedrooms '!A1324,'housing-price-data-04042019'!$A$1:$A$1461,0), MATCH('Bedrooms '!$B$1,'housing-price-data-04042019'!$A$1:$CC$1,0))</f>
        <v>3</v>
      </c>
      <c r="C1324">
        <f>INDEX('housing-price-data-04042019'!$A$1:$CC$1461, MATCH('Bedrooms '!A1324,'housing-price-data-04042019'!$A$1:$A$1461,0), MATCH('Bedrooms '!$C$1,'housing-price-data-04042019'!$A$1:$CC$1,0))</f>
        <v>190000</v>
      </c>
      <c r="D1324" t="str">
        <f t="shared" si="20"/>
        <v>A</v>
      </c>
      <c r="U1324" s="1">
        <v>1299</v>
      </c>
      <c r="V1324" s="1">
        <v>183109.07144635811</v>
      </c>
      <c r="W1324" s="1">
        <v>-23109.07144635811</v>
      </c>
    </row>
    <row r="1325" spans="1:23" x14ac:dyDescent="0.25">
      <c r="A1325">
        <v>1324</v>
      </c>
      <c r="B1325">
        <f>INDEX('housing-price-data-04042019'!$A$1:$CC$1461, MATCH('Bedrooms '!A1325,'housing-price-data-04042019'!$A$1:$A$1461,0), MATCH('Bedrooms '!$B$1,'housing-price-data-04042019'!$A$1:$CC$1,0))</f>
        <v>2</v>
      </c>
      <c r="C1325">
        <f>INDEX('housing-price-data-04042019'!$A$1:$CC$1461, MATCH('Bedrooms '!A1325,'housing-price-data-04042019'!$A$1:$A$1461,0), MATCH('Bedrooms '!$C$1,'housing-price-data-04042019'!$A$1:$CC$1,0))</f>
        <v>82500</v>
      </c>
      <c r="D1325" t="str">
        <f t="shared" si="20"/>
        <v>B</v>
      </c>
      <c r="U1325" s="1">
        <v>1300</v>
      </c>
      <c r="V1325" s="1">
        <v>183109.07144635811</v>
      </c>
      <c r="W1325" s="1">
        <v>-29109.07144635811</v>
      </c>
    </row>
    <row r="1326" spans="1:23" x14ac:dyDescent="0.25">
      <c r="A1326">
        <v>1325</v>
      </c>
      <c r="B1326">
        <f>INDEX('housing-price-data-04042019'!$A$1:$CC$1461, MATCH('Bedrooms '!A1326,'housing-price-data-04042019'!$A$1:$A$1461,0), MATCH('Bedrooms '!$B$1,'housing-price-data-04042019'!$A$1:$CC$1,0))</f>
        <v>2</v>
      </c>
      <c r="C1326">
        <f>INDEX('housing-price-data-04042019'!$A$1:$CC$1461, MATCH('Bedrooms '!A1326,'housing-price-data-04042019'!$A$1:$A$1461,0), MATCH('Bedrooms '!$C$1,'housing-price-data-04042019'!$A$1:$CC$1,0))</f>
        <v>147000</v>
      </c>
      <c r="D1326" t="str">
        <f t="shared" si="20"/>
        <v>B</v>
      </c>
      <c r="U1326" s="1">
        <v>1301</v>
      </c>
      <c r="V1326" s="1">
        <v>183109.07144635811</v>
      </c>
      <c r="W1326" s="1">
        <v>41890.92855364189</v>
      </c>
    </row>
    <row r="1327" spans="1:23" x14ac:dyDescent="0.25">
      <c r="A1327">
        <v>1326</v>
      </c>
      <c r="B1327">
        <f>INDEX('housing-price-data-04042019'!$A$1:$CC$1461, MATCH('Bedrooms '!A1327,'housing-price-data-04042019'!$A$1:$A$1461,0), MATCH('Bedrooms '!$B$1,'housing-price-data-04042019'!$A$1:$CC$1,0))</f>
        <v>2</v>
      </c>
      <c r="C1327">
        <f>INDEX('housing-price-data-04042019'!$A$1:$CC$1461, MATCH('Bedrooms '!A1327,'housing-price-data-04042019'!$A$1:$A$1461,0), MATCH('Bedrooms '!$C$1,'housing-price-data-04042019'!$A$1:$CC$1,0))</f>
        <v>55000</v>
      </c>
      <c r="D1327" t="str">
        <f t="shared" si="20"/>
        <v>B</v>
      </c>
      <c r="U1327" s="1">
        <v>1302</v>
      </c>
      <c r="V1327" s="1">
        <v>183109.07144635811</v>
      </c>
      <c r="W1327" s="1">
        <v>-5609.0714463581098</v>
      </c>
    </row>
    <row r="1328" spans="1:23" x14ac:dyDescent="0.25">
      <c r="A1328">
        <v>1327</v>
      </c>
      <c r="B1328">
        <f>INDEX('housing-price-data-04042019'!$A$1:$CC$1461, MATCH('Bedrooms '!A1328,'housing-price-data-04042019'!$A$1:$A$1461,0), MATCH('Bedrooms '!$B$1,'housing-price-data-04042019'!$A$1:$CC$1,0))</f>
        <v>3</v>
      </c>
      <c r="C1328">
        <f>INDEX('housing-price-data-04042019'!$A$1:$CC$1461, MATCH('Bedrooms '!A1328,'housing-price-data-04042019'!$A$1:$A$1461,0), MATCH('Bedrooms '!$C$1,'housing-price-data-04042019'!$A$1:$CC$1,0))</f>
        <v>79000</v>
      </c>
      <c r="D1328" t="str">
        <f t="shared" si="20"/>
        <v>A</v>
      </c>
      <c r="U1328" s="1">
        <v>1303</v>
      </c>
      <c r="V1328" s="1">
        <v>199490.08842934691</v>
      </c>
      <c r="W1328" s="1">
        <v>90509.911570653087</v>
      </c>
    </row>
    <row r="1329" spans="1:23" x14ac:dyDescent="0.25">
      <c r="A1329">
        <v>1328</v>
      </c>
      <c r="B1329">
        <f>INDEX('housing-price-data-04042019'!$A$1:$CC$1461, MATCH('Bedrooms '!A1329,'housing-price-data-04042019'!$A$1:$A$1461,0), MATCH('Bedrooms '!$B$1,'housing-price-data-04042019'!$A$1:$CC$1,0))</f>
        <v>3</v>
      </c>
      <c r="C1329">
        <f>INDEX('housing-price-data-04042019'!$A$1:$CC$1461, MATCH('Bedrooms '!A1329,'housing-price-data-04042019'!$A$1:$A$1461,0), MATCH('Bedrooms '!$C$1,'housing-price-data-04042019'!$A$1:$CC$1,0))</f>
        <v>130500</v>
      </c>
      <c r="D1329" t="str">
        <f t="shared" si="20"/>
        <v>A</v>
      </c>
      <c r="U1329" s="1">
        <v>1304</v>
      </c>
      <c r="V1329" s="1">
        <v>183109.07144635811</v>
      </c>
      <c r="W1329" s="1">
        <v>48890.92855364189</v>
      </c>
    </row>
    <row r="1330" spans="1:23" x14ac:dyDescent="0.25">
      <c r="A1330">
        <v>1329</v>
      </c>
      <c r="B1330">
        <f>INDEX('housing-price-data-04042019'!$A$1:$CC$1461, MATCH('Bedrooms '!A1330,'housing-price-data-04042019'!$A$1:$A$1461,0), MATCH('Bedrooms '!$B$1,'housing-price-data-04042019'!$A$1:$CC$1,0))</f>
        <v>5</v>
      </c>
      <c r="C1330">
        <f>INDEX('housing-price-data-04042019'!$A$1:$CC$1461, MATCH('Bedrooms '!A1330,'housing-price-data-04042019'!$A$1:$A$1461,0), MATCH('Bedrooms '!$C$1,'housing-price-data-04042019'!$A$1:$CC$1,0))</f>
        <v>256000</v>
      </c>
      <c r="D1330" t="str">
        <f t="shared" si="20"/>
        <v>A</v>
      </c>
      <c r="U1330" s="1">
        <v>1305</v>
      </c>
      <c r="V1330" s="1">
        <v>183109.07144635811</v>
      </c>
      <c r="W1330" s="1">
        <v>-53109.07144635811</v>
      </c>
    </row>
    <row r="1331" spans="1:23" x14ac:dyDescent="0.25">
      <c r="A1331">
        <v>1330</v>
      </c>
      <c r="B1331">
        <f>INDEX('housing-price-data-04042019'!$A$1:$CC$1461, MATCH('Bedrooms '!A1331,'housing-price-data-04042019'!$A$1:$A$1461,0), MATCH('Bedrooms '!$B$1,'housing-price-data-04042019'!$A$1:$CC$1,0))</f>
        <v>3</v>
      </c>
      <c r="C1331">
        <f>INDEX('housing-price-data-04042019'!$A$1:$CC$1461, MATCH('Bedrooms '!A1331,'housing-price-data-04042019'!$A$1:$A$1461,0), MATCH('Bedrooms '!$C$1,'housing-price-data-04042019'!$A$1:$CC$1,0))</f>
        <v>176500</v>
      </c>
      <c r="D1331" t="str">
        <f t="shared" si="20"/>
        <v>A</v>
      </c>
      <c r="U1331" s="1">
        <v>1306</v>
      </c>
      <c r="V1331" s="1">
        <v>166728.05446336931</v>
      </c>
      <c r="W1331" s="1">
        <v>158271.94553663069</v>
      </c>
    </row>
    <row r="1332" spans="1:23" x14ac:dyDescent="0.25">
      <c r="A1332">
        <v>1331</v>
      </c>
      <c r="B1332">
        <f>INDEX('housing-price-data-04042019'!$A$1:$CC$1461, MATCH('Bedrooms '!A1332,'housing-price-data-04042019'!$A$1:$A$1461,0), MATCH('Bedrooms '!$B$1,'housing-price-data-04042019'!$A$1:$CC$1,0))</f>
        <v>3</v>
      </c>
      <c r="C1332">
        <f>INDEX('housing-price-data-04042019'!$A$1:$CC$1461, MATCH('Bedrooms '!A1332,'housing-price-data-04042019'!$A$1:$A$1461,0), MATCH('Bedrooms '!$C$1,'housing-price-data-04042019'!$A$1:$CC$1,0))</f>
        <v>227000</v>
      </c>
      <c r="D1332" t="str">
        <f t="shared" si="20"/>
        <v>A</v>
      </c>
      <c r="U1332" s="1">
        <v>1307</v>
      </c>
      <c r="V1332" s="1">
        <v>166728.05446336931</v>
      </c>
      <c r="W1332" s="1">
        <v>35771.945536630694</v>
      </c>
    </row>
    <row r="1333" spans="1:23" x14ac:dyDescent="0.25">
      <c r="A1333">
        <v>1332</v>
      </c>
      <c r="B1333">
        <f>INDEX('housing-price-data-04042019'!$A$1:$CC$1461, MATCH('Bedrooms '!A1333,'housing-price-data-04042019'!$A$1:$A$1461,0), MATCH('Bedrooms '!$B$1,'housing-price-data-04042019'!$A$1:$CC$1,0))</f>
        <v>3</v>
      </c>
      <c r="C1333">
        <f>INDEX('housing-price-data-04042019'!$A$1:$CC$1461, MATCH('Bedrooms '!A1333,'housing-price-data-04042019'!$A$1:$A$1461,0), MATCH('Bedrooms '!$C$1,'housing-price-data-04042019'!$A$1:$CC$1,0))</f>
        <v>132500</v>
      </c>
      <c r="D1333" t="str">
        <f t="shared" si="20"/>
        <v>A</v>
      </c>
      <c r="U1333" s="1">
        <v>1308</v>
      </c>
      <c r="V1333" s="1">
        <v>183109.07144635811</v>
      </c>
      <c r="W1333" s="1">
        <v>-45109.07144635811</v>
      </c>
    </row>
    <row r="1334" spans="1:23" x14ac:dyDescent="0.25">
      <c r="A1334">
        <v>1333</v>
      </c>
      <c r="B1334">
        <f>INDEX('housing-price-data-04042019'!$A$1:$CC$1461, MATCH('Bedrooms '!A1334,'housing-price-data-04042019'!$A$1:$A$1461,0), MATCH('Bedrooms '!$B$1,'housing-price-data-04042019'!$A$1:$CC$1,0))</f>
        <v>2</v>
      </c>
      <c r="C1334">
        <f>INDEX('housing-price-data-04042019'!$A$1:$CC$1461, MATCH('Bedrooms '!A1334,'housing-price-data-04042019'!$A$1:$A$1461,0), MATCH('Bedrooms '!$C$1,'housing-price-data-04042019'!$A$1:$CC$1,0))</f>
        <v>100000</v>
      </c>
      <c r="D1334" t="str">
        <f t="shared" si="20"/>
        <v>B</v>
      </c>
      <c r="U1334" s="1">
        <v>1309</v>
      </c>
      <c r="V1334" s="1">
        <v>166728.05446336931</v>
      </c>
      <c r="W1334" s="1">
        <v>-19728.054463369306</v>
      </c>
    </row>
    <row r="1335" spans="1:23" x14ac:dyDescent="0.25">
      <c r="A1335">
        <v>1334</v>
      </c>
      <c r="B1335">
        <f>INDEX('housing-price-data-04042019'!$A$1:$CC$1461, MATCH('Bedrooms '!A1335,'housing-price-data-04042019'!$A$1:$A$1461,0), MATCH('Bedrooms '!$B$1,'housing-price-data-04042019'!$A$1:$CC$1,0))</f>
        <v>2</v>
      </c>
      <c r="C1335">
        <f>INDEX('housing-price-data-04042019'!$A$1:$CC$1461, MATCH('Bedrooms '!A1335,'housing-price-data-04042019'!$A$1:$A$1461,0), MATCH('Bedrooms '!$C$1,'housing-price-data-04042019'!$A$1:$CC$1,0))</f>
        <v>125500</v>
      </c>
      <c r="D1335" t="str">
        <f t="shared" si="20"/>
        <v>B</v>
      </c>
      <c r="U1335" s="1">
        <v>1310</v>
      </c>
      <c r="V1335" s="1">
        <v>183109.07144635811</v>
      </c>
      <c r="W1335" s="1">
        <v>-3909.0714463581098</v>
      </c>
    </row>
    <row r="1336" spans="1:23" x14ac:dyDescent="0.25">
      <c r="A1336">
        <v>1335</v>
      </c>
      <c r="B1336">
        <f>INDEX('housing-price-data-04042019'!$A$1:$CC$1461, MATCH('Bedrooms '!A1336,'housing-price-data-04042019'!$A$1:$A$1461,0), MATCH('Bedrooms '!$B$1,'housing-price-data-04042019'!$A$1:$CC$1,0))</f>
        <v>3</v>
      </c>
      <c r="C1336">
        <f>INDEX('housing-price-data-04042019'!$A$1:$CC$1461, MATCH('Bedrooms '!A1336,'housing-price-data-04042019'!$A$1:$A$1461,0), MATCH('Bedrooms '!$C$1,'housing-price-data-04042019'!$A$1:$CC$1,0))</f>
        <v>125000</v>
      </c>
      <c r="D1336" t="str">
        <f t="shared" si="20"/>
        <v>A</v>
      </c>
      <c r="U1336" s="1">
        <v>1311</v>
      </c>
      <c r="V1336" s="1">
        <v>183109.07144635811</v>
      </c>
      <c r="W1336" s="1">
        <v>151890.92855364189</v>
      </c>
    </row>
    <row r="1337" spans="1:23" x14ac:dyDescent="0.25">
      <c r="A1337">
        <v>1336</v>
      </c>
      <c r="B1337">
        <f>INDEX('housing-price-data-04042019'!$A$1:$CC$1461, MATCH('Bedrooms '!A1337,'housing-price-data-04042019'!$A$1:$A$1461,0), MATCH('Bedrooms '!$B$1,'housing-price-data-04042019'!$A$1:$CC$1,0))</f>
        <v>2</v>
      </c>
      <c r="C1337">
        <f>INDEX('housing-price-data-04042019'!$A$1:$CC$1461, MATCH('Bedrooms '!A1337,'housing-price-data-04042019'!$A$1:$A$1461,0), MATCH('Bedrooms '!$C$1,'housing-price-data-04042019'!$A$1:$CC$1,0))</f>
        <v>167900</v>
      </c>
      <c r="D1337" t="str">
        <f t="shared" si="20"/>
        <v>B</v>
      </c>
      <c r="U1337" s="1">
        <v>1312</v>
      </c>
      <c r="V1337" s="1">
        <v>183109.07144635811</v>
      </c>
      <c r="W1337" s="1">
        <v>19890.92855364189</v>
      </c>
    </row>
    <row r="1338" spans="1:23" x14ac:dyDescent="0.25">
      <c r="A1338">
        <v>1337</v>
      </c>
      <c r="B1338">
        <f>INDEX('housing-price-data-04042019'!$A$1:$CC$1461, MATCH('Bedrooms '!A1338,'housing-price-data-04042019'!$A$1:$A$1461,0), MATCH('Bedrooms '!$B$1,'housing-price-data-04042019'!$A$1:$CC$1,0))</f>
        <v>4</v>
      </c>
      <c r="C1338">
        <f>INDEX('housing-price-data-04042019'!$A$1:$CC$1461, MATCH('Bedrooms '!A1338,'housing-price-data-04042019'!$A$1:$A$1461,0), MATCH('Bedrooms '!$C$1,'housing-price-data-04042019'!$A$1:$CC$1,0))</f>
        <v>135000</v>
      </c>
      <c r="D1338" t="str">
        <f t="shared" si="20"/>
        <v>A</v>
      </c>
      <c r="U1338" s="1">
        <v>1313</v>
      </c>
      <c r="V1338" s="1">
        <v>199490.08842934691</v>
      </c>
      <c r="W1338" s="1">
        <v>102509.91157065309</v>
      </c>
    </row>
    <row r="1339" spans="1:23" x14ac:dyDescent="0.25">
      <c r="A1339">
        <v>1338</v>
      </c>
      <c r="B1339">
        <f>INDEX('housing-price-data-04042019'!$A$1:$CC$1461, MATCH('Bedrooms '!A1339,'housing-price-data-04042019'!$A$1:$A$1461,0), MATCH('Bedrooms '!$B$1,'housing-price-data-04042019'!$A$1:$CC$1,0))</f>
        <v>2</v>
      </c>
      <c r="C1339">
        <f>INDEX('housing-price-data-04042019'!$A$1:$CC$1461, MATCH('Bedrooms '!A1339,'housing-price-data-04042019'!$A$1:$A$1461,0), MATCH('Bedrooms '!$C$1,'housing-price-data-04042019'!$A$1:$CC$1,0))</f>
        <v>52500</v>
      </c>
      <c r="D1339" t="str">
        <f t="shared" si="20"/>
        <v>B</v>
      </c>
      <c r="U1339" s="1">
        <v>1314</v>
      </c>
      <c r="V1339" s="1">
        <v>199490.08842934691</v>
      </c>
      <c r="W1339" s="1">
        <v>133677.91157065309</v>
      </c>
    </row>
    <row r="1340" spans="1:23" x14ac:dyDescent="0.25">
      <c r="A1340">
        <v>1339</v>
      </c>
      <c r="B1340">
        <f>INDEX('housing-price-data-04042019'!$A$1:$CC$1461, MATCH('Bedrooms '!A1340,'housing-price-data-04042019'!$A$1:$A$1461,0), MATCH('Bedrooms '!$B$1,'housing-price-data-04042019'!$A$1:$CC$1,0))</f>
        <v>3</v>
      </c>
      <c r="C1340">
        <f>INDEX('housing-price-data-04042019'!$A$1:$CC$1461, MATCH('Bedrooms '!A1340,'housing-price-data-04042019'!$A$1:$A$1461,0), MATCH('Bedrooms '!$C$1,'housing-price-data-04042019'!$A$1:$CC$1,0))</f>
        <v>200000</v>
      </c>
      <c r="D1340" t="str">
        <f t="shared" si="20"/>
        <v>A</v>
      </c>
      <c r="U1340" s="1">
        <v>1315</v>
      </c>
      <c r="V1340" s="1">
        <v>183109.07144635811</v>
      </c>
      <c r="W1340" s="1">
        <v>-64109.07144635811</v>
      </c>
    </row>
    <row r="1341" spans="1:23" x14ac:dyDescent="0.25">
      <c r="A1341">
        <v>1340</v>
      </c>
      <c r="B1341">
        <f>INDEX('housing-price-data-04042019'!$A$1:$CC$1461, MATCH('Bedrooms '!A1341,'housing-price-data-04042019'!$A$1:$A$1461,0), MATCH('Bedrooms '!$B$1,'housing-price-data-04042019'!$A$1:$CC$1,0))</f>
        <v>3</v>
      </c>
      <c r="C1341">
        <f>INDEX('housing-price-data-04042019'!$A$1:$CC$1461, MATCH('Bedrooms '!A1341,'housing-price-data-04042019'!$A$1:$A$1461,0), MATCH('Bedrooms '!$C$1,'housing-price-data-04042019'!$A$1:$CC$1,0))</f>
        <v>128500</v>
      </c>
      <c r="D1341" t="str">
        <f t="shared" si="20"/>
        <v>A</v>
      </c>
      <c r="U1341" s="1">
        <v>1316</v>
      </c>
      <c r="V1341" s="1">
        <v>199490.08842934691</v>
      </c>
      <c r="W1341" s="1">
        <v>7409.9115706530865</v>
      </c>
    </row>
    <row r="1342" spans="1:23" x14ac:dyDescent="0.25">
      <c r="A1342">
        <v>1341</v>
      </c>
      <c r="B1342">
        <f>INDEX('housing-price-data-04042019'!$A$1:$CC$1461, MATCH('Bedrooms '!A1342,'housing-price-data-04042019'!$A$1:$A$1461,0), MATCH('Bedrooms '!$B$1,'housing-price-data-04042019'!$A$1:$CC$1,0))</f>
        <v>3</v>
      </c>
      <c r="C1342">
        <f>INDEX('housing-price-data-04042019'!$A$1:$CC$1461, MATCH('Bedrooms '!A1342,'housing-price-data-04042019'!$A$1:$A$1461,0), MATCH('Bedrooms '!$C$1,'housing-price-data-04042019'!$A$1:$CC$1,0))</f>
        <v>123000</v>
      </c>
      <c r="D1342" t="str">
        <f t="shared" si="20"/>
        <v>A</v>
      </c>
      <c r="U1342" s="1">
        <v>1317</v>
      </c>
      <c r="V1342" s="1">
        <v>183109.07144635811</v>
      </c>
      <c r="W1342" s="1">
        <v>112383.92855364189</v>
      </c>
    </row>
    <row r="1343" spans="1:23" x14ac:dyDescent="0.25">
      <c r="A1343">
        <v>1342</v>
      </c>
      <c r="B1343">
        <f>INDEX('housing-price-data-04042019'!$A$1:$CC$1461, MATCH('Bedrooms '!A1343,'housing-price-data-04042019'!$A$1:$A$1461,0), MATCH('Bedrooms '!$B$1,'housing-price-data-04042019'!$A$1:$CC$1,0))</f>
        <v>3</v>
      </c>
      <c r="C1343">
        <f>INDEX('housing-price-data-04042019'!$A$1:$CC$1461, MATCH('Bedrooms '!A1343,'housing-price-data-04042019'!$A$1:$A$1461,0), MATCH('Bedrooms '!$C$1,'housing-price-data-04042019'!$A$1:$CC$1,0))</f>
        <v>155000</v>
      </c>
      <c r="D1343" t="str">
        <f t="shared" si="20"/>
        <v>A</v>
      </c>
      <c r="U1343" s="1">
        <v>1318</v>
      </c>
      <c r="V1343" s="1">
        <v>166728.05446336931</v>
      </c>
      <c r="W1343" s="1">
        <v>42171.945536630694</v>
      </c>
    </row>
    <row r="1344" spans="1:23" x14ac:dyDescent="0.25">
      <c r="A1344">
        <v>1343</v>
      </c>
      <c r="B1344">
        <f>INDEX('housing-price-data-04042019'!$A$1:$CC$1461, MATCH('Bedrooms '!A1344,'housing-price-data-04042019'!$A$1:$A$1461,0), MATCH('Bedrooms '!$B$1,'housing-price-data-04042019'!$A$1:$CC$1,0))</f>
        <v>3</v>
      </c>
      <c r="C1344">
        <f>INDEX('housing-price-data-04042019'!$A$1:$CC$1461, MATCH('Bedrooms '!A1344,'housing-price-data-04042019'!$A$1:$A$1461,0), MATCH('Bedrooms '!$C$1,'housing-price-data-04042019'!$A$1:$CC$1,0))</f>
        <v>228500</v>
      </c>
      <c r="D1344" t="str">
        <f t="shared" si="20"/>
        <v>A</v>
      </c>
      <c r="U1344" s="1">
        <v>1319</v>
      </c>
      <c r="V1344" s="1">
        <v>183109.07144635811</v>
      </c>
      <c r="W1344" s="1">
        <v>91890.92855364189</v>
      </c>
    </row>
    <row r="1345" spans="1:23" x14ac:dyDescent="0.25">
      <c r="A1345">
        <v>1344</v>
      </c>
      <c r="B1345">
        <f>INDEX('housing-price-data-04042019'!$A$1:$CC$1461, MATCH('Bedrooms '!A1345,'housing-price-data-04042019'!$A$1:$A$1461,0), MATCH('Bedrooms '!$B$1,'housing-price-data-04042019'!$A$1:$CC$1,0))</f>
        <v>3</v>
      </c>
      <c r="C1345">
        <f>INDEX('housing-price-data-04042019'!$A$1:$CC$1461, MATCH('Bedrooms '!A1345,'housing-price-data-04042019'!$A$1:$A$1461,0), MATCH('Bedrooms '!$C$1,'housing-price-data-04042019'!$A$1:$CC$1,0))</f>
        <v>177000</v>
      </c>
      <c r="D1345" t="str">
        <f t="shared" si="20"/>
        <v>A</v>
      </c>
      <c r="U1345" s="1">
        <v>1320</v>
      </c>
      <c r="V1345" s="1">
        <v>183109.07144635811</v>
      </c>
      <c r="W1345" s="1">
        <v>-72109.07144635811</v>
      </c>
    </row>
    <row r="1346" spans="1:23" x14ac:dyDescent="0.25">
      <c r="A1346">
        <v>1345</v>
      </c>
      <c r="B1346">
        <f>INDEX('housing-price-data-04042019'!$A$1:$CC$1461, MATCH('Bedrooms '!A1346,'housing-price-data-04042019'!$A$1:$A$1461,0), MATCH('Bedrooms '!$B$1,'housing-price-data-04042019'!$A$1:$CC$1,0))</f>
        <v>3</v>
      </c>
      <c r="C1346">
        <f>INDEX('housing-price-data-04042019'!$A$1:$CC$1461, MATCH('Bedrooms '!A1346,'housing-price-data-04042019'!$A$1:$A$1461,0), MATCH('Bedrooms '!$C$1,'housing-price-data-04042019'!$A$1:$CC$1,0))</f>
        <v>155835</v>
      </c>
      <c r="D1346" t="str">
        <f t="shared" si="20"/>
        <v>A</v>
      </c>
      <c r="U1346" s="1">
        <v>1321</v>
      </c>
      <c r="V1346" s="1">
        <v>183109.07144635811</v>
      </c>
      <c r="W1346" s="1">
        <v>-26609.07144635811</v>
      </c>
    </row>
    <row r="1347" spans="1:23" x14ac:dyDescent="0.25">
      <c r="A1347">
        <v>1346</v>
      </c>
      <c r="B1347">
        <f>INDEX('housing-price-data-04042019'!$A$1:$CC$1461, MATCH('Bedrooms '!A1347,'housing-price-data-04042019'!$A$1:$A$1461,0), MATCH('Bedrooms '!$B$1,'housing-price-data-04042019'!$A$1:$CC$1,0))</f>
        <v>2</v>
      </c>
      <c r="C1347">
        <f>INDEX('housing-price-data-04042019'!$A$1:$CC$1461, MATCH('Bedrooms '!A1347,'housing-price-data-04042019'!$A$1:$A$1461,0), MATCH('Bedrooms '!$C$1,'housing-price-data-04042019'!$A$1:$CC$1,0))</f>
        <v>108500</v>
      </c>
      <c r="D1347" t="str">
        <f t="shared" ref="D1347:D1410" si="21">IF(B1347&gt;2, "A", "B")</f>
        <v>B</v>
      </c>
      <c r="U1347" s="1">
        <v>1322</v>
      </c>
      <c r="V1347" s="1">
        <v>166728.05446336931</v>
      </c>
      <c r="W1347" s="1">
        <v>-94228.054463369306</v>
      </c>
    </row>
    <row r="1348" spans="1:23" x14ac:dyDescent="0.25">
      <c r="A1348">
        <v>1347</v>
      </c>
      <c r="B1348">
        <f>INDEX('housing-price-data-04042019'!$A$1:$CC$1461, MATCH('Bedrooms '!A1348,'housing-price-data-04042019'!$A$1:$A$1461,0), MATCH('Bedrooms '!$B$1,'housing-price-data-04042019'!$A$1:$CC$1,0))</f>
        <v>3</v>
      </c>
      <c r="C1348">
        <f>INDEX('housing-price-data-04042019'!$A$1:$CC$1461, MATCH('Bedrooms '!A1348,'housing-price-data-04042019'!$A$1:$A$1461,0), MATCH('Bedrooms '!$C$1,'housing-price-data-04042019'!$A$1:$CC$1,0))</f>
        <v>262500</v>
      </c>
      <c r="D1348" t="str">
        <f t="shared" si="21"/>
        <v>A</v>
      </c>
      <c r="U1348" s="1">
        <v>1323</v>
      </c>
      <c r="V1348" s="1">
        <v>183109.07144635811</v>
      </c>
      <c r="W1348" s="1">
        <v>6890.9285536418902</v>
      </c>
    </row>
    <row r="1349" spans="1:23" x14ac:dyDescent="0.25">
      <c r="A1349">
        <v>1348</v>
      </c>
      <c r="B1349">
        <f>INDEX('housing-price-data-04042019'!$A$1:$CC$1461, MATCH('Bedrooms '!A1349,'housing-price-data-04042019'!$A$1:$A$1461,0), MATCH('Bedrooms '!$B$1,'housing-price-data-04042019'!$A$1:$CC$1,0))</f>
        <v>3</v>
      </c>
      <c r="C1349">
        <f>INDEX('housing-price-data-04042019'!$A$1:$CC$1461, MATCH('Bedrooms '!A1349,'housing-price-data-04042019'!$A$1:$A$1461,0), MATCH('Bedrooms '!$C$1,'housing-price-data-04042019'!$A$1:$CC$1,0))</f>
        <v>283463</v>
      </c>
      <c r="D1349" t="str">
        <f t="shared" si="21"/>
        <v>A</v>
      </c>
      <c r="U1349" s="1">
        <v>1324</v>
      </c>
      <c r="V1349" s="1">
        <v>166728.05446336931</v>
      </c>
      <c r="W1349" s="1">
        <v>-84228.054463369306</v>
      </c>
    </row>
    <row r="1350" spans="1:23" x14ac:dyDescent="0.25">
      <c r="A1350">
        <v>1349</v>
      </c>
      <c r="B1350">
        <f>INDEX('housing-price-data-04042019'!$A$1:$CC$1461, MATCH('Bedrooms '!A1350,'housing-price-data-04042019'!$A$1:$A$1461,0), MATCH('Bedrooms '!$B$1,'housing-price-data-04042019'!$A$1:$CC$1,0))</f>
        <v>3</v>
      </c>
      <c r="C1350">
        <f>INDEX('housing-price-data-04042019'!$A$1:$CC$1461, MATCH('Bedrooms '!A1350,'housing-price-data-04042019'!$A$1:$A$1461,0), MATCH('Bedrooms '!$C$1,'housing-price-data-04042019'!$A$1:$CC$1,0))</f>
        <v>215000</v>
      </c>
      <c r="D1350" t="str">
        <f t="shared" si="21"/>
        <v>A</v>
      </c>
      <c r="U1350" s="1">
        <v>1325</v>
      </c>
      <c r="V1350" s="1">
        <v>166728.05446336931</v>
      </c>
      <c r="W1350" s="1">
        <v>-19728.054463369306</v>
      </c>
    </row>
    <row r="1351" spans="1:23" x14ac:dyDescent="0.25">
      <c r="A1351">
        <v>1350</v>
      </c>
      <c r="B1351">
        <f>INDEX('housing-price-data-04042019'!$A$1:$CC$1461, MATCH('Bedrooms '!A1351,'housing-price-data-04042019'!$A$1:$A$1461,0), MATCH('Bedrooms '!$B$1,'housing-price-data-04042019'!$A$1:$CC$1,0))</f>
        <v>4</v>
      </c>
      <c r="C1351">
        <f>INDEX('housing-price-data-04042019'!$A$1:$CC$1461, MATCH('Bedrooms '!A1351,'housing-price-data-04042019'!$A$1:$A$1461,0), MATCH('Bedrooms '!$C$1,'housing-price-data-04042019'!$A$1:$CC$1,0))</f>
        <v>122000</v>
      </c>
      <c r="D1351" t="str">
        <f t="shared" si="21"/>
        <v>A</v>
      </c>
      <c r="U1351" s="1">
        <v>1326</v>
      </c>
      <c r="V1351" s="1">
        <v>166728.05446336931</v>
      </c>
      <c r="W1351" s="1">
        <v>-111728.05446336931</v>
      </c>
    </row>
    <row r="1352" spans="1:23" x14ac:dyDescent="0.25">
      <c r="A1352">
        <v>1351</v>
      </c>
      <c r="B1352">
        <f>INDEX('housing-price-data-04042019'!$A$1:$CC$1461, MATCH('Bedrooms '!A1352,'housing-price-data-04042019'!$A$1:$A$1461,0), MATCH('Bedrooms '!$B$1,'housing-price-data-04042019'!$A$1:$CC$1,0))</f>
        <v>6</v>
      </c>
      <c r="C1352">
        <f>INDEX('housing-price-data-04042019'!$A$1:$CC$1461, MATCH('Bedrooms '!A1352,'housing-price-data-04042019'!$A$1:$A$1461,0), MATCH('Bedrooms '!$C$1,'housing-price-data-04042019'!$A$1:$CC$1,0))</f>
        <v>200000</v>
      </c>
      <c r="D1352" t="str">
        <f t="shared" si="21"/>
        <v>A</v>
      </c>
      <c r="U1352" s="1">
        <v>1327</v>
      </c>
      <c r="V1352" s="1">
        <v>183109.07144635811</v>
      </c>
      <c r="W1352" s="1">
        <v>-104109.07144635811</v>
      </c>
    </row>
    <row r="1353" spans="1:23" x14ac:dyDescent="0.25">
      <c r="A1353">
        <v>1352</v>
      </c>
      <c r="B1353">
        <f>INDEX('housing-price-data-04042019'!$A$1:$CC$1461, MATCH('Bedrooms '!A1353,'housing-price-data-04042019'!$A$1:$A$1461,0), MATCH('Bedrooms '!$B$1,'housing-price-data-04042019'!$A$1:$CC$1,0))</f>
        <v>4</v>
      </c>
      <c r="C1353">
        <f>INDEX('housing-price-data-04042019'!$A$1:$CC$1461, MATCH('Bedrooms '!A1353,'housing-price-data-04042019'!$A$1:$A$1461,0), MATCH('Bedrooms '!$C$1,'housing-price-data-04042019'!$A$1:$CC$1,0))</f>
        <v>171000</v>
      </c>
      <c r="D1353" t="str">
        <f t="shared" si="21"/>
        <v>A</v>
      </c>
      <c r="U1353" s="1">
        <v>1328</v>
      </c>
      <c r="V1353" s="1">
        <v>183109.07144635811</v>
      </c>
      <c r="W1353" s="1">
        <v>-52609.07144635811</v>
      </c>
    </row>
    <row r="1354" spans="1:23" x14ac:dyDescent="0.25">
      <c r="A1354">
        <v>1353</v>
      </c>
      <c r="B1354">
        <f>INDEX('housing-price-data-04042019'!$A$1:$CC$1461, MATCH('Bedrooms '!A1354,'housing-price-data-04042019'!$A$1:$A$1461,0), MATCH('Bedrooms '!$B$1,'housing-price-data-04042019'!$A$1:$CC$1,0))</f>
        <v>2</v>
      </c>
      <c r="C1354">
        <f>INDEX('housing-price-data-04042019'!$A$1:$CC$1461, MATCH('Bedrooms '!A1354,'housing-price-data-04042019'!$A$1:$A$1461,0), MATCH('Bedrooms '!$C$1,'housing-price-data-04042019'!$A$1:$CC$1,0))</f>
        <v>134900</v>
      </c>
      <c r="D1354" t="str">
        <f t="shared" si="21"/>
        <v>B</v>
      </c>
      <c r="U1354" s="1">
        <v>1329</v>
      </c>
      <c r="V1354" s="1">
        <v>215871.10541233572</v>
      </c>
      <c r="W1354" s="1">
        <v>40128.894587664283</v>
      </c>
    </row>
    <row r="1355" spans="1:23" x14ac:dyDescent="0.25">
      <c r="A1355">
        <v>1354</v>
      </c>
      <c r="B1355">
        <f>INDEX('housing-price-data-04042019'!$A$1:$CC$1461, MATCH('Bedrooms '!A1355,'housing-price-data-04042019'!$A$1:$A$1461,0), MATCH('Bedrooms '!$B$1,'housing-price-data-04042019'!$A$1:$CC$1,0))</f>
        <v>4</v>
      </c>
      <c r="C1355">
        <f>INDEX('housing-price-data-04042019'!$A$1:$CC$1461, MATCH('Bedrooms '!A1355,'housing-price-data-04042019'!$A$1:$A$1461,0), MATCH('Bedrooms '!$C$1,'housing-price-data-04042019'!$A$1:$CC$1,0))</f>
        <v>410000</v>
      </c>
      <c r="D1355" t="str">
        <f t="shared" si="21"/>
        <v>A</v>
      </c>
      <c r="U1355" s="1">
        <v>1330</v>
      </c>
      <c r="V1355" s="1">
        <v>183109.07144635811</v>
      </c>
      <c r="W1355" s="1">
        <v>-6609.0714463581098</v>
      </c>
    </row>
    <row r="1356" spans="1:23" x14ac:dyDescent="0.25">
      <c r="A1356">
        <v>1355</v>
      </c>
      <c r="B1356">
        <f>INDEX('housing-price-data-04042019'!$A$1:$CC$1461, MATCH('Bedrooms '!A1356,'housing-price-data-04042019'!$A$1:$A$1461,0), MATCH('Bedrooms '!$B$1,'housing-price-data-04042019'!$A$1:$CC$1,0))</f>
        <v>3</v>
      </c>
      <c r="C1356">
        <f>INDEX('housing-price-data-04042019'!$A$1:$CC$1461, MATCH('Bedrooms '!A1356,'housing-price-data-04042019'!$A$1:$A$1461,0), MATCH('Bedrooms '!$C$1,'housing-price-data-04042019'!$A$1:$CC$1,0))</f>
        <v>235000</v>
      </c>
      <c r="D1356" t="str">
        <f t="shared" si="21"/>
        <v>A</v>
      </c>
      <c r="U1356" s="1">
        <v>1331</v>
      </c>
      <c r="V1356" s="1">
        <v>183109.07144635811</v>
      </c>
      <c r="W1356" s="1">
        <v>43890.92855364189</v>
      </c>
    </row>
    <row r="1357" spans="1:23" x14ac:dyDescent="0.25">
      <c r="A1357">
        <v>1356</v>
      </c>
      <c r="B1357">
        <f>INDEX('housing-price-data-04042019'!$A$1:$CC$1461, MATCH('Bedrooms '!A1357,'housing-price-data-04042019'!$A$1:$A$1461,0), MATCH('Bedrooms '!$B$1,'housing-price-data-04042019'!$A$1:$CC$1,0))</f>
        <v>4</v>
      </c>
      <c r="C1357">
        <f>INDEX('housing-price-data-04042019'!$A$1:$CC$1461, MATCH('Bedrooms '!A1357,'housing-price-data-04042019'!$A$1:$A$1461,0), MATCH('Bedrooms '!$C$1,'housing-price-data-04042019'!$A$1:$CC$1,0))</f>
        <v>170000</v>
      </c>
      <c r="D1357" t="str">
        <f t="shared" si="21"/>
        <v>A</v>
      </c>
      <c r="U1357" s="1">
        <v>1332</v>
      </c>
      <c r="V1357" s="1">
        <v>183109.07144635811</v>
      </c>
      <c r="W1357" s="1">
        <v>-50609.07144635811</v>
      </c>
    </row>
    <row r="1358" spans="1:23" x14ac:dyDescent="0.25">
      <c r="A1358">
        <v>1357</v>
      </c>
      <c r="B1358">
        <f>INDEX('housing-price-data-04042019'!$A$1:$CC$1461, MATCH('Bedrooms '!A1358,'housing-price-data-04042019'!$A$1:$A$1461,0), MATCH('Bedrooms '!$B$1,'housing-price-data-04042019'!$A$1:$CC$1,0))</f>
        <v>3</v>
      </c>
      <c r="C1358">
        <f>INDEX('housing-price-data-04042019'!$A$1:$CC$1461, MATCH('Bedrooms '!A1358,'housing-price-data-04042019'!$A$1:$A$1461,0), MATCH('Bedrooms '!$C$1,'housing-price-data-04042019'!$A$1:$CC$1,0))</f>
        <v>110000</v>
      </c>
      <c r="D1358" t="str">
        <f t="shared" si="21"/>
        <v>A</v>
      </c>
      <c r="U1358" s="1">
        <v>1333</v>
      </c>
      <c r="V1358" s="1">
        <v>166728.05446336931</v>
      </c>
      <c r="W1358" s="1">
        <v>-66728.054463369306</v>
      </c>
    </row>
    <row r="1359" spans="1:23" x14ac:dyDescent="0.25">
      <c r="A1359">
        <v>1358</v>
      </c>
      <c r="B1359">
        <f>INDEX('housing-price-data-04042019'!$A$1:$CC$1461, MATCH('Bedrooms '!A1359,'housing-price-data-04042019'!$A$1:$A$1461,0), MATCH('Bedrooms '!$B$1,'housing-price-data-04042019'!$A$1:$CC$1,0))</f>
        <v>3</v>
      </c>
      <c r="C1359">
        <f>INDEX('housing-price-data-04042019'!$A$1:$CC$1461, MATCH('Bedrooms '!A1359,'housing-price-data-04042019'!$A$1:$A$1461,0), MATCH('Bedrooms '!$C$1,'housing-price-data-04042019'!$A$1:$CC$1,0))</f>
        <v>149900</v>
      </c>
      <c r="D1359" t="str">
        <f t="shared" si="21"/>
        <v>A</v>
      </c>
      <c r="U1359" s="1">
        <v>1334</v>
      </c>
      <c r="V1359" s="1">
        <v>166728.05446336931</v>
      </c>
      <c r="W1359" s="1">
        <v>-41228.054463369306</v>
      </c>
    </row>
    <row r="1360" spans="1:23" x14ac:dyDescent="0.25">
      <c r="A1360">
        <v>1359</v>
      </c>
      <c r="B1360">
        <f>INDEX('housing-price-data-04042019'!$A$1:$CC$1461, MATCH('Bedrooms '!A1360,'housing-price-data-04042019'!$A$1:$A$1461,0), MATCH('Bedrooms '!$B$1,'housing-price-data-04042019'!$A$1:$CC$1,0))</f>
        <v>3</v>
      </c>
      <c r="C1360">
        <f>INDEX('housing-price-data-04042019'!$A$1:$CC$1461, MATCH('Bedrooms '!A1360,'housing-price-data-04042019'!$A$1:$A$1461,0), MATCH('Bedrooms '!$C$1,'housing-price-data-04042019'!$A$1:$CC$1,0))</f>
        <v>177500</v>
      </c>
      <c r="D1360" t="str">
        <f t="shared" si="21"/>
        <v>A</v>
      </c>
      <c r="U1360" s="1">
        <v>1335</v>
      </c>
      <c r="V1360" s="1">
        <v>183109.07144635811</v>
      </c>
      <c r="W1360" s="1">
        <v>-58109.07144635811</v>
      </c>
    </row>
    <row r="1361" spans="1:23" x14ac:dyDescent="0.25">
      <c r="A1361">
        <v>1360</v>
      </c>
      <c r="B1361">
        <f>INDEX('housing-price-data-04042019'!$A$1:$CC$1461, MATCH('Bedrooms '!A1361,'housing-price-data-04042019'!$A$1:$A$1461,0), MATCH('Bedrooms '!$B$1,'housing-price-data-04042019'!$A$1:$CC$1,0))</f>
        <v>3</v>
      </c>
      <c r="C1361">
        <f>INDEX('housing-price-data-04042019'!$A$1:$CC$1461, MATCH('Bedrooms '!A1361,'housing-price-data-04042019'!$A$1:$A$1461,0), MATCH('Bedrooms '!$C$1,'housing-price-data-04042019'!$A$1:$CC$1,0))</f>
        <v>315000</v>
      </c>
      <c r="D1361" t="str">
        <f t="shared" si="21"/>
        <v>A</v>
      </c>
      <c r="U1361" s="1">
        <v>1336</v>
      </c>
      <c r="V1361" s="1">
        <v>166728.05446336931</v>
      </c>
      <c r="W1361" s="1">
        <v>1171.9455366306938</v>
      </c>
    </row>
    <row r="1362" spans="1:23" x14ac:dyDescent="0.25">
      <c r="A1362">
        <v>1361</v>
      </c>
      <c r="B1362">
        <f>INDEX('housing-price-data-04042019'!$A$1:$CC$1461, MATCH('Bedrooms '!A1362,'housing-price-data-04042019'!$A$1:$A$1461,0), MATCH('Bedrooms '!$B$1,'housing-price-data-04042019'!$A$1:$CC$1,0))</f>
        <v>4</v>
      </c>
      <c r="C1362">
        <f>INDEX('housing-price-data-04042019'!$A$1:$CC$1461, MATCH('Bedrooms '!A1362,'housing-price-data-04042019'!$A$1:$A$1461,0), MATCH('Bedrooms '!$C$1,'housing-price-data-04042019'!$A$1:$CC$1,0))</f>
        <v>189000</v>
      </c>
      <c r="D1362" t="str">
        <f t="shared" si="21"/>
        <v>A</v>
      </c>
      <c r="U1362" s="1">
        <v>1337</v>
      </c>
      <c r="V1362" s="1">
        <v>199490.08842934691</v>
      </c>
      <c r="W1362" s="1">
        <v>-64490.088429346913</v>
      </c>
    </row>
    <row r="1363" spans="1:23" x14ac:dyDescent="0.25">
      <c r="A1363">
        <v>1362</v>
      </c>
      <c r="B1363">
        <f>INDEX('housing-price-data-04042019'!$A$1:$CC$1461, MATCH('Bedrooms '!A1363,'housing-price-data-04042019'!$A$1:$A$1461,0), MATCH('Bedrooms '!$B$1,'housing-price-data-04042019'!$A$1:$CC$1,0))</f>
        <v>3</v>
      </c>
      <c r="C1363">
        <f>INDEX('housing-price-data-04042019'!$A$1:$CC$1461, MATCH('Bedrooms '!A1363,'housing-price-data-04042019'!$A$1:$A$1461,0), MATCH('Bedrooms '!$C$1,'housing-price-data-04042019'!$A$1:$CC$1,0))</f>
        <v>260000</v>
      </c>
      <c r="D1363" t="str">
        <f t="shared" si="21"/>
        <v>A</v>
      </c>
      <c r="U1363" s="1">
        <v>1338</v>
      </c>
      <c r="V1363" s="1">
        <v>166728.05446336931</v>
      </c>
      <c r="W1363" s="1">
        <v>-114228.05446336931</v>
      </c>
    </row>
    <row r="1364" spans="1:23" x14ac:dyDescent="0.25">
      <c r="A1364">
        <v>1363</v>
      </c>
      <c r="B1364">
        <f>INDEX('housing-price-data-04042019'!$A$1:$CC$1461, MATCH('Bedrooms '!A1364,'housing-price-data-04042019'!$A$1:$A$1461,0), MATCH('Bedrooms '!$B$1,'housing-price-data-04042019'!$A$1:$CC$1,0))</f>
        <v>4</v>
      </c>
      <c r="C1364">
        <f>INDEX('housing-price-data-04042019'!$A$1:$CC$1461, MATCH('Bedrooms '!A1364,'housing-price-data-04042019'!$A$1:$A$1461,0), MATCH('Bedrooms '!$C$1,'housing-price-data-04042019'!$A$1:$CC$1,0))</f>
        <v>104900</v>
      </c>
      <c r="D1364" t="str">
        <f t="shared" si="21"/>
        <v>A</v>
      </c>
      <c r="U1364" s="1">
        <v>1339</v>
      </c>
      <c r="V1364" s="1">
        <v>183109.07144635811</v>
      </c>
      <c r="W1364" s="1">
        <v>16890.92855364189</v>
      </c>
    </row>
    <row r="1365" spans="1:23" x14ac:dyDescent="0.25">
      <c r="A1365">
        <v>1364</v>
      </c>
      <c r="B1365">
        <f>INDEX('housing-price-data-04042019'!$A$1:$CC$1461, MATCH('Bedrooms '!A1365,'housing-price-data-04042019'!$A$1:$A$1461,0), MATCH('Bedrooms '!$B$1,'housing-price-data-04042019'!$A$1:$CC$1,0))</f>
        <v>3</v>
      </c>
      <c r="C1365">
        <f>INDEX('housing-price-data-04042019'!$A$1:$CC$1461, MATCH('Bedrooms '!A1365,'housing-price-data-04042019'!$A$1:$A$1461,0), MATCH('Bedrooms '!$C$1,'housing-price-data-04042019'!$A$1:$CC$1,0))</f>
        <v>156932</v>
      </c>
      <c r="D1365" t="str">
        <f t="shared" si="21"/>
        <v>A</v>
      </c>
      <c r="U1365" s="1">
        <v>1340</v>
      </c>
      <c r="V1365" s="1">
        <v>183109.07144635811</v>
      </c>
      <c r="W1365" s="1">
        <v>-54609.07144635811</v>
      </c>
    </row>
    <row r="1366" spans="1:23" x14ac:dyDescent="0.25">
      <c r="A1366">
        <v>1365</v>
      </c>
      <c r="B1366">
        <f>INDEX('housing-price-data-04042019'!$A$1:$CC$1461, MATCH('Bedrooms '!A1366,'housing-price-data-04042019'!$A$1:$A$1461,0), MATCH('Bedrooms '!$B$1,'housing-price-data-04042019'!$A$1:$CC$1,0))</f>
        <v>2</v>
      </c>
      <c r="C1366">
        <f>INDEX('housing-price-data-04042019'!$A$1:$CC$1461, MATCH('Bedrooms '!A1366,'housing-price-data-04042019'!$A$1:$A$1461,0), MATCH('Bedrooms '!$C$1,'housing-price-data-04042019'!$A$1:$CC$1,0))</f>
        <v>144152</v>
      </c>
      <c r="D1366" t="str">
        <f t="shared" si="21"/>
        <v>B</v>
      </c>
      <c r="U1366" s="1">
        <v>1341</v>
      </c>
      <c r="V1366" s="1">
        <v>183109.07144635811</v>
      </c>
      <c r="W1366" s="1">
        <v>-60109.07144635811</v>
      </c>
    </row>
    <row r="1367" spans="1:23" x14ac:dyDescent="0.25">
      <c r="A1367">
        <v>1366</v>
      </c>
      <c r="B1367">
        <f>INDEX('housing-price-data-04042019'!$A$1:$CC$1461, MATCH('Bedrooms '!A1367,'housing-price-data-04042019'!$A$1:$A$1461,0), MATCH('Bedrooms '!$B$1,'housing-price-data-04042019'!$A$1:$CC$1,0))</f>
        <v>3</v>
      </c>
      <c r="C1367">
        <f>INDEX('housing-price-data-04042019'!$A$1:$CC$1461, MATCH('Bedrooms '!A1367,'housing-price-data-04042019'!$A$1:$A$1461,0), MATCH('Bedrooms '!$C$1,'housing-price-data-04042019'!$A$1:$CC$1,0))</f>
        <v>216000</v>
      </c>
      <c r="D1367" t="str">
        <f t="shared" si="21"/>
        <v>A</v>
      </c>
      <c r="U1367" s="1">
        <v>1342</v>
      </c>
      <c r="V1367" s="1">
        <v>183109.07144635811</v>
      </c>
      <c r="W1367" s="1">
        <v>-28109.07144635811</v>
      </c>
    </row>
    <row r="1368" spans="1:23" x14ac:dyDescent="0.25">
      <c r="A1368">
        <v>1367</v>
      </c>
      <c r="B1368">
        <f>INDEX('housing-price-data-04042019'!$A$1:$CC$1461, MATCH('Bedrooms '!A1368,'housing-price-data-04042019'!$A$1:$A$1461,0), MATCH('Bedrooms '!$B$1,'housing-price-data-04042019'!$A$1:$CC$1,0))</f>
        <v>3</v>
      </c>
      <c r="C1368">
        <f>INDEX('housing-price-data-04042019'!$A$1:$CC$1461, MATCH('Bedrooms '!A1368,'housing-price-data-04042019'!$A$1:$A$1461,0), MATCH('Bedrooms '!$C$1,'housing-price-data-04042019'!$A$1:$CC$1,0))</f>
        <v>193000</v>
      </c>
      <c r="D1368" t="str">
        <f t="shared" si="21"/>
        <v>A</v>
      </c>
      <c r="U1368" s="1">
        <v>1343</v>
      </c>
      <c r="V1368" s="1">
        <v>183109.07144635811</v>
      </c>
      <c r="W1368" s="1">
        <v>45390.92855364189</v>
      </c>
    </row>
    <row r="1369" spans="1:23" x14ac:dyDescent="0.25">
      <c r="A1369">
        <v>1368</v>
      </c>
      <c r="B1369">
        <f>INDEX('housing-price-data-04042019'!$A$1:$CC$1461, MATCH('Bedrooms '!A1369,'housing-price-data-04042019'!$A$1:$A$1461,0), MATCH('Bedrooms '!$B$1,'housing-price-data-04042019'!$A$1:$CC$1,0))</f>
        <v>4</v>
      </c>
      <c r="C1369">
        <f>INDEX('housing-price-data-04042019'!$A$1:$CC$1461, MATCH('Bedrooms '!A1369,'housing-price-data-04042019'!$A$1:$A$1461,0), MATCH('Bedrooms '!$C$1,'housing-price-data-04042019'!$A$1:$CC$1,0))</f>
        <v>127000</v>
      </c>
      <c r="D1369" t="str">
        <f t="shared" si="21"/>
        <v>A</v>
      </c>
      <c r="U1369" s="1">
        <v>1344</v>
      </c>
      <c r="V1369" s="1">
        <v>183109.07144635811</v>
      </c>
      <c r="W1369" s="1">
        <v>-6109.0714463581098</v>
      </c>
    </row>
    <row r="1370" spans="1:23" x14ac:dyDescent="0.25">
      <c r="A1370">
        <v>1369</v>
      </c>
      <c r="B1370">
        <f>INDEX('housing-price-data-04042019'!$A$1:$CC$1461, MATCH('Bedrooms '!A1370,'housing-price-data-04042019'!$A$1:$A$1461,0), MATCH('Bedrooms '!$B$1,'housing-price-data-04042019'!$A$1:$CC$1,0))</f>
        <v>1</v>
      </c>
      <c r="C1370">
        <f>INDEX('housing-price-data-04042019'!$A$1:$CC$1461, MATCH('Bedrooms '!A1370,'housing-price-data-04042019'!$A$1:$A$1461,0), MATCH('Bedrooms '!$C$1,'housing-price-data-04042019'!$A$1:$CC$1,0))</f>
        <v>144000</v>
      </c>
      <c r="D1370" t="str">
        <f t="shared" si="21"/>
        <v>B</v>
      </c>
      <c r="U1370" s="1">
        <v>1345</v>
      </c>
      <c r="V1370" s="1">
        <v>183109.07144635811</v>
      </c>
      <c r="W1370" s="1">
        <v>-27274.07144635811</v>
      </c>
    </row>
    <row r="1371" spans="1:23" x14ac:dyDescent="0.25">
      <c r="A1371">
        <v>1370</v>
      </c>
      <c r="B1371">
        <f>INDEX('housing-price-data-04042019'!$A$1:$CC$1461, MATCH('Bedrooms '!A1371,'housing-price-data-04042019'!$A$1:$A$1461,0), MATCH('Bedrooms '!$B$1,'housing-price-data-04042019'!$A$1:$CC$1,0))</f>
        <v>3</v>
      </c>
      <c r="C1371">
        <f>INDEX('housing-price-data-04042019'!$A$1:$CC$1461, MATCH('Bedrooms '!A1371,'housing-price-data-04042019'!$A$1:$A$1461,0), MATCH('Bedrooms '!$C$1,'housing-price-data-04042019'!$A$1:$CC$1,0))</f>
        <v>232000</v>
      </c>
      <c r="D1371" t="str">
        <f t="shared" si="21"/>
        <v>A</v>
      </c>
      <c r="U1371" s="1">
        <v>1346</v>
      </c>
      <c r="V1371" s="1">
        <v>166728.05446336931</v>
      </c>
      <c r="W1371" s="1">
        <v>-58228.054463369306</v>
      </c>
    </row>
    <row r="1372" spans="1:23" x14ac:dyDescent="0.25">
      <c r="A1372">
        <v>1371</v>
      </c>
      <c r="B1372">
        <f>INDEX('housing-price-data-04042019'!$A$1:$CC$1461, MATCH('Bedrooms '!A1372,'housing-price-data-04042019'!$A$1:$A$1461,0), MATCH('Bedrooms '!$B$1,'housing-price-data-04042019'!$A$1:$CC$1,0))</f>
        <v>2</v>
      </c>
      <c r="C1372">
        <f>INDEX('housing-price-data-04042019'!$A$1:$CC$1461, MATCH('Bedrooms '!A1372,'housing-price-data-04042019'!$A$1:$A$1461,0), MATCH('Bedrooms '!$C$1,'housing-price-data-04042019'!$A$1:$CC$1,0))</f>
        <v>105000</v>
      </c>
      <c r="D1372" t="str">
        <f t="shared" si="21"/>
        <v>B</v>
      </c>
      <c r="U1372" s="1">
        <v>1347</v>
      </c>
      <c r="V1372" s="1">
        <v>183109.07144635811</v>
      </c>
      <c r="W1372" s="1">
        <v>79390.92855364189</v>
      </c>
    </row>
    <row r="1373" spans="1:23" x14ac:dyDescent="0.25">
      <c r="A1373">
        <v>1372</v>
      </c>
      <c r="B1373">
        <f>INDEX('housing-price-data-04042019'!$A$1:$CC$1461, MATCH('Bedrooms '!A1373,'housing-price-data-04042019'!$A$1:$A$1461,0), MATCH('Bedrooms '!$B$1,'housing-price-data-04042019'!$A$1:$CC$1,0))</f>
        <v>3</v>
      </c>
      <c r="C1373">
        <f>INDEX('housing-price-data-04042019'!$A$1:$CC$1461, MATCH('Bedrooms '!A1373,'housing-price-data-04042019'!$A$1:$A$1461,0), MATCH('Bedrooms '!$C$1,'housing-price-data-04042019'!$A$1:$CC$1,0))</f>
        <v>165500</v>
      </c>
      <c r="D1373" t="str">
        <f t="shared" si="21"/>
        <v>A</v>
      </c>
      <c r="U1373" s="1">
        <v>1348</v>
      </c>
      <c r="V1373" s="1">
        <v>183109.07144635811</v>
      </c>
      <c r="W1373" s="1">
        <v>100353.92855364189</v>
      </c>
    </row>
    <row r="1374" spans="1:23" x14ac:dyDescent="0.25">
      <c r="A1374">
        <v>1373</v>
      </c>
      <c r="B1374">
        <f>INDEX('housing-price-data-04042019'!$A$1:$CC$1461, MATCH('Bedrooms '!A1374,'housing-price-data-04042019'!$A$1:$A$1461,0), MATCH('Bedrooms '!$B$1,'housing-price-data-04042019'!$A$1:$CC$1,0))</f>
        <v>3</v>
      </c>
      <c r="C1374">
        <f>INDEX('housing-price-data-04042019'!$A$1:$CC$1461, MATCH('Bedrooms '!A1374,'housing-price-data-04042019'!$A$1:$A$1461,0), MATCH('Bedrooms '!$C$1,'housing-price-data-04042019'!$A$1:$CC$1,0))</f>
        <v>274300</v>
      </c>
      <c r="D1374" t="str">
        <f t="shared" si="21"/>
        <v>A</v>
      </c>
      <c r="U1374" s="1">
        <v>1349</v>
      </c>
      <c r="V1374" s="1">
        <v>183109.07144635811</v>
      </c>
      <c r="W1374" s="1">
        <v>31890.92855364189</v>
      </c>
    </row>
    <row r="1375" spans="1:23" x14ac:dyDescent="0.25">
      <c r="A1375">
        <v>1374</v>
      </c>
      <c r="B1375">
        <f>INDEX('housing-price-data-04042019'!$A$1:$CC$1461, MATCH('Bedrooms '!A1375,'housing-price-data-04042019'!$A$1:$A$1461,0), MATCH('Bedrooms '!$B$1,'housing-price-data-04042019'!$A$1:$CC$1,0))</f>
        <v>2</v>
      </c>
      <c r="C1375">
        <f>INDEX('housing-price-data-04042019'!$A$1:$CC$1461, MATCH('Bedrooms '!A1375,'housing-price-data-04042019'!$A$1:$A$1461,0), MATCH('Bedrooms '!$C$1,'housing-price-data-04042019'!$A$1:$CC$1,0))</f>
        <v>466500</v>
      </c>
      <c r="D1375" t="str">
        <f t="shared" si="21"/>
        <v>B</v>
      </c>
      <c r="U1375" s="1">
        <v>1350</v>
      </c>
      <c r="V1375" s="1">
        <v>199490.08842934691</v>
      </c>
      <c r="W1375" s="1">
        <v>-77490.088429346913</v>
      </c>
    </row>
    <row r="1376" spans="1:23" x14ac:dyDescent="0.25">
      <c r="A1376">
        <v>1375</v>
      </c>
      <c r="B1376">
        <f>INDEX('housing-price-data-04042019'!$A$1:$CC$1461, MATCH('Bedrooms '!A1376,'housing-price-data-04042019'!$A$1:$A$1461,0), MATCH('Bedrooms '!$B$1,'housing-price-data-04042019'!$A$1:$CC$1,0))</f>
        <v>3</v>
      </c>
      <c r="C1376">
        <f>INDEX('housing-price-data-04042019'!$A$1:$CC$1461, MATCH('Bedrooms '!A1376,'housing-price-data-04042019'!$A$1:$A$1461,0), MATCH('Bedrooms '!$C$1,'housing-price-data-04042019'!$A$1:$CC$1,0))</f>
        <v>250000</v>
      </c>
      <c r="D1376" t="str">
        <f t="shared" si="21"/>
        <v>A</v>
      </c>
      <c r="U1376" s="1">
        <v>1351</v>
      </c>
      <c r="V1376" s="1">
        <v>232252.12239532452</v>
      </c>
      <c r="W1376" s="1">
        <v>-32252.122395324521</v>
      </c>
    </row>
    <row r="1377" spans="1:23" x14ac:dyDescent="0.25">
      <c r="A1377">
        <v>1376</v>
      </c>
      <c r="B1377">
        <f>INDEX('housing-price-data-04042019'!$A$1:$CC$1461, MATCH('Bedrooms '!A1377,'housing-price-data-04042019'!$A$1:$A$1461,0), MATCH('Bedrooms '!$B$1,'housing-price-data-04042019'!$A$1:$CC$1,0))</f>
        <v>3</v>
      </c>
      <c r="C1377">
        <f>INDEX('housing-price-data-04042019'!$A$1:$CC$1461, MATCH('Bedrooms '!A1377,'housing-price-data-04042019'!$A$1:$A$1461,0), MATCH('Bedrooms '!$C$1,'housing-price-data-04042019'!$A$1:$CC$1,0))</f>
        <v>239000</v>
      </c>
      <c r="D1377" t="str">
        <f t="shared" si="21"/>
        <v>A</v>
      </c>
      <c r="U1377" s="1">
        <v>1352</v>
      </c>
      <c r="V1377" s="1">
        <v>199490.08842934691</v>
      </c>
      <c r="W1377" s="1">
        <v>-28490.088429346913</v>
      </c>
    </row>
    <row r="1378" spans="1:23" x14ac:dyDescent="0.25">
      <c r="A1378">
        <v>1377</v>
      </c>
      <c r="B1378">
        <f>INDEX('housing-price-data-04042019'!$A$1:$CC$1461, MATCH('Bedrooms '!A1378,'housing-price-data-04042019'!$A$1:$A$1461,0), MATCH('Bedrooms '!$B$1,'housing-price-data-04042019'!$A$1:$CC$1,0))</f>
        <v>2</v>
      </c>
      <c r="C1378">
        <f>INDEX('housing-price-data-04042019'!$A$1:$CC$1461, MATCH('Bedrooms '!A1378,'housing-price-data-04042019'!$A$1:$A$1461,0), MATCH('Bedrooms '!$C$1,'housing-price-data-04042019'!$A$1:$CC$1,0))</f>
        <v>91000</v>
      </c>
      <c r="D1378" t="str">
        <f t="shared" si="21"/>
        <v>B</v>
      </c>
      <c r="U1378" s="1">
        <v>1353</v>
      </c>
      <c r="V1378" s="1">
        <v>166728.05446336931</v>
      </c>
      <c r="W1378" s="1">
        <v>-31828.054463369306</v>
      </c>
    </row>
    <row r="1379" spans="1:23" x14ac:dyDescent="0.25">
      <c r="A1379">
        <v>1378</v>
      </c>
      <c r="B1379">
        <f>INDEX('housing-price-data-04042019'!$A$1:$CC$1461, MATCH('Bedrooms '!A1379,'housing-price-data-04042019'!$A$1:$A$1461,0), MATCH('Bedrooms '!$B$1,'housing-price-data-04042019'!$A$1:$CC$1,0))</f>
        <v>3</v>
      </c>
      <c r="C1379">
        <f>INDEX('housing-price-data-04042019'!$A$1:$CC$1461, MATCH('Bedrooms '!A1379,'housing-price-data-04042019'!$A$1:$A$1461,0), MATCH('Bedrooms '!$C$1,'housing-price-data-04042019'!$A$1:$CC$1,0))</f>
        <v>117000</v>
      </c>
      <c r="D1379" t="str">
        <f t="shared" si="21"/>
        <v>A</v>
      </c>
      <c r="U1379" s="1">
        <v>1354</v>
      </c>
      <c r="V1379" s="1">
        <v>199490.08842934691</v>
      </c>
      <c r="W1379" s="1">
        <v>210509.91157065309</v>
      </c>
    </row>
    <row r="1380" spans="1:23" x14ac:dyDescent="0.25">
      <c r="A1380">
        <v>1379</v>
      </c>
      <c r="B1380">
        <f>INDEX('housing-price-data-04042019'!$A$1:$CC$1461, MATCH('Bedrooms '!A1380,'housing-price-data-04042019'!$A$1:$A$1461,0), MATCH('Bedrooms '!$B$1,'housing-price-data-04042019'!$A$1:$CC$1,0))</f>
        <v>2</v>
      </c>
      <c r="C1380">
        <f>INDEX('housing-price-data-04042019'!$A$1:$CC$1461, MATCH('Bedrooms '!A1380,'housing-price-data-04042019'!$A$1:$A$1461,0), MATCH('Bedrooms '!$C$1,'housing-price-data-04042019'!$A$1:$CC$1,0))</f>
        <v>83000</v>
      </c>
      <c r="D1380" t="str">
        <f t="shared" si="21"/>
        <v>B</v>
      </c>
      <c r="U1380" s="1">
        <v>1355</v>
      </c>
      <c r="V1380" s="1">
        <v>183109.07144635811</v>
      </c>
      <c r="W1380" s="1">
        <v>51890.92855364189</v>
      </c>
    </row>
    <row r="1381" spans="1:23" x14ac:dyDescent="0.25">
      <c r="A1381">
        <v>1380</v>
      </c>
      <c r="B1381">
        <f>INDEX('housing-price-data-04042019'!$A$1:$CC$1461, MATCH('Bedrooms '!A1381,'housing-price-data-04042019'!$A$1:$A$1461,0), MATCH('Bedrooms '!$B$1,'housing-price-data-04042019'!$A$1:$CC$1,0))</f>
        <v>3</v>
      </c>
      <c r="C1381">
        <f>INDEX('housing-price-data-04042019'!$A$1:$CC$1461, MATCH('Bedrooms '!A1381,'housing-price-data-04042019'!$A$1:$A$1461,0), MATCH('Bedrooms '!$C$1,'housing-price-data-04042019'!$A$1:$CC$1,0))</f>
        <v>167500</v>
      </c>
      <c r="D1381" t="str">
        <f t="shared" si="21"/>
        <v>A</v>
      </c>
      <c r="U1381" s="1">
        <v>1356</v>
      </c>
      <c r="V1381" s="1">
        <v>199490.08842934691</v>
      </c>
      <c r="W1381" s="1">
        <v>-29490.088429346913</v>
      </c>
    </row>
    <row r="1382" spans="1:23" x14ac:dyDescent="0.25">
      <c r="A1382">
        <v>1381</v>
      </c>
      <c r="B1382">
        <f>INDEX('housing-price-data-04042019'!$A$1:$CC$1461, MATCH('Bedrooms '!A1382,'housing-price-data-04042019'!$A$1:$A$1461,0), MATCH('Bedrooms '!$B$1,'housing-price-data-04042019'!$A$1:$CC$1,0))</f>
        <v>2</v>
      </c>
      <c r="C1382">
        <f>INDEX('housing-price-data-04042019'!$A$1:$CC$1461, MATCH('Bedrooms '!A1382,'housing-price-data-04042019'!$A$1:$A$1461,0), MATCH('Bedrooms '!$C$1,'housing-price-data-04042019'!$A$1:$CC$1,0))</f>
        <v>58500</v>
      </c>
      <c r="D1382" t="str">
        <f t="shared" si="21"/>
        <v>B</v>
      </c>
      <c r="U1382" s="1">
        <v>1357</v>
      </c>
      <c r="V1382" s="1">
        <v>183109.07144635811</v>
      </c>
      <c r="W1382" s="1">
        <v>-73109.07144635811</v>
      </c>
    </row>
    <row r="1383" spans="1:23" x14ac:dyDescent="0.25">
      <c r="A1383">
        <v>1382</v>
      </c>
      <c r="B1383">
        <f>INDEX('housing-price-data-04042019'!$A$1:$CC$1461, MATCH('Bedrooms '!A1383,'housing-price-data-04042019'!$A$1:$A$1461,0), MATCH('Bedrooms '!$B$1,'housing-price-data-04042019'!$A$1:$CC$1,0))</f>
        <v>4</v>
      </c>
      <c r="C1383">
        <f>INDEX('housing-price-data-04042019'!$A$1:$CC$1461, MATCH('Bedrooms '!A1383,'housing-price-data-04042019'!$A$1:$A$1461,0), MATCH('Bedrooms '!$C$1,'housing-price-data-04042019'!$A$1:$CC$1,0))</f>
        <v>237500</v>
      </c>
      <c r="D1383" t="str">
        <f t="shared" si="21"/>
        <v>A</v>
      </c>
      <c r="U1383" s="1">
        <v>1358</v>
      </c>
      <c r="V1383" s="1">
        <v>183109.07144635811</v>
      </c>
      <c r="W1383" s="1">
        <v>-33209.07144635811</v>
      </c>
    </row>
    <row r="1384" spans="1:23" x14ac:dyDescent="0.25">
      <c r="A1384">
        <v>1383</v>
      </c>
      <c r="B1384">
        <f>INDEX('housing-price-data-04042019'!$A$1:$CC$1461, MATCH('Bedrooms '!A1384,'housing-price-data-04042019'!$A$1:$A$1461,0), MATCH('Bedrooms '!$B$1,'housing-price-data-04042019'!$A$1:$CC$1,0))</f>
        <v>4</v>
      </c>
      <c r="C1384">
        <f>INDEX('housing-price-data-04042019'!$A$1:$CC$1461, MATCH('Bedrooms '!A1384,'housing-price-data-04042019'!$A$1:$A$1461,0), MATCH('Bedrooms '!$C$1,'housing-price-data-04042019'!$A$1:$CC$1,0))</f>
        <v>157000</v>
      </c>
      <c r="D1384" t="str">
        <f t="shared" si="21"/>
        <v>A</v>
      </c>
      <c r="U1384" s="1">
        <v>1359</v>
      </c>
      <c r="V1384" s="1">
        <v>183109.07144635811</v>
      </c>
      <c r="W1384" s="1">
        <v>-5609.0714463581098</v>
      </c>
    </row>
    <row r="1385" spans="1:23" x14ac:dyDescent="0.25">
      <c r="A1385">
        <v>1384</v>
      </c>
      <c r="B1385">
        <f>INDEX('housing-price-data-04042019'!$A$1:$CC$1461, MATCH('Bedrooms '!A1385,'housing-price-data-04042019'!$A$1:$A$1461,0), MATCH('Bedrooms '!$B$1,'housing-price-data-04042019'!$A$1:$CC$1,0))</f>
        <v>3</v>
      </c>
      <c r="C1385">
        <f>INDEX('housing-price-data-04042019'!$A$1:$CC$1461, MATCH('Bedrooms '!A1385,'housing-price-data-04042019'!$A$1:$A$1461,0), MATCH('Bedrooms '!$C$1,'housing-price-data-04042019'!$A$1:$CC$1,0))</f>
        <v>112000</v>
      </c>
      <c r="D1385" t="str">
        <f t="shared" si="21"/>
        <v>A</v>
      </c>
      <c r="U1385" s="1">
        <v>1360</v>
      </c>
      <c r="V1385" s="1">
        <v>183109.07144635811</v>
      </c>
      <c r="W1385" s="1">
        <v>131890.92855364189</v>
      </c>
    </row>
    <row r="1386" spans="1:23" x14ac:dyDescent="0.25">
      <c r="A1386">
        <v>1385</v>
      </c>
      <c r="B1386">
        <f>INDEX('housing-price-data-04042019'!$A$1:$CC$1461, MATCH('Bedrooms '!A1386,'housing-price-data-04042019'!$A$1:$A$1461,0), MATCH('Bedrooms '!$B$1,'housing-price-data-04042019'!$A$1:$CC$1,0))</f>
        <v>2</v>
      </c>
      <c r="C1386">
        <f>INDEX('housing-price-data-04042019'!$A$1:$CC$1461, MATCH('Bedrooms '!A1386,'housing-price-data-04042019'!$A$1:$A$1461,0), MATCH('Bedrooms '!$C$1,'housing-price-data-04042019'!$A$1:$CC$1,0))</f>
        <v>105000</v>
      </c>
      <c r="D1386" t="str">
        <f t="shared" si="21"/>
        <v>B</v>
      </c>
      <c r="U1386" s="1">
        <v>1361</v>
      </c>
      <c r="V1386" s="1">
        <v>199490.08842934691</v>
      </c>
      <c r="W1386" s="1">
        <v>-10490.088429346913</v>
      </c>
    </row>
    <row r="1387" spans="1:23" x14ac:dyDescent="0.25">
      <c r="A1387">
        <v>1386</v>
      </c>
      <c r="B1387">
        <f>INDEX('housing-price-data-04042019'!$A$1:$CC$1461, MATCH('Bedrooms '!A1387,'housing-price-data-04042019'!$A$1:$A$1461,0), MATCH('Bedrooms '!$B$1,'housing-price-data-04042019'!$A$1:$CC$1,0))</f>
        <v>3</v>
      </c>
      <c r="C1387">
        <f>INDEX('housing-price-data-04042019'!$A$1:$CC$1461, MATCH('Bedrooms '!A1387,'housing-price-data-04042019'!$A$1:$A$1461,0), MATCH('Bedrooms '!$C$1,'housing-price-data-04042019'!$A$1:$CC$1,0))</f>
        <v>125500</v>
      </c>
      <c r="D1387" t="str">
        <f t="shared" si="21"/>
        <v>A</v>
      </c>
      <c r="U1387" s="1">
        <v>1362</v>
      </c>
      <c r="V1387" s="1">
        <v>183109.07144635811</v>
      </c>
      <c r="W1387" s="1">
        <v>76890.92855364189</v>
      </c>
    </row>
    <row r="1388" spans="1:23" x14ac:dyDescent="0.25">
      <c r="A1388">
        <v>1387</v>
      </c>
      <c r="B1388">
        <f>INDEX('housing-price-data-04042019'!$A$1:$CC$1461, MATCH('Bedrooms '!A1388,'housing-price-data-04042019'!$A$1:$A$1461,0), MATCH('Bedrooms '!$B$1,'housing-price-data-04042019'!$A$1:$CC$1,0))</f>
        <v>5</v>
      </c>
      <c r="C1388">
        <f>INDEX('housing-price-data-04042019'!$A$1:$CC$1461, MATCH('Bedrooms '!A1388,'housing-price-data-04042019'!$A$1:$A$1461,0), MATCH('Bedrooms '!$C$1,'housing-price-data-04042019'!$A$1:$CC$1,0))</f>
        <v>250000</v>
      </c>
      <c r="D1388" t="str">
        <f t="shared" si="21"/>
        <v>A</v>
      </c>
      <c r="U1388" s="1">
        <v>1363</v>
      </c>
      <c r="V1388" s="1">
        <v>199490.08842934691</v>
      </c>
      <c r="W1388" s="1">
        <v>-94590.088429346913</v>
      </c>
    </row>
    <row r="1389" spans="1:23" x14ac:dyDescent="0.25">
      <c r="A1389">
        <v>1388</v>
      </c>
      <c r="B1389">
        <f>INDEX('housing-price-data-04042019'!$A$1:$CC$1461, MATCH('Bedrooms '!A1389,'housing-price-data-04042019'!$A$1:$A$1461,0), MATCH('Bedrooms '!$B$1,'housing-price-data-04042019'!$A$1:$CC$1,0))</f>
        <v>5</v>
      </c>
      <c r="C1389">
        <f>INDEX('housing-price-data-04042019'!$A$1:$CC$1461, MATCH('Bedrooms '!A1389,'housing-price-data-04042019'!$A$1:$A$1461,0), MATCH('Bedrooms '!$C$1,'housing-price-data-04042019'!$A$1:$CC$1,0))</f>
        <v>136000</v>
      </c>
      <c r="D1389" t="str">
        <f t="shared" si="21"/>
        <v>A</v>
      </c>
      <c r="U1389" s="1">
        <v>1364</v>
      </c>
      <c r="V1389" s="1">
        <v>183109.07144635811</v>
      </c>
      <c r="W1389" s="1">
        <v>-26177.07144635811</v>
      </c>
    </row>
    <row r="1390" spans="1:23" x14ac:dyDescent="0.25">
      <c r="A1390">
        <v>1389</v>
      </c>
      <c r="B1390">
        <f>INDEX('housing-price-data-04042019'!$A$1:$CC$1461, MATCH('Bedrooms '!A1390,'housing-price-data-04042019'!$A$1:$A$1461,0), MATCH('Bedrooms '!$B$1,'housing-price-data-04042019'!$A$1:$CC$1,0))</f>
        <v>3</v>
      </c>
      <c r="C1390">
        <f>INDEX('housing-price-data-04042019'!$A$1:$CC$1461, MATCH('Bedrooms '!A1390,'housing-price-data-04042019'!$A$1:$A$1461,0), MATCH('Bedrooms '!$C$1,'housing-price-data-04042019'!$A$1:$CC$1,0))</f>
        <v>377500</v>
      </c>
      <c r="D1390" t="str">
        <f t="shared" si="21"/>
        <v>A</v>
      </c>
      <c r="U1390" s="1">
        <v>1365</v>
      </c>
      <c r="V1390" s="1">
        <v>166728.05446336931</v>
      </c>
      <c r="W1390" s="1">
        <v>-22576.054463369306</v>
      </c>
    </row>
    <row r="1391" spans="1:23" x14ac:dyDescent="0.25">
      <c r="A1391">
        <v>1390</v>
      </c>
      <c r="B1391">
        <f>INDEX('housing-price-data-04042019'!$A$1:$CC$1461, MATCH('Bedrooms '!A1391,'housing-price-data-04042019'!$A$1:$A$1461,0), MATCH('Bedrooms '!$B$1,'housing-price-data-04042019'!$A$1:$CC$1,0))</f>
        <v>3</v>
      </c>
      <c r="C1391">
        <f>INDEX('housing-price-data-04042019'!$A$1:$CC$1461, MATCH('Bedrooms '!A1391,'housing-price-data-04042019'!$A$1:$A$1461,0), MATCH('Bedrooms '!$C$1,'housing-price-data-04042019'!$A$1:$CC$1,0))</f>
        <v>131000</v>
      </c>
      <c r="D1391" t="str">
        <f t="shared" si="21"/>
        <v>A</v>
      </c>
      <c r="U1391" s="1">
        <v>1366</v>
      </c>
      <c r="V1391" s="1">
        <v>183109.07144635811</v>
      </c>
      <c r="W1391" s="1">
        <v>32890.92855364189</v>
      </c>
    </row>
    <row r="1392" spans="1:23" x14ac:dyDescent="0.25">
      <c r="A1392">
        <v>1391</v>
      </c>
      <c r="B1392">
        <f>INDEX('housing-price-data-04042019'!$A$1:$CC$1461, MATCH('Bedrooms '!A1392,'housing-price-data-04042019'!$A$1:$A$1461,0), MATCH('Bedrooms '!$B$1,'housing-price-data-04042019'!$A$1:$CC$1,0))</f>
        <v>3</v>
      </c>
      <c r="C1392">
        <f>INDEX('housing-price-data-04042019'!$A$1:$CC$1461, MATCH('Bedrooms '!A1392,'housing-price-data-04042019'!$A$1:$A$1461,0), MATCH('Bedrooms '!$C$1,'housing-price-data-04042019'!$A$1:$CC$1,0))</f>
        <v>235000</v>
      </c>
      <c r="D1392" t="str">
        <f t="shared" si="21"/>
        <v>A</v>
      </c>
      <c r="U1392" s="1">
        <v>1367</v>
      </c>
      <c r="V1392" s="1">
        <v>183109.07144635811</v>
      </c>
      <c r="W1392" s="1">
        <v>9890.9285536418902</v>
      </c>
    </row>
    <row r="1393" spans="1:23" x14ac:dyDescent="0.25">
      <c r="A1393">
        <v>1392</v>
      </c>
      <c r="B1393">
        <f>INDEX('housing-price-data-04042019'!$A$1:$CC$1461, MATCH('Bedrooms '!A1393,'housing-price-data-04042019'!$A$1:$A$1461,0), MATCH('Bedrooms '!$B$1,'housing-price-data-04042019'!$A$1:$CC$1,0))</f>
        <v>4</v>
      </c>
      <c r="C1393">
        <f>INDEX('housing-price-data-04042019'!$A$1:$CC$1461, MATCH('Bedrooms '!A1393,'housing-price-data-04042019'!$A$1:$A$1461,0), MATCH('Bedrooms '!$C$1,'housing-price-data-04042019'!$A$1:$CC$1,0))</f>
        <v>124000</v>
      </c>
      <c r="D1393" t="str">
        <f t="shared" si="21"/>
        <v>A</v>
      </c>
      <c r="U1393" s="1">
        <v>1368</v>
      </c>
      <c r="V1393" s="1">
        <v>199490.08842934691</v>
      </c>
      <c r="W1393" s="1">
        <v>-72490.088429346913</v>
      </c>
    </row>
    <row r="1394" spans="1:23" x14ac:dyDescent="0.25">
      <c r="A1394">
        <v>1393</v>
      </c>
      <c r="B1394">
        <f>INDEX('housing-price-data-04042019'!$A$1:$CC$1461, MATCH('Bedrooms '!A1394,'housing-price-data-04042019'!$A$1:$A$1461,0), MATCH('Bedrooms '!$B$1,'housing-price-data-04042019'!$A$1:$CC$1,0))</f>
        <v>3</v>
      </c>
      <c r="C1394">
        <f>INDEX('housing-price-data-04042019'!$A$1:$CC$1461, MATCH('Bedrooms '!A1394,'housing-price-data-04042019'!$A$1:$A$1461,0), MATCH('Bedrooms '!$C$1,'housing-price-data-04042019'!$A$1:$CC$1,0))</f>
        <v>123000</v>
      </c>
      <c r="D1394" t="str">
        <f t="shared" si="21"/>
        <v>A</v>
      </c>
      <c r="U1394" s="1">
        <v>1369</v>
      </c>
      <c r="V1394" s="1">
        <v>150347.0374803805</v>
      </c>
      <c r="W1394" s="1">
        <v>-6347.0374803805025</v>
      </c>
    </row>
    <row r="1395" spans="1:23" x14ac:dyDescent="0.25">
      <c r="A1395">
        <v>1394</v>
      </c>
      <c r="B1395">
        <f>INDEX('housing-price-data-04042019'!$A$1:$CC$1461, MATCH('Bedrooms '!A1395,'housing-price-data-04042019'!$A$1:$A$1461,0), MATCH('Bedrooms '!$B$1,'housing-price-data-04042019'!$A$1:$CC$1,0))</f>
        <v>3</v>
      </c>
      <c r="C1395">
        <f>INDEX('housing-price-data-04042019'!$A$1:$CC$1461, MATCH('Bedrooms '!A1395,'housing-price-data-04042019'!$A$1:$A$1461,0), MATCH('Bedrooms '!$C$1,'housing-price-data-04042019'!$A$1:$CC$1,0))</f>
        <v>163000</v>
      </c>
      <c r="D1395" t="str">
        <f t="shared" si="21"/>
        <v>A</v>
      </c>
      <c r="U1395" s="1">
        <v>1370</v>
      </c>
      <c r="V1395" s="1">
        <v>183109.07144635811</v>
      </c>
      <c r="W1395" s="1">
        <v>48890.92855364189</v>
      </c>
    </row>
    <row r="1396" spans="1:23" x14ac:dyDescent="0.25">
      <c r="A1396">
        <v>1395</v>
      </c>
      <c r="B1396">
        <f>INDEX('housing-price-data-04042019'!$A$1:$CC$1461, MATCH('Bedrooms '!A1396,'housing-price-data-04042019'!$A$1:$A$1461,0), MATCH('Bedrooms '!$B$1,'housing-price-data-04042019'!$A$1:$CC$1,0))</f>
        <v>2</v>
      </c>
      <c r="C1396">
        <f>INDEX('housing-price-data-04042019'!$A$1:$CC$1461, MATCH('Bedrooms '!A1396,'housing-price-data-04042019'!$A$1:$A$1461,0), MATCH('Bedrooms '!$C$1,'housing-price-data-04042019'!$A$1:$CC$1,0))</f>
        <v>246578</v>
      </c>
      <c r="D1396" t="str">
        <f t="shared" si="21"/>
        <v>B</v>
      </c>
      <c r="U1396" s="1">
        <v>1371</v>
      </c>
      <c r="V1396" s="1">
        <v>166728.05446336931</v>
      </c>
      <c r="W1396" s="1">
        <v>-61728.054463369306</v>
      </c>
    </row>
    <row r="1397" spans="1:23" x14ac:dyDescent="0.25">
      <c r="A1397">
        <v>1396</v>
      </c>
      <c r="B1397">
        <f>INDEX('housing-price-data-04042019'!$A$1:$CC$1461, MATCH('Bedrooms '!A1397,'housing-price-data-04042019'!$A$1:$A$1461,0), MATCH('Bedrooms '!$B$1,'housing-price-data-04042019'!$A$1:$CC$1,0))</f>
        <v>4</v>
      </c>
      <c r="C1397">
        <f>INDEX('housing-price-data-04042019'!$A$1:$CC$1461, MATCH('Bedrooms '!A1397,'housing-price-data-04042019'!$A$1:$A$1461,0), MATCH('Bedrooms '!$C$1,'housing-price-data-04042019'!$A$1:$CC$1,0))</f>
        <v>281213</v>
      </c>
      <c r="D1397" t="str">
        <f t="shared" si="21"/>
        <v>A</v>
      </c>
      <c r="U1397" s="1">
        <v>1372</v>
      </c>
      <c r="V1397" s="1">
        <v>183109.07144635811</v>
      </c>
      <c r="W1397" s="1">
        <v>-17609.07144635811</v>
      </c>
    </row>
    <row r="1398" spans="1:23" x14ac:dyDescent="0.25">
      <c r="A1398">
        <v>1397</v>
      </c>
      <c r="B1398">
        <f>INDEX('housing-price-data-04042019'!$A$1:$CC$1461, MATCH('Bedrooms '!A1398,'housing-price-data-04042019'!$A$1:$A$1461,0), MATCH('Bedrooms '!$B$1,'housing-price-data-04042019'!$A$1:$CC$1,0))</f>
        <v>3</v>
      </c>
      <c r="C1398">
        <f>INDEX('housing-price-data-04042019'!$A$1:$CC$1461, MATCH('Bedrooms '!A1398,'housing-price-data-04042019'!$A$1:$A$1461,0), MATCH('Bedrooms '!$C$1,'housing-price-data-04042019'!$A$1:$CC$1,0))</f>
        <v>160000</v>
      </c>
      <c r="D1398" t="str">
        <f t="shared" si="21"/>
        <v>A</v>
      </c>
      <c r="U1398" s="1">
        <v>1373</v>
      </c>
      <c r="V1398" s="1">
        <v>183109.07144635811</v>
      </c>
      <c r="W1398" s="1">
        <v>91190.92855364189</v>
      </c>
    </row>
    <row r="1399" spans="1:23" x14ac:dyDescent="0.25">
      <c r="A1399">
        <v>1398</v>
      </c>
      <c r="B1399">
        <f>INDEX('housing-price-data-04042019'!$A$1:$CC$1461, MATCH('Bedrooms '!A1399,'housing-price-data-04042019'!$A$1:$A$1461,0), MATCH('Bedrooms '!$B$1,'housing-price-data-04042019'!$A$1:$CC$1,0))</f>
        <v>4</v>
      </c>
      <c r="C1399">
        <f>INDEX('housing-price-data-04042019'!$A$1:$CC$1461, MATCH('Bedrooms '!A1399,'housing-price-data-04042019'!$A$1:$A$1461,0), MATCH('Bedrooms '!$C$1,'housing-price-data-04042019'!$A$1:$CC$1,0))</f>
        <v>137500</v>
      </c>
      <c r="D1399" t="str">
        <f t="shared" si="21"/>
        <v>A</v>
      </c>
      <c r="U1399" s="1">
        <v>1374</v>
      </c>
      <c r="V1399" s="1">
        <v>166728.05446336931</v>
      </c>
      <c r="W1399" s="1">
        <v>299771.94553663069</v>
      </c>
    </row>
    <row r="1400" spans="1:23" x14ac:dyDescent="0.25">
      <c r="A1400">
        <v>1399</v>
      </c>
      <c r="B1400">
        <f>INDEX('housing-price-data-04042019'!$A$1:$CC$1461, MATCH('Bedrooms '!A1400,'housing-price-data-04042019'!$A$1:$A$1461,0), MATCH('Bedrooms '!$B$1,'housing-price-data-04042019'!$A$1:$CC$1,0))</f>
        <v>3</v>
      </c>
      <c r="C1400">
        <f>INDEX('housing-price-data-04042019'!$A$1:$CC$1461, MATCH('Bedrooms '!A1400,'housing-price-data-04042019'!$A$1:$A$1461,0), MATCH('Bedrooms '!$C$1,'housing-price-data-04042019'!$A$1:$CC$1,0))</f>
        <v>138000</v>
      </c>
      <c r="D1400" t="str">
        <f t="shared" si="21"/>
        <v>A</v>
      </c>
      <c r="U1400" s="1">
        <v>1375</v>
      </c>
      <c r="V1400" s="1">
        <v>183109.07144635811</v>
      </c>
      <c r="W1400" s="1">
        <v>66890.92855364189</v>
      </c>
    </row>
    <row r="1401" spans="1:23" x14ac:dyDescent="0.25">
      <c r="A1401">
        <v>1400</v>
      </c>
      <c r="B1401">
        <f>INDEX('housing-price-data-04042019'!$A$1:$CC$1461, MATCH('Bedrooms '!A1401,'housing-price-data-04042019'!$A$1:$A$1461,0), MATCH('Bedrooms '!$B$1,'housing-price-data-04042019'!$A$1:$CC$1,0))</f>
        <v>3</v>
      </c>
      <c r="C1401">
        <f>INDEX('housing-price-data-04042019'!$A$1:$CC$1461, MATCH('Bedrooms '!A1401,'housing-price-data-04042019'!$A$1:$A$1461,0), MATCH('Bedrooms '!$C$1,'housing-price-data-04042019'!$A$1:$CC$1,0))</f>
        <v>137450</v>
      </c>
      <c r="D1401" t="str">
        <f t="shared" si="21"/>
        <v>A</v>
      </c>
      <c r="U1401" s="1">
        <v>1376</v>
      </c>
      <c r="V1401" s="1">
        <v>183109.07144635811</v>
      </c>
      <c r="W1401" s="1">
        <v>55890.92855364189</v>
      </c>
    </row>
    <row r="1402" spans="1:23" x14ac:dyDescent="0.25">
      <c r="A1402">
        <v>1401</v>
      </c>
      <c r="B1402">
        <f>INDEX('housing-price-data-04042019'!$A$1:$CC$1461, MATCH('Bedrooms '!A1402,'housing-price-data-04042019'!$A$1:$A$1461,0), MATCH('Bedrooms '!$B$1,'housing-price-data-04042019'!$A$1:$CC$1,0))</f>
        <v>3</v>
      </c>
      <c r="C1402">
        <f>INDEX('housing-price-data-04042019'!$A$1:$CC$1461, MATCH('Bedrooms '!A1402,'housing-price-data-04042019'!$A$1:$A$1461,0), MATCH('Bedrooms '!$C$1,'housing-price-data-04042019'!$A$1:$CC$1,0))</f>
        <v>120000</v>
      </c>
      <c r="D1402" t="str">
        <f t="shared" si="21"/>
        <v>A</v>
      </c>
      <c r="U1402" s="1">
        <v>1377</v>
      </c>
      <c r="V1402" s="1">
        <v>166728.05446336931</v>
      </c>
      <c r="W1402" s="1">
        <v>-75728.054463369306</v>
      </c>
    </row>
    <row r="1403" spans="1:23" x14ac:dyDescent="0.25">
      <c r="A1403">
        <v>1402</v>
      </c>
      <c r="B1403">
        <f>INDEX('housing-price-data-04042019'!$A$1:$CC$1461, MATCH('Bedrooms '!A1403,'housing-price-data-04042019'!$A$1:$A$1461,0), MATCH('Bedrooms '!$B$1,'housing-price-data-04042019'!$A$1:$CC$1,0))</f>
        <v>3</v>
      </c>
      <c r="C1403">
        <f>INDEX('housing-price-data-04042019'!$A$1:$CC$1461, MATCH('Bedrooms '!A1403,'housing-price-data-04042019'!$A$1:$A$1461,0), MATCH('Bedrooms '!$C$1,'housing-price-data-04042019'!$A$1:$CC$1,0))</f>
        <v>193000</v>
      </c>
      <c r="D1403" t="str">
        <f t="shared" si="21"/>
        <v>A</v>
      </c>
      <c r="U1403" s="1">
        <v>1378</v>
      </c>
      <c r="V1403" s="1">
        <v>183109.07144635811</v>
      </c>
      <c r="W1403" s="1">
        <v>-66109.07144635811</v>
      </c>
    </row>
    <row r="1404" spans="1:23" x14ac:dyDescent="0.25">
      <c r="A1404">
        <v>1403</v>
      </c>
      <c r="B1404">
        <f>INDEX('housing-price-data-04042019'!$A$1:$CC$1461, MATCH('Bedrooms '!A1404,'housing-price-data-04042019'!$A$1:$A$1461,0), MATCH('Bedrooms '!$B$1,'housing-price-data-04042019'!$A$1:$CC$1,0))</f>
        <v>2</v>
      </c>
      <c r="C1404">
        <f>INDEX('housing-price-data-04042019'!$A$1:$CC$1461, MATCH('Bedrooms '!A1404,'housing-price-data-04042019'!$A$1:$A$1461,0), MATCH('Bedrooms '!$C$1,'housing-price-data-04042019'!$A$1:$CC$1,0))</f>
        <v>193879</v>
      </c>
      <c r="D1404" t="str">
        <f t="shared" si="21"/>
        <v>B</v>
      </c>
      <c r="U1404" s="1">
        <v>1379</v>
      </c>
      <c r="V1404" s="1">
        <v>166728.05446336931</v>
      </c>
      <c r="W1404" s="1">
        <v>-83728.054463369306</v>
      </c>
    </row>
    <row r="1405" spans="1:23" x14ac:dyDescent="0.25">
      <c r="A1405">
        <v>1404</v>
      </c>
      <c r="B1405">
        <f>INDEX('housing-price-data-04042019'!$A$1:$CC$1461, MATCH('Bedrooms '!A1405,'housing-price-data-04042019'!$A$1:$A$1461,0), MATCH('Bedrooms '!$B$1,'housing-price-data-04042019'!$A$1:$CC$1,0))</f>
        <v>3</v>
      </c>
      <c r="C1405">
        <f>INDEX('housing-price-data-04042019'!$A$1:$CC$1461, MATCH('Bedrooms '!A1405,'housing-price-data-04042019'!$A$1:$A$1461,0), MATCH('Bedrooms '!$C$1,'housing-price-data-04042019'!$A$1:$CC$1,0))</f>
        <v>282922</v>
      </c>
      <c r="D1405" t="str">
        <f t="shared" si="21"/>
        <v>A</v>
      </c>
      <c r="U1405" s="1">
        <v>1380</v>
      </c>
      <c r="V1405" s="1">
        <v>183109.07144635811</v>
      </c>
      <c r="W1405" s="1">
        <v>-15609.07144635811</v>
      </c>
    </row>
    <row r="1406" spans="1:23" x14ac:dyDescent="0.25">
      <c r="A1406">
        <v>1405</v>
      </c>
      <c r="B1406">
        <f>INDEX('housing-price-data-04042019'!$A$1:$CC$1461, MATCH('Bedrooms '!A1406,'housing-price-data-04042019'!$A$1:$A$1461,0), MATCH('Bedrooms '!$B$1,'housing-price-data-04042019'!$A$1:$CC$1,0))</f>
        <v>3</v>
      </c>
      <c r="C1406">
        <f>INDEX('housing-price-data-04042019'!$A$1:$CC$1461, MATCH('Bedrooms '!A1406,'housing-price-data-04042019'!$A$1:$A$1461,0), MATCH('Bedrooms '!$C$1,'housing-price-data-04042019'!$A$1:$CC$1,0))</f>
        <v>105000</v>
      </c>
      <c r="D1406" t="str">
        <f t="shared" si="21"/>
        <v>A</v>
      </c>
      <c r="U1406" s="1">
        <v>1381</v>
      </c>
      <c r="V1406" s="1">
        <v>166728.05446336931</v>
      </c>
      <c r="W1406" s="1">
        <v>-108228.05446336931</v>
      </c>
    </row>
    <row r="1407" spans="1:23" x14ac:dyDescent="0.25">
      <c r="A1407">
        <v>1406</v>
      </c>
      <c r="B1407">
        <f>INDEX('housing-price-data-04042019'!$A$1:$CC$1461, MATCH('Bedrooms '!A1407,'housing-price-data-04042019'!$A$1:$A$1461,0), MATCH('Bedrooms '!$B$1,'housing-price-data-04042019'!$A$1:$CC$1,0))</f>
        <v>2</v>
      </c>
      <c r="C1407">
        <f>INDEX('housing-price-data-04042019'!$A$1:$CC$1461, MATCH('Bedrooms '!A1407,'housing-price-data-04042019'!$A$1:$A$1461,0), MATCH('Bedrooms '!$C$1,'housing-price-data-04042019'!$A$1:$CC$1,0))</f>
        <v>275000</v>
      </c>
      <c r="D1407" t="str">
        <f t="shared" si="21"/>
        <v>B</v>
      </c>
      <c r="U1407" s="1">
        <v>1382</v>
      </c>
      <c r="V1407" s="1">
        <v>199490.08842934691</v>
      </c>
      <c r="W1407" s="1">
        <v>38009.911570653087</v>
      </c>
    </row>
    <row r="1408" spans="1:23" x14ac:dyDescent="0.25">
      <c r="A1408">
        <v>1407</v>
      </c>
      <c r="B1408">
        <f>INDEX('housing-price-data-04042019'!$A$1:$CC$1461, MATCH('Bedrooms '!A1408,'housing-price-data-04042019'!$A$1:$A$1461,0), MATCH('Bedrooms '!$B$1,'housing-price-data-04042019'!$A$1:$CC$1,0))</f>
        <v>2</v>
      </c>
      <c r="C1408">
        <f>INDEX('housing-price-data-04042019'!$A$1:$CC$1461, MATCH('Bedrooms '!A1408,'housing-price-data-04042019'!$A$1:$A$1461,0), MATCH('Bedrooms '!$C$1,'housing-price-data-04042019'!$A$1:$CC$1,0))</f>
        <v>133000</v>
      </c>
      <c r="D1408" t="str">
        <f t="shared" si="21"/>
        <v>B</v>
      </c>
      <c r="U1408" s="1">
        <v>1383</v>
      </c>
      <c r="V1408" s="1">
        <v>199490.08842934691</v>
      </c>
      <c r="W1408" s="1">
        <v>-42490.088429346913</v>
      </c>
    </row>
    <row r="1409" spans="1:23" x14ac:dyDescent="0.25">
      <c r="A1409">
        <v>1408</v>
      </c>
      <c r="B1409">
        <f>INDEX('housing-price-data-04042019'!$A$1:$CC$1461, MATCH('Bedrooms '!A1409,'housing-price-data-04042019'!$A$1:$A$1461,0), MATCH('Bedrooms '!$B$1,'housing-price-data-04042019'!$A$1:$CC$1,0))</f>
        <v>3</v>
      </c>
      <c r="C1409">
        <f>INDEX('housing-price-data-04042019'!$A$1:$CC$1461, MATCH('Bedrooms '!A1409,'housing-price-data-04042019'!$A$1:$A$1461,0), MATCH('Bedrooms '!$C$1,'housing-price-data-04042019'!$A$1:$CC$1,0))</f>
        <v>112000</v>
      </c>
      <c r="D1409" t="str">
        <f t="shared" si="21"/>
        <v>A</v>
      </c>
      <c r="U1409" s="1">
        <v>1384</v>
      </c>
      <c r="V1409" s="1">
        <v>183109.07144635811</v>
      </c>
      <c r="W1409" s="1">
        <v>-71109.07144635811</v>
      </c>
    </row>
    <row r="1410" spans="1:23" x14ac:dyDescent="0.25">
      <c r="A1410">
        <v>1409</v>
      </c>
      <c r="B1410">
        <f>INDEX('housing-price-data-04042019'!$A$1:$CC$1461, MATCH('Bedrooms '!A1410,'housing-price-data-04042019'!$A$1:$A$1461,0), MATCH('Bedrooms '!$B$1,'housing-price-data-04042019'!$A$1:$CC$1,0))</f>
        <v>3</v>
      </c>
      <c r="C1410">
        <f>INDEX('housing-price-data-04042019'!$A$1:$CC$1461, MATCH('Bedrooms '!A1410,'housing-price-data-04042019'!$A$1:$A$1461,0), MATCH('Bedrooms '!$C$1,'housing-price-data-04042019'!$A$1:$CC$1,0))</f>
        <v>125500</v>
      </c>
      <c r="D1410" t="str">
        <f t="shared" si="21"/>
        <v>A</v>
      </c>
      <c r="U1410" s="1">
        <v>1385</v>
      </c>
      <c r="V1410" s="1">
        <v>166728.05446336931</v>
      </c>
      <c r="W1410" s="1">
        <v>-61728.054463369306</v>
      </c>
    </row>
    <row r="1411" spans="1:23" x14ac:dyDescent="0.25">
      <c r="A1411">
        <v>1410</v>
      </c>
      <c r="B1411">
        <f>INDEX('housing-price-data-04042019'!$A$1:$CC$1461, MATCH('Bedrooms '!A1411,'housing-price-data-04042019'!$A$1:$A$1461,0), MATCH('Bedrooms '!$B$1,'housing-price-data-04042019'!$A$1:$CC$1,0))</f>
        <v>3</v>
      </c>
      <c r="C1411">
        <f>INDEX('housing-price-data-04042019'!$A$1:$CC$1461, MATCH('Bedrooms '!A1411,'housing-price-data-04042019'!$A$1:$A$1461,0), MATCH('Bedrooms '!$C$1,'housing-price-data-04042019'!$A$1:$CC$1,0))</f>
        <v>215000</v>
      </c>
      <c r="D1411" t="str">
        <f t="shared" ref="D1411:D1461" si="22">IF(B1411&gt;2, "A", "B")</f>
        <v>A</v>
      </c>
      <c r="U1411" s="1">
        <v>1386</v>
      </c>
      <c r="V1411" s="1">
        <v>183109.07144635811</v>
      </c>
      <c r="W1411" s="1">
        <v>-57609.07144635811</v>
      </c>
    </row>
    <row r="1412" spans="1:23" x14ac:dyDescent="0.25">
      <c r="A1412">
        <v>1411</v>
      </c>
      <c r="B1412">
        <f>INDEX('housing-price-data-04042019'!$A$1:$CC$1461, MATCH('Bedrooms '!A1412,'housing-price-data-04042019'!$A$1:$A$1461,0), MATCH('Bedrooms '!$B$1,'housing-price-data-04042019'!$A$1:$CC$1,0))</f>
        <v>3</v>
      </c>
      <c r="C1412">
        <f>INDEX('housing-price-data-04042019'!$A$1:$CC$1461, MATCH('Bedrooms '!A1412,'housing-price-data-04042019'!$A$1:$A$1461,0), MATCH('Bedrooms '!$C$1,'housing-price-data-04042019'!$A$1:$CC$1,0))</f>
        <v>230000</v>
      </c>
      <c r="D1412" t="str">
        <f t="shared" si="22"/>
        <v>A</v>
      </c>
      <c r="U1412" s="1">
        <v>1387</v>
      </c>
      <c r="V1412" s="1">
        <v>215871.10541233572</v>
      </c>
      <c r="W1412" s="1">
        <v>34128.894587664283</v>
      </c>
    </row>
    <row r="1413" spans="1:23" x14ac:dyDescent="0.25">
      <c r="A1413">
        <v>1412</v>
      </c>
      <c r="B1413">
        <f>INDEX('housing-price-data-04042019'!$A$1:$CC$1461, MATCH('Bedrooms '!A1413,'housing-price-data-04042019'!$A$1:$A$1461,0), MATCH('Bedrooms '!$B$1,'housing-price-data-04042019'!$A$1:$CC$1,0))</f>
        <v>3</v>
      </c>
      <c r="C1413">
        <f>INDEX('housing-price-data-04042019'!$A$1:$CC$1461, MATCH('Bedrooms '!A1413,'housing-price-data-04042019'!$A$1:$A$1461,0), MATCH('Bedrooms '!$C$1,'housing-price-data-04042019'!$A$1:$CC$1,0))</f>
        <v>140000</v>
      </c>
      <c r="D1413" t="str">
        <f t="shared" si="22"/>
        <v>A</v>
      </c>
      <c r="U1413" s="1">
        <v>1388</v>
      </c>
      <c r="V1413" s="1">
        <v>215871.10541233572</v>
      </c>
      <c r="W1413" s="1">
        <v>-79871.105412335717</v>
      </c>
    </row>
    <row r="1414" spans="1:23" x14ac:dyDescent="0.25">
      <c r="A1414">
        <v>1413</v>
      </c>
      <c r="B1414">
        <f>INDEX('housing-price-data-04042019'!$A$1:$CC$1461, MATCH('Bedrooms '!A1414,'housing-price-data-04042019'!$A$1:$A$1461,0), MATCH('Bedrooms '!$B$1,'housing-price-data-04042019'!$A$1:$CC$1,0))</f>
        <v>2</v>
      </c>
      <c r="C1414">
        <f>INDEX('housing-price-data-04042019'!$A$1:$CC$1461, MATCH('Bedrooms '!A1414,'housing-price-data-04042019'!$A$1:$A$1461,0), MATCH('Bedrooms '!$C$1,'housing-price-data-04042019'!$A$1:$CC$1,0))</f>
        <v>90000</v>
      </c>
      <c r="D1414" t="str">
        <f t="shared" si="22"/>
        <v>B</v>
      </c>
      <c r="U1414" s="1">
        <v>1389</v>
      </c>
      <c r="V1414" s="1">
        <v>183109.07144635811</v>
      </c>
      <c r="W1414" s="1">
        <v>194390.92855364189</v>
      </c>
    </row>
    <row r="1415" spans="1:23" x14ac:dyDescent="0.25">
      <c r="A1415">
        <v>1414</v>
      </c>
      <c r="B1415">
        <f>INDEX('housing-price-data-04042019'!$A$1:$CC$1461, MATCH('Bedrooms '!A1415,'housing-price-data-04042019'!$A$1:$A$1461,0), MATCH('Bedrooms '!$B$1,'housing-price-data-04042019'!$A$1:$CC$1,0))</f>
        <v>2</v>
      </c>
      <c r="C1415">
        <f>INDEX('housing-price-data-04042019'!$A$1:$CC$1461, MATCH('Bedrooms '!A1415,'housing-price-data-04042019'!$A$1:$A$1461,0), MATCH('Bedrooms '!$C$1,'housing-price-data-04042019'!$A$1:$CC$1,0))</f>
        <v>257000</v>
      </c>
      <c r="D1415" t="str">
        <f t="shared" si="22"/>
        <v>B</v>
      </c>
      <c r="U1415" s="1">
        <v>1390</v>
      </c>
      <c r="V1415" s="1">
        <v>183109.07144635811</v>
      </c>
      <c r="W1415" s="1">
        <v>-52109.07144635811</v>
      </c>
    </row>
    <row r="1416" spans="1:23" x14ac:dyDescent="0.25">
      <c r="A1416">
        <v>1415</v>
      </c>
      <c r="B1416">
        <f>INDEX('housing-price-data-04042019'!$A$1:$CC$1461, MATCH('Bedrooms '!A1416,'housing-price-data-04042019'!$A$1:$A$1461,0), MATCH('Bedrooms '!$B$1,'housing-price-data-04042019'!$A$1:$CC$1,0))</f>
        <v>4</v>
      </c>
      <c r="C1416">
        <f>INDEX('housing-price-data-04042019'!$A$1:$CC$1461, MATCH('Bedrooms '!A1416,'housing-price-data-04042019'!$A$1:$A$1461,0), MATCH('Bedrooms '!$C$1,'housing-price-data-04042019'!$A$1:$CC$1,0))</f>
        <v>207000</v>
      </c>
      <c r="D1416" t="str">
        <f t="shared" si="22"/>
        <v>A</v>
      </c>
      <c r="U1416" s="1">
        <v>1391</v>
      </c>
      <c r="V1416" s="1">
        <v>183109.07144635811</v>
      </c>
      <c r="W1416" s="1">
        <v>51890.92855364189</v>
      </c>
    </row>
    <row r="1417" spans="1:23" x14ac:dyDescent="0.25">
      <c r="A1417">
        <v>1416</v>
      </c>
      <c r="B1417">
        <f>INDEX('housing-price-data-04042019'!$A$1:$CC$1461, MATCH('Bedrooms '!A1417,'housing-price-data-04042019'!$A$1:$A$1461,0), MATCH('Bedrooms '!$B$1,'housing-price-data-04042019'!$A$1:$CC$1,0))</f>
        <v>1</v>
      </c>
      <c r="C1417">
        <f>INDEX('housing-price-data-04042019'!$A$1:$CC$1461, MATCH('Bedrooms '!A1417,'housing-price-data-04042019'!$A$1:$A$1461,0), MATCH('Bedrooms '!$C$1,'housing-price-data-04042019'!$A$1:$CC$1,0))</f>
        <v>175900</v>
      </c>
      <c r="D1417" t="str">
        <f t="shared" si="22"/>
        <v>B</v>
      </c>
      <c r="U1417" s="1">
        <v>1392</v>
      </c>
      <c r="V1417" s="1">
        <v>199490.08842934691</v>
      </c>
      <c r="W1417" s="1">
        <v>-75490.088429346913</v>
      </c>
    </row>
    <row r="1418" spans="1:23" x14ac:dyDescent="0.25">
      <c r="A1418">
        <v>1417</v>
      </c>
      <c r="B1418">
        <f>INDEX('housing-price-data-04042019'!$A$1:$CC$1461, MATCH('Bedrooms '!A1418,'housing-price-data-04042019'!$A$1:$A$1461,0), MATCH('Bedrooms '!$B$1,'housing-price-data-04042019'!$A$1:$CC$1,0))</f>
        <v>4</v>
      </c>
      <c r="C1418">
        <f>INDEX('housing-price-data-04042019'!$A$1:$CC$1461, MATCH('Bedrooms '!A1418,'housing-price-data-04042019'!$A$1:$A$1461,0), MATCH('Bedrooms '!$C$1,'housing-price-data-04042019'!$A$1:$CC$1,0))</f>
        <v>122500</v>
      </c>
      <c r="D1418" t="str">
        <f t="shared" si="22"/>
        <v>A</v>
      </c>
      <c r="U1418" s="1">
        <v>1393</v>
      </c>
      <c r="V1418" s="1">
        <v>183109.07144635811</v>
      </c>
      <c r="W1418" s="1">
        <v>-60109.07144635811</v>
      </c>
    </row>
    <row r="1419" spans="1:23" x14ac:dyDescent="0.25">
      <c r="A1419">
        <v>1418</v>
      </c>
      <c r="B1419">
        <f>INDEX('housing-price-data-04042019'!$A$1:$CC$1461, MATCH('Bedrooms '!A1419,'housing-price-data-04042019'!$A$1:$A$1461,0), MATCH('Bedrooms '!$B$1,'housing-price-data-04042019'!$A$1:$CC$1,0))</f>
        <v>3</v>
      </c>
      <c r="C1419">
        <f>INDEX('housing-price-data-04042019'!$A$1:$CC$1461, MATCH('Bedrooms '!A1419,'housing-price-data-04042019'!$A$1:$A$1461,0), MATCH('Bedrooms '!$C$1,'housing-price-data-04042019'!$A$1:$CC$1,0))</f>
        <v>340000</v>
      </c>
      <c r="D1419" t="str">
        <f t="shared" si="22"/>
        <v>A</v>
      </c>
      <c r="U1419" s="1">
        <v>1394</v>
      </c>
      <c r="V1419" s="1">
        <v>183109.07144635811</v>
      </c>
      <c r="W1419" s="1">
        <v>-20109.07144635811</v>
      </c>
    </row>
    <row r="1420" spans="1:23" x14ac:dyDescent="0.25">
      <c r="A1420">
        <v>1419</v>
      </c>
      <c r="B1420">
        <f>INDEX('housing-price-data-04042019'!$A$1:$CC$1461, MATCH('Bedrooms '!A1420,'housing-price-data-04042019'!$A$1:$A$1461,0), MATCH('Bedrooms '!$B$1,'housing-price-data-04042019'!$A$1:$CC$1,0))</f>
        <v>3</v>
      </c>
      <c r="C1420">
        <f>INDEX('housing-price-data-04042019'!$A$1:$CC$1461, MATCH('Bedrooms '!A1420,'housing-price-data-04042019'!$A$1:$A$1461,0), MATCH('Bedrooms '!$C$1,'housing-price-data-04042019'!$A$1:$CC$1,0))</f>
        <v>124000</v>
      </c>
      <c r="D1420" t="str">
        <f t="shared" si="22"/>
        <v>A</v>
      </c>
      <c r="U1420" s="1">
        <v>1395</v>
      </c>
      <c r="V1420" s="1">
        <v>166728.05446336931</v>
      </c>
      <c r="W1420" s="1">
        <v>79849.945536630694</v>
      </c>
    </row>
    <row r="1421" spans="1:23" x14ac:dyDescent="0.25">
      <c r="A1421">
        <v>1420</v>
      </c>
      <c r="B1421">
        <f>INDEX('housing-price-data-04042019'!$A$1:$CC$1461, MATCH('Bedrooms '!A1421,'housing-price-data-04042019'!$A$1:$A$1461,0), MATCH('Bedrooms '!$B$1,'housing-price-data-04042019'!$A$1:$CC$1,0))</f>
        <v>3</v>
      </c>
      <c r="C1421">
        <f>INDEX('housing-price-data-04042019'!$A$1:$CC$1461, MATCH('Bedrooms '!A1421,'housing-price-data-04042019'!$A$1:$A$1461,0), MATCH('Bedrooms '!$C$1,'housing-price-data-04042019'!$A$1:$CC$1,0))</f>
        <v>223000</v>
      </c>
      <c r="D1421" t="str">
        <f t="shared" si="22"/>
        <v>A</v>
      </c>
      <c r="U1421" s="1">
        <v>1396</v>
      </c>
      <c r="V1421" s="1">
        <v>199490.08842934691</v>
      </c>
      <c r="W1421" s="1">
        <v>81722.911570653087</v>
      </c>
    </row>
    <row r="1422" spans="1:23" x14ac:dyDescent="0.25">
      <c r="A1422">
        <v>1421</v>
      </c>
      <c r="B1422">
        <f>INDEX('housing-price-data-04042019'!$A$1:$CC$1461, MATCH('Bedrooms '!A1422,'housing-price-data-04042019'!$A$1:$A$1461,0), MATCH('Bedrooms '!$B$1,'housing-price-data-04042019'!$A$1:$CC$1,0))</f>
        <v>3</v>
      </c>
      <c r="C1422">
        <f>INDEX('housing-price-data-04042019'!$A$1:$CC$1461, MATCH('Bedrooms '!A1422,'housing-price-data-04042019'!$A$1:$A$1461,0), MATCH('Bedrooms '!$C$1,'housing-price-data-04042019'!$A$1:$CC$1,0))</f>
        <v>179900</v>
      </c>
      <c r="D1422" t="str">
        <f t="shared" si="22"/>
        <v>A</v>
      </c>
      <c r="U1422" s="1">
        <v>1397</v>
      </c>
      <c r="V1422" s="1">
        <v>183109.07144635811</v>
      </c>
      <c r="W1422" s="1">
        <v>-23109.07144635811</v>
      </c>
    </row>
    <row r="1423" spans="1:23" x14ac:dyDescent="0.25">
      <c r="A1423">
        <v>1422</v>
      </c>
      <c r="B1423">
        <f>INDEX('housing-price-data-04042019'!$A$1:$CC$1461, MATCH('Bedrooms '!A1423,'housing-price-data-04042019'!$A$1:$A$1461,0), MATCH('Bedrooms '!$B$1,'housing-price-data-04042019'!$A$1:$CC$1,0))</f>
        <v>2</v>
      </c>
      <c r="C1423">
        <f>INDEX('housing-price-data-04042019'!$A$1:$CC$1461, MATCH('Bedrooms '!A1423,'housing-price-data-04042019'!$A$1:$A$1461,0), MATCH('Bedrooms '!$C$1,'housing-price-data-04042019'!$A$1:$CC$1,0))</f>
        <v>127500</v>
      </c>
      <c r="D1423" t="str">
        <f t="shared" si="22"/>
        <v>B</v>
      </c>
      <c r="U1423" s="1">
        <v>1398</v>
      </c>
      <c r="V1423" s="1">
        <v>199490.08842934691</v>
      </c>
      <c r="W1423" s="1">
        <v>-61990.088429346913</v>
      </c>
    </row>
    <row r="1424" spans="1:23" x14ac:dyDescent="0.25">
      <c r="A1424">
        <v>1423</v>
      </c>
      <c r="B1424">
        <f>INDEX('housing-price-data-04042019'!$A$1:$CC$1461, MATCH('Bedrooms '!A1424,'housing-price-data-04042019'!$A$1:$A$1461,0), MATCH('Bedrooms '!$B$1,'housing-price-data-04042019'!$A$1:$CC$1,0))</f>
        <v>1</v>
      </c>
      <c r="C1424">
        <f>INDEX('housing-price-data-04042019'!$A$1:$CC$1461, MATCH('Bedrooms '!A1424,'housing-price-data-04042019'!$A$1:$A$1461,0), MATCH('Bedrooms '!$C$1,'housing-price-data-04042019'!$A$1:$CC$1,0))</f>
        <v>136500</v>
      </c>
      <c r="D1424" t="str">
        <f t="shared" si="22"/>
        <v>B</v>
      </c>
      <c r="U1424" s="1">
        <v>1399</v>
      </c>
      <c r="V1424" s="1">
        <v>183109.07144635811</v>
      </c>
      <c r="W1424" s="1">
        <v>-45109.07144635811</v>
      </c>
    </row>
    <row r="1425" spans="1:23" x14ac:dyDescent="0.25">
      <c r="A1425">
        <v>1424</v>
      </c>
      <c r="B1425">
        <f>INDEX('housing-price-data-04042019'!$A$1:$CC$1461, MATCH('Bedrooms '!A1425,'housing-price-data-04042019'!$A$1:$A$1461,0), MATCH('Bedrooms '!$B$1,'housing-price-data-04042019'!$A$1:$CC$1,0))</f>
        <v>4</v>
      </c>
      <c r="C1425">
        <f>INDEX('housing-price-data-04042019'!$A$1:$CC$1461, MATCH('Bedrooms '!A1425,'housing-price-data-04042019'!$A$1:$A$1461,0), MATCH('Bedrooms '!$C$1,'housing-price-data-04042019'!$A$1:$CC$1,0))</f>
        <v>274970</v>
      </c>
      <c r="D1425" t="str">
        <f t="shared" si="22"/>
        <v>A</v>
      </c>
      <c r="U1425" s="1">
        <v>1400</v>
      </c>
      <c r="V1425" s="1">
        <v>183109.07144635811</v>
      </c>
      <c r="W1425" s="1">
        <v>-45659.07144635811</v>
      </c>
    </row>
    <row r="1426" spans="1:23" x14ac:dyDescent="0.25">
      <c r="A1426">
        <v>1425</v>
      </c>
      <c r="B1426">
        <f>INDEX('housing-price-data-04042019'!$A$1:$CC$1461, MATCH('Bedrooms '!A1426,'housing-price-data-04042019'!$A$1:$A$1461,0), MATCH('Bedrooms '!$B$1,'housing-price-data-04042019'!$A$1:$CC$1,0))</f>
        <v>2</v>
      </c>
      <c r="C1426">
        <f>INDEX('housing-price-data-04042019'!$A$1:$CC$1461, MATCH('Bedrooms '!A1426,'housing-price-data-04042019'!$A$1:$A$1461,0), MATCH('Bedrooms '!$C$1,'housing-price-data-04042019'!$A$1:$CC$1,0))</f>
        <v>144000</v>
      </c>
      <c r="D1426" t="str">
        <f t="shared" si="22"/>
        <v>B</v>
      </c>
      <c r="U1426" s="1">
        <v>1401</v>
      </c>
      <c r="V1426" s="1">
        <v>183109.07144635811</v>
      </c>
      <c r="W1426" s="1">
        <v>-63109.07144635811</v>
      </c>
    </row>
    <row r="1427" spans="1:23" x14ac:dyDescent="0.25">
      <c r="A1427">
        <v>1426</v>
      </c>
      <c r="B1427">
        <f>INDEX('housing-price-data-04042019'!$A$1:$CC$1461, MATCH('Bedrooms '!A1427,'housing-price-data-04042019'!$A$1:$A$1461,0), MATCH('Bedrooms '!$B$1,'housing-price-data-04042019'!$A$1:$CC$1,0))</f>
        <v>3</v>
      </c>
      <c r="C1427">
        <f>INDEX('housing-price-data-04042019'!$A$1:$CC$1461, MATCH('Bedrooms '!A1427,'housing-price-data-04042019'!$A$1:$A$1461,0), MATCH('Bedrooms '!$C$1,'housing-price-data-04042019'!$A$1:$CC$1,0))</f>
        <v>142000</v>
      </c>
      <c r="D1427" t="str">
        <f t="shared" si="22"/>
        <v>A</v>
      </c>
      <c r="U1427" s="1">
        <v>1402</v>
      </c>
      <c r="V1427" s="1">
        <v>183109.07144635811</v>
      </c>
      <c r="W1427" s="1">
        <v>9890.9285536418902</v>
      </c>
    </row>
    <row r="1428" spans="1:23" x14ac:dyDescent="0.25">
      <c r="A1428">
        <v>1427</v>
      </c>
      <c r="B1428">
        <f>INDEX('housing-price-data-04042019'!$A$1:$CC$1461, MATCH('Bedrooms '!A1428,'housing-price-data-04042019'!$A$1:$A$1461,0), MATCH('Bedrooms '!$B$1,'housing-price-data-04042019'!$A$1:$CC$1,0))</f>
        <v>3</v>
      </c>
      <c r="C1428">
        <f>INDEX('housing-price-data-04042019'!$A$1:$CC$1461, MATCH('Bedrooms '!A1428,'housing-price-data-04042019'!$A$1:$A$1461,0), MATCH('Bedrooms '!$C$1,'housing-price-data-04042019'!$A$1:$CC$1,0))</f>
        <v>271000</v>
      </c>
      <c r="D1428" t="str">
        <f t="shared" si="22"/>
        <v>A</v>
      </c>
      <c r="U1428" s="1">
        <v>1403</v>
      </c>
      <c r="V1428" s="1">
        <v>166728.05446336931</v>
      </c>
      <c r="W1428" s="1">
        <v>27150.945536630694</v>
      </c>
    </row>
    <row r="1429" spans="1:23" x14ac:dyDescent="0.25">
      <c r="A1429">
        <v>1428</v>
      </c>
      <c r="B1429">
        <f>INDEX('housing-price-data-04042019'!$A$1:$CC$1461, MATCH('Bedrooms '!A1429,'housing-price-data-04042019'!$A$1:$A$1461,0), MATCH('Bedrooms '!$B$1,'housing-price-data-04042019'!$A$1:$CC$1,0))</f>
        <v>3</v>
      </c>
      <c r="C1429">
        <f>INDEX('housing-price-data-04042019'!$A$1:$CC$1461, MATCH('Bedrooms '!A1429,'housing-price-data-04042019'!$A$1:$A$1461,0), MATCH('Bedrooms '!$C$1,'housing-price-data-04042019'!$A$1:$CC$1,0))</f>
        <v>140000</v>
      </c>
      <c r="D1429" t="str">
        <f t="shared" si="22"/>
        <v>A</v>
      </c>
      <c r="U1429" s="1">
        <v>1404</v>
      </c>
      <c r="V1429" s="1">
        <v>183109.07144635811</v>
      </c>
      <c r="W1429" s="1">
        <v>99812.92855364189</v>
      </c>
    </row>
    <row r="1430" spans="1:23" x14ac:dyDescent="0.25">
      <c r="A1430">
        <v>1429</v>
      </c>
      <c r="B1430">
        <f>INDEX('housing-price-data-04042019'!$A$1:$CC$1461, MATCH('Bedrooms '!A1430,'housing-price-data-04042019'!$A$1:$A$1461,0), MATCH('Bedrooms '!$B$1,'housing-price-data-04042019'!$A$1:$CC$1,0))</f>
        <v>2</v>
      </c>
      <c r="C1430">
        <f>INDEX('housing-price-data-04042019'!$A$1:$CC$1461, MATCH('Bedrooms '!A1430,'housing-price-data-04042019'!$A$1:$A$1461,0), MATCH('Bedrooms '!$C$1,'housing-price-data-04042019'!$A$1:$CC$1,0))</f>
        <v>119000</v>
      </c>
      <c r="D1430" t="str">
        <f t="shared" si="22"/>
        <v>B</v>
      </c>
      <c r="U1430" s="1">
        <v>1405</v>
      </c>
      <c r="V1430" s="1">
        <v>183109.07144635811</v>
      </c>
      <c r="W1430" s="1">
        <v>-78109.07144635811</v>
      </c>
    </row>
    <row r="1431" spans="1:23" x14ac:dyDescent="0.25">
      <c r="A1431">
        <v>1430</v>
      </c>
      <c r="B1431">
        <f>INDEX('housing-price-data-04042019'!$A$1:$CC$1461, MATCH('Bedrooms '!A1431,'housing-price-data-04042019'!$A$1:$A$1461,0), MATCH('Bedrooms '!$B$1,'housing-price-data-04042019'!$A$1:$CC$1,0))</f>
        <v>3</v>
      </c>
      <c r="C1431">
        <f>INDEX('housing-price-data-04042019'!$A$1:$CC$1461, MATCH('Bedrooms '!A1431,'housing-price-data-04042019'!$A$1:$A$1461,0), MATCH('Bedrooms '!$C$1,'housing-price-data-04042019'!$A$1:$CC$1,0))</f>
        <v>182900</v>
      </c>
      <c r="D1431" t="str">
        <f t="shared" si="22"/>
        <v>A</v>
      </c>
      <c r="U1431" s="1">
        <v>1406</v>
      </c>
      <c r="V1431" s="1">
        <v>166728.05446336931</v>
      </c>
      <c r="W1431" s="1">
        <v>108271.94553663069</v>
      </c>
    </row>
    <row r="1432" spans="1:23" x14ac:dyDescent="0.25">
      <c r="A1432">
        <v>1431</v>
      </c>
      <c r="B1432">
        <f>INDEX('housing-price-data-04042019'!$A$1:$CC$1461, MATCH('Bedrooms '!A1432,'housing-price-data-04042019'!$A$1:$A$1461,0), MATCH('Bedrooms '!$B$1,'housing-price-data-04042019'!$A$1:$CC$1,0))</f>
        <v>4</v>
      </c>
      <c r="C1432">
        <f>INDEX('housing-price-data-04042019'!$A$1:$CC$1461, MATCH('Bedrooms '!A1432,'housing-price-data-04042019'!$A$1:$A$1461,0), MATCH('Bedrooms '!$C$1,'housing-price-data-04042019'!$A$1:$CC$1,0))</f>
        <v>192140</v>
      </c>
      <c r="D1432" t="str">
        <f t="shared" si="22"/>
        <v>A</v>
      </c>
      <c r="U1432" s="1">
        <v>1407</v>
      </c>
      <c r="V1432" s="1">
        <v>166728.05446336931</v>
      </c>
      <c r="W1432" s="1">
        <v>-33728.054463369306</v>
      </c>
    </row>
    <row r="1433" spans="1:23" x14ac:dyDescent="0.25">
      <c r="A1433">
        <v>1432</v>
      </c>
      <c r="B1433">
        <f>INDEX('housing-price-data-04042019'!$A$1:$CC$1461, MATCH('Bedrooms '!A1433,'housing-price-data-04042019'!$A$1:$A$1461,0), MATCH('Bedrooms '!$B$1,'housing-price-data-04042019'!$A$1:$CC$1,0))</f>
        <v>2</v>
      </c>
      <c r="C1433">
        <f>INDEX('housing-price-data-04042019'!$A$1:$CC$1461, MATCH('Bedrooms '!A1433,'housing-price-data-04042019'!$A$1:$A$1461,0), MATCH('Bedrooms '!$C$1,'housing-price-data-04042019'!$A$1:$CC$1,0))</f>
        <v>143750</v>
      </c>
      <c r="D1433" t="str">
        <f t="shared" si="22"/>
        <v>B</v>
      </c>
      <c r="U1433" s="1">
        <v>1408</v>
      </c>
      <c r="V1433" s="1">
        <v>183109.07144635811</v>
      </c>
      <c r="W1433" s="1">
        <v>-71109.07144635811</v>
      </c>
    </row>
    <row r="1434" spans="1:23" x14ac:dyDescent="0.25">
      <c r="A1434">
        <v>1433</v>
      </c>
      <c r="B1434">
        <f>INDEX('housing-price-data-04042019'!$A$1:$CC$1461, MATCH('Bedrooms '!A1434,'housing-price-data-04042019'!$A$1:$A$1461,0), MATCH('Bedrooms '!$B$1,'housing-price-data-04042019'!$A$1:$CC$1,0))</f>
        <v>4</v>
      </c>
      <c r="C1434">
        <f>INDEX('housing-price-data-04042019'!$A$1:$CC$1461, MATCH('Bedrooms '!A1434,'housing-price-data-04042019'!$A$1:$A$1461,0), MATCH('Bedrooms '!$C$1,'housing-price-data-04042019'!$A$1:$CC$1,0))</f>
        <v>64500</v>
      </c>
      <c r="D1434" t="str">
        <f t="shared" si="22"/>
        <v>A</v>
      </c>
      <c r="U1434" s="1">
        <v>1409</v>
      </c>
      <c r="V1434" s="1">
        <v>183109.07144635811</v>
      </c>
      <c r="W1434" s="1">
        <v>-57609.07144635811</v>
      </c>
    </row>
    <row r="1435" spans="1:23" x14ac:dyDescent="0.25">
      <c r="A1435">
        <v>1434</v>
      </c>
      <c r="B1435">
        <f>INDEX('housing-price-data-04042019'!$A$1:$CC$1461, MATCH('Bedrooms '!A1435,'housing-price-data-04042019'!$A$1:$A$1461,0), MATCH('Bedrooms '!$B$1,'housing-price-data-04042019'!$A$1:$CC$1,0))</f>
        <v>3</v>
      </c>
      <c r="C1435">
        <f>INDEX('housing-price-data-04042019'!$A$1:$CC$1461, MATCH('Bedrooms '!A1435,'housing-price-data-04042019'!$A$1:$A$1461,0), MATCH('Bedrooms '!$C$1,'housing-price-data-04042019'!$A$1:$CC$1,0))</f>
        <v>186500</v>
      </c>
      <c r="D1435" t="str">
        <f t="shared" si="22"/>
        <v>A</v>
      </c>
      <c r="U1435" s="1">
        <v>1410</v>
      </c>
      <c r="V1435" s="1">
        <v>183109.07144635811</v>
      </c>
      <c r="W1435" s="1">
        <v>31890.92855364189</v>
      </c>
    </row>
    <row r="1436" spans="1:23" x14ac:dyDescent="0.25">
      <c r="A1436">
        <v>1435</v>
      </c>
      <c r="B1436">
        <f>INDEX('housing-price-data-04042019'!$A$1:$CC$1461, MATCH('Bedrooms '!A1436,'housing-price-data-04042019'!$A$1:$A$1461,0), MATCH('Bedrooms '!$B$1,'housing-price-data-04042019'!$A$1:$CC$1,0))</f>
        <v>3</v>
      </c>
      <c r="C1436">
        <f>INDEX('housing-price-data-04042019'!$A$1:$CC$1461, MATCH('Bedrooms '!A1436,'housing-price-data-04042019'!$A$1:$A$1461,0), MATCH('Bedrooms '!$C$1,'housing-price-data-04042019'!$A$1:$CC$1,0))</f>
        <v>160000</v>
      </c>
      <c r="D1436" t="str">
        <f t="shared" si="22"/>
        <v>A</v>
      </c>
      <c r="U1436" s="1">
        <v>1411</v>
      </c>
      <c r="V1436" s="1">
        <v>183109.07144635811</v>
      </c>
      <c r="W1436" s="1">
        <v>46890.92855364189</v>
      </c>
    </row>
    <row r="1437" spans="1:23" x14ac:dyDescent="0.25">
      <c r="A1437">
        <v>1436</v>
      </c>
      <c r="B1437">
        <f>INDEX('housing-price-data-04042019'!$A$1:$CC$1461, MATCH('Bedrooms '!A1437,'housing-price-data-04042019'!$A$1:$A$1461,0), MATCH('Bedrooms '!$B$1,'housing-price-data-04042019'!$A$1:$CC$1,0))</f>
        <v>3</v>
      </c>
      <c r="C1437">
        <f>INDEX('housing-price-data-04042019'!$A$1:$CC$1461, MATCH('Bedrooms '!A1437,'housing-price-data-04042019'!$A$1:$A$1461,0), MATCH('Bedrooms '!$C$1,'housing-price-data-04042019'!$A$1:$CC$1,0))</f>
        <v>174000</v>
      </c>
      <c r="D1437" t="str">
        <f t="shared" si="22"/>
        <v>A</v>
      </c>
      <c r="U1437" s="1">
        <v>1412</v>
      </c>
      <c r="V1437" s="1">
        <v>183109.07144635811</v>
      </c>
      <c r="W1437" s="1">
        <v>-43109.07144635811</v>
      </c>
    </row>
    <row r="1438" spans="1:23" x14ac:dyDescent="0.25">
      <c r="A1438">
        <v>1437</v>
      </c>
      <c r="B1438">
        <f>INDEX('housing-price-data-04042019'!$A$1:$CC$1461, MATCH('Bedrooms '!A1438,'housing-price-data-04042019'!$A$1:$A$1461,0), MATCH('Bedrooms '!$B$1,'housing-price-data-04042019'!$A$1:$CC$1,0))</f>
        <v>3</v>
      </c>
      <c r="C1438">
        <f>INDEX('housing-price-data-04042019'!$A$1:$CC$1461, MATCH('Bedrooms '!A1438,'housing-price-data-04042019'!$A$1:$A$1461,0), MATCH('Bedrooms '!$C$1,'housing-price-data-04042019'!$A$1:$CC$1,0))</f>
        <v>120500</v>
      </c>
      <c r="D1438" t="str">
        <f t="shared" si="22"/>
        <v>A</v>
      </c>
      <c r="U1438" s="1">
        <v>1413</v>
      </c>
      <c r="V1438" s="1">
        <v>166728.05446336931</v>
      </c>
      <c r="W1438" s="1">
        <v>-76728.054463369306</v>
      </c>
    </row>
    <row r="1439" spans="1:23" x14ac:dyDescent="0.25">
      <c r="A1439">
        <v>1438</v>
      </c>
      <c r="B1439">
        <f>INDEX('housing-price-data-04042019'!$A$1:$CC$1461, MATCH('Bedrooms '!A1439,'housing-price-data-04042019'!$A$1:$A$1461,0), MATCH('Bedrooms '!$B$1,'housing-price-data-04042019'!$A$1:$CC$1,0))</f>
        <v>2</v>
      </c>
      <c r="C1439">
        <f>INDEX('housing-price-data-04042019'!$A$1:$CC$1461, MATCH('Bedrooms '!A1439,'housing-price-data-04042019'!$A$1:$A$1461,0), MATCH('Bedrooms '!$C$1,'housing-price-data-04042019'!$A$1:$CC$1,0))</f>
        <v>394617</v>
      </c>
      <c r="D1439" t="str">
        <f t="shared" si="22"/>
        <v>B</v>
      </c>
      <c r="U1439" s="1">
        <v>1414</v>
      </c>
      <c r="V1439" s="1">
        <v>166728.05446336931</v>
      </c>
      <c r="W1439" s="1">
        <v>90271.945536630694</v>
      </c>
    </row>
    <row r="1440" spans="1:23" x14ac:dyDescent="0.25">
      <c r="A1440">
        <v>1439</v>
      </c>
      <c r="B1440">
        <f>INDEX('housing-price-data-04042019'!$A$1:$CC$1461, MATCH('Bedrooms '!A1440,'housing-price-data-04042019'!$A$1:$A$1461,0), MATCH('Bedrooms '!$B$1,'housing-price-data-04042019'!$A$1:$CC$1,0))</f>
        <v>2</v>
      </c>
      <c r="C1440">
        <f>INDEX('housing-price-data-04042019'!$A$1:$CC$1461, MATCH('Bedrooms '!A1440,'housing-price-data-04042019'!$A$1:$A$1461,0), MATCH('Bedrooms '!$C$1,'housing-price-data-04042019'!$A$1:$CC$1,0))</f>
        <v>149700</v>
      </c>
      <c r="D1440" t="str">
        <f t="shared" si="22"/>
        <v>B</v>
      </c>
      <c r="U1440" s="1">
        <v>1415</v>
      </c>
      <c r="V1440" s="1">
        <v>199490.08842934691</v>
      </c>
      <c r="W1440" s="1">
        <v>7509.9115706530865</v>
      </c>
    </row>
    <row r="1441" spans="1:23" x14ac:dyDescent="0.25">
      <c r="A1441">
        <v>1440</v>
      </c>
      <c r="B1441">
        <f>INDEX('housing-price-data-04042019'!$A$1:$CC$1461, MATCH('Bedrooms '!A1441,'housing-price-data-04042019'!$A$1:$A$1461,0), MATCH('Bedrooms '!$B$1,'housing-price-data-04042019'!$A$1:$CC$1,0))</f>
        <v>3</v>
      </c>
      <c r="C1441">
        <f>INDEX('housing-price-data-04042019'!$A$1:$CC$1461, MATCH('Bedrooms '!A1441,'housing-price-data-04042019'!$A$1:$A$1461,0), MATCH('Bedrooms '!$C$1,'housing-price-data-04042019'!$A$1:$CC$1,0))</f>
        <v>197000</v>
      </c>
      <c r="D1441" t="str">
        <f t="shared" si="22"/>
        <v>A</v>
      </c>
      <c r="U1441" s="1">
        <v>1416</v>
      </c>
      <c r="V1441" s="1">
        <v>150347.0374803805</v>
      </c>
      <c r="W1441" s="1">
        <v>25552.962519619497</v>
      </c>
    </row>
    <row r="1442" spans="1:23" x14ac:dyDescent="0.25">
      <c r="A1442">
        <v>1441</v>
      </c>
      <c r="B1442">
        <f>INDEX('housing-price-data-04042019'!$A$1:$CC$1461, MATCH('Bedrooms '!A1442,'housing-price-data-04042019'!$A$1:$A$1461,0), MATCH('Bedrooms '!$B$1,'housing-price-data-04042019'!$A$1:$CC$1,0))</f>
        <v>3</v>
      </c>
      <c r="C1442">
        <f>INDEX('housing-price-data-04042019'!$A$1:$CC$1461, MATCH('Bedrooms '!A1442,'housing-price-data-04042019'!$A$1:$A$1461,0), MATCH('Bedrooms '!$C$1,'housing-price-data-04042019'!$A$1:$CC$1,0))</f>
        <v>191000</v>
      </c>
      <c r="D1442" t="str">
        <f t="shared" si="22"/>
        <v>A</v>
      </c>
      <c r="U1442" s="1">
        <v>1417</v>
      </c>
      <c r="V1442" s="1">
        <v>199490.08842934691</v>
      </c>
      <c r="W1442" s="1">
        <v>-76990.088429346913</v>
      </c>
    </row>
    <row r="1443" spans="1:23" x14ac:dyDescent="0.25">
      <c r="A1443">
        <v>1442</v>
      </c>
      <c r="B1443">
        <f>INDEX('housing-price-data-04042019'!$A$1:$CC$1461, MATCH('Bedrooms '!A1443,'housing-price-data-04042019'!$A$1:$A$1461,0), MATCH('Bedrooms '!$B$1,'housing-price-data-04042019'!$A$1:$CC$1,0))</f>
        <v>1</v>
      </c>
      <c r="C1443">
        <f>INDEX('housing-price-data-04042019'!$A$1:$CC$1461, MATCH('Bedrooms '!A1443,'housing-price-data-04042019'!$A$1:$A$1461,0), MATCH('Bedrooms '!$C$1,'housing-price-data-04042019'!$A$1:$CC$1,0))</f>
        <v>149300</v>
      </c>
      <c r="D1443" t="str">
        <f t="shared" si="22"/>
        <v>B</v>
      </c>
      <c r="U1443" s="1">
        <v>1418</v>
      </c>
      <c r="V1443" s="1">
        <v>183109.07144635811</v>
      </c>
      <c r="W1443" s="1">
        <v>156890.92855364189</v>
      </c>
    </row>
    <row r="1444" spans="1:23" x14ac:dyDescent="0.25">
      <c r="A1444">
        <v>1443</v>
      </c>
      <c r="B1444">
        <f>INDEX('housing-price-data-04042019'!$A$1:$CC$1461, MATCH('Bedrooms '!A1444,'housing-price-data-04042019'!$A$1:$A$1461,0), MATCH('Bedrooms '!$B$1,'housing-price-data-04042019'!$A$1:$CC$1,0))</f>
        <v>3</v>
      </c>
      <c r="C1444">
        <f>INDEX('housing-price-data-04042019'!$A$1:$CC$1461, MATCH('Bedrooms '!A1444,'housing-price-data-04042019'!$A$1:$A$1461,0), MATCH('Bedrooms '!$C$1,'housing-price-data-04042019'!$A$1:$CC$1,0))</f>
        <v>310000</v>
      </c>
      <c r="D1444" t="str">
        <f t="shared" si="22"/>
        <v>A</v>
      </c>
      <c r="U1444" s="1">
        <v>1419</v>
      </c>
      <c r="V1444" s="1">
        <v>183109.07144635811</v>
      </c>
      <c r="W1444" s="1">
        <v>-59109.07144635811</v>
      </c>
    </row>
    <row r="1445" spans="1:23" x14ac:dyDescent="0.25">
      <c r="A1445">
        <v>1444</v>
      </c>
      <c r="B1445">
        <f>INDEX('housing-price-data-04042019'!$A$1:$CC$1461, MATCH('Bedrooms '!A1445,'housing-price-data-04042019'!$A$1:$A$1461,0), MATCH('Bedrooms '!$B$1,'housing-price-data-04042019'!$A$1:$CC$1,0))</f>
        <v>2</v>
      </c>
      <c r="C1445">
        <f>INDEX('housing-price-data-04042019'!$A$1:$CC$1461, MATCH('Bedrooms '!A1445,'housing-price-data-04042019'!$A$1:$A$1461,0), MATCH('Bedrooms '!$C$1,'housing-price-data-04042019'!$A$1:$CC$1,0))</f>
        <v>121000</v>
      </c>
      <c r="D1445" t="str">
        <f t="shared" si="22"/>
        <v>B</v>
      </c>
      <c r="U1445" s="1">
        <v>1420</v>
      </c>
      <c r="V1445" s="1">
        <v>183109.07144635811</v>
      </c>
      <c r="W1445" s="1">
        <v>39890.92855364189</v>
      </c>
    </row>
    <row r="1446" spans="1:23" x14ac:dyDescent="0.25">
      <c r="A1446">
        <v>1445</v>
      </c>
      <c r="B1446">
        <f>INDEX('housing-price-data-04042019'!$A$1:$CC$1461, MATCH('Bedrooms '!A1446,'housing-price-data-04042019'!$A$1:$A$1461,0), MATCH('Bedrooms '!$B$1,'housing-price-data-04042019'!$A$1:$CC$1,0))</f>
        <v>3</v>
      </c>
      <c r="C1446">
        <f>INDEX('housing-price-data-04042019'!$A$1:$CC$1461, MATCH('Bedrooms '!A1446,'housing-price-data-04042019'!$A$1:$A$1461,0), MATCH('Bedrooms '!$C$1,'housing-price-data-04042019'!$A$1:$CC$1,0))</f>
        <v>179600</v>
      </c>
      <c r="D1446" t="str">
        <f t="shared" si="22"/>
        <v>A</v>
      </c>
      <c r="U1446" s="1">
        <v>1421</v>
      </c>
      <c r="V1446" s="1">
        <v>183109.07144635811</v>
      </c>
      <c r="W1446" s="1">
        <v>-3209.0714463581098</v>
      </c>
    </row>
    <row r="1447" spans="1:23" x14ac:dyDescent="0.25">
      <c r="A1447">
        <v>1446</v>
      </c>
      <c r="B1447">
        <f>INDEX('housing-price-data-04042019'!$A$1:$CC$1461, MATCH('Bedrooms '!A1447,'housing-price-data-04042019'!$A$1:$A$1461,0), MATCH('Bedrooms '!$B$1,'housing-price-data-04042019'!$A$1:$CC$1,0))</f>
        <v>3</v>
      </c>
      <c r="C1447">
        <f>INDEX('housing-price-data-04042019'!$A$1:$CC$1461, MATCH('Bedrooms '!A1447,'housing-price-data-04042019'!$A$1:$A$1461,0), MATCH('Bedrooms '!$C$1,'housing-price-data-04042019'!$A$1:$CC$1,0))</f>
        <v>129000</v>
      </c>
      <c r="D1447" t="str">
        <f t="shared" si="22"/>
        <v>A</v>
      </c>
      <c r="U1447" s="1">
        <v>1422</v>
      </c>
      <c r="V1447" s="1">
        <v>166728.05446336931</v>
      </c>
      <c r="W1447" s="1">
        <v>-39228.054463369306</v>
      </c>
    </row>
    <row r="1448" spans="1:23" x14ac:dyDescent="0.25">
      <c r="A1448">
        <v>1447</v>
      </c>
      <c r="B1448">
        <f>INDEX('housing-price-data-04042019'!$A$1:$CC$1461, MATCH('Bedrooms '!A1448,'housing-price-data-04042019'!$A$1:$A$1461,0), MATCH('Bedrooms '!$B$1,'housing-price-data-04042019'!$A$1:$CC$1,0))</f>
        <v>3</v>
      </c>
      <c r="C1448">
        <f>INDEX('housing-price-data-04042019'!$A$1:$CC$1461, MATCH('Bedrooms '!A1448,'housing-price-data-04042019'!$A$1:$A$1461,0), MATCH('Bedrooms '!$C$1,'housing-price-data-04042019'!$A$1:$CC$1,0))</f>
        <v>157900</v>
      </c>
      <c r="D1448" t="str">
        <f t="shared" si="22"/>
        <v>A</v>
      </c>
      <c r="U1448" s="1">
        <v>1423</v>
      </c>
      <c r="V1448" s="1">
        <v>150347.0374803805</v>
      </c>
      <c r="W1448" s="1">
        <v>-13847.037480380503</v>
      </c>
    </row>
    <row r="1449" spans="1:23" x14ac:dyDescent="0.25">
      <c r="A1449">
        <v>1448</v>
      </c>
      <c r="B1449">
        <f>INDEX('housing-price-data-04042019'!$A$1:$CC$1461, MATCH('Bedrooms '!A1449,'housing-price-data-04042019'!$A$1:$A$1461,0), MATCH('Bedrooms '!$B$1,'housing-price-data-04042019'!$A$1:$CC$1,0))</f>
        <v>3</v>
      </c>
      <c r="C1449">
        <f>INDEX('housing-price-data-04042019'!$A$1:$CC$1461, MATCH('Bedrooms '!A1449,'housing-price-data-04042019'!$A$1:$A$1461,0), MATCH('Bedrooms '!$C$1,'housing-price-data-04042019'!$A$1:$CC$1,0))</f>
        <v>240000</v>
      </c>
      <c r="D1449" t="str">
        <f t="shared" si="22"/>
        <v>A</v>
      </c>
      <c r="U1449" s="1">
        <v>1424</v>
      </c>
      <c r="V1449" s="1">
        <v>199490.08842934691</v>
      </c>
      <c r="W1449" s="1">
        <v>75479.911570653087</v>
      </c>
    </row>
    <row r="1450" spans="1:23" x14ac:dyDescent="0.25">
      <c r="A1450">
        <v>1449</v>
      </c>
      <c r="B1450">
        <f>INDEX('housing-price-data-04042019'!$A$1:$CC$1461, MATCH('Bedrooms '!A1450,'housing-price-data-04042019'!$A$1:$A$1461,0), MATCH('Bedrooms '!$B$1,'housing-price-data-04042019'!$A$1:$CC$1,0))</f>
        <v>2</v>
      </c>
      <c r="C1450">
        <f>INDEX('housing-price-data-04042019'!$A$1:$CC$1461, MATCH('Bedrooms '!A1450,'housing-price-data-04042019'!$A$1:$A$1461,0), MATCH('Bedrooms '!$C$1,'housing-price-data-04042019'!$A$1:$CC$1,0))</f>
        <v>112000</v>
      </c>
      <c r="D1450" t="str">
        <f t="shared" si="22"/>
        <v>B</v>
      </c>
      <c r="U1450" s="1">
        <v>1425</v>
      </c>
      <c r="V1450" s="1">
        <v>166728.05446336931</v>
      </c>
      <c r="W1450" s="1">
        <v>-22728.054463369306</v>
      </c>
    </row>
    <row r="1451" spans="1:23" x14ac:dyDescent="0.25">
      <c r="A1451">
        <v>1450</v>
      </c>
      <c r="B1451">
        <f>INDEX('housing-price-data-04042019'!$A$1:$CC$1461, MATCH('Bedrooms '!A1451,'housing-price-data-04042019'!$A$1:$A$1461,0), MATCH('Bedrooms '!$B$1,'housing-price-data-04042019'!$A$1:$CC$1,0))</f>
        <v>1</v>
      </c>
      <c r="C1451">
        <f>INDEX('housing-price-data-04042019'!$A$1:$CC$1461, MATCH('Bedrooms '!A1451,'housing-price-data-04042019'!$A$1:$A$1461,0), MATCH('Bedrooms '!$C$1,'housing-price-data-04042019'!$A$1:$CC$1,0))</f>
        <v>92000</v>
      </c>
      <c r="D1451" t="str">
        <f t="shared" si="22"/>
        <v>B</v>
      </c>
      <c r="U1451" s="1">
        <v>1426</v>
      </c>
      <c r="V1451" s="1">
        <v>183109.07144635811</v>
      </c>
      <c r="W1451" s="1">
        <v>-41109.07144635811</v>
      </c>
    </row>
    <row r="1452" spans="1:23" x14ac:dyDescent="0.25">
      <c r="A1452">
        <v>1451</v>
      </c>
      <c r="B1452">
        <f>INDEX('housing-price-data-04042019'!$A$1:$CC$1461, MATCH('Bedrooms '!A1452,'housing-price-data-04042019'!$A$1:$A$1461,0), MATCH('Bedrooms '!$B$1,'housing-price-data-04042019'!$A$1:$CC$1,0))</f>
        <v>4</v>
      </c>
      <c r="C1452">
        <f>INDEX('housing-price-data-04042019'!$A$1:$CC$1461, MATCH('Bedrooms '!A1452,'housing-price-data-04042019'!$A$1:$A$1461,0), MATCH('Bedrooms '!$C$1,'housing-price-data-04042019'!$A$1:$CC$1,0))</f>
        <v>136000</v>
      </c>
      <c r="D1452" t="str">
        <f t="shared" si="22"/>
        <v>A</v>
      </c>
      <c r="U1452" s="1">
        <v>1427</v>
      </c>
      <c r="V1452" s="1">
        <v>183109.07144635811</v>
      </c>
      <c r="W1452" s="1">
        <v>87890.92855364189</v>
      </c>
    </row>
    <row r="1453" spans="1:23" x14ac:dyDescent="0.25">
      <c r="A1453">
        <v>1452</v>
      </c>
      <c r="B1453">
        <f>INDEX('housing-price-data-04042019'!$A$1:$CC$1461, MATCH('Bedrooms '!A1453,'housing-price-data-04042019'!$A$1:$A$1461,0), MATCH('Bedrooms '!$B$1,'housing-price-data-04042019'!$A$1:$CC$1,0))</f>
        <v>3</v>
      </c>
      <c r="C1453">
        <f>INDEX('housing-price-data-04042019'!$A$1:$CC$1461, MATCH('Bedrooms '!A1453,'housing-price-data-04042019'!$A$1:$A$1461,0), MATCH('Bedrooms '!$C$1,'housing-price-data-04042019'!$A$1:$CC$1,0))</f>
        <v>287090</v>
      </c>
      <c r="D1453" t="str">
        <f t="shared" si="22"/>
        <v>A</v>
      </c>
      <c r="U1453" s="1">
        <v>1428</v>
      </c>
      <c r="V1453" s="1">
        <v>183109.07144635811</v>
      </c>
      <c r="W1453" s="1">
        <v>-43109.07144635811</v>
      </c>
    </row>
    <row r="1454" spans="1:23" x14ac:dyDescent="0.25">
      <c r="A1454">
        <v>1453</v>
      </c>
      <c r="B1454">
        <f>INDEX('housing-price-data-04042019'!$A$1:$CC$1461, MATCH('Bedrooms '!A1454,'housing-price-data-04042019'!$A$1:$A$1461,0), MATCH('Bedrooms '!$B$1,'housing-price-data-04042019'!$A$1:$CC$1,0))</f>
        <v>2</v>
      </c>
      <c r="C1454">
        <f>INDEX('housing-price-data-04042019'!$A$1:$CC$1461, MATCH('Bedrooms '!A1454,'housing-price-data-04042019'!$A$1:$A$1461,0), MATCH('Bedrooms '!$C$1,'housing-price-data-04042019'!$A$1:$CC$1,0))</f>
        <v>145000</v>
      </c>
      <c r="D1454" t="str">
        <f t="shared" si="22"/>
        <v>B</v>
      </c>
      <c r="U1454" s="1">
        <v>1429</v>
      </c>
      <c r="V1454" s="1">
        <v>166728.05446336931</v>
      </c>
      <c r="W1454" s="1">
        <v>-47728.054463369306</v>
      </c>
    </row>
    <row r="1455" spans="1:23" x14ac:dyDescent="0.25">
      <c r="A1455">
        <v>1454</v>
      </c>
      <c r="B1455">
        <f>INDEX('housing-price-data-04042019'!$A$1:$CC$1461, MATCH('Bedrooms '!A1455,'housing-price-data-04042019'!$A$1:$A$1461,0), MATCH('Bedrooms '!$B$1,'housing-price-data-04042019'!$A$1:$CC$1,0))</f>
        <v>3</v>
      </c>
      <c r="C1455">
        <f>INDEX('housing-price-data-04042019'!$A$1:$CC$1461, MATCH('Bedrooms '!A1455,'housing-price-data-04042019'!$A$1:$A$1461,0), MATCH('Bedrooms '!$C$1,'housing-price-data-04042019'!$A$1:$CC$1,0))</f>
        <v>84500</v>
      </c>
      <c r="D1455" t="str">
        <f t="shared" si="22"/>
        <v>A</v>
      </c>
      <c r="U1455" s="1">
        <v>1430</v>
      </c>
      <c r="V1455" s="1">
        <v>183109.07144635811</v>
      </c>
      <c r="W1455" s="1">
        <v>-209.07144635810982</v>
      </c>
    </row>
    <row r="1456" spans="1:23" x14ac:dyDescent="0.25">
      <c r="A1456">
        <v>1455</v>
      </c>
      <c r="B1456">
        <f>INDEX('housing-price-data-04042019'!$A$1:$CC$1461, MATCH('Bedrooms '!A1456,'housing-price-data-04042019'!$A$1:$A$1461,0), MATCH('Bedrooms '!$B$1,'housing-price-data-04042019'!$A$1:$CC$1,0))</f>
        <v>2</v>
      </c>
      <c r="C1456">
        <f>INDEX('housing-price-data-04042019'!$A$1:$CC$1461, MATCH('Bedrooms '!A1456,'housing-price-data-04042019'!$A$1:$A$1461,0), MATCH('Bedrooms '!$C$1,'housing-price-data-04042019'!$A$1:$CC$1,0))</f>
        <v>185000</v>
      </c>
      <c r="D1456" t="str">
        <f t="shared" si="22"/>
        <v>B</v>
      </c>
      <c r="U1456" s="1">
        <v>1431</v>
      </c>
      <c r="V1456" s="1">
        <v>199490.08842934691</v>
      </c>
      <c r="W1456" s="1">
        <v>-7350.0884293469135</v>
      </c>
    </row>
    <row r="1457" spans="1:23" x14ac:dyDescent="0.25">
      <c r="A1457">
        <v>1456</v>
      </c>
      <c r="B1457">
        <f>INDEX('housing-price-data-04042019'!$A$1:$CC$1461, MATCH('Bedrooms '!A1457,'housing-price-data-04042019'!$A$1:$A$1461,0), MATCH('Bedrooms '!$B$1,'housing-price-data-04042019'!$A$1:$CC$1,0))</f>
        <v>3</v>
      </c>
      <c r="C1457">
        <f>INDEX('housing-price-data-04042019'!$A$1:$CC$1461, MATCH('Bedrooms '!A1457,'housing-price-data-04042019'!$A$1:$A$1461,0), MATCH('Bedrooms '!$C$1,'housing-price-data-04042019'!$A$1:$CC$1,0))</f>
        <v>175000</v>
      </c>
      <c r="D1457" t="str">
        <f t="shared" si="22"/>
        <v>A</v>
      </c>
      <c r="U1457" s="1">
        <v>1432</v>
      </c>
      <c r="V1457" s="1">
        <v>166728.05446336931</v>
      </c>
      <c r="W1457" s="1">
        <v>-22978.054463369306</v>
      </c>
    </row>
    <row r="1458" spans="1:23" x14ac:dyDescent="0.25">
      <c r="A1458">
        <v>1457</v>
      </c>
      <c r="B1458">
        <f>INDEX('housing-price-data-04042019'!$A$1:$CC$1461, MATCH('Bedrooms '!A1458,'housing-price-data-04042019'!$A$1:$A$1461,0), MATCH('Bedrooms '!$B$1,'housing-price-data-04042019'!$A$1:$CC$1,0))</f>
        <v>3</v>
      </c>
      <c r="C1458">
        <f>INDEX('housing-price-data-04042019'!$A$1:$CC$1461, MATCH('Bedrooms '!A1458,'housing-price-data-04042019'!$A$1:$A$1461,0), MATCH('Bedrooms '!$C$1,'housing-price-data-04042019'!$A$1:$CC$1,0))</f>
        <v>210000</v>
      </c>
      <c r="D1458" t="str">
        <f t="shared" si="22"/>
        <v>A</v>
      </c>
      <c r="U1458" s="1">
        <v>1433</v>
      </c>
      <c r="V1458" s="1">
        <v>199490.08842934691</v>
      </c>
      <c r="W1458" s="1">
        <v>-134990.08842934691</v>
      </c>
    </row>
    <row r="1459" spans="1:23" x14ac:dyDescent="0.25">
      <c r="A1459">
        <v>1458</v>
      </c>
      <c r="B1459">
        <f>INDEX('housing-price-data-04042019'!$A$1:$CC$1461, MATCH('Bedrooms '!A1459,'housing-price-data-04042019'!$A$1:$A$1461,0), MATCH('Bedrooms '!$B$1,'housing-price-data-04042019'!$A$1:$CC$1,0))</f>
        <v>4</v>
      </c>
      <c r="C1459">
        <f>INDEX('housing-price-data-04042019'!$A$1:$CC$1461, MATCH('Bedrooms '!A1459,'housing-price-data-04042019'!$A$1:$A$1461,0), MATCH('Bedrooms '!$C$1,'housing-price-data-04042019'!$A$1:$CC$1,0))</f>
        <v>266500</v>
      </c>
      <c r="D1459" t="str">
        <f t="shared" si="22"/>
        <v>A</v>
      </c>
      <c r="U1459" s="1">
        <v>1434</v>
      </c>
      <c r="V1459" s="1">
        <v>183109.07144635811</v>
      </c>
      <c r="W1459" s="1">
        <v>3390.9285536418902</v>
      </c>
    </row>
    <row r="1460" spans="1:23" x14ac:dyDescent="0.25">
      <c r="A1460">
        <v>1459</v>
      </c>
      <c r="B1460">
        <f>INDEX('housing-price-data-04042019'!$A$1:$CC$1461, MATCH('Bedrooms '!A1460,'housing-price-data-04042019'!$A$1:$A$1461,0), MATCH('Bedrooms '!$B$1,'housing-price-data-04042019'!$A$1:$CC$1,0))</f>
        <v>2</v>
      </c>
      <c r="C1460">
        <f>INDEX('housing-price-data-04042019'!$A$1:$CC$1461, MATCH('Bedrooms '!A1460,'housing-price-data-04042019'!$A$1:$A$1461,0), MATCH('Bedrooms '!$C$1,'housing-price-data-04042019'!$A$1:$CC$1,0))</f>
        <v>142125</v>
      </c>
      <c r="D1460" t="str">
        <f t="shared" si="22"/>
        <v>B</v>
      </c>
      <c r="U1460" s="1">
        <v>1435</v>
      </c>
      <c r="V1460" s="1">
        <v>183109.07144635811</v>
      </c>
      <c r="W1460" s="1">
        <v>-23109.07144635811</v>
      </c>
    </row>
    <row r="1461" spans="1:23" x14ac:dyDescent="0.25">
      <c r="A1461">
        <v>1460</v>
      </c>
      <c r="B1461">
        <f>INDEX('housing-price-data-04042019'!$A$1:$CC$1461, MATCH('Bedrooms '!A1461,'housing-price-data-04042019'!$A$1:$A$1461,0), MATCH('Bedrooms '!$B$1,'housing-price-data-04042019'!$A$1:$CC$1,0))</f>
        <v>3</v>
      </c>
      <c r="C1461">
        <f>INDEX('housing-price-data-04042019'!$A$1:$CC$1461, MATCH('Bedrooms '!A1461,'housing-price-data-04042019'!$A$1:$A$1461,0), MATCH('Bedrooms '!$C$1,'housing-price-data-04042019'!$A$1:$CC$1,0))</f>
        <v>147500</v>
      </c>
      <c r="D1461" t="str">
        <f t="shared" si="22"/>
        <v>A</v>
      </c>
      <c r="U1461" s="1">
        <v>1436</v>
      </c>
      <c r="V1461" s="1">
        <v>183109.07144635811</v>
      </c>
      <c r="W1461" s="1">
        <v>-9109.0714463581098</v>
      </c>
    </row>
    <row r="1462" spans="1:23" x14ac:dyDescent="0.25">
      <c r="U1462" s="1">
        <v>1437</v>
      </c>
      <c r="V1462" s="1">
        <v>183109.07144635811</v>
      </c>
      <c r="W1462" s="1">
        <v>-62609.07144635811</v>
      </c>
    </row>
    <row r="1463" spans="1:23" x14ac:dyDescent="0.25">
      <c r="U1463" s="1">
        <v>1438</v>
      </c>
      <c r="V1463" s="1">
        <v>166728.05446336931</v>
      </c>
      <c r="W1463" s="1">
        <v>227888.94553663069</v>
      </c>
    </row>
    <row r="1464" spans="1:23" x14ac:dyDescent="0.25">
      <c r="U1464" s="1">
        <v>1439</v>
      </c>
      <c r="V1464" s="1">
        <v>166728.05446336931</v>
      </c>
      <c r="W1464" s="1">
        <v>-17028.054463369306</v>
      </c>
    </row>
    <row r="1465" spans="1:23" x14ac:dyDescent="0.25">
      <c r="U1465" s="1">
        <v>1440</v>
      </c>
      <c r="V1465" s="1">
        <v>183109.07144635811</v>
      </c>
      <c r="W1465" s="1">
        <v>13890.92855364189</v>
      </c>
    </row>
    <row r="1466" spans="1:23" x14ac:dyDescent="0.25">
      <c r="U1466" s="1">
        <v>1441</v>
      </c>
      <c r="V1466" s="1">
        <v>183109.07144635811</v>
      </c>
      <c r="W1466" s="1">
        <v>7890.9285536418902</v>
      </c>
    </row>
    <row r="1467" spans="1:23" x14ac:dyDescent="0.25">
      <c r="U1467" s="1">
        <v>1442</v>
      </c>
      <c r="V1467" s="1">
        <v>150347.0374803805</v>
      </c>
      <c r="W1467" s="1">
        <v>-1047.0374803805025</v>
      </c>
    </row>
    <row r="1468" spans="1:23" x14ac:dyDescent="0.25">
      <c r="U1468" s="1">
        <v>1443</v>
      </c>
      <c r="V1468" s="1">
        <v>183109.07144635811</v>
      </c>
      <c r="W1468" s="1">
        <v>126890.92855364189</v>
      </c>
    </row>
    <row r="1469" spans="1:23" x14ac:dyDescent="0.25">
      <c r="U1469" s="1">
        <v>1444</v>
      </c>
      <c r="V1469" s="1">
        <v>166728.05446336931</v>
      </c>
      <c r="W1469" s="1">
        <v>-45728.054463369306</v>
      </c>
    </row>
    <row r="1470" spans="1:23" x14ac:dyDescent="0.25">
      <c r="U1470" s="1">
        <v>1445</v>
      </c>
      <c r="V1470" s="1">
        <v>183109.07144635811</v>
      </c>
      <c r="W1470" s="1">
        <v>-3509.0714463581098</v>
      </c>
    </row>
    <row r="1471" spans="1:23" x14ac:dyDescent="0.25">
      <c r="U1471" s="1">
        <v>1446</v>
      </c>
      <c r="V1471" s="1">
        <v>183109.07144635811</v>
      </c>
      <c r="W1471" s="1">
        <v>-54109.07144635811</v>
      </c>
    </row>
    <row r="1472" spans="1:23" x14ac:dyDescent="0.25">
      <c r="U1472" s="1">
        <v>1447</v>
      </c>
      <c r="V1472" s="1">
        <v>183109.07144635811</v>
      </c>
      <c r="W1472" s="1">
        <v>-25209.07144635811</v>
      </c>
    </row>
    <row r="1473" spans="21:23" x14ac:dyDescent="0.25">
      <c r="U1473" s="1">
        <v>1448</v>
      </c>
      <c r="V1473" s="1">
        <v>183109.07144635811</v>
      </c>
      <c r="W1473" s="1">
        <v>56890.92855364189</v>
      </c>
    </row>
    <row r="1474" spans="21:23" x14ac:dyDescent="0.25">
      <c r="U1474" s="1">
        <v>1449</v>
      </c>
      <c r="V1474" s="1">
        <v>166728.05446336931</v>
      </c>
      <c r="W1474" s="1">
        <v>-54728.054463369306</v>
      </c>
    </row>
    <row r="1475" spans="21:23" x14ac:dyDescent="0.25">
      <c r="U1475" s="1">
        <v>1450</v>
      </c>
      <c r="V1475" s="1">
        <v>150347.0374803805</v>
      </c>
      <c r="W1475" s="1">
        <v>-58347.037480380503</v>
      </c>
    </row>
    <row r="1476" spans="21:23" x14ac:dyDescent="0.25">
      <c r="U1476" s="1">
        <v>1451</v>
      </c>
      <c r="V1476" s="1">
        <v>199490.08842934691</v>
      </c>
      <c r="W1476" s="1">
        <v>-63490.088429346913</v>
      </c>
    </row>
    <row r="1477" spans="21:23" x14ac:dyDescent="0.25">
      <c r="U1477" s="1">
        <v>1452</v>
      </c>
      <c r="V1477" s="1">
        <v>183109.07144635811</v>
      </c>
      <c r="W1477" s="1">
        <v>103980.92855364189</v>
      </c>
    </row>
    <row r="1478" spans="21:23" x14ac:dyDescent="0.25">
      <c r="U1478" s="1">
        <v>1453</v>
      </c>
      <c r="V1478" s="1">
        <v>166728.05446336931</v>
      </c>
      <c r="W1478" s="1">
        <v>-21728.054463369306</v>
      </c>
    </row>
    <row r="1479" spans="21:23" x14ac:dyDescent="0.25">
      <c r="U1479" s="1">
        <v>1454</v>
      </c>
      <c r="V1479" s="1">
        <v>183109.07144635811</v>
      </c>
      <c r="W1479" s="1">
        <v>-98609.07144635811</v>
      </c>
    </row>
    <row r="1480" spans="21:23" x14ac:dyDescent="0.25">
      <c r="U1480" s="1">
        <v>1455</v>
      </c>
      <c r="V1480" s="1">
        <v>166728.05446336931</v>
      </c>
      <c r="W1480" s="1">
        <v>18271.945536630694</v>
      </c>
    </row>
    <row r="1481" spans="21:23" x14ac:dyDescent="0.25">
      <c r="U1481" s="1">
        <v>1456</v>
      </c>
      <c r="V1481" s="1">
        <v>183109.07144635811</v>
      </c>
      <c r="W1481" s="1">
        <v>-8109.0714463581098</v>
      </c>
    </row>
    <row r="1482" spans="21:23" x14ac:dyDescent="0.25">
      <c r="U1482" s="1">
        <v>1457</v>
      </c>
      <c r="V1482" s="1">
        <v>183109.07144635811</v>
      </c>
      <c r="W1482" s="1">
        <v>26890.92855364189</v>
      </c>
    </row>
    <row r="1483" spans="21:23" x14ac:dyDescent="0.25">
      <c r="U1483" s="1">
        <v>1458</v>
      </c>
      <c r="V1483" s="1">
        <v>199490.08842934691</v>
      </c>
      <c r="W1483" s="1">
        <v>67009.911570653087</v>
      </c>
    </row>
    <row r="1484" spans="21:23" x14ac:dyDescent="0.25">
      <c r="U1484" s="1">
        <v>1459</v>
      </c>
      <c r="V1484" s="1">
        <v>166728.05446336931</v>
      </c>
      <c r="W1484" s="1">
        <v>-24603.054463369306</v>
      </c>
    </row>
    <row r="1485" spans="21:23" ht="15.75" thickBot="1" x14ac:dyDescent="0.3">
      <c r="U1485" s="2">
        <v>1460</v>
      </c>
      <c r="V1485" s="2">
        <v>183109.07144635811</v>
      </c>
      <c r="W1485" s="2">
        <v>-35609.07144635811</v>
      </c>
    </row>
  </sheetData>
  <mergeCells count="2">
    <mergeCell ref="Q28:S28"/>
    <mergeCell ref="Q29:R2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B2:D8"/>
  <sheetViews>
    <sheetView workbookViewId="0">
      <selection activeCell="C3" sqref="C3:D8"/>
    </sheetView>
  </sheetViews>
  <sheetFormatPr defaultRowHeight="15" x14ac:dyDescent="0.25"/>
  <cols>
    <col min="2" max="2" width="13.85546875" bestFit="1" customWidth="1"/>
    <col min="3" max="4" width="12" bestFit="1" customWidth="1"/>
  </cols>
  <sheetData>
    <row r="2" spans="2:4" ht="15.75" thickBot="1" x14ac:dyDescent="0.3">
      <c r="C2" s="12" t="s">
        <v>274</v>
      </c>
      <c r="D2" s="12" t="s">
        <v>327</v>
      </c>
    </row>
    <row r="3" spans="2:4" x14ac:dyDescent="0.25">
      <c r="B3" t="s">
        <v>257</v>
      </c>
      <c r="C3">
        <f>'Bedrooms '!R6</f>
        <v>188836.61950286807</v>
      </c>
      <c r="D3">
        <f>'Bedrooms '!S6</f>
        <v>160922.32367149758</v>
      </c>
    </row>
    <row r="4" spans="2:4" x14ac:dyDescent="0.25">
      <c r="B4" t="s">
        <v>277</v>
      </c>
      <c r="C4">
        <f>'Bedrooms '!R7</f>
        <v>5918818296.2837915</v>
      </c>
      <c r="D4">
        <f>'Bedrooms '!S7</f>
        <v>6759391958.1903849</v>
      </c>
    </row>
    <row r="5" spans="2:4" x14ac:dyDescent="0.25">
      <c r="B5" t="s">
        <v>278</v>
      </c>
      <c r="C5">
        <f>'Bedrooms '!R8</f>
        <v>1046</v>
      </c>
      <c r="D5">
        <f>'Bedrooms '!S8</f>
        <v>414</v>
      </c>
    </row>
    <row r="6" spans="2:4" x14ac:dyDescent="0.25">
      <c r="B6" t="s">
        <v>325</v>
      </c>
      <c r="C6">
        <f>SQRT((C4/C5))</f>
        <v>2378.7656664483802</v>
      </c>
      <c r="D6">
        <f>SQRT((D4/D5))</f>
        <v>4040.6724335728713</v>
      </c>
    </row>
    <row r="7" spans="2:4" x14ac:dyDescent="0.25">
      <c r="B7" t="s">
        <v>326</v>
      </c>
      <c r="C7">
        <f>C6*'Bedrooms '!R15</f>
        <v>4670.2005997099741</v>
      </c>
      <c r="D7">
        <f>D6*'Bedrooms '!R15</f>
        <v>7933.0011731162185</v>
      </c>
    </row>
    <row r="8" spans="2:4" x14ac:dyDescent="0.25">
      <c r="B8" t="s">
        <v>326</v>
      </c>
      <c r="C8">
        <f>C6*'Bedrooms '!R15</f>
        <v>4670.2005997099741</v>
      </c>
      <c r="D8">
        <f>D6*'Bedrooms '!R15</f>
        <v>7933.0011731162185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AC1485"/>
  <sheetViews>
    <sheetView workbookViewId="0">
      <selection activeCell="V18" sqref="V18:V19"/>
    </sheetView>
  </sheetViews>
  <sheetFormatPr defaultRowHeight="15" x14ac:dyDescent="0.25"/>
  <cols>
    <col min="2" max="2" width="10.85546875" bestFit="1" customWidth="1"/>
    <col min="6" max="6" width="18.140625" bestFit="1" customWidth="1"/>
    <col min="7" max="7" width="12" bestFit="1" customWidth="1"/>
    <col min="8" max="8" width="18.140625" bestFit="1" customWidth="1"/>
    <col min="9" max="9" width="12" bestFit="1" customWidth="1"/>
    <col min="11" max="11" width="13.140625" bestFit="1" customWidth="1"/>
    <col min="12" max="12" width="15.85546875" bestFit="1" customWidth="1"/>
    <col min="14" max="14" width="13.140625" bestFit="1" customWidth="1"/>
    <col min="15" max="15" width="15.85546875" bestFit="1" customWidth="1"/>
    <col min="17" max="17" width="45.140625" bestFit="1" customWidth="1"/>
    <col min="18" max="18" width="16" bestFit="1" customWidth="1"/>
    <col min="19" max="19" width="18" customWidth="1"/>
    <col min="21" max="21" width="18" bestFit="1" customWidth="1"/>
    <col min="22" max="22" width="18.140625" bestFit="1" customWidth="1"/>
    <col min="23" max="23" width="14.5703125" bestFit="1" customWidth="1"/>
    <col min="26" max="26" width="13.42578125" bestFit="1" customWidth="1"/>
    <col min="27" max="27" width="12" bestFit="1" customWidth="1"/>
  </cols>
  <sheetData>
    <row r="1" spans="1:26" ht="36.75" thickBot="1" x14ac:dyDescent="0.4">
      <c r="A1" t="s">
        <v>0</v>
      </c>
      <c r="B1" s="8" t="s">
        <v>61</v>
      </c>
      <c r="C1" t="s">
        <v>80</v>
      </c>
      <c r="D1" t="s">
        <v>256</v>
      </c>
      <c r="F1" t="s">
        <v>270</v>
      </c>
      <c r="K1" s="4" t="s">
        <v>256</v>
      </c>
      <c r="L1" t="s">
        <v>274</v>
      </c>
      <c r="N1" s="4" t="s">
        <v>256</v>
      </c>
      <c r="O1" t="s">
        <v>275</v>
      </c>
      <c r="Q1" s="7" t="s">
        <v>286</v>
      </c>
    </row>
    <row r="2" spans="1:26" x14ac:dyDescent="0.25">
      <c r="A2">
        <v>1</v>
      </c>
      <c r="B2">
        <f>INDEX('housing-price-data-04042019'!$A$1:$CC$1461, MATCH('Garage Cars'!A2,'housing-price-data-04042019'!$A$1:$A$1461,0), MATCH('Garage Cars'!$B$1,'housing-price-data-04042019'!$A$1:$CC$1,0))</f>
        <v>2</v>
      </c>
      <c r="C2">
        <f>INDEX('housing-price-data-04042019'!$A$1:$CC$1461, MATCH('Garage Cars'!A2,'housing-price-data-04042019'!$A$1:$A$1461,0), MATCH('Garage Cars'!$C$1,'housing-price-data-04042019'!$A$1:$CC$1,0))</f>
        <v>208500</v>
      </c>
      <c r="D2" t="str">
        <f>IF(B2 &gt;= 2, "A", "B")</f>
        <v>A</v>
      </c>
      <c r="F2" s="3" t="s">
        <v>61</v>
      </c>
      <c r="G2" s="3"/>
      <c r="H2" s="3" t="s">
        <v>80</v>
      </c>
      <c r="I2" s="3"/>
      <c r="U2" t="s">
        <v>300</v>
      </c>
    </row>
    <row r="3" spans="1:26" ht="15.75" thickBot="1" x14ac:dyDescent="0.3">
      <c r="A3">
        <v>2</v>
      </c>
      <c r="B3">
        <f>INDEX('housing-price-data-04042019'!$A$1:$CC$1461, MATCH('Garage Cars'!A3,'housing-price-data-04042019'!$A$1:$A$1461,0), MATCH('Garage Cars'!$B$1,'housing-price-data-04042019'!$A$1:$CC$1,0))</f>
        <v>2</v>
      </c>
      <c r="C3">
        <f>INDEX('housing-price-data-04042019'!$A$1:$CC$1461, MATCH('Garage Cars'!A3,'housing-price-data-04042019'!$A$1:$A$1461,0), MATCH('Garage Cars'!$C$1,'housing-price-data-04042019'!$A$1:$CC$1,0))</f>
        <v>181500</v>
      </c>
      <c r="D3" t="str">
        <f t="shared" ref="D3:D66" si="0">IF(B3 &gt;= 2, "A", "B")</f>
        <v>A</v>
      </c>
      <c r="F3" s="1"/>
      <c r="G3" s="1"/>
      <c r="H3" s="1"/>
      <c r="I3" s="1"/>
      <c r="K3" s="4" t="s">
        <v>271</v>
      </c>
      <c r="L3" t="s">
        <v>273</v>
      </c>
      <c r="N3" s="4" t="s">
        <v>271</v>
      </c>
      <c r="O3" t="s">
        <v>273</v>
      </c>
      <c r="Q3" t="s">
        <v>276</v>
      </c>
    </row>
    <row r="4" spans="1:26" ht="15.75" thickBot="1" x14ac:dyDescent="0.3">
      <c r="A4">
        <v>3</v>
      </c>
      <c r="B4">
        <f>INDEX('housing-price-data-04042019'!$A$1:$CC$1461, MATCH('Garage Cars'!A4,'housing-price-data-04042019'!$A$1:$A$1461,0), MATCH('Garage Cars'!$B$1,'housing-price-data-04042019'!$A$1:$CC$1,0))</f>
        <v>2</v>
      </c>
      <c r="C4">
        <f>INDEX('housing-price-data-04042019'!$A$1:$CC$1461, MATCH('Garage Cars'!A4,'housing-price-data-04042019'!$A$1:$A$1461,0), MATCH('Garage Cars'!$C$1,'housing-price-data-04042019'!$A$1:$CC$1,0))</f>
        <v>223500</v>
      </c>
      <c r="D4" t="str">
        <f t="shared" si="0"/>
        <v>A</v>
      </c>
      <c r="F4" s="1" t="s">
        <v>257</v>
      </c>
      <c r="G4" s="1">
        <v>1.7671232876712328</v>
      </c>
      <c r="H4" s="1" t="s">
        <v>257</v>
      </c>
      <c r="I4" s="1">
        <v>180921.19589041095</v>
      </c>
      <c r="K4" s="5">
        <v>1</v>
      </c>
      <c r="L4" s="6">
        <v>208500</v>
      </c>
      <c r="N4" s="5">
        <v>10</v>
      </c>
      <c r="O4" s="6">
        <v>118000</v>
      </c>
      <c r="U4" s="11" t="s">
        <v>301</v>
      </c>
      <c r="V4" s="11"/>
    </row>
    <row r="5" spans="1:26" x14ac:dyDescent="0.25">
      <c r="A5">
        <v>4</v>
      </c>
      <c r="B5">
        <f>INDEX('housing-price-data-04042019'!$A$1:$CC$1461, MATCH('Garage Cars'!A5,'housing-price-data-04042019'!$A$1:$A$1461,0), MATCH('Garage Cars'!$B$1,'housing-price-data-04042019'!$A$1:$CC$1,0))</f>
        <v>3</v>
      </c>
      <c r="C5">
        <f>INDEX('housing-price-data-04042019'!$A$1:$CC$1461, MATCH('Garage Cars'!A5,'housing-price-data-04042019'!$A$1:$A$1461,0), MATCH('Garage Cars'!$C$1,'housing-price-data-04042019'!$A$1:$CC$1,0))</f>
        <v>140000</v>
      </c>
      <c r="D5" t="str">
        <f t="shared" si="0"/>
        <v>A</v>
      </c>
      <c r="F5" s="1" t="s">
        <v>258</v>
      </c>
      <c r="G5" s="1">
        <v>1.9558127700145103E-2</v>
      </c>
      <c r="H5" s="1" t="s">
        <v>258</v>
      </c>
      <c r="I5" s="1">
        <v>2079.1053239672437</v>
      </c>
      <c r="K5" s="5">
        <v>2</v>
      </c>
      <c r="L5" s="6">
        <v>181500</v>
      </c>
      <c r="N5" s="5">
        <v>11</v>
      </c>
      <c r="O5" s="6">
        <v>129500</v>
      </c>
      <c r="Q5" s="3"/>
      <c r="R5" s="3" t="s">
        <v>274</v>
      </c>
      <c r="S5" s="3" t="s">
        <v>275</v>
      </c>
      <c r="U5" s="1" t="s">
        <v>302</v>
      </c>
      <c r="V5" s="1">
        <v>0.64040919725835177</v>
      </c>
    </row>
    <row r="6" spans="1:26" x14ac:dyDescent="0.25">
      <c r="A6">
        <v>5</v>
      </c>
      <c r="B6">
        <f>INDEX('housing-price-data-04042019'!$A$1:$CC$1461, MATCH('Garage Cars'!A6,'housing-price-data-04042019'!$A$1:$A$1461,0), MATCH('Garage Cars'!$B$1,'housing-price-data-04042019'!$A$1:$CC$1,0))</f>
        <v>3</v>
      </c>
      <c r="C6">
        <f>INDEX('housing-price-data-04042019'!$A$1:$CC$1461, MATCH('Garage Cars'!A6,'housing-price-data-04042019'!$A$1:$A$1461,0), MATCH('Garage Cars'!$C$1,'housing-price-data-04042019'!$A$1:$CC$1,0))</f>
        <v>250000</v>
      </c>
      <c r="D6" t="str">
        <f t="shared" si="0"/>
        <v>A</v>
      </c>
      <c r="F6" s="1" t="s">
        <v>259</v>
      </c>
      <c r="G6" s="1">
        <v>2</v>
      </c>
      <c r="H6" s="1" t="s">
        <v>259</v>
      </c>
      <c r="I6" s="1">
        <v>163000</v>
      </c>
      <c r="K6" s="5">
        <v>3</v>
      </c>
      <c r="L6" s="6">
        <v>223500</v>
      </c>
      <c r="N6" s="5">
        <v>13</v>
      </c>
      <c r="O6" s="6">
        <v>144000</v>
      </c>
      <c r="Q6" s="1" t="s">
        <v>257</v>
      </c>
      <c r="R6" s="1">
        <v>206436.81980198019</v>
      </c>
      <c r="S6" s="1">
        <v>123652.79555555555</v>
      </c>
      <c r="U6" s="1" t="s">
        <v>303</v>
      </c>
      <c r="V6" s="1">
        <v>0.41012393993308655</v>
      </c>
    </row>
    <row r="7" spans="1:26" x14ac:dyDescent="0.25">
      <c r="A7">
        <v>6</v>
      </c>
      <c r="B7">
        <f>INDEX('housing-price-data-04042019'!$A$1:$CC$1461, MATCH('Garage Cars'!A7,'housing-price-data-04042019'!$A$1:$A$1461,0), MATCH('Garage Cars'!$B$1,'housing-price-data-04042019'!$A$1:$CC$1,0))</f>
        <v>2</v>
      </c>
      <c r="C7">
        <f>INDEX('housing-price-data-04042019'!$A$1:$CC$1461, MATCH('Garage Cars'!A7,'housing-price-data-04042019'!$A$1:$A$1461,0), MATCH('Garage Cars'!$C$1,'housing-price-data-04042019'!$A$1:$CC$1,0))</f>
        <v>143000</v>
      </c>
      <c r="D7" t="str">
        <f t="shared" si="0"/>
        <v>A</v>
      </c>
      <c r="F7" s="1" t="s">
        <v>260</v>
      </c>
      <c r="G7" s="1">
        <v>2</v>
      </c>
      <c r="H7" s="1" t="s">
        <v>260</v>
      </c>
      <c r="I7" s="1">
        <v>140000</v>
      </c>
      <c r="K7" s="5">
        <v>4</v>
      </c>
      <c r="L7" s="6">
        <v>140000</v>
      </c>
      <c r="N7" s="5">
        <v>15</v>
      </c>
      <c r="O7" s="6">
        <v>157000</v>
      </c>
      <c r="Q7" s="1" t="s">
        <v>277</v>
      </c>
      <c r="R7" s="1">
        <v>6548205455.5175447</v>
      </c>
      <c r="S7" s="1">
        <v>1040897864.4748138</v>
      </c>
      <c r="U7" s="1" t="s">
        <v>304</v>
      </c>
      <c r="V7" s="1">
        <v>0.40971936101671691</v>
      </c>
    </row>
    <row r="8" spans="1:26" x14ac:dyDescent="0.25">
      <c r="A8">
        <v>7</v>
      </c>
      <c r="B8">
        <f>INDEX('housing-price-data-04042019'!$A$1:$CC$1461, MATCH('Garage Cars'!A8,'housing-price-data-04042019'!$A$1:$A$1461,0), MATCH('Garage Cars'!$B$1,'housing-price-data-04042019'!$A$1:$CC$1,0))</f>
        <v>2</v>
      </c>
      <c r="C8">
        <f>INDEX('housing-price-data-04042019'!$A$1:$CC$1461, MATCH('Garage Cars'!A8,'housing-price-data-04042019'!$A$1:$A$1461,0), MATCH('Garage Cars'!$C$1,'housing-price-data-04042019'!$A$1:$CC$1,0))</f>
        <v>307000</v>
      </c>
      <c r="D8" t="str">
        <f t="shared" si="0"/>
        <v>A</v>
      </c>
      <c r="F8" s="1" t="s">
        <v>261</v>
      </c>
      <c r="G8" s="1">
        <v>0.74731501011110923</v>
      </c>
      <c r="H8" s="1" t="s">
        <v>261</v>
      </c>
      <c r="I8" s="1">
        <v>79442.50288288662</v>
      </c>
      <c r="K8" s="5">
        <v>5</v>
      </c>
      <c r="L8" s="6">
        <v>250000</v>
      </c>
      <c r="N8" s="5">
        <v>20</v>
      </c>
      <c r="O8" s="6">
        <v>139000</v>
      </c>
      <c r="Q8" s="1" t="s">
        <v>278</v>
      </c>
      <c r="R8" s="1">
        <v>1010</v>
      </c>
      <c r="S8" s="1">
        <v>450</v>
      </c>
      <c r="U8" s="1" t="s">
        <v>258</v>
      </c>
      <c r="V8" s="1">
        <v>61035.455186179242</v>
      </c>
    </row>
    <row r="9" spans="1:26" ht="15.75" thickBot="1" x14ac:dyDescent="0.3">
      <c r="A9">
        <v>8</v>
      </c>
      <c r="B9">
        <f>INDEX('housing-price-data-04042019'!$A$1:$CC$1461, MATCH('Garage Cars'!A9,'housing-price-data-04042019'!$A$1:$A$1461,0), MATCH('Garage Cars'!$B$1,'housing-price-data-04042019'!$A$1:$CC$1,0))</f>
        <v>2</v>
      </c>
      <c r="C9">
        <f>INDEX('housing-price-data-04042019'!$A$1:$CC$1461, MATCH('Garage Cars'!A9,'housing-price-data-04042019'!$A$1:$A$1461,0), MATCH('Garage Cars'!$C$1,'housing-price-data-04042019'!$A$1:$CC$1,0))</f>
        <v>200000</v>
      </c>
      <c r="D9" t="str">
        <f t="shared" si="0"/>
        <v>A</v>
      </c>
      <c r="F9" s="1" t="s">
        <v>262</v>
      </c>
      <c r="G9" s="1">
        <v>0.55847972433736737</v>
      </c>
      <c r="H9" s="1" t="s">
        <v>262</v>
      </c>
      <c r="I9" s="1">
        <v>6311111264.2974482</v>
      </c>
      <c r="K9" s="5">
        <v>6</v>
      </c>
      <c r="L9" s="6">
        <v>143000</v>
      </c>
      <c r="N9" s="5">
        <v>22</v>
      </c>
      <c r="O9" s="6">
        <v>139400</v>
      </c>
      <c r="Q9" s="1" t="s">
        <v>279</v>
      </c>
      <c r="R9" s="1">
        <v>0</v>
      </c>
      <c r="S9" s="1"/>
      <c r="U9" s="2" t="s">
        <v>278</v>
      </c>
      <c r="V9" s="2">
        <v>1460</v>
      </c>
    </row>
    <row r="10" spans="1:26" x14ac:dyDescent="0.25">
      <c r="A10">
        <v>9</v>
      </c>
      <c r="B10">
        <f>INDEX('housing-price-data-04042019'!$A$1:$CC$1461, MATCH('Garage Cars'!A10,'housing-price-data-04042019'!$A$1:$A$1461,0), MATCH('Garage Cars'!$B$1,'housing-price-data-04042019'!$A$1:$CC$1,0))</f>
        <v>2</v>
      </c>
      <c r="C10">
        <f>INDEX('housing-price-data-04042019'!$A$1:$CC$1461, MATCH('Garage Cars'!A10,'housing-price-data-04042019'!$A$1:$A$1461,0), MATCH('Garage Cars'!$C$1,'housing-price-data-04042019'!$A$1:$CC$1,0))</f>
        <v>129900</v>
      </c>
      <c r="D10" t="str">
        <f t="shared" si="0"/>
        <v>A</v>
      </c>
      <c r="F10" s="1" t="s">
        <v>263</v>
      </c>
      <c r="G10" s="1">
        <v>0.22099776396527293</v>
      </c>
      <c r="H10" s="1" t="s">
        <v>263</v>
      </c>
      <c r="I10" s="1">
        <v>6.5362818600645234</v>
      </c>
      <c r="K10" s="5">
        <v>7</v>
      </c>
      <c r="L10" s="6">
        <v>307000</v>
      </c>
      <c r="N10" s="5">
        <v>25</v>
      </c>
      <c r="O10" s="6">
        <v>154000</v>
      </c>
      <c r="Q10" s="1" t="s">
        <v>280</v>
      </c>
      <c r="R10" s="1">
        <v>1444</v>
      </c>
      <c r="S10" s="1"/>
    </row>
    <row r="11" spans="1:26" ht="15.75" thickBot="1" x14ac:dyDescent="0.3">
      <c r="A11">
        <v>10</v>
      </c>
      <c r="B11">
        <f>INDEX('housing-price-data-04042019'!$A$1:$CC$1461, MATCH('Garage Cars'!A11,'housing-price-data-04042019'!$A$1:$A$1461,0), MATCH('Garage Cars'!$B$1,'housing-price-data-04042019'!$A$1:$CC$1,0))</f>
        <v>1</v>
      </c>
      <c r="C11">
        <f>INDEX('housing-price-data-04042019'!$A$1:$CC$1461, MATCH('Garage Cars'!A11,'housing-price-data-04042019'!$A$1:$A$1461,0), MATCH('Garage Cars'!$C$1,'housing-price-data-04042019'!$A$1:$CC$1,0))</f>
        <v>118000</v>
      </c>
      <c r="D11" t="str">
        <f t="shared" si="0"/>
        <v>B</v>
      </c>
      <c r="F11" s="1" t="s">
        <v>264</v>
      </c>
      <c r="G11" s="1">
        <v>-0.34254892974867512</v>
      </c>
      <c r="H11" s="1" t="s">
        <v>264</v>
      </c>
      <c r="I11" s="1">
        <v>1.8828757597682115</v>
      </c>
      <c r="K11" s="5">
        <v>8</v>
      </c>
      <c r="L11" s="6">
        <v>200000</v>
      </c>
      <c r="N11" s="5">
        <v>29</v>
      </c>
      <c r="O11" s="6">
        <v>207500</v>
      </c>
      <c r="Q11" s="1" t="s">
        <v>281</v>
      </c>
      <c r="R11" s="1">
        <v>27.912074861943335</v>
      </c>
      <c r="S11" s="1"/>
      <c r="U11" t="s">
        <v>305</v>
      </c>
    </row>
    <row r="12" spans="1:26" x14ac:dyDescent="0.25">
      <c r="A12">
        <v>11</v>
      </c>
      <c r="B12">
        <f>INDEX('housing-price-data-04042019'!$A$1:$CC$1461, MATCH('Garage Cars'!A12,'housing-price-data-04042019'!$A$1:$A$1461,0), MATCH('Garage Cars'!$B$1,'housing-price-data-04042019'!$A$1:$CC$1,0))</f>
        <v>1</v>
      </c>
      <c r="C12">
        <f>INDEX('housing-price-data-04042019'!$A$1:$CC$1461, MATCH('Garage Cars'!A12,'housing-price-data-04042019'!$A$1:$A$1461,0), MATCH('Garage Cars'!$C$1,'housing-price-data-04042019'!$A$1:$CC$1,0))</f>
        <v>129500</v>
      </c>
      <c r="D12" t="str">
        <f t="shared" si="0"/>
        <v>B</v>
      </c>
      <c r="F12" s="1" t="s">
        <v>265</v>
      </c>
      <c r="G12" s="1">
        <v>4</v>
      </c>
      <c r="H12" s="1" t="s">
        <v>265</v>
      </c>
      <c r="I12" s="1">
        <v>720100</v>
      </c>
      <c r="K12" s="5">
        <v>9</v>
      </c>
      <c r="L12" s="6">
        <v>129900</v>
      </c>
      <c r="N12" s="5">
        <v>30</v>
      </c>
      <c r="O12" s="6">
        <v>68500</v>
      </c>
      <c r="Q12" s="1" t="s">
        <v>282</v>
      </c>
      <c r="R12" s="1">
        <v>8.9859967666675546E-138</v>
      </c>
      <c r="S12" s="1"/>
      <c r="U12" s="3"/>
      <c r="V12" s="3" t="s">
        <v>280</v>
      </c>
      <c r="W12" s="3" t="s">
        <v>310</v>
      </c>
      <c r="X12" s="3" t="s">
        <v>311</v>
      </c>
      <c r="Y12" s="3" t="s">
        <v>312</v>
      </c>
      <c r="Z12" s="3" t="s">
        <v>313</v>
      </c>
    </row>
    <row r="13" spans="1:26" x14ac:dyDescent="0.25">
      <c r="A13">
        <v>12</v>
      </c>
      <c r="B13">
        <f>INDEX('housing-price-data-04042019'!$A$1:$CC$1461, MATCH('Garage Cars'!A13,'housing-price-data-04042019'!$A$1:$A$1461,0), MATCH('Garage Cars'!$B$1,'housing-price-data-04042019'!$A$1:$CC$1,0))</f>
        <v>3</v>
      </c>
      <c r="C13">
        <f>INDEX('housing-price-data-04042019'!$A$1:$CC$1461, MATCH('Garage Cars'!A13,'housing-price-data-04042019'!$A$1:$A$1461,0), MATCH('Garage Cars'!$C$1,'housing-price-data-04042019'!$A$1:$CC$1,0))</f>
        <v>345000</v>
      </c>
      <c r="D13" t="str">
        <f t="shared" si="0"/>
        <v>A</v>
      </c>
      <c r="F13" s="1" t="s">
        <v>266</v>
      </c>
      <c r="G13" s="1">
        <v>0</v>
      </c>
      <c r="H13" s="1" t="s">
        <v>266</v>
      </c>
      <c r="I13" s="1">
        <v>34900</v>
      </c>
      <c r="K13" s="5">
        <v>12</v>
      </c>
      <c r="L13" s="6">
        <v>345000</v>
      </c>
      <c r="N13" s="5">
        <v>31</v>
      </c>
      <c r="O13" s="6">
        <v>40000</v>
      </c>
      <c r="Q13" s="1" t="s">
        <v>283</v>
      </c>
      <c r="R13" s="1">
        <v>1.6459095501780576</v>
      </c>
      <c r="S13" s="1"/>
      <c r="U13" s="1" t="s">
        <v>306</v>
      </c>
      <c r="V13" s="1">
        <v>1</v>
      </c>
      <c r="W13" s="1">
        <v>3776384875104.7705</v>
      </c>
      <c r="X13" s="1">
        <v>3776384875104.7705</v>
      </c>
      <c r="Y13" s="1">
        <v>1013.7056661608027</v>
      </c>
      <c r="Z13" s="1">
        <v>2.498644167178149E-169</v>
      </c>
    </row>
    <row r="14" spans="1:26" x14ac:dyDescent="0.25">
      <c r="A14">
        <v>13</v>
      </c>
      <c r="B14">
        <f>INDEX('housing-price-data-04042019'!$A$1:$CC$1461, MATCH('Garage Cars'!A14,'housing-price-data-04042019'!$A$1:$A$1461,0), MATCH('Garage Cars'!$B$1,'housing-price-data-04042019'!$A$1:$CC$1,0))</f>
        <v>1</v>
      </c>
      <c r="C14">
        <f>INDEX('housing-price-data-04042019'!$A$1:$CC$1461, MATCH('Garage Cars'!A14,'housing-price-data-04042019'!$A$1:$A$1461,0), MATCH('Garage Cars'!$C$1,'housing-price-data-04042019'!$A$1:$CC$1,0))</f>
        <v>144000</v>
      </c>
      <c r="D14" t="str">
        <f t="shared" si="0"/>
        <v>B</v>
      </c>
      <c r="F14" s="1" t="s">
        <v>267</v>
      </c>
      <c r="G14" s="1">
        <v>4</v>
      </c>
      <c r="H14" s="1" t="s">
        <v>267</v>
      </c>
      <c r="I14" s="1">
        <v>755000</v>
      </c>
      <c r="K14" s="5">
        <v>14</v>
      </c>
      <c r="L14" s="6">
        <v>279500</v>
      </c>
      <c r="N14" s="5">
        <v>32</v>
      </c>
      <c r="O14" s="6">
        <v>149350</v>
      </c>
      <c r="Q14" s="1" t="s">
        <v>284</v>
      </c>
      <c r="R14" s="1">
        <v>1.7971993533335109E-137</v>
      </c>
      <c r="S14" s="1"/>
      <c r="U14" s="1" t="s">
        <v>307</v>
      </c>
      <c r="V14" s="1">
        <v>1458</v>
      </c>
      <c r="W14" s="1">
        <v>5431526459505.21</v>
      </c>
      <c r="X14" s="1">
        <v>3725326789.7840948</v>
      </c>
      <c r="Y14" s="1"/>
      <c r="Z14" s="1"/>
    </row>
    <row r="15" spans="1:26" ht="15.75" thickBot="1" x14ac:dyDescent="0.3">
      <c r="A15">
        <v>14</v>
      </c>
      <c r="B15">
        <f>INDEX('housing-price-data-04042019'!$A$1:$CC$1461, MATCH('Garage Cars'!A15,'housing-price-data-04042019'!$A$1:$A$1461,0), MATCH('Garage Cars'!$B$1,'housing-price-data-04042019'!$A$1:$CC$1,0))</f>
        <v>3</v>
      </c>
      <c r="C15">
        <f>INDEX('housing-price-data-04042019'!$A$1:$CC$1461, MATCH('Garage Cars'!A15,'housing-price-data-04042019'!$A$1:$A$1461,0), MATCH('Garage Cars'!$C$1,'housing-price-data-04042019'!$A$1:$CC$1,0))</f>
        <v>279500</v>
      </c>
      <c r="D15" t="str">
        <f t="shared" si="0"/>
        <v>A</v>
      </c>
      <c r="F15" s="1" t="s">
        <v>268</v>
      </c>
      <c r="G15" s="1">
        <v>2580</v>
      </c>
      <c r="H15" s="1" t="s">
        <v>268</v>
      </c>
      <c r="I15" s="1">
        <v>264144946</v>
      </c>
      <c r="K15" s="5">
        <v>16</v>
      </c>
      <c r="L15" s="6">
        <v>132000</v>
      </c>
      <c r="N15" s="5">
        <v>39</v>
      </c>
      <c r="O15" s="6">
        <v>109000</v>
      </c>
      <c r="Q15" s="2" t="s">
        <v>285</v>
      </c>
      <c r="R15" s="2">
        <v>1.961608186129763</v>
      </c>
      <c r="S15" s="2"/>
      <c r="U15" s="2" t="s">
        <v>308</v>
      </c>
      <c r="V15" s="2">
        <v>1459</v>
      </c>
      <c r="W15" s="2">
        <v>9207911334609.9805</v>
      </c>
      <c r="X15" s="2"/>
      <c r="Y15" s="2"/>
      <c r="Z15" s="2"/>
    </row>
    <row r="16" spans="1:26" ht="15.75" thickBot="1" x14ac:dyDescent="0.3">
      <c r="A16">
        <v>15</v>
      </c>
      <c r="B16">
        <f>INDEX('housing-price-data-04042019'!$A$1:$CC$1461, MATCH('Garage Cars'!A16,'housing-price-data-04042019'!$A$1:$A$1461,0), MATCH('Garage Cars'!$B$1,'housing-price-data-04042019'!$A$1:$CC$1,0))</f>
        <v>1</v>
      </c>
      <c r="C16">
        <f>INDEX('housing-price-data-04042019'!$A$1:$CC$1461, MATCH('Garage Cars'!A16,'housing-price-data-04042019'!$A$1:$A$1461,0), MATCH('Garage Cars'!$C$1,'housing-price-data-04042019'!$A$1:$CC$1,0))</f>
        <v>157000</v>
      </c>
      <c r="D16" t="str">
        <f t="shared" si="0"/>
        <v>B</v>
      </c>
      <c r="F16" s="2" t="s">
        <v>269</v>
      </c>
      <c r="G16" s="2">
        <v>1460</v>
      </c>
      <c r="H16" s="2" t="s">
        <v>269</v>
      </c>
      <c r="I16" s="2">
        <v>1460</v>
      </c>
      <c r="K16" s="5">
        <v>17</v>
      </c>
      <c r="L16" s="6">
        <v>149000</v>
      </c>
      <c r="N16" s="5">
        <v>40</v>
      </c>
      <c r="O16" s="6">
        <v>82000</v>
      </c>
    </row>
    <row r="17" spans="1:29" x14ac:dyDescent="0.25">
      <c r="A17">
        <v>16</v>
      </c>
      <c r="B17">
        <f>INDEX('housing-price-data-04042019'!$A$1:$CC$1461, MATCH('Garage Cars'!A17,'housing-price-data-04042019'!$A$1:$A$1461,0), MATCH('Garage Cars'!$B$1,'housing-price-data-04042019'!$A$1:$CC$1,0))</f>
        <v>2</v>
      </c>
      <c r="C17">
        <f>INDEX('housing-price-data-04042019'!$A$1:$CC$1461, MATCH('Garage Cars'!A17,'housing-price-data-04042019'!$A$1:$A$1461,0), MATCH('Garage Cars'!$C$1,'housing-price-data-04042019'!$A$1:$CC$1,0))</f>
        <v>132000</v>
      </c>
      <c r="D17" t="str">
        <f t="shared" si="0"/>
        <v>A</v>
      </c>
      <c r="K17" s="5">
        <v>18</v>
      </c>
      <c r="L17" s="6">
        <v>90000</v>
      </c>
      <c r="N17" s="5">
        <v>42</v>
      </c>
      <c r="O17" s="6">
        <v>170000</v>
      </c>
      <c r="Q17" t="s">
        <v>287</v>
      </c>
      <c r="R17">
        <f>R8+S8</f>
        <v>1460</v>
      </c>
      <c r="U17" s="3"/>
      <c r="V17" s="3" t="s">
        <v>314</v>
      </c>
      <c r="W17" s="3" t="s">
        <v>258</v>
      </c>
      <c r="X17" s="3" t="s">
        <v>281</v>
      </c>
      <c r="Y17" s="3" t="s">
        <v>315</v>
      </c>
      <c r="Z17" s="3" t="s">
        <v>316</v>
      </c>
      <c r="AA17" s="3" t="s">
        <v>317</v>
      </c>
      <c r="AB17" s="3" t="s">
        <v>318</v>
      </c>
      <c r="AC17" s="3" t="s">
        <v>319</v>
      </c>
    </row>
    <row r="18" spans="1:29" x14ac:dyDescent="0.25">
      <c r="A18">
        <v>17</v>
      </c>
      <c r="B18">
        <f>INDEX('housing-price-data-04042019'!$A$1:$CC$1461, MATCH('Garage Cars'!A18,'housing-price-data-04042019'!$A$1:$A$1461,0), MATCH('Garage Cars'!$B$1,'housing-price-data-04042019'!$A$1:$CC$1,0))</f>
        <v>2</v>
      </c>
      <c r="C18">
        <f>INDEX('housing-price-data-04042019'!$A$1:$CC$1461, MATCH('Garage Cars'!A18,'housing-price-data-04042019'!$A$1:$A$1461,0), MATCH('Garage Cars'!$C$1,'housing-price-data-04042019'!$A$1:$CC$1,0))</f>
        <v>149000</v>
      </c>
      <c r="D18" t="str">
        <f t="shared" si="0"/>
        <v>A</v>
      </c>
      <c r="K18" s="5">
        <v>19</v>
      </c>
      <c r="L18" s="6">
        <v>159000</v>
      </c>
      <c r="N18" s="5">
        <v>44</v>
      </c>
      <c r="O18" s="6">
        <v>130250</v>
      </c>
      <c r="Q18" t="s">
        <v>288</v>
      </c>
      <c r="R18">
        <f>R6-S6</f>
        <v>82784.02424642464</v>
      </c>
      <c r="U18" s="1" t="s">
        <v>309</v>
      </c>
      <c r="V18" s="1">
        <v>60618.980871522173</v>
      </c>
      <c r="W18" s="1">
        <v>4102.2605413303527</v>
      </c>
      <c r="X18" s="1">
        <v>14.776969980522884</v>
      </c>
      <c r="Y18" s="1">
        <v>3.7698200516305559E-46</v>
      </c>
      <c r="Z18" s="1">
        <v>52572.017831145233</v>
      </c>
      <c r="AA18" s="1">
        <v>68665.943911899114</v>
      </c>
      <c r="AB18" s="1">
        <v>52572.017831145233</v>
      </c>
      <c r="AC18" s="1">
        <v>68665.943911899114</v>
      </c>
    </row>
    <row r="19" spans="1:29" ht="15.75" thickBot="1" x14ac:dyDescent="0.3">
      <c r="A19">
        <v>18</v>
      </c>
      <c r="B19">
        <f>INDEX('housing-price-data-04042019'!$A$1:$CC$1461, MATCH('Garage Cars'!A19,'housing-price-data-04042019'!$A$1:$A$1461,0), MATCH('Garage Cars'!$B$1,'housing-price-data-04042019'!$A$1:$CC$1,0))</f>
        <v>2</v>
      </c>
      <c r="C19">
        <f>INDEX('housing-price-data-04042019'!$A$1:$CC$1461, MATCH('Garage Cars'!A19,'housing-price-data-04042019'!$A$1:$A$1461,0), MATCH('Garage Cars'!$C$1,'housing-price-data-04042019'!$A$1:$CC$1,0))</f>
        <v>90000</v>
      </c>
      <c r="D19" t="str">
        <f t="shared" si="0"/>
        <v>A</v>
      </c>
      <c r="K19" s="5">
        <v>21</v>
      </c>
      <c r="L19" s="6">
        <v>325300</v>
      </c>
      <c r="N19" s="5">
        <v>45</v>
      </c>
      <c r="O19" s="6">
        <v>141000</v>
      </c>
      <c r="Q19" t="s">
        <v>289</v>
      </c>
      <c r="R19">
        <f>SQRT((R7/R8) + (S7/S8))</f>
        <v>2965.8857199217518</v>
      </c>
      <c r="U19" s="2" t="s">
        <v>61</v>
      </c>
      <c r="V19" s="2">
        <v>68077.997646347911</v>
      </c>
      <c r="W19" s="2">
        <v>2138.2123641388557</v>
      </c>
      <c r="X19" s="2">
        <v>31.838744732806585</v>
      </c>
      <c r="Y19" s="2">
        <v>2.4986441671666333E-169</v>
      </c>
      <c r="Z19" s="2">
        <v>63883.69655470577</v>
      </c>
      <c r="AA19" s="2">
        <v>72272.298737990059</v>
      </c>
      <c r="AB19" s="2">
        <v>63883.69655470577</v>
      </c>
      <c r="AC19" s="2">
        <v>72272.298737990059</v>
      </c>
    </row>
    <row r="20" spans="1:29" x14ac:dyDescent="0.25">
      <c r="A20">
        <v>19</v>
      </c>
      <c r="B20">
        <f>INDEX('housing-price-data-04042019'!$A$1:$CC$1461, MATCH('Garage Cars'!A20,'housing-price-data-04042019'!$A$1:$A$1461,0), MATCH('Garage Cars'!$B$1,'housing-price-data-04042019'!$A$1:$CC$1,0))</f>
        <v>2</v>
      </c>
      <c r="C20">
        <f>INDEX('housing-price-data-04042019'!$A$1:$CC$1461, MATCH('Garage Cars'!A20,'housing-price-data-04042019'!$A$1:$A$1461,0), MATCH('Garage Cars'!$C$1,'housing-price-data-04042019'!$A$1:$CC$1,0))</f>
        <v>159000</v>
      </c>
      <c r="D20" t="str">
        <f t="shared" si="0"/>
        <v>A</v>
      </c>
      <c r="K20" s="5">
        <v>23</v>
      </c>
      <c r="L20" s="6">
        <v>230000</v>
      </c>
      <c r="N20" s="5">
        <v>49</v>
      </c>
      <c r="O20" s="6">
        <v>113000</v>
      </c>
    </row>
    <row r="21" spans="1:29" x14ac:dyDescent="0.25">
      <c r="A21">
        <v>20</v>
      </c>
      <c r="B21">
        <f>INDEX('housing-price-data-04042019'!$A$1:$CC$1461, MATCH('Garage Cars'!A21,'housing-price-data-04042019'!$A$1:$A$1461,0), MATCH('Garage Cars'!$B$1,'housing-price-data-04042019'!$A$1:$CC$1,0))</f>
        <v>1</v>
      </c>
      <c r="C21">
        <f>INDEX('housing-price-data-04042019'!$A$1:$CC$1461, MATCH('Garage Cars'!A21,'housing-price-data-04042019'!$A$1:$A$1461,0), MATCH('Garage Cars'!$C$1,'housing-price-data-04042019'!$A$1:$CC$1,0))</f>
        <v>139000</v>
      </c>
      <c r="D21" t="str">
        <f t="shared" si="0"/>
        <v>B</v>
      </c>
      <c r="K21" s="5">
        <v>24</v>
      </c>
      <c r="L21" s="6">
        <v>129900</v>
      </c>
      <c r="N21" s="5">
        <v>50</v>
      </c>
      <c r="O21" s="6">
        <v>127000</v>
      </c>
      <c r="Q21" t="s">
        <v>290</v>
      </c>
      <c r="R21">
        <f>R19*R15</f>
        <v>5817.9057073238737</v>
      </c>
    </row>
    <row r="22" spans="1:29" x14ac:dyDescent="0.25">
      <c r="A22">
        <v>21</v>
      </c>
      <c r="B22">
        <f>INDEX('housing-price-data-04042019'!$A$1:$CC$1461, MATCH('Garage Cars'!A22,'housing-price-data-04042019'!$A$1:$A$1461,0), MATCH('Garage Cars'!$B$1,'housing-price-data-04042019'!$A$1:$CC$1,0))</f>
        <v>3</v>
      </c>
      <c r="C22">
        <f>INDEX('housing-price-data-04042019'!$A$1:$CC$1461, MATCH('Garage Cars'!A22,'housing-price-data-04042019'!$A$1:$A$1461,0), MATCH('Garage Cars'!$C$1,'housing-price-data-04042019'!$A$1:$CC$1,0))</f>
        <v>325300</v>
      </c>
      <c r="D22" t="str">
        <f t="shared" si="0"/>
        <v>A</v>
      </c>
      <c r="K22" s="5">
        <v>26</v>
      </c>
      <c r="L22" s="6">
        <v>256300</v>
      </c>
      <c r="N22" s="5">
        <v>60</v>
      </c>
      <c r="O22" s="6">
        <v>124900</v>
      </c>
      <c r="Q22" t="s">
        <v>293</v>
      </c>
      <c r="R22">
        <f>R18-R21</f>
        <v>76966.11853910076</v>
      </c>
    </row>
    <row r="23" spans="1:29" x14ac:dyDescent="0.25">
      <c r="A23">
        <v>22</v>
      </c>
      <c r="B23">
        <f>INDEX('housing-price-data-04042019'!$A$1:$CC$1461, MATCH('Garage Cars'!A23,'housing-price-data-04042019'!$A$1:$A$1461,0), MATCH('Garage Cars'!$B$1,'housing-price-data-04042019'!$A$1:$CC$1,0))</f>
        <v>1</v>
      </c>
      <c r="C23">
        <f>INDEX('housing-price-data-04042019'!$A$1:$CC$1461, MATCH('Garage Cars'!A23,'housing-price-data-04042019'!$A$1:$A$1461,0), MATCH('Garage Cars'!$C$1,'housing-price-data-04042019'!$A$1:$CC$1,0))</f>
        <v>139400</v>
      </c>
      <c r="D23" t="str">
        <f t="shared" si="0"/>
        <v>B</v>
      </c>
      <c r="K23" s="5">
        <v>27</v>
      </c>
      <c r="L23" s="6">
        <v>134800</v>
      </c>
      <c r="N23" s="5">
        <v>62</v>
      </c>
      <c r="O23" s="6">
        <v>101000</v>
      </c>
      <c r="Q23" t="s">
        <v>294</v>
      </c>
      <c r="R23">
        <f>R18+R21</f>
        <v>88601.92995374852</v>
      </c>
      <c r="U23" t="s">
        <v>320</v>
      </c>
    </row>
    <row r="24" spans="1:29" ht="15.75" thickBot="1" x14ac:dyDescent="0.3">
      <c r="A24">
        <v>23</v>
      </c>
      <c r="B24">
        <f>INDEX('housing-price-data-04042019'!$A$1:$CC$1461, MATCH('Garage Cars'!A24,'housing-price-data-04042019'!$A$1:$A$1461,0), MATCH('Garage Cars'!$B$1,'housing-price-data-04042019'!$A$1:$CC$1,0))</f>
        <v>2</v>
      </c>
      <c r="C24">
        <f>INDEX('housing-price-data-04042019'!$A$1:$CC$1461, MATCH('Garage Cars'!A24,'housing-price-data-04042019'!$A$1:$A$1461,0), MATCH('Garage Cars'!$C$1,'housing-price-data-04042019'!$A$1:$CC$1,0))</f>
        <v>230000</v>
      </c>
      <c r="D24" t="str">
        <f t="shared" si="0"/>
        <v>A</v>
      </c>
      <c r="K24" s="5">
        <v>28</v>
      </c>
      <c r="L24" s="6">
        <v>306000</v>
      </c>
      <c r="N24" s="5">
        <v>69</v>
      </c>
      <c r="O24" s="6">
        <v>80000</v>
      </c>
    </row>
    <row r="25" spans="1:29" x14ac:dyDescent="0.25">
      <c r="A25">
        <v>24</v>
      </c>
      <c r="B25">
        <f>INDEX('housing-price-data-04042019'!$A$1:$CC$1461, MATCH('Garage Cars'!A25,'housing-price-data-04042019'!$A$1:$A$1461,0), MATCH('Garage Cars'!$B$1,'housing-price-data-04042019'!$A$1:$CC$1,0))</f>
        <v>2</v>
      </c>
      <c r="C25">
        <f>INDEX('housing-price-data-04042019'!$A$1:$CC$1461, MATCH('Garage Cars'!A25,'housing-price-data-04042019'!$A$1:$A$1461,0), MATCH('Garage Cars'!$C$1,'housing-price-data-04042019'!$A$1:$CC$1,0))</f>
        <v>129900</v>
      </c>
      <c r="D25" t="str">
        <f t="shared" si="0"/>
        <v>A</v>
      </c>
      <c r="K25" s="5">
        <v>33</v>
      </c>
      <c r="L25" s="6">
        <v>179900</v>
      </c>
      <c r="N25" s="5">
        <v>75</v>
      </c>
      <c r="O25" s="6">
        <v>107400</v>
      </c>
      <c r="Q25" t="s">
        <v>291</v>
      </c>
      <c r="R25">
        <f>SQRT((R8+S8)/2)</f>
        <v>27.018512172212592</v>
      </c>
      <c r="U25" s="3" t="s">
        <v>321</v>
      </c>
      <c r="V25" s="3" t="s">
        <v>322</v>
      </c>
      <c r="W25" s="3" t="s">
        <v>323</v>
      </c>
    </row>
    <row r="26" spans="1:29" x14ac:dyDescent="0.25">
      <c r="A26">
        <v>25</v>
      </c>
      <c r="B26">
        <f>INDEX('housing-price-data-04042019'!$A$1:$CC$1461, MATCH('Garage Cars'!A26,'housing-price-data-04042019'!$A$1:$A$1461,0), MATCH('Garage Cars'!$B$1,'housing-price-data-04042019'!$A$1:$CC$1,0))</f>
        <v>1</v>
      </c>
      <c r="C26">
        <f>INDEX('housing-price-data-04042019'!$A$1:$CC$1461, MATCH('Garage Cars'!A26,'housing-price-data-04042019'!$A$1:$A$1461,0), MATCH('Garage Cars'!$C$1,'housing-price-data-04042019'!$A$1:$CC$1,0))</f>
        <v>154000</v>
      </c>
      <c r="D26" t="str">
        <f t="shared" si="0"/>
        <v>B</v>
      </c>
      <c r="K26" s="5">
        <v>34</v>
      </c>
      <c r="L26" s="6">
        <v>165500</v>
      </c>
      <c r="N26" s="5">
        <v>76</v>
      </c>
      <c r="O26" s="6">
        <v>91000</v>
      </c>
      <c r="Q26" t="s">
        <v>292</v>
      </c>
      <c r="R26">
        <f>R19/R25</f>
        <v>109.7723553768457</v>
      </c>
      <c r="U26" s="1">
        <v>1</v>
      </c>
      <c r="V26" s="1">
        <v>196774.97616421798</v>
      </c>
      <c r="W26" s="1">
        <v>11725.02383578202</v>
      </c>
    </row>
    <row r="27" spans="1:29" x14ac:dyDescent="0.25">
      <c r="A27">
        <v>26</v>
      </c>
      <c r="B27">
        <f>INDEX('housing-price-data-04042019'!$A$1:$CC$1461, MATCH('Garage Cars'!A27,'housing-price-data-04042019'!$A$1:$A$1461,0), MATCH('Garage Cars'!$B$1,'housing-price-data-04042019'!$A$1:$CC$1,0))</f>
        <v>3</v>
      </c>
      <c r="C27">
        <f>INDEX('housing-price-data-04042019'!$A$1:$CC$1461, MATCH('Garage Cars'!A27,'housing-price-data-04042019'!$A$1:$A$1461,0), MATCH('Garage Cars'!$C$1,'housing-price-data-04042019'!$A$1:$CC$1,0))</f>
        <v>256300</v>
      </c>
      <c r="D27" t="str">
        <f t="shared" si="0"/>
        <v>A</v>
      </c>
      <c r="K27" s="5">
        <v>35</v>
      </c>
      <c r="L27" s="6">
        <v>277500</v>
      </c>
      <c r="N27" s="5">
        <v>77</v>
      </c>
      <c r="O27" s="6">
        <v>135750</v>
      </c>
      <c r="U27" s="1">
        <v>2</v>
      </c>
      <c r="V27" s="1">
        <v>196774.97616421798</v>
      </c>
      <c r="W27" s="1">
        <v>-15274.97616421798</v>
      </c>
    </row>
    <row r="28" spans="1:29" x14ac:dyDescent="0.25">
      <c r="A28">
        <v>27</v>
      </c>
      <c r="B28">
        <f>INDEX('housing-price-data-04042019'!$A$1:$CC$1461, MATCH('Garage Cars'!A28,'housing-price-data-04042019'!$A$1:$A$1461,0), MATCH('Garage Cars'!$B$1,'housing-price-data-04042019'!$A$1:$CC$1,0))</f>
        <v>2</v>
      </c>
      <c r="C28">
        <f>INDEX('housing-price-data-04042019'!$A$1:$CC$1461, MATCH('Garage Cars'!A28,'housing-price-data-04042019'!$A$1:$A$1461,0), MATCH('Garage Cars'!$C$1,'housing-price-data-04042019'!$A$1:$CC$1,0))</f>
        <v>134800</v>
      </c>
      <c r="D28" t="str">
        <f t="shared" si="0"/>
        <v>A</v>
      </c>
      <c r="K28" s="5">
        <v>36</v>
      </c>
      <c r="L28" s="6">
        <v>309000</v>
      </c>
      <c r="N28" s="5">
        <v>78</v>
      </c>
      <c r="O28" s="6">
        <v>127000</v>
      </c>
      <c r="Q28" s="20" t="s">
        <v>328</v>
      </c>
      <c r="R28" s="20"/>
      <c r="S28" s="20"/>
      <c r="U28" s="1">
        <v>3</v>
      </c>
      <c r="V28" s="1">
        <v>196774.97616421798</v>
      </c>
      <c r="W28" s="1">
        <v>26725.02383578202</v>
      </c>
    </row>
    <row r="29" spans="1:29" x14ac:dyDescent="0.25">
      <c r="A29">
        <v>28</v>
      </c>
      <c r="B29">
        <f>INDEX('housing-price-data-04042019'!$A$1:$CC$1461, MATCH('Garage Cars'!A29,'housing-price-data-04042019'!$A$1:$A$1461,0), MATCH('Garage Cars'!$B$1,'housing-price-data-04042019'!$A$1:$CC$1,0))</f>
        <v>3</v>
      </c>
      <c r="C29">
        <f>INDEX('housing-price-data-04042019'!$A$1:$CC$1461, MATCH('Garage Cars'!A29,'housing-price-data-04042019'!$A$1:$A$1461,0), MATCH('Garage Cars'!$C$1,'housing-price-data-04042019'!$A$1:$CC$1,0))</f>
        <v>306000</v>
      </c>
      <c r="D29" t="str">
        <f t="shared" si="0"/>
        <v>A</v>
      </c>
      <c r="K29" s="5">
        <v>37</v>
      </c>
      <c r="L29" s="6">
        <v>145000</v>
      </c>
      <c r="N29" s="5">
        <v>79</v>
      </c>
      <c r="O29" s="6">
        <v>136500</v>
      </c>
      <c r="Q29" s="20" t="s">
        <v>329</v>
      </c>
      <c r="R29" s="20"/>
      <c r="S29" s="14"/>
      <c r="U29" s="1">
        <v>4</v>
      </c>
      <c r="V29" s="1">
        <v>264852.97381056589</v>
      </c>
      <c r="W29" s="1">
        <v>-124852.97381056589</v>
      </c>
    </row>
    <row r="30" spans="1:29" x14ac:dyDescent="0.25">
      <c r="A30">
        <v>29</v>
      </c>
      <c r="B30">
        <f>INDEX('housing-price-data-04042019'!$A$1:$CC$1461, MATCH('Garage Cars'!A30,'housing-price-data-04042019'!$A$1:$A$1461,0), MATCH('Garage Cars'!$B$1,'housing-price-data-04042019'!$A$1:$CC$1,0))</f>
        <v>1</v>
      </c>
      <c r="C30">
        <f>INDEX('housing-price-data-04042019'!$A$1:$CC$1461, MATCH('Garage Cars'!A30,'housing-price-data-04042019'!$A$1:$A$1461,0), MATCH('Garage Cars'!$C$1,'housing-price-data-04042019'!$A$1:$CC$1,0))</f>
        <v>207500</v>
      </c>
      <c r="D30" t="str">
        <f t="shared" si="0"/>
        <v>B</v>
      </c>
      <c r="K30" s="5">
        <v>38</v>
      </c>
      <c r="L30" s="6">
        <v>153000</v>
      </c>
      <c r="N30" s="5">
        <v>81</v>
      </c>
      <c r="O30" s="6">
        <v>193500</v>
      </c>
      <c r="U30" s="1">
        <v>5</v>
      </c>
      <c r="V30" s="1">
        <v>264852.97381056589</v>
      </c>
      <c r="W30" s="1">
        <v>-14852.973810565891</v>
      </c>
    </row>
    <row r="31" spans="1:29" x14ac:dyDescent="0.25">
      <c r="A31">
        <v>30</v>
      </c>
      <c r="B31">
        <f>INDEX('housing-price-data-04042019'!$A$1:$CC$1461, MATCH('Garage Cars'!A31,'housing-price-data-04042019'!$A$1:$A$1461,0), MATCH('Garage Cars'!$B$1,'housing-price-data-04042019'!$A$1:$CC$1,0))</f>
        <v>1</v>
      </c>
      <c r="C31">
        <f>INDEX('housing-price-data-04042019'!$A$1:$CC$1461, MATCH('Garage Cars'!A31,'housing-price-data-04042019'!$A$1:$A$1461,0), MATCH('Garage Cars'!$C$1,'housing-price-data-04042019'!$A$1:$CC$1,0))</f>
        <v>68500</v>
      </c>
      <c r="D31" t="str">
        <f t="shared" si="0"/>
        <v>B</v>
      </c>
      <c r="K31" s="5">
        <v>41</v>
      </c>
      <c r="L31" s="6">
        <v>160000</v>
      </c>
      <c r="N31" s="5">
        <v>89</v>
      </c>
      <c r="O31" s="6">
        <v>85000</v>
      </c>
      <c r="U31" s="1">
        <v>6</v>
      </c>
      <c r="V31" s="1">
        <v>196774.97616421798</v>
      </c>
      <c r="W31" s="1">
        <v>-53774.97616421798</v>
      </c>
    </row>
    <row r="32" spans="1:29" x14ac:dyDescent="0.25">
      <c r="A32">
        <v>31</v>
      </c>
      <c r="B32">
        <f>INDEX('housing-price-data-04042019'!$A$1:$CC$1461, MATCH('Garage Cars'!A32,'housing-price-data-04042019'!$A$1:$A$1461,0), MATCH('Garage Cars'!$B$1,'housing-price-data-04042019'!$A$1:$CC$1,0))</f>
        <v>1</v>
      </c>
      <c r="C32">
        <f>INDEX('housing-price-data-04042019'!$A$1:$CC$1461, MATCH('Garage Cars'!A32,'housing-price-data-04042019'!$A$1:$A$1461,0), MATCH('Garage Cars'!$C$1,'housing-price-data-04042019'!$A$1:$CC$1,0))</f>
        <v>40000</v>
      </c>
      <c r="D32" t="str">
        <f t="shared" si="0"/>
        <v>B</v>
      </c>
      <c r="K32" s="5">
        <v>43</v>
      </c>
      <c r="L32" s="6">
        <v>144000</v>
      </c>
      <c r="N32" s="5">
        <v>90</v>
      </c>
      <c r="O32" s="6">
        <v>123600</v>
      </c>
      <c r="U32" s="1">
        <v>7</v>
      </c>
      <c r="V32" s="1">
        <v>196774.97616421798</v>
      </c>
      <c r="W32" s="1">
        <v>110225.02383578202</v>
      </c>
    </row>
    <row r="33" spans="1:23" x14ac:dyDescent="0.25">
      <c r="A33">
        <v>32</v>
      </c>
      <c r="B33">
        <f>INDEX('housing-price-data-04042019'!$A$1:$CC$1461, MATCH('Garage Cars'!A33,'housing-price-data-04042019'!$A$1:$A$1461,0), MATCH('Garage Cars'!$B$1,'housing-price-data-04042019'!$A$1:$CC$1,0))</f>
        <v>1</v>
      </c>
      <c r="C33">
        <f>INDEX('housing-price-data-04042019'!$A$1:$CC$1461, MATCH('Garage Cars'!A33,'housing-price-data-04042019'!$A$1:$A$1461,0), MATCH('Garage Cars'!$C$1,'housing-price-data-04042019'!$A$1:$CC$1,0))</f>
        <v>149350</v>
      </c>
      <c r="D33" t="str">
        <f t="shared" si="0"/>
        <v>B</v>
      </c>
      <c r="K33" s="5">
        <v>46</v>
      </c>
      <c r="L33" s="6">
        <v>319900</v>
      </c>
      <c r="N33" s="5">
        <v>98</v>
      </c>
      <c r="O33" s="6">
        <v>94750</v>
      </c>
      <c r="U33" s="1">
        <v>8</v>
      </c>
      <c r="V33" s="1">
        <v>196774.97616421798</v>
      </c>
      <c r="W33" s="1">
        <v>3225.0238357820199</v>
      </c>
    </row>
    <row r="34" spans="1:23" x14ac:dyDescent="0.25">
      <c r="A34">
        <v>33</v>
      </c>
      <c r="B34">
        <f>INDEX('housing-price-data-04042019'!$A$1:$CC$1461, MATCH('Garage Cars'!A34,'housing-price-data-04042019'!$A$1:$A$1461,0), MATCH('Garage Cars'!$B$1,'housing-price-data-04042019'!$A$1:$CC$1,0))</f>
        <v>2</v>
      </c>
      <c r="C34">
        <f>INDEX('housing-price-data-04042019'!$A$1:$CC$1461, MATCH('Garage Cars'!A34,'housing-price-data-04042019'!$A$1:$A$1461,0), MATCH('Garage Cars'!$C$1,'housing-price-data-04042019'!$A$1:$CC$1,0))</f>
        <v>179900</v>
      </c>
      <c r="D34" t="str">
        <f t="shared" si="0"/>
        <v>A</v>
      </c>
      <c r="K34" s="5">
        <v>47</v>
      </c>
      <c r="L34" s="6">
        <v>239686</v>
      </c>
      <c r="N34" s="5">
        <v>99</v>
      </c>
      <c r="O34" s="6">
        <v>83000</v>
      </c>
      <c r="U34" s="1">
        <v>9</v>
      </c>
      <c r="V34" s="1">
        <v>196774.97616421798</v>
      </c>
      <c r="W34" s="1">
        <v>-66874.97616421798</v>
      </c>
    </row>
    <row r="35" spans="1:23" x14ac:dyDescent="0.25">
      <c r="A35">
        <v>34</v>
      </c>
      <c r="B35">
        <f>INDEX('housing-price-data-04042019'!$A$1:$CC$1461, MATCH('Garage Cars'!A35,'housing-price-data-04042019'!$A$1:$A$1461,0), MATCH('Garage Cars'!$B$1,'housing-price-data-04042019'!$A$1:$CC$1,0))</f>
        <v>2</v>
      </c>
      <c r="C35">
        <f>INDEX('housing-price-data-04042019'!$A$1:$CC$1461, MATCH('Garage Cars'!A35,'housing-price-data-04042019'!$A$1:$A$1461,0), MATCH('Garage Cars'!$C$1,'housing-price-data-04042019'!$A$1:$CC$1,0))</f>
        <v>165500</v>
      </c>
      <c r="D35" t="str">
        <f t="shared" si="0"/>
        <v>A</v>
      </c>
      <c r="K35" s="5">
        <v>48</v>
      </c>
      <c r="L35" s="6">
        <v>249700</v>
      </c>
      <c r="N35" s="5">
        <v>100</v>
      </c>
      <c r="O35" s="6">
        <v>128950</v>
      </c>
      <c r="U35" s="1">
        <v>10</v>
      </c>
      <c r="V35" s="1">
        <v>128696.97851787008</v>
      </c>
      <c r="W35" s="1">
        <v>-10696.978517870084</v>
      </c>
    </row>
    <row r="36" spans="1:23" x14ac:dyDescent="0.25">
      <c r="A36">
        <v>35</v>
      </c>
      <c r="B36">
        <f>INDEX('housing-price-data-04042019'!$A$1:$CC$1461, MATCH('Garage Cars'!A36,'housing-price-data-04042019'!$A$1:$A$1461,0), MATCH('Garage Cars'!$B$1,'housing-price-data-04042019'!$A$1:$CC$1,0))</f>
        <v>2</v>
      </c>
      <c r="C36">
        <f>INDEX('housing-price-data-04042019'!$A$1:$CC$1461, MATCH('Garage Cars'!A36,'housing-price-data-04042019'!$A$1:$A$1461,0), MATCH('Garage Cars'!$C$1,'housing-price-data-04042019'!$A$1:$CC$1,0))</f>
        <v>277500</v>
      </c>
      <c r="D36" t="str">
        <f t="shared" si="0"/>
        <v>A</v>
      </c>
      <c r="K36" s="5">
        <v>51</v>
      </c>
      <c r="L36" s="6">
        <v>177000</v>
      </c>
      <c r="N36" s="5">
        <v>105</v>
      </c>
      <c r="O36" s="6">
        <v>169500</v>
      </c>
      <c r="U36" s="1">
        <v>11</v>
      </c>
      <c r="V36" s="1">
        <v>128696.97851787008</v>
      </c>
      <c r="W36" s="1">
        <v>803.02148212991597</v>
      </c>
    </row>
    <row r="37" spans="1:23" x14ac:dyDescent="0.25">
      <c r="A37">
        <v>36</v>
      </c>
      <c r="B37">
        <f>INDEX('housing-price-data-04042019'!$A$1:$CC$1461, MATCH('Garage Cars'!A37,'housing-price-data-04042019'!$A$1:$A$1461,0), MATCH('Garage Cars'!$B$1,'housing-price-data-04042019'!$A$1:$CC$1,0))</f>
        <v>3</v>
      </c>
      <c r="C37">
        <f>INDEX('housing-price-data-04042019'!$A$1:$CC$1461, MATCH('Garage Cars'!A37,'housing-price-data-04042019'!$A$1:$A$1461,0), MATCH('Garage Cars'!$C$1,'housing-price-data-04042019'!$A$1:$CC$1,0))</f>
        <v>309000</v>
      </c>
      <c r="D37" t="str">
        <f t="shared" si="0"/>
        <v>A</v>
      </c>
      <c r="K37" s="5">
        <v>52</v>
      </c>
      <c r="L37" s="6">
        <v>114500</v>
      </c>
      <c r="N37" s="5">
        <v>107</v>
      </c>
      <c r="O37" s="6">
        <v>100000</v>
      </c>
      <c r="U37" s="1">
        <v>12</v>
      </c>
      <c r="V37" s="1">
        <v>264852.97381056589</v>
      </c>
      <c r="W37" s="1">
        <v>80147.026189434109</v>
      </c>
    </row>
    <row r="38" spans="1:23" x14ac:dyDescent="0.25">
      <c r="A38">
        <v>37</v>
      </c>
      <c r="B38">
        <f>INDEX('housing-price-data-04042019'!$A$1:$CC$1461, MATCH('Garage Cars'!A38,'housing-price-data-04042019'!$A$1:$A$1461,0), MATCH('Garage Cars'!$B$1,'housing-price-data-04042019'!$A$1:$CC$1,0))</f>
        <v>2</v>
      </c>
      <c r="C38">
        <f>INDEX('housing-price-data-04042019'!$A$1:$CC$1461, MATCH('Garage Cars'!A38,'housing-price-data-04042019'!$A$1:$A$1461,0), MATCH('Garage Cars'!$C$1,'housing-price-data-04042019'!$A$1:$CC$1,0))</f>
        <v>145000</v>
      </c>
      <c r="D38" t="str">
        <f t="shared" si="0"/>
        <v>A</v>
      </c>
      <c r="K38" s="5">
        <v>53</v>
      </c>
      <c r="L38" s="6">
        <v>110000</v>
      </c>
      <c r="N38" s="5">
        <v>108</v>
      </c>
      <c r="O38" s="6">
        <v>115000</v>
      </c>
      <c r="U38" s="1">
        <v>13</v>
      </c>
      <c r="V38" s="1">
        <v>128696.97851787008</v>
      </c>
      <c r="W38" s="1">
        <v>15303.021482129916</v>
      </c>
    </row>
    <row r="39" spans="1:23" x14ac:dyDescent="0.25">
      <c r="A39">
        <v>38</v>
      </c>
      <c r="B39">
        <f>INDEX('housing-price-data-04042019'!$A$1:$CC$1461, MATCH('Garage Cars'!A39,'housing-price-data-04042019'!$A$1:$A$1461,0), MATCH('Garage Cars'!$B$1,'housing-price-data-04042019'!$A$1:$CC$1,0))</f>
        <v>2</v>
      </c>
      <c r="C39">
        <f>INDEX('housing-price-data-04042019'!$A$1:$CC$1461, MATCH('Garage Cars'!A39,'housing-price-data-04042019'!$A$1:$A$1461,0), MATCH('Garage Cars'!$C$1,'housing-price-data-04042019'!$A$1:$CC$1,0))</f>
        <v>153000</v>
      </c>
      <c r="D39" t="str">
        <f t="shared" si="0"/>
        <v>A</v>
      </c>
      <c r="K39" s="5">
        <v>54</v>
      </c>
      <c r="L39" s="6">
        <v>385000</v>
      </c>
      <c r="N39" s="5">
        <v>109</v>
      </c>
      <c r="O39" s="6">
        <v>115000</v>
      </c>
      <c r="U39" s="1">
        <v>14</v>
      </c>
      <c r="V39" s="1">
        <v>264852.97381056589</v>
      </c>
      <c r="W39" s="1">
        <v>14647.026189434109</v>
      </c>
    </row>
    <row r="40" spans="1:23" x14ac:dyDescent="0.25">
      <c r="A40">
        <v>39</v>
      </c>
      <c r="B40">
        <f>INDEX('housing-price-data-04042019'!$A$1:$CC$1461, MATCH('Garage Cars'!A40,'housing-price-data-04042019'!$A$1:$A$1461,0), MATCH('Garage Cars'!$B$1,'housing-price-data-04042019'!$A$1:$CC$1,0))</f>
        <v>1</v>
      </c>
      <c r="C40">
        <f>INDEX('housing-price-data-04042019'!$A$1:$CC$1461, MATCH('Garage Cars'!A40,'housing-price-data-04042019'!$A$1:$A$1461,0), MATCH('Garage Cars'!$C$1,'housing-price-data-04042019'!$A$1:$CC$1,0))</f>
        <v>109000</v>
      </c>
      <c r="D40" t="str">
        <f t="shared" si="0"/>
        <v>B</v>
      </c>
      <c r="K40" s="5">
        <v>55</v>
      </c>
      <c r="L40" s="6">
        <v>130000</v>
      </c>
      <c r="N40" s="5">
        <v>111</v>
      </c>
      <c r="O40" s="6">
        <v>136900</v>
      </c>
      <c r="U40" s="1">
        <v>15</v>
      </c>
      <c r="V40" s="1">
        <v>128696.97851787008</v>
      </c>
      <c r="W40" s="1">
        <v>28303.021482129916</v>
      </c>
    </row>
    <row r="41" spans="1:23" x14ac:dyDescent="0.25">
      <c r="A41">
        <v>40</v>
      </c>
      <c r="B41">
        <f>INDEX('housing-price-data-04042019'!$A$1:$CC$1461, MATCH('Garage Cars'!A41,'housing-price-data-04042019'!$A$1:$A$1461,0), MATCH('Garage Cars'!$B$1,'housing-price-data-04042019'!$A$1:$CC$1,0))</f>
        <v>0</v>
      </c>
      <c r="C41">
        <f>INDEX('housing-price-data-04042019'!$A$1:$CC$1461, MATCH('Garage Cars'!A41,'housing-price-data-04042019'!$A$1:$A$1461,0), MATCH('Garage Cars'!$C$1,'housing-price-data-04042019'!$A$1:$CC$1,0))</f>
        <v>82000</v>
      </c>
      <c r="D41" t="str">
        <f t="shared" si="0"/>
        <v>B</v>
      </c>
      <c r="K41" s="5">
        <v>56</v>
      </c>
      <c r="L41" s="6">
        <v>180500</v>
      </c>
      <c r="N41" s="5">
        <v>115</v>
      </c>
      <c r="O41" s="6">
        <v>259500</v>
      </c>
      <c r="U41" s="1">
        <v>16</v>
      </c>
      <c r="V41" s="1">
        <v>196774.97616421798</v>
      </c>
      <c r="W41" s="1">
        <v>-64774.97616421798</v>
      </c>
    </row>
    <row r="42" spans="1:23" x14ac:dyDescent="0.25">
      <c r="A42">
        <v>41</v>
      </c>
      <c r="B42">
        <f>INDEX('housing-price-data-04042019'!$A$1:$CC$1461, MATCH('Garage Cars'!A42,'housing-price-data-04042019'!$A$1:$A$1461,0), MATCH('Garage Cars'!$B$1,'housing-price-data-04042019'!$A$1:$CC$1,0))</f>
        <v>2</v>
      </c>
      <c r="C42">
        <f>INDEX('housing-price-data-04042019'!$A$1:$CC$1461, MATCH('Garage Cars'!A42,'housing-price-data-04042019'!$A$1:$A$1461,0), MATCH('Garage Cars'!$C$1,'housing-price-data-04042019'!$A$1:$CC$1,0))</f>
        <v>160000</v>
      </c>
      <c r="D42" t="str">
        <f t="shared" si="0"/>
        <v>A</v>
      </c>
      <c r="K42" s="5">
        <v>57</v>
      </c>
      <c r="L42" s="6">
        <v>172500</v>
      </c>
      <c r="N42" s="5">
        <v>117</v>
      </c>
      <c r="O42" s="6">
        <v>139000</v>
      </c>
      <c r="U42" s="1">
        <v>17</v>
      </c>
      <c r="V42" s="1">
        <v>196774.97616421798</v>
      </c>
      <c r="W42" s="1">
        <v>-47774.97616421798</v>
      </c>
    </row>
    <row r="43" spans="1:23" x14ac:dyDescent="0.25">
      <c r="A43">
        <v>42</v>
      </c>
      <c r="B43">
        <f>INDEX('housing-price-data-04042019'!$A$1:$CC$1461, MATCH('Garage Cars'!A43,'housing-price-data-04042019'!$A$1:$A$1461,0), MATCH('Garage Cars'!$B$1,'housing-price-data-04042019'!$A$1:$CC$1,0))</f>
        <v>1</v>
      </c>
      <c r="C43">
        <f>INDEX('housing-price-data-04042019'!$A$1:$CC$1461, MATCH('Garage Cars'!A43,'housing-price-data-04042019'!$A$1:$A$1461,0), MATCH('Garage Cars'!$C$1,'housing-price-data-04042019'!$A$1:$CC$1,0))</f>
        <v>170000</v>
      </c>
      <c r="D43" t="str">
        <f t="shared" si="0"/>
        <v>B</v>
      </c>
      <c r="K43" s="5">
        <v>58</v>
      </c>
      <c r="L43" s="6">
        <v>196500</v>
      </c>
      <c r="N43" s="5">
        <v>122</v>
      </c>
      <c r="O43" s="6">
        <v>100000</v>
      </c>
      <c r="U43" s="1">
        <v>18</v>
      </c>
      <c r="V43" s="1">
        <v>196774.97616421798</v>
      </c>
      <c r="W43" s="1">
        <v>-106774.97616421798</v>
      </c>
    </row>
    <row r="44" spans="1:23" x14ac:dyDescent="0.25">
      <c r="A44">
        <v>43</v>
      </c>
      <c r="B44">
        <f>INDEX('housing-price-data-04042019'!$A$1:$CC$1461, MATCH('Garage Cars'!A44,'housing-price-data-04042019'!$A$1:$A$1461,0), MATCH('Garage Cars'!$B$1,'housing-price-data-04042019'!$A$1:$CC$1,0))</f>
        <v>2</v>
      </c>
      <c r="C44">
        <f>INDEX('housing-price-data-04042019'!$A$1:$CC$1461, MATCH('Garage Cars'!A44,'housing-price-data-04042019'!$A$1:$A$1461,0), MATCH('Garage Cars'!$C$1,'housing-price-data-04042019'!$A$1:$CC$1,0))</f>
        <v>144000</v>
      </c>
      <c r="D44" t="str">
        <f t="shared" si="0"/>
        <v>A</v>
      </c>
      <c r="K44" s="5">
        <v>59</v>
      </c>
      <c r="L44" s="6">
        <v>438780</v>
      </c>
      <c r="N44" s="5">
        <v>123</v>
      </c>
      <c r="O44" s="6">
        <v>136000</v>
      </c>
      <c r="U44" s="1">
        <v>19</v>
      </c>
      <c r="V44" s="1">
        <v>196774.97616421798</v>
      </c>
      <c r="W44" s="1">
        <v>-37774.97616421798</v>
      </c>
    </row>
    <row r="45" spans="1:23" x14ac:dyDescent="0.25">
      <c r="A45">
        <v>44</v>
      </c>
      <c r="B45">
        <f>INDEX('housing-price-data-04042019'!$A$1:$CC$1461, MATCH('Garage Cars'!A45,'housing-price-data-04042019'!$A$1:$A$1461,0), MATCH('Garage Cars'!$B$1,'housing-price-data-04042019'!$A$1:$CC$1,0))</f>
        <v>1</v>
      </c>
      <c r="C45">
        <f>INDEX('housing-price-data-04042019'!$A$1:$CC$1461, MATCH('Garage Cars'!A45,'housing-price-data-04042019'!$A$1:$A$1461,0), MATCH('Garage Cars'!$C$1,'housing-price-data-04042019'!$A$1:$CC$1,0))</f>
        <v>130250</v>
      </c>
      <c r="D45" t="str">
        <f t="shared" si="0"/>
        <v>B</v>
      </c>
      <c r="K45" s="5">
        <v>61</v>
      </c>
      <c r="L45" s="6">
        <v>158000</v>
      </c>
      <c r="N45" s="5">
        <v>126</v>
      </c>
      <c r="O45" s="6">
        <v>84500</v>
      </c>
      <c r="U45" s="1">
        <v>20</v>
      </c>
      <c r="V45" s="1">
        <v>128696.97851787008</v>
      </c>
      <c r="W45" s="1">
        <v>10303.021482129916</v>
      </c>
    </row>
    <row r="46" spans="1:23" x14ac:dyDescent="0.25">
      <c r="A46">
        <v>45</v>
      </c>
      <c r="B46">
        <f>INDEX('housing-price-data-04042019'!$A$1:$CC$1461, MATCH('Garage Cars'!A46,'housing-price-data-04042019'!$A$1:$A$1461,0), MATCH('Garage Cars'!$B$1,'housing-price-data-04042019'!$A$1:$CC$1,0))</f>
        <v>1</v>
      </c>
      <c r="C46">
        <f>INDEX('housing-price-data-04042019'!$A$1:$CC$1461, MATCH('Garage Cars'!A46,'housing-price-data-04042019'!$A$1:$A$1461,0), MATCH('Garage Cars'!$C$1,'housing-price-data-04042019'!$A$1:$CC$1,0))</f>
        <v>141000</v>
      </c>
      <c r="D46" t="str">
        <f t="shared" si="0"/>
        <v>B</v>
      </c>
      <c r="K46" s="5">
        <v>63</v>
      </c>
      <c r="L46" s="6">
        <v>202500</v>
      </c>
      <c r="N46" s="5">
        <v>128</v>
      </c>
      <c r="O46" s="6">
        <v>87000</v>
      </c>
      <c r="U46" s="1">
        <v>21</v>
      </c>
      <c r="V46" s="1">
        <v>264852.97381056589</v>
      </c>
      <c r="W46" s="1">
        <v>60447.026189434109</v>
      </c>
    </row>
    <row r="47" spans="1:23" x14ac:dyDescent="0.25">
      <c r="A47">
        <v>46</v>
      </c>
      <c r="B47">
        <f>INDEX('housing-price-data-04042019'!$A$1:$CC$1461, MATCH('Garage Cars'!A47,'housing-price-data-04042019'!$A$1:$A$1461,0), MATCH('Garage Cars'!$B$1,'housing-price-data-04042019'!$A$1:$CC$1,0))</f>
        <v>2</v>
      </c>
      <c r="C47">
        <f>INDEX('housing-price-data-04042019'!$A$1:$CC$1461, MATCH('Garage Cars'!A47,'housing-price-data-04042019'!$A$1:$A$1461,0), MATCH('Garage Cars'!$C$1,'housing-price-data-04042019'!$A$1:$CC$1,0))</f>
        <v>319900</v>
      </c>
      <c r="D47" t="str">
        <f t="shared" si="0"/>
        <v>A</v>
      </c>
      <c r="K47" s="5">
        <v>64</v>
      </c>
      <c r="L47" s="6">
        <v>140000</v>
      </c>
      <c r="N47" s="5">
        <v>137</v>
      </c>
      <c r="O47" s="6">
        <v>143000</v>
      </c>
      <c r="U47" s="1">
        <v>22</v>
      </c>
      <c r="V47" s="1">
        <v>128696.97851787008</v>
      </c>
      <c r="W47" s="1">
        <v>10703.021482129916</v>
      </c>
    </row>
    <row r="48" spans="1:23" x14ac:dyDescent="0.25">
      <c r="A48">
        <v>47</v>
      </c>
      <c r="B48">
        <f>INDEX('housing-price-data-04042019'!$A$1:$CC$1461, MATCH('Garage Cars'!A48,'housing-price-data-04042019'!$A$1:$A$1461,0), MATCH('Garage Cars'!$B$1,'housing-price-data-04042019'!$A$1:$CC$1,0))</f>
        <v>2</v>
      </c>
      <c r="C48">
        <f>INDEX('housing-price-data-04042019'!$A$1:$CC$1461, MATCH('Garage Cars'!A48,'housing-price-data-04042019'!$A$1:$A$1461,0), MATCH('Garage Cars'!$C$1,'housing-price-data-04042019'!$A$1:$CC$1,0))</f>
        <v>239686</v>
      </c>
      <c r="D48" t="str">
        <f t="shared" si="0"/>
        <v>A</v>
      </c>
      <c r="K48" s="5">
        <v>65</v>
      </c>
      <c r="L48" s="6">
        <v>219500</v>
      </c>
      <c r="N48" s="5">
        <v>141</v>
      </c>
      <c r="O48" s="6">
        <v>115000</v>
      </c>
      <c r="U48" s="1">
        <v>23</v>
      </c>
      <c r="V48" s="1">
        <v>196774.97616421798</v>
      </c>
      <c r="W48" s="1">
        <v>33225.02383578202</v>
      </c>
    </row>
    <row r="49" spans="1:23" x14ac:dyDescent="0.25">
      <c r="A49">
        <v>48</v>
      </c>
      <c r="B49">
        <f>INDEX('housing-price-data-04042019'!$A$1:$CC$1461, MATCH('Garage Cars'!A49,'housing-price-data-04042019'!$A$1:$A$1461,0), MATCH('Garage Cars'!$B$1,'housing-price-data-04042019'!$A$1:$CC$1,0))</f>
        <v>3</v>
      </c>
      <c r="C49">
        <f>INDEX('housing-price-data-04042019'!$A$1:$CC$1461, MATCH('Garage Cars'!A49,'housing-price-data-04042019'!$A$1:$A$1461,0), MATCH('Garage Cars'!$C$1,'housing-price-data-04042019'!$A$1:$CC$1,0))</f>
        <v>249700</v>
      </c>
      <c r="D49" t="str">
        <f t="shared" si="0"/>
        <v>A</v>
      </c>
      <c r="K49" s="5">
        <v>66</v>
      </c>
      <c r="L49" s="6">
        <v>317000</v>
      </c>
      <c r="N49" s="5">
        <v>147</v>
      </c>
      <c r="O49" s="6">
        <v>105000</v>
      </c>
      <c r="U49" s="1">
        <v>24</v>
      </c>
      <c r="V49" s="1">
        <v>196774.97616421798</v>
      </c>
      <c r="W49" s="1">
        <v>-66874.97616421798</v>
      </c>
    </row>
    <row r="50" spans="1:23" x14ac:dyDescent="0.25">
      <c r="A50">
        <v>49</v>
      </c>
      <c r="B50">
        <f>INDEX('housing-price-data-04042019'!$A$1:$CC$1461, MATCH('Garage Cars'!A50,'housing-price-data-04042019'!$A$1:$A$1461,0), MATCH('Garage Cars'!$B$1,'housing-price-data-04042019'!$A$1:$CC$1,0))</f>
        <v>0</v>
      </c>
      <c r="C50">
        <f>INDEX('housing-price-data-04042019'!$A$1:$CC$1461, MATCH('Garage Cars'!A50,'housing-price-data-04042019'!$A$1:$A$1461,0), MATCH('Garage Cars'!$C$1,'housing-price-data-04042019'!$A$1:$CC$1,0))</f>
        <v>113000</v>
      </c>
      <c r="D50" t="str">
        <f t="shared" si="0"/>
        <v>B</v>
      </c>
      <c r="K50" s="5">
        <v>67</v>
      </c>
      <c r="L50" s="6">
        <v>180000</v>
      </c>
      <c r="N50" s="5">
        <v>149</v>
      </c>
      <c r="O50" s="6">
        <v>141000</v>
      </c>
      <c r="U50" s="1">
        <v>25</v>
      </c>
      <c r="V50" s="1">
        <v>128696.97851787008</v>
      </c>
      <c r="W50" s="1">
        <v>25303.021482129916</v>
      </c>
    </row>
    <row r="51" spans="1:23" x14ac:dyDescent="0.25">
      <c r="A51">
        <v>50</v>
      </c>
      <c r="B51">
        <f>INDEX('housing-price-data-04042019'!$A$1:$CC$1461, MATCH('Garage Cars'!A51,'housing-price-data-04042019'!$A$1:$A$1461,0), MATCH('Garage Cars'!$B$1,'housing-price-data-04042019'!$A$1:$CC$1,0))</f>
        <v>1</v>
      </c>
      <c r="C51">
        <f>INDEX('housing-price-data-04042019'!$A$1:$CC$1461, MATCH('Garage Cars'!A51,'housing-price-data-04042019'!$A$1:$A$1461,0), MATCH('Garage Cars'!$C$1,'housing-price-data-04042019'!$A$1:$CC$1,0))</f>
        <v>127000</v>
      </c>
      <c r="D51" t="str">
        <f t="shared" si="0"/>
        <v>B</v>
      </c>
      <c r="K51" s="5">
        <v>68</v>
      </c>
      <c r="L51" s="6">
        <v>226000</v>
      </c>
      <c r="N51" s="5">
        <v>150</v>
      </c>
      <c r="O51" s="6">
        <v>115000</v>
      </c>
      <c r="U51" s="1">
        <v>26</v>
      </c>
      <c r="V51" s="1">
        <v>264852.97381056589</v>
      </c>
      <c r="W51" s="1">
        <v>-8552.9738105658907</v>
      </c>
    </row>
    <row r="52" spans="1:23" x14ac:dyDescent="0.25">
      <c r="A52">
        <v>51</v>
      </c>
      <c r="B52">
        <f>INDEX('housing-price-data-04042019'!$A$1:$CC$1461, MATCH('Garage Cars'!A52,'housing-price-data-04042019'!$A$1:$A$1461,0), MATCH('Garage Cars'!$B$1,'housing-price-data-04042019'!$A$1:$CC$1,0))</f>
        <v>2</v>
      </c>
      <c r="C52">
        <f>INDEX('housing-price-data-04042019'!$A$1:$CC$1461, MATCH('Garage Cars'!A52,'housing-price-data-04042019'!$A$1:$A$1461,0), MATCH('Garage Cars'!$C$1,'housing-price-data-04042019'!$A$1:$CC$1,0))</f>
        <v>177000</v>
      </c>
      <c r="D52" t="str">
        <f t="shared" si="0"/>
        <v>A</v>
      </c>
      <c r="K52" s="5">
        <v>70</v>
      </c>
      <c r="L52" s="6">
        <v>225000</v>
      </c>
      <c r="N52" s="5">
        <v>155</v>
      </c>
      <c r="O52" s="6">
        <v>125000</v>
      </c>
      <c r="U52" s="1">
        <v>27</v>
      </c>
      <c r="V52" s="1">
        <v>196774.97616421798</v>
      </c>
      <c r="W52" s="1">
        <v>-61974.97616421798</v>
      </c>
    </row>
    <row r="53" spans="1:23" x14ac:dyDescent="0.25">
      <c r="A53">
        <v>52</v>
      </c>
      <c r="B53">
        <f>INDEX('housing-price-data-04042019'!$A$1:$CC$1461, MATCH('Garage Cars'!A53,'housing-price-data-04042019'!$A$1:$A$1461,0), MATCH('Garage Cars'!$B$1,'housing-price-data-04042019'!$A$1:$CC$1,0))</f>
        <v>2</v>
      </c>
      <c r="C53">
        <f>INDEX('housing-price-data-04042019'!$A$1:$CC$1461, MATCH('Garage Cars'!A53,'housing-price-data-04042019'!$A$1:$A$1461,0), MATCH('Garage Cars'!$C$1,'housing-price-data-04042019'!$A$1:$CC$1,0))</f>
        <v>114500</v>
      </c>
      <c r="D53" t="str">
        <f t="shared" si="0"/>
        <v>A</v>
      </c>
      <c r="K53" s="5">
        <v>71</v>
      </c>
      <c r="L53" s="6">
        <v>244000</v>
      </c>
      <c r="N53" s="5">
        <v>156</v>
      </c>
      <c r="O53" s="6">
        <v>79000</v>
      </c>
      <c r="U53" s="1">
        <v>28</v>
      </c>
      <c r="V53" s="1">
        <v>264852.97381056589</v>
      </c>
      <c r="W53" s="1">
        <v>41147.026189434109</v>
      </c>
    </row>
    <row r="54" spans="1:23" x14ac:dyDescent="0.25">
      <c r="A54">
        <v>53</v>
      </c>
      <c r="B54">
        <f>INDEX('housing-price-data-04042019'!$A$1:$CC$1461, MATCH('Garage Cars'!A54,'housing-price-data-04042019'!$A$1:$A$1461,0), MATCH('Garage Cars'!$B$1,'housing-price-data-04042019'!$A$1:$CC$1,0))</f>
        <v>2</v>
      </c>
      <c r="C54">
        <f>INDEX('housing-price-data-04042019'!$A$1:$CC$1461, MATCH('Garage Cars'!A54,'housing-price-data-04042019'!$A$1:$A$1461,0), MATCH('Garage Cars'!$C$1,'housing-price-data-04042019'!$A$1:$CC$1,0))</f>
        <v>110000</v>
      </c>
      <c r="D54" t="str">
        <f t="shared" si="0"/>
        <v>A</v>
      </c>
      <c r="K54" s="5">
        <v>72</v>
      </c>
      <c r="L54" s="6">
        <v>129500</v>
      </c>
      <c r="N54" s="5">
        <v>164</v>
      </c>
      <c r="O54" s="6">
        <v>103200</v>
      </c>
      <c r="U54" s="1">
        <v>29</v>
      </c>
      <c r="V54" s="1">
        <v>128696.97851787008</v>
      </c>
      <c r="W54" s="1">
        <v>78803.021482129916</v>
      </c>
    </row>
    <row r="55" spans="1:23" x14ac:dyDescent="0.25">
      <c r="A55">
        <v>54</v>
      </c>
      <c r="B55">
        <f>INDEX('housing-price-data-04042019'!$A$1:$CC$1461, MATCH('Garage Cars'!A55,'housing-price-data-04042019'!$A$1:$A$1461,0), MATCH('Garage Cars'!$B$1,'housing-price-data-04042019'!$A$1:$CC$1,0))</f>
        <v>3</v>
      </c>
      <c r="C55">
        <f>INDEX('housing-price-data-04042019'!$A$1:$CC$1461, MATCH('Garage Cars'!A55,'housing-price-data-04042019'!$A$1:$A$1461,0), MATCH('Garage Cars'!$C$1,'housing-price-data-04042019'!$A$1:$CC$1,0))</f>
        <v>385000</v>
      </c>
      <c r="D55" t="str">
        <f t="shared" si="0"/>
        <v>A</v>
      </c>
      <c r="K55" s="5">
        <v>73</v>
      </c>
      <c r="L55" s="6">
        <v>185000</v>
      </c>
      <c r="N55" s="5">
        <v>165</v>
      </c>
      <c r="O55" s="6">
        <v>152000</v>
      </c>
      <c r="U55" s="1">
        <v>30</v>
      </c>
      <c r="V55" s="1">
        <v>128696.97851787008</v>
      </c>
      <c r="W55" s="1">
        <v>-60196.978517870084</v>
      </c>
    </row>
    <row r="56" spans="1:23" x14ac:dyDescent="0.25">
      <c r="A56">
        <v>55</v>
      </c>
      <c r="B56">
        <f>INDEX('housing-price-data-04042019'!$A$1:$CC$1461, MATCH('Garage Cars'!A56,'housing-price-data-04042019'!$A$1:$A$1461,0), MATCH('Garage Cars'!$B$1,'housing-price-data-04042019'!$A$1:$CC$1,0))</f>
        <v>2</v>
      </c>
      <c r="C56">
        <f>INDEX('housing-price-data-04042019'!$A$1:$CC$1461, MATCH('Garage Cars'!A56,'housing-price-data-04042019'!$A$1:$A$1461,0), MATCH('Garage Cars'!$C$1,'housing-price-data-04042019'!$A$1:$CC$1,0))</f>
        <v>130000</v>
      </c>
      <c r="D56" t="str">
        <f t="shared" si="0"/>
        <v>A</v>
      </c>
      <c r="K56" s="5">
        <v>74</v>
      </c>
      <c r="L56" s="6">
        <v>144900</v>
      </c>
      <c r="N56" s="5">
        <v>166</v>
      </c>
      <c r="O56" s="6">
        <v>127500</v>
      </c>
      <c r="U56" s="1">
        <v>31</v>
      </c>
      <c r="V56" s="1">
        <v>128696.97851787008</v>
      </c>
      <c r="W56" s="1">
        <v>-88696.978517870084</v>
      </c>
    </row>
    <row r="57" spans="1:23" x14ac:dyDescent="0.25">
      <c r="A57">
        <v>56</v>
      </c>
      <c r="B57">
        <f>INDEX('housing-price-data-04042019'!$A$1:$CC$1461, MATCH('Garage Cars'!A57,'housing-price-data-04042019'!$A$1:$A$1461,0), MATCH('Garage Cars'!$B$1,'housing-price-data-04042019'!$A$1:$CC$1,0))</f>
        <v>2</v>
      </c>
      <c r="C57">
        <f>INDEX('housing-price-data-04042019'!$A$1:$CC$1461, MATCH('Garage Cars'!A57,'housing-price-data-04042019'!$A$1:$A$1461,0), MATCH('Garage Cars'!$C$1,'housing-price-data-04042019'!$A$1:$CC$1,0))</f>
        <v>180500</v>
      </c>
      <c r="D57" t="str">
        <f t="shared" si="0"/>
        <v>A</v>
      </c>
      <c r="K57" s="5">
        <v>80</v>
      </c>
      <c r="L57" s="6">
        <v>110000</v>
      </c>
      <c r="N57" s="5">
        <v>167</v>
      </c>
      <c r="O57" s="6">
        <v>190000</v>
      </c>
      <c r="U57" s="1">
        <v>32</v>
      </c>
      <c r="V57" s="1">
        <v>128696.97851787008</v>
      </c>
      <c r="W57" s="1">
        <v>20653.021482129916</v>
      </c>
    </row>
    <row r="58" spans="1:23" x14ac:dyDescent="0.25">
      <c r="A58">
        <v>57</v>
      </c>
      <c r="B58">
        <f>INDEX('housing-price-data-04042019'!$A$1:$CC$1461, MATCH('Garage Cars'!A58,'housing-price-data-04042019'!$A$1:$A$1461,0), MATCH('Garage Cars'!$B$1,'housing-price-data-04042019'!$A$1:$CC$1,0))</f>
        <v>2</v>
      </c>
      <c r="C58">
        <f>INDEX('housing-price-data-04042019'!$A$1:$CC$1461, MATCH('Garage Cars'!A58,'housing-price-data-04042019'!$A$1:$A$1461,0), MATCH('Garage Cars'!$C$1,'housing-price-data-04042019'!$A$1:$CC$1,0))</f>
        <v>172500</v>
      </c>
      <c r="D58" t="str">
        <f t="shared" si="0"/>
        <v>A</v>
      </c>
      <c r="K58" s="5">
        <v>82</v>
      </c>
      <c r="L58" s="6">
        <v>153500</v>
      </c>
      <c r="N58" s="5">
        <v>182</v>
      </c>
      <c r="O58" s="6">
        <v>200100</v>
      </c>
      <c r="U58" s="1">
        <v>33</v>
      </c>
      <c r="V58" s="1">
        <v>196774.97616421798</v>
      </c>
      <c r="W58" s="1">
        <v>-16874.97616421798</v>
      </c>
    </row>
    <row r="59" spans="1:23" x14ac:dyDescent="0.25">
      <c r="A59">
        <v>58</v>
      </c>
      <c r="B59">
        <f>INDEX('housing-price-data-04042019'!$A$1:$CC$1461, MATCH('Garage Cars'!A59,'housing-price-data-04042019'!$A$1:$A$1461,0), MATCH('Garage Cars'!$B$1,'housing-price-data-04042019'!$A$1:$CC$1,0))</f>
        <v>2</v>
      </c>
      <c r="C59">
        <f>INDEX('housing-price-data-04042019'!$A$1:$CC$1461, MATCH('Garage Cars'!A59,'housing-price-data-04042019'!$A$1:$A$1461,0), MATCH('Garage Cars'!$C$1,'housing-price-data-04042019'!$A$1:$CC$1,0))</f>
        <v>196500</v>
      </c>
      <c r="D59" t="str">
        <f t="shared" si="0"/>
        <v>A</v>
      </c>
      <c r="K59" s="5">
        <v>83</v>
      </c>
      <c r="L59" s="6">
        <v>245000</v>
      </c>
      <c r="N59" s="5">
        <v>183</v>
      </c>
      <c r="O59" s="6">
        <v>120000</v>
      </c>
      <c r="U59" s="1">
        <v>34</v>
      </c>
      <c r="V59" s="1">
        <v>196774.97616421798</v>
      </c>
      <c r="W59" s="1">
        <v>-31274.97616421798</v>
      </c>
    </row>
    <row r="60" spans="1:23" x14ac:dyDescent="0.25">
      <c r="A60">
        <v>59</v>
      </c>
      <c r="B60">
        <f>INDEX('housing-price-data-04042019'!$A$1:$CC$1461, MATCH('Garage Cars'!A60,'housing-price-data-04042019'!$A$1:$A$1461,0), MATCH('Garage Cars'!$B$1,'housing-price-data-04042019'!$A$1:$CC$1,0))</f>
        <v>3</v>
      </c>
      <c r="C60">
        <f>INDEX('housing-price-data-04042019'!$A$1:$CC$1461, MATCH('Garage Cars'!A60,'housing-price-data-04042019'!$A$1:$A$1461,0), MATCH('Garage Cars'!$C$1,'housing-price-data-04042019'!$A$1:$CC$1,0))</f>
        <v>438780</v>
      </c>
      <c r="D60" t="str">
        <f t="shared" si="0"/>
        <v>A</v>
      </c>
      <c r="K60" s="5">
        <v>84</v>
      </c>
      <c r="L60" s="6">
        <v>126500</v>
      </c>
      <c r="N60" s="5">
        <v>188</v>
      </c>
      <c r="O60" s="6">
        <v>135000</v>
      </c>
      <c r="U60" s="1">
        <v>35</v>
      </c>
      <c r="V60" s="1">
        <v>196774.97616421798</v>
      </c>
      <c r="W60" s="1">
        <v>80725.02383578202</v>
      </c>
    </row>
    <row r="61" spans="1:23" x14ac:dyDescent="0.25">
      <c r="A61">
        <v>60</v>
      </c>
      <c r="B61">
        <f>INDEX('housing-price-data-04042019'!$A$1:$CC$1461, MATCH('Garage Cars'!A61,'housing-price-data-04042019'!$A$1:$A$1461,0), MATCH('Garage Cars'!$B$1,'housing-price-data-04042019'!$A$1:$CC$1,0))</f>
        <v>1</v>
      </c>
      <c r="C61">
        <f>INDEX('housing-price-data-04042019'!$A$1:$CC$1461, MATCH('Garage Cars'!A61,'housing-price-data-04042019'!$A$1:$A$1461,0), MATCH('Garage Cars'!$C$1,'housing-price-data-04042019'!$A$1:$CC$1,0))</f>
        <v>124900</v>
      </c>
      <c r="D61" t="str">
        <f t="shared" si="0"/>
        <v>B</v>
      </c>
      <c r="K61" s="5">
        <v>85</v>
      </c>
      <c r="L61" s="6">
        <v>168500</v>
      </c>
      <c r="N61" s="5">
        <v>195</v>
      </c>
      <c r="O61" s="6">
        <v>127000</v>
      </c>
      <c r="U61" s="1">
        <v>36</v>
      </c>
      <c r="V61" s="1">
        <v>264852.97381056589</v>
      </c>
      <c r="W61" s="1">
        <v>44147.026189434109</v>
      </c>
    </row>
    <row r="62" spans="1:23" x14ac:dyDescent="0.25">
      <c r="A62">
        <v>61</v>
      </c>
      <c r="B62">
        <f>INDEX('housing-price-data-04042019'!$A$1:$CC$1461, MATCH('Garage Cars'!A62,'housing-price-data-04042019'!$A$1:$A$1461,0), MATCH('Garage Cars'!$B$1,'housing-price-data-04042019'!$A$1:$CC$1,0))</f>
        <v>2</v>
      </c>
      <c r="C62">
        <f>INDEX('housing-price-data-04042019'!$A$1:$CC$1461, MATCH('Garage Cars'!A62,'housing-price-data-04042019'!$A$1:$A$1461,0), MATCH('Garage Cars'!$C$1,'housing-price-data-04042019'!$A$1:$CC$1,0))</f>
        <v>158000</v>
      </c>
      <c r="D62" t="str">
        <f t="shared" si="0"/>
        <v>A</v>
      </c>
      <c r="K62" s="5">
        <v>86</v>
      </c>
      <c r="L62" s="6">
        <v>260000</v>
      </c>
      <c r="N62" s="5">
        <v>199</v>
      </c>
      <c r="O62" s="6">
        <v>104000</v>
      </c>
      <c r="U62" s="1">
        <v>37</v>
      </c>
      <c r="V62" s="1">
        <v>196774.97616421798</v>
      </c>
      <c r="W62" s="1">
        <v>-51774.97616421798</v>
      </c>
    </row>
    <row r="63" spans="1:23" x14ac:dyDescent="0.25">
      <c r="A63">
        <v>62</v>
      </c>
      <c r="B63">
        <f>INDEX('housing-price-data-04042019'!$A$1:$CC$1461, MATCH('Garage Cars'!A63,'housing-price-data-04042019'!$A$1:$A$1461,0), MATCH('Garage Cars'!$B$1,'housing-price-data-04042019'!$A$1:$CC$1,0))</f>
        <v>1</v>
      </c>
      <c r="C63">
        <f>INDEX('housing-price-data-04042019'!$A$1:$CC$1461, MATCH('Garage Cars'!A63,'housing-price-data-04042019'!$A$1:$A$1461,0), MATCH('Garage Cars'!$C$1,'housing-price-data-04042019'!$A$1:$CC$1,0))</f>
        <v>101000</v>
      </c>
      <c r="D63" t="str">
        <f t="shared" si="0"/>
        <v>B</v>
      </c>
      <c r="K63" s="5">
        <v>87</v>
      </c>
      <c r="L63" s="6">
        <v>174000</v>
      </c>
      <c r="N63" s="5">
        <v>203</v>
      </c>
      <c r="O63" s="6">
        <v>112000</v>
      </c>
      <c r="U63" s="1">
        <v>38</v>
      </c>
      <c r="V63" s="1">
        <v>196774.97616421798</v>
      </c>
      <c r="W63" s="1">
        <v>-43774.97616421798</v>
      </c>
    </row>
    <row r="64" spans="1:23" x14ac:dyDescent="0.25">
      <c r="A64">
        <v>63</v>
      </c>
      <c r="B64">
        <f>INDEX('housing-price-data-04042019'!$A$1:$CC$1461, MATCH('Garage Cars'!A64,'housing-price-data-04042019'!$A$1:$A$1461,0), MATCH('Garage Cars'!$B$1,'housing-price-data-04042019'!$A$1:$CC$1,0))</f>
        <v>2</v>
      </c>
      <c r="C64">
        <f>INDEX('housing-price-data-04042019'!$A$1:$CC$1461, MATCH('Garage Cars'!A64,'housing-price-data-04042019'!$A$1:$A$1461,0), MATCH('Garage Cars'!$C$1,'housing-price-data-04042019'!$A$1:$CC$1,0))</f>
        <v>202500</v>
      </c>
      <c r="D64" t="str">
        <f t="shared" si="0"/>
        <v>A</v>
      </c>
      <c r="K64" s="5">
        <v>88</v>
      </c>
      <c r="L64" s="6">
        <v>164500</v>
      </c>
      <c r="N64" s="5">
        <v>205</v>
      </c>
      <c r="O64" s="6">
        <v>110000</v>
      </c>
      <c r="U64" s="1">
        <v>39</v>
      </c>
      <c r="V64" s="1">
        <v>128696.97851787008</v>
      </c>
      <c r="W64" s="1">
        <v>-19696.978517870084</v>
      </c>
    </row>
    <row r="65" spans="1:23" x14ac:dyDescent="0.25">
      <c r="A65">
        <v>64</v>
      </c>
      <c r="B65">
        <f>INDEX('housing-price-data-04042019'!$A$1:$CC$1461, MATCH('Garage Cars'!A65,'housing-price-data-04042019'!$A$1:$A$1461,0), MATCH('Garage Cars'!$B$1,'housing-price-data-04042019'!$A$1:$CC$1,0))</f>
        <v>2</v>
      </c>
      <c r="C65">
        <f>INDEX('housing-price-data-04042019'!$A$1:$CC$1461, MATCH('Garage Cars'!A65,'housing-price-data-04042019'!$A$1:$A$1461,0), MATCH('Garage Cars'!$C$1,'housing-price-data-04042019'!$A$1:$CC$1,0))</f>
        <v>140000</v>
      </c>
      <c r="D65" t="str">
        <f t="shared" si="0"/>
        <v>A</v>
      </c>
      <c r="K65" s="5">
        <v>91</v>
      </c>
      <c r="L65" s="6">
        <v>109900</v>
      </c>
      <c r="N65" s="5">
        <v>207</v>
      </c>
      <c r="O65" s="6">
        <v>143900</v>
      </c>
      <c r="U65" s="1">
        <v>40</v>
      </c>
      <c r="V65" s="1">
        <v>60618.980871522173</v>
      </c>
      <c r="W65" s="1">
        <v>21381.019128477827</v>
      </c>
    </row>
    <row r="66" spans="1:23" x14ac:dyDescent="0.25">
      <c r="A66">
        <v>65</v>
      </c>
      <c r="B66">
        <f>INDEX('housing-price-data-04042019'!$A$1:$CC$1461, MATCH('Garage Cars'!A66,'housing-price-data-04042019'!$A$1:$A$1461,0), MATCH('Garage Cars'!$B$1,'housing-price-data-04042019'!$A$1:$CC$1,0))</f>
        <v>2</v>
      </c>
      <c r="C66">
        <f>INDEX('housing-price-data-04042019'!$A$1:$CC$1461, MATCH('Garage Cars'!A66,'housing-price-data-04042019'!$A$1:$A$1461,0), MATCH('Garage Cars'!$C$1,'housing-price-data-04042019'!$A$1:$CC$1,0))</f>
        <v>219500</v>
      </c>
      <c r="D66" t="str">
        <f t="shared" si="0"/>
        <v>A</v>
      </c>
      <c r="K66" s="5">
        <v>92</v>
      </c>
      <c r="L66" s="6">
        <v>98600</v>
      </c>
      <c r="N66" s="5">
        <v>208</v>
      </c>
      <c r="O66" s="6">
        <v>141000</v>
      </c>
      <c r="U66" s="1">
        <v>41</v>
      </c>
      <c r="V66" s="1">
        <v>196774.97616421798</v>
      </c>
      <c r="W66" s="1">
        <v>-36774.97616421798</v>
      </c>
    </row>
    <row r="67" spans="1:23" x14ac:dyDescent="0.25">
      <c r="A67">
        <v>66</v>
      </c>
      <c r="B67">
        <f>INDEX('housing-price-data-04042019'!$A$1:$CC$1461, MATCH('Garage Cars'!A67,'housing-price-data-04042019'!$A$1:$A$1461,0), MATCH('Garage Cars'!$B$1,'housing-price-data-04042019'!$A$1:$CC$1,0))</f>
        <v>3</v>
      </c>
      <c r="C67">
        <f>INDEX('housing-price-data-04042019'!$A$1:$CC$1461, MATCH('Garage Cars'!A67,'housing-price-data-04042019'!$A$1:$A$1461,0), MATCH('Garage Cars'!$C$1,'housing-price-data-04042019'!$A$1:$CC$1,0))</f>
        <v>317000</v>
      </c>
      <c r="D67" t="str">
        <f t="shared" ref="D67:D130" si="1">IF(B67 &gt;= 2, "A", "B")</f>
        <v>A</v>
      </c>
      <c r="K67" s="5">
        <v>93</v>
      </c>
      <c r="L67" s="6">
        <v>163500</v>
      </c>
      <c r="N67" s="5">
        <v>211</v>
      </c>
      <c r="O67" s="6">
        <v>98000</v>
      </c>
      <c r="U67" s="1">
        <v>42</v>
      </c>
      <c r="V67" s="1">
        <v>128696.97851787008</v>
      </c>
      <c r="W67" s="1">
        <v>41303.021482129916</v>
      </c>
    </row>
    <row r="68" spans="1:23" x14ac:dyDescent="0.25">
      <c r="A68">
        <v>67</v>
      </c>
      <c r="B68">
        <f>INDEX('housing-price-data-04042019'!$A$1:$CC$1461, MATCH('Garage Cars'!A68,'housing-price-data-04042019'!$A$1:$A$1461,0), MATCH('Garage Cars'!$B$1,'housing-price-data-04042019'!$A$1:$CC$1,0))</f>
        <v>2</v>
      </c>
      <c r="C68">
        <f>INDEX('housing-price-data-04042019'!$A$1:$CC$1461, MATCH('Garage Cars'!A68,'housing-price-data-04042019'!$A$1:$A$1461,0), MATCH('Garage Cars'!$C$1,'housing-price-data-04042019'!$A$1:$CC$1,0))</f>
        <v>180000</v>
      </c>
      <c r="D68" t="str">
        <f t="shared" si="1"/>
        <v>A</v>
      </c>
      <c r="K68" s="5">
        <v>94</v>
      </c>
      <c r="L68" s="6">
        <v>133900</v>
      </c>
      <c r="N68" s="5">
        <v>215</v>
      </c>
      <c r="O68" s="6">
        <v>161750</v>
      </c>
      <c r="U68" s="1">
        <v>43</v>
      </c>
      <c r="V68" s="1">
        <v>196774.97616421798</v>
      </c>
      <c r="W68" s="1">
        <v>-52774.97616421798</v>
      </c>
    </row>
    <row r="69" spans="1:23" x14ac:dyDescent="0.25">
      <c r="A69">
        <v>68</v>
      </c>
      <c r="B69">
        <f>INDEX('housing-price-data-04042019'!$A$1:$CC$1461, MATCH('Garage Cars'!A69,'housing-price-data-04042019'!$A$1:$A$1461,0), MATCH('Garage Cars'!$B$1,'housing-price-data-04042019'!$A$1:$CC$1,0))</f>
        <v>2</v>
      </c>
      <c r="C69">
        <f>INDEX('housing-price-data-04042019'!$A$1:$CC$1461, MATCH('Garage Cars'!A69,'housing-price-data-04042019'!$A$1:$A$1461,0), MATCH('Garage Cars'!$C$1,'housing-price-data-04042019'!$A$1:$CC$1,0))</f>
        <v>226000</v>
      </c>
      <c r="D69" t="str">
        <f t="shared" si="1"/>
        <v>A</v>
      </c>
      <c r="K69" s="5">
        <v>95</v>
      </c>
      <c r="L69" s="6">
        <v>204750</v>
      </c>
      <c r="N69" s="5">
        <v>216</v>
      </c>
      <c r="O69" s="6">
        <v>134450</v>
      </c>
      <c r="U69" s="1">
        <v>44</v>
      </c>
      <c r="V69" s="1">
        <v>128696.97851787008</v>
      </c>
      <c r="W69" s="1">
        <v>1553.021482129916</v>
      </c>
    </row>
    <row r="70" spans="1:23" x14ac:dyDescent="0.25">
      <c r="A70">
        <v>69</v>
      </c>
      <c r="B70">
        <f>INDEX('housing-price-data-04042019'!$A$1:$CC$1461, MATCH('Garage Cars'!A70,'housing-price-data-04042019'!$A$1:$A$1461,0), MATCH('Garage Cars'!$B$1,'housing-price-data-04042019'!$A$1:$CC$1,0))</f>
        <v>1</v>
      </c>
      <c r="C70">
        <f>INDEX('housing-price-data-04042019'!$A$1:$CC$1461, MATCH('Garage Cars'!A70,'housing-price-data-04042019'!$A$1:$A$1461,0), MATCH('Garage Cars'!$C$1,'housing-price-data-04042019'!$A$1:$CC$1,0))</f>
        <v>80000</v>
      </c>
      <c r="D70" t="str">
        <f t="shared" si="1"/>
        <v>B</v>
      </c>
      <c r="K70" s="5">
        <v>96</v>
      </c>
      <c r="L70" s="6">
        <v>185000</v>
      </c>
      <c r="N70" s="5">
        <v>218</v>
      </c>
      <c r="O70" s="6">
        <v>107000</v>
      </c>
      <c r="U70" s="1">
        <v>45</v>
      </c>
      <c r="V70" s="1">
        <v>128696.97851787008</v>
      </c>
      <c r="W70" s="1">
        <v>12303.021482129916</v>
      </c>
    </row>
    <row r="71" spans="1:23" x14ac:dyDescent="0.25">
      <c r="A71">
        <v>70</v>
      </c>
      <c r="B71">
        <f>INDEX('housing-price-data-04042019'!$A$1:$CC$1461, MATCH('Garage Cars'!A71,'housing-price-data-04042019'!$A$1:$A$1461,0), MATCH('Garage Cars'!$B$1,'housing-price-data-04042019'!$A$1:$CC$1,0))</f>
        <v>2</v>
      </c>
      <c r="C71">
        <f>INDEX('housing-price-data-04042019'!$A$1:$CC$1461, MATCH('Garage Cars'!A71,'housing-price-data-04042019'!$A$1:$A$1461,0), MATCH('Garage Cars'!$C$1,'housing-price-data-04042019'!$A$1:$CC$1,0))</f>
        <v>225000</v>
      </c>
      <c r="D71" t="str">
        <f t="shared" si="1"/>
        <v>A</v>
      </c>
      <c r="K71" s="5">
        <v>97</v>
      </c>
      <c r="L71" s="6">
        <v>214000</v>
      </c>
      <c r="N71" s="5">
        <v>226</v>
      </c>
      <c r="O71" s="6">
        <v>112000</v>
      </c>
      <c r="U71" s="1">
        <v>46</v>
      </c>
      <c r="V71" s="1">
        <v>196774.97616421798</v>
      </c>
      <c r="W71" s="1">
        <v>123125.02383578202</v>
      </c>
    </row>
    <row r="72" spans="1:23" x14ac:dyDescent="0.25">
      <c r="A72">
        <v>71</v>
      </c>
      <c r="B72">
        <f>INDEX('housing-price-data-04042019'!$A$1:$CC$1461, MATCH('Garage Cars'!A72,'housing-price-data-04042019'!$A$1:$A$1461,0), MATCH('Garage Cars'!$B$1,'housing-price-data-04042019'!$A$1:$CC$1,0))</f>
        <v>2</v>
      </c>
      <c r="C72">
        <f>INDEX('housing-price-data-04042019'!$A$1:$CC$1461, MATCH('Garage Cars'!A72,'housing-price-data-04042019'!$A$1:$A$1461,0), MATCH('Garage Cars'!$C$1,'housing-price-data-04042019'!$A$1:$CC$1,0))</f>
        <v>244000</v>
      </c>
      <c r="D72" t="str">
        <f t="shared" si="1"/>
        <v>A</v>
      </c>
      <c r="K72" s="5">
        <v>101</v>
      </c>
      <c r="L72" s="6">
        <v>205000</v>
      </c>
      <c r="N72" s="5">
        <v>228</v>
      </c>
      <c r="O72" s="6">
        <v>106000</v>
      </c>
      <c r="U72" s="1">
        <v>47</v>
      </c>
      <c r="V72" s="1">
        <v>196774.97616421798</v>
      </c>
      <c r="W72" s="1">
        <v>42911.02383578202</v>
      </c>
    </row>
    <row r="73" spans="1:23" x14ac:dyDescent="0.25">
      <c r="A73">
        <v>72</v>
      </c>
      <c r="B73">
        <f>INDEX('housing-price-data-04042019'!$A$1:$CC$1461, MATCH('Garage Cars'!A73,'housing-price-data-04042019'!$A$1:$A$1461,0), MATCH('Garage Cars'!$B$1,'housing-price-data-04042019'!$A$1:$CC$1,0))</f>
        <v>2</v>
      </c>
      <c r="C73">
        <f>INDEX('housing-price-data-04042019'!$A$1:$CC$1461, MATCH('Garage Cars'!A73,'housing-price-data-04042019'!$A$1:$A$1461,0), MATCH('Garage Cars'!$C$1,'housing-price-data-04042019'!$A$1:$CC$1,0))</f>
        <v>129500</v>
      </c>
      <c r="D73" t="str">
        <f t="shared" si="1"/>
        <v>A</v>
      </c>
      <c r="K73" s="5">
        <v>102</v>
      </c>
      <c r="L73" s="6">
        <v>178000</v>
      </c>
      <c r="N73" s="5">
        <v>229</v>
      </c>
      <c r="O73" s="6">
        <v>125000</v>
      </c>
      <c r="U73" s="1">
        <v>48</v>
      </c>
      <c r="V73" s="1">
        <v>264852.97381056589</v>
      </c>
      <c r="W73" s="1">
        <v>-15152.973810565891</v>
      </c>
    </row>
    <row r="74" spans="1:23" x14ac:dyDescent="0.25">
      <c r="A74">
        <v>73</v>
      </c>
      <c r="B74">
        <f>INDEX('housing-price-data-04042019'!$A$1:$CC$1461, MATCH('Garage Cars'!A74,'housing-price-data-04042019'!$A$1:$A$1461,0), MATCH('Garage Cars'!$B$1,'housing-price-data-04042019'!$A$1:$CC$1,0))</f>
        <v>2</v>
      </c>
      <c r="C74">
        <f>INDEX('housing-price-data-04042019'!$A$1:$CC$1461, MATCH('Garage Cars'!A74,'housing-price-data-04042019'!$A$1:$A$1461,0), MATCH('Garage Cars'!$C$1,'housing-price-data-04042019'!$A$1:$CC$1,0))</f>
        <v>185000</v>
      </c>
      <c r="D74" t="str">
        <f t="shared" si="1"/>
        <v>A</v>
      </c>
      <c r="K74" s="5">
        <v>103</v>
      </c>
      <c r="L74" s="6">
        <v>118964</v>
      </c>
      <c r="N74" s="5">
        <v>231</v>
      </c>
      <c r="O74" s="6">
        <v>148000</v>
      </c>
      <c r="U74" s="1">
        <v>49</v>
      </c>
      <c r="V74" s="1">
        <v>60618.980871522173</v>
      </c>
      <c r="W74" s="1">
        <v>52381.019128477827</v>
      </c>
    </row>
    <row r="75" spans="1:23" x14ac:dyDescent="0.25">
      <c r="A75">
        <v>74</v>
      </c>
      <c r="B75">
        <f>INDEX('housing-price-data-04042019'!$A$1:$CC$1461, MATCH('Garage Cars'!A75,'housing-price-data-04042019'!$A$1:$A$1461,0), MATCH('Garage Cars'!$B$1,'housing-price-data-04042019'!$A$1:$CC$1,0))</f>
        <v>2</v>
      </c>
      <c r="C75">
        <f>INDEX('housing-price-data-04042019'!$A$1:$CC$1461, MATCH('Garage Cars'!A75,'housing-price-data-04042019'!$A$1:$A$1461,0), MATCH('Garage Cars'!$C$1,'housing-price-data-04042019'!$A$1:$CC$1,0))</f>
        <v>144900</v>
      </c>
      <c r="D75" t="str">
        <f t="shared" si="1"/>
        <v>A</v>
      </c>
      <c r="K75" s="5">
        <v>104</v>
      </c>
      <c r="L75" s="6">
        <v>198900</v>
      </c>
      <c r="N75" s="5">
        <v>233</v>
      </c>
      <c r="O75" s="6">
        <v>94500</v>
      </c>
      <c r="U75" s="1">
        <v>50</v>
      </c>
      <c r="V75" s="1">
        <v>128696.97851787008</v>
      </c>
      <c r="W75" s="1">
        <v>-1696.978517870084</v>
      </c>
    </row>
    <row r="76" spans="1:23" x14ac:dyDescent="0.25">
      <c r="A76">
        <v>75</v>
      </c>
      <c r="B76">
        <f>INDEX('housing-price-data-04042019'!$A$1:$CC$1461, MATCH('Garage Cars'!A76,'housing-price-data-04042019'!$A$1:$A$1461,0), MATCH('Garage Cars'!$B$1,'housing-price-data-04042019'!$A$1:$CC$1,0))</f>
        <v>1</v>
      </c>
      <c r="C76">
        <f>INDEX('housing-price-data-04042019'!$A$1:$CC$1461, MATCH('Garage Cars'!A76,'housing-price-data-04042019'!$A$1:$A$1461,0), MATCH('Garage Cars'!$C$1,'housing-price-data-04042019'!$A$1:$CC$1,0))</f>
        <v>107400</v>
      </c>
      <c r="D76" t="str">
        <f t="shared" si="1"/>
        <v>B</v>
      </c>
      <c r="K76" s="5">
        <v>106</v>
      </c>
      <c r="L76" s="6">
        <v>250000</v>
      </c>
      <c r="N76" s="5">
        <v>234</v>
      </c>
      <c r="O76" s="6">
        <v>128200</v>
      </c>
      <c r="U76" s="1">
        <v>51</v>
      </c>
      <c r="V76" s="1">
        <v>196774.97616421798</v>
      </c>
      <c r="W76" s="1">
        <v>-19774.97616421798</v>
      </c>
    </row>
    <row r="77" spans="1:23" x14ac:dyDescent="0.25">
      <c r="A77">
        <v>76</v>
      </c>
      <c r="B77">
        <f>INDEX('housing-price-data-04042019'!$A$1:$CC$1461, MATCH('Garage Cars'!A77,'housing-price-data-04042019'!$A$1:$A$1461,0), MATCH('Garage Cars'!$B$1,'housing-price-data-04042019'!$A$1:$CC$1,0))</f>
        <v>1</v>
      </c>
      <c r="C77">
        <f>INDEX('housing-price-data-04042019'!$A$1:$CC$1461, MATCH('Garage Cars'!A77,'housing-price-data-04042019'!$A$1:$A$1461,0), MATCH('Garage Cars'!$C$1,'housing-price-data-04042019'!$A$1:$CC$1,0))</f>
        <v>91000</v>
      </c>
      <c r="D77" t="str">
        <f t="shared" si="1"/>
        <v>B</v>
      </c>
      <c r="K77" s="5">
        <v>110</v>
      </c>
      <c r="L77" s="6">
        <v>190000</v>
      </c>
      <c r="N77" s="5">
        <v>236</v>
      </c>
      <c r="O77" s="6">
        <v>89500</v>
      </c>
      <c r="U77" s="1">
        <v>52</v>
      </c>
      <c r="V77" s="1">
        <v>196774.97616421798</v>
      </c>
      <c r="W77" s="1">
        <v>-82274.97616421798</v>
      </c>
    </row>
    <row r="78" spans="1:23" x14ac:dyDescent="0.25">
      <c r="A78">
        <v>77</v>
      </c>
      <c r="B78">
        <f>INDEX('housing-price-data-04042019'!$A$1:$CC$1461, MATCH('Garage Cars'!A78,'housing-price-data-04042019'!$A$1:$A$1461,0), MATCH('Garage Cars'!$B$1,'housing-price-data-04042019'!$A$1:$CC$1,0))</f>
        <v>1</v>
      </c>
      <c r="C78">
        <f>INDEX('housing-price-data-04042019'!$A$1:$CC$1461, MATCH('Garage Cars'!A78,'housing-price-data-04042019'!$A$1:$A$1461,0), MATCH('Garage Cars'!$C$1,'housing-price-data-04042019'!$A$1:$CC$1,0))</f>
        <v>135750</v>
      </c>
      <c r="D78" t="str">
        <f t="shared" si="1"/>
        <v>B</v>
      </c>
      <c r="K78" s="5">
        <v>112</v>
      </c>
      <c r="L78" s="6">
        <v>180000</v>
      </c>
      <c r="N78" s="5">
        <v>240</v>
      </c>
      <c r="O78" s="6">
        <v>113000</v>
      </c>
      <c r="U78" s="1">
        <v>53</v>
      </c>
      <c r="V78" s="1">
        <v>196774.97616421798</v>
      </c>
      <c r="W78" s="1">
        <v>-86774.97616421798</v>
      </c>
    </row>
    <row r="79" spans="1:23" x14ac:dyDescent="0.25">
      <c r="A79">
        <v>78</v>
      </c>
      <c r="B79">
        <f>INDEX('housing-price-data-04042019'!$A$1:$CC$1461, MATCH('Garage Cars'!A79,'housing-price-data-04042019'!$A$1:$A$1461,0), MATCH('Garage Cars'!$B$1,'housing-price-data-04042019'!$A$1:$CC$1,0))</f>
        <v>1</v>
      </c>
      <c r="C79">
        <f>INDEX('housing-price-data-04042019'!$A$1:$CC$1461, MATCH('Garage Cars'!A79,'housing-price-data-04042019'!$A$1:$A$1461,0), MATCH('Garage Cars'!$C$1,'housing-price-data-04042019'!$A$1:$CC$1,0))</f>
        <v>127000</v>
      </c>
      <c r="D79" t="str">
        <f t="shared" si="1"/>
        <v>B</v>
      </c>
      <c r="K79" s="5">
        <v>113</v>
      </c>
      <c r="L79" s="6">
        <v>383970</v>
      </c>
      <c r="N79" s="5">
        <v>242</v>
      </c>
      <c r="O79" s="6">
        <v>110500</v>
      </c>
      <c r="U79" s="1">
        <v>54</v>
      </c>
      <c r="V79" s="1">
        <v>264852.97381056589</v>
      </c>
      <c r="W79" s="1">
        <v>120147.02618943411</v>
      </c>
    </row>
    <row r="80" spans="1:23" x14ac:dyDescent="0.25">
      <c r="A80">
        <v>79</v>
      </c>
      <c r="B80">
        <f>INDEX('housing-price-data-04042019'!$A$1:$CC$1461, MATCH('Garage Cars'!A80,'housing-price-data-04042019'!$A$1:$A$1461,0), MATCH('Garage Cars'!$B$1,'housing-price-data-04042019'!$A$1:$CC$1,0))</f>
        <v>0</v>
      </c>
      <c r="C80">
        <f>INDEX('housing-price-data-04042019'!$A$1:$CC$1461, MATCH('Garage Cars'!A80,'housing-price-data-04042019'!$A$1:$A$1461,0), MATCH('Garage Cars'!$C$1,'housing-price-data-04042019'!$A$1:$CC$1,0))</f>
        <v>136500</v>
      </c>
      <c r="D80" t="str">
        <f t="shared" si="1"/>
        <v>B</v>
      </c>
      <c r="K80" s="5">
        <v>114</v>
      </c>
      <c r="L80" s="6">
        <v>217000</v>
      </c>
      <c r="N80" s="5">
        <v>243</v>
      </c>
      <c r="O80" s="6">
        <v>79000</v>
      </c>
      <c r="U80" s="1">
        <v>55</v>
      </c>
      <c r="V80" s="1">
        <v>196774.97616421798</v>
      </c>
      <c r="W80" s="1">
        <v>-66774.97616421798</v>
      </c>
    </row>
    <row r="81" spans="1:23" x14ac:dyDescent="0.25">
      <c r="A81">
        <v>80</v>
      </c>
      <c r="B81">
        <f>INDEX('housing-price-data-04042019'!$A$1:$CC$1461, MATCH('Garage Cars'!A81,'housing-price-data-04042019'!$A$1:$A$1461,0), MATCH('Garage Cars'!$B$1,'housing-price-data-04042019'!$A$1:$CC$1,0))</f>
        <v>2</v>
      </c>
      <c r="C81">
        <f>INDEX('housing-price-data-04042019'!$A$1:$CC$1461, MATCH('Garage Cars'!A81,'housing-price-data-04042019'!$A$1:$A$1461,0), MATCH('Garage Cars'!$C$1,'housing-price-data-04042019'!$A$1:$CC$1,0))</f>
        <v>110000</v>
      </c>
      <c r="D81" t="str">
        <f t="shared" si="1"/>
        <v>A</v>
      </c>
      <c r="K81" s="5">
        <v>116</v>
      </c>
      <c r="L81" s="6">
        <v>176000</v>
      </c>
      <c r="N81" s="5">
        <v>244</v>
      </c>
      <c r="O81" s="6">
        <v>120000</v>
      </c>
      <c r="U81" s="1">
        <v>56</v>
      </c>
      <c r="V81" s="1">
        <v>196774.97616421798</v>
      </c>
      <c r="W81" s="1">
        <v>-16274.97616421798</v>
      </c>
    </row>
    <row r="82" spans="1:23" x14ac:dyDescent="0.25">
      <c r="A82">
        <v>81</v>
      </c>
      <c r="B82">
        <f>INDEX('housing-price-data-04042019'!$A$1:$CC$1461, MATCH('Garage Cars'!A82,'housing-price-data-04042019'!$A$1:$A$1461,0), MATCH('Garage Cars'!$B$1,'housing-price-data-04042019'!$A$1:$CC$1,0))</f>
        <v>1</v>
      </c>
      <c r="C82">
        <f>INDEX('housing-price-data-04042019'!$A$1:$CC$1461, MATCH('Garage Cars'!A82,'housing-price-data-04042019'!$A$1:$A$1461,0), MATCH('Garage Cars'!$C$1,'housing-price-data-04042019'!$A$1:$CC$1,0))</f>
        <v>193500</v>
      </c>
      <c r="D82" t="str">
        <f t="shared" si="1"/>
        <v>B</v>
      </c>
      <c r="K82" s="5">
        <v>118</v>
      </c>
      <c r="L82" s="6">
        <v>155000</v>
      </c>
      <c r="N82" s="5">
        <v>247</v>
      </c>
      <c r="O82" s="6">
        <v>137000</v>
      </c>
      <c r="U82" s="1">
        <v>57</v>
      </c>
      <c r="V82" s="1">
        <v>196774.97616421798</v>
      </c>
      <c r="W82" s="1">
        <v>-24274.97616421798</v>
      </c>
    </row>
    <row r="83" spans="1:23" x14ac:dyDescent="0.25">
      <c r="A83">
        <v>82</v>
      </c>
      <c r="B83">
        <f>INDEX('housing-price-data-04042019'!$A$1:$CC$1461, MATCH('Garage Cars'!A83,'housing-price-data-04042019'!$A$1:$A$1461,0), MATCH('Garage Cars'!$B$1,'housing-price-data-04042019'!$A$1:$CC$1,0))</f>
        <v>2</v>
      </c>
      <c r="C83">
        <f>INDEX('housing-price-data-04042019'!$A$1:$CC$1461, MATCH('Garage Cars'!A83,'housing-price-data-04042019'!$A$1:$A$1461,0), MATCH('Garage Cars'!$C$1,'housing-price-data-04042019'!$A$1:$CC$1,0))</f>
        <v>153500</v>
      </c>
      <c r="D83" t="str">
        <f t="shared" si="1"/>
        <v>A</v>
      </c>
      <c r="K83" s="5">
        <v>119</v>
      </c>
      <c r="L83" s="6">
        <v>320000</v>
      </c>
      <c r="N83" s="5">
        <v>251</v>
      </c>
      <c r="O83" s="6">
        <v>76500</v>
      </c>
      <c r="U83" s="1">
        <v>58</v>
      </c>
      <c r="V83" s="1">
        <v>196774.97616421798</v>
      </c>
      <c r="W83" s="1">
        <v>-274.97616421798011</v>
      </c>
    </row>
    <row r="84" spans="1:23" x14ac:dyDescent="0.25">
      <c r="A84">
        <v>83</v>
      </c>
      <c r="B84">
        <f>INDEX('housing-price-data-04042019'!$A$1:$CC$1461, MATCH('Garage Cars'!A84,'housing-price-data-04042019'!$A$1:$A$1461,0), MATCH('Garage Cars'!$B$1,'housing-price-data-04042019'!$A$1:$CC$1,0))</f>
        <v>3</v>
      </c>
      <c r="C84">
        <f>INDEX('housing-price-data-04042019'!$A$1:$CC$1461, MATCH('Garage Cars'!A84,'housing-price-data-04042019'!$A$1:$A$1461,0), MATCH('Garage Cars'!$C$1,'housing-price-data-04042019'!$A$1:$CC$1,0))</f>
        <v>245000</v>
      </c>
      <c r="D84" t="str">
        <f t="shared" si="1"/>
        <v>A</v>
      </c>
      <c r="K84" s="5">
        <v>120</v>
      </c>
      <c r="L84" s="6">
        <v>163990</v>
      </c>
      <c r="N84" s="5">
        <v>254</v>
      </c>
      <c r="O84" s="6">
        <v>158000</v>
      </c>
      <c r="U84" s="1">
        <v>59</v>
      </c>
      <c r="V84" s="1">
        <v>264852.97381056589</v>
      </c>
      <c r="W84" s="1">
        <v>173927.02618943411</v>
      </c>
    </row>
    <row r="85" spans="1:23" x14ac:dyDescent="0.25">
      <c r="A85">
        <v>84</v>
      </c>
      <c r="B85">
        <f>INDEX('housing-price-data-04042019'!$A$1:$CC$1461, MATCH('Garage Cars'!A85,'housing-price-data-04042019'!$A$1:$A$1461,0), MATCH('Garage Cars'!$B$1,'housing-price-data-04042019'!$A$1:$CC$1,0))</f>
        <v>2</v>
      </c>
      <c r="C85">
        <f>INDEX('housing-price-data-04042019'!$A$1:$CC$1461, MATCH('Garage Cars'!A85,'housing-price-data-04042019'!$A$1:$A$1461,0), MATCH('Garage Cars'!$C$1,'housing-price-data-04042019'!$A$1:$CC$1,0))</f>
        <v>126500</v>
      </c>
      <c r="D85" t="str">
        <f t="shared" si="1"/>
        <v>A</v>
      </c>
      <c r="K85" s="5">
        <v>121</v>
      </c>
      <c r="L85" s="6">
        <v>180000</v>
      </c>
      <c r="N85" s="5">
        <v>255</v>
      </c>
      <c r="O85" s="6">
        <v>145000</v>
      </c>
      <c r="U85" s="1">
        <v>60</v>
      </c>
      <c r="V85" s="1">
        <v>128696.97851787008</v>
      </c>
      <c r="W85" s="1">
        <v>-3796.978517870084</v>
      </c>
    </row>
    <row r="86" spans="1:23" x14ac:dyDescent="0.25">
      <c r="A86">
        <v>85</v>
      </c>
      <c r="B86">
        <f>INDEX('housing-price-data-04042019'!$A$1:$CC$1461, MATCH('Garage Cars'!A86,'housing-price-data-04042019'!$A$1:$A$1461,0), MATCH('Garage Cars'!$B$1,'housing-price-data-04042019'!$A$1:$CC$1,0))</f>
        <v>2</v>
      </c>
      <c r="C86">
        <f>INDEX('housing-price-data-04042019'!$A$1:$CC$1461, MATCH('Garage Cars'!A86,'housing-price-data-04042019'!$A$1:$A$1461,0), MATCH('Garage Cars'!$C$1,'housing-price-data-04042019'!$A$1:$CC$1,0))</f>
        <v>168500</v>
      </c>
      <c r="D86" t="str">
        <f t="shared" si="1"/>
        <v>A</v>
      </c>
      <c r="K86" s="5">
        <v>124</v>
      </c>
      <c r="L86" s="6">
        <v>153900</v>
      </c>
      <c r="N86" s="5">
        <v>260</v>
      </c>
      <c r="O86" s="6">
        <v>97000</v>
      </c>
      <c r="U86" s="1">
        <v>61</v>
      </c>
      <c r="V86" s="1">
        <v>196774.97616421798</v>
      </c>
      <c r="W86" s="1">
        <v>-38774.97616421798</v>
      </c>
    </row>
    <row r="87" spans="1:23" x14ac:dyDescent="0.25">
      <c r="A87">
        <v>86</v>
      </c>
      <c r="B87">
        <f>INDEX('housing-price-data-04042019'!$A$1:$CC$1461, MATCH('Garage Cars'!A87,'housing-price-data-04042019'!$A$1:$A$1461,0), MATCH('Garage Cars'!$B$1,'housing-price-data-04042019'!$A$1:$CC$1,0))</f>
        <v>2</v>
      </c>
      <c r="C87">
        <f>INDEX('housing-price-data-04042019'!$A$1:$CC$1461, MATCH('Garage Cars'!A87,'housing-price-data-04042019'!$A$1:$A$1461,0), MATCH('Garage Cars'!$C$1,'housing-price-data-04042019'!$A$1:$CC$1,0))</f>
        <v>260000</v>
      </c>
      <c r="D87" t="str">
        <f t="shared" si="1"/>
        <v>A</v>
      </c>
      <c r="K87" s="5">
        <v>125</v>
      </c>
      <c r="L87" s="6">
        <v>181000</v>
      </c>
      <c r="N87" s="5">
        <v>268</v>
      </c>
      <c r="O87" s="6">
        <v>179500</v>
      </c>
      <c r="U87" s="1">
        <v>62</v>
      </c>
      <c r="V87" s="1">
        <v>128696.97851787008</v>
      </c>
      <c r="W87" s="1">
        <v>-27696.978517870084</v>
      </c>
    </row>
    <row r="88" spans="1:23" x14ac:dyDescent="0.25">
      <c r="A88">
        <v>87</v>
      </c>
      <c r="B88">
        <f>INDEX('housing-price-data-04042019'!$A$1:$CC$1461, MATCH('Garage Cars'!A88,'housing-price-data-04042019'!$A$1:$A$1461,0), MATCH('Garage Cars'!$B$1,'housing-price-data-04042019'!$A$1:$CC$1,0))</f>
        <v>2</v>
      </c>
      <c r="C88">
        <f>INDEX('housing-price-data-04042019'!$A$1:$CC$1461, MATCH('Garage Cars'!A88,'housing-price-data-04042019'!$A$1:$A$1461,0), MATCH('Garage Cars'!$C$1,'housing-price-data-04042019'!$A$1:$CC$1,0))</f>
        <v>174000</v>
      </c>
      <c r="D88" t="str">
        <f t="shared" si="1"/>
        <v>A</v>
      </c>
      <c r="K88" s="5">
        <v>127</v>
      </c>
      <c r="L88" s="6">
        <v>128000</v>
      </c>
      <c r="N88" s="5">
        <v>269</v>
      </c>
      <c r="O88" s="6">
        <v>120500</v>
      </c>
      <c r="U88" s="1">
        <v>63</v>
      </c>
      <c r="V88" s="1">
        <v>196774.97616421798</v>
      </c>
      <c r="W88" s="1">
        <v>5725.0238357820199</v>
      </c>
    </row>
    <row r="89" spans="1:23" x14ac:dyDescent="0.25">
      <c r="A89">
        <v>88</v>
      </c>
      <c r="B89">
        <f>INDEX('housing-price-data-04042019'!$A$1:$CC$1461, MATCH('Garage Cars'!A89,'housing-price-data-04042019'!$A$1:$A$1461,0), MATCH('Garage Cars'!$B$1,'housing-price-data-04042019'!$A$1:$CC$1,0))</f>
        <v>2</v>
      </c>
      <c r="C89">
        <f>INDEX('housing-price-data-04042019'!$A$1:$CC$1461, MATCH('Garage Cars'!A89,'housing-price-data-04042019'!$A$1:$A$1461,0), MATCH('Garage Cars'!$C$1,'housing-price-data-04042019'!$A$1:$CC$1,0))</f>
        <v>164500</v>
      </c>
      <c r="D89" t="str">
        <f t="shared" si="1"/>
        <v>A</v>
      </c>
      <c r="K89" s="5">
        <v>129</v>
      </c>
      <c r="L89" s="6">
        <v>155000</v>
      </c>
      <c r="N89" s="5">
        <v>270</v>
      </c>
      <c r="O89" s="6">
        <v>148000</v>
      </c>
      <c r="U89" s="1">
        <v>64</v>
      </c>
      <c r="V89" s="1">
        <v>196774.97616421798</v>
      </c>
      <c r="W89" s="1">
        <v>-56774.97616421798</v>
      </c>
    </row>
    <row r="90" spans="1:23" x14ac:dyDescent="0.25">
      <c r="A90">
        <v>89</v>
      </c>
      <c r="B90">
        <f>INDEX('housing-price-data-04042019'!$A$1:$CC$1461, MATCH('Garage Cars'!A90,'housing-price-data-04042019'!$A$1:$A$1461,0), MATCH('Garage Cars'!$B$1,'housing-price-data-04042019'!$A$1:$CC$1,0))</f>
        <v>0</v>
      </c>
      <c r="C90">
        <f>INDEX('housing-price-data-04042019'!$A$1:$CC$1461, MATCH('Garage Cars'!A90,'housing-price-data-04042019'!$A$1:$A$1461,0), MATCH('Garage Cars'!$C$1,'housing-price-data-04042019'!$A$1:$CC$1,0))</f>
        <v>85000</v>
      </c>
      <c r="D90" t="str">
        <f t="shared" si="1"/>
        <v>B</v>
      </c>
      <c r="K90" s="5">
        <v>130</v>
      </c>
      <c r="L90" s="6">
        <v>150000</v>
      </c>
      <c r="N90" s="5">
        <v>274</v>
      </c>
      <c r="O90" s="6">
        <v>139000</v>
      </c>
      <c r="U90" s="1">
        <v>65</v>
      </c>
      <c r="V90" s="1">
        <v>196774.97616421798</v>
      </c>
      <c r="W90" s="1">
        <v>22725.02383578202</v>
      </c>
    </row>
    <row r="91" spans="1:23" x14ac:dyDescent="0.25">
      <c r="A91">
        <v>90</v>
      </c>
      <c r="B91">
        <f>INDEX('housing-price-data-04042019'!$A$1:$CC$1461, MATCH('Garage Cars'!A91,'housing-price-data-04042019'!$A$1:$A$1461,0), MATCH('Garage Cars'!$B$1,'housing-price-data-04042019'!$A$1:$CC$1,0))</f>
        <v>0</v>
      </c>
      <c r="C91">
        <f>INDEX('housing-price-data-04042019'!$A$1:$CC$1461, MATCH('Garage Cars'!A91,'housing-price-data-04042019'!$A$1:$A$1461,0), MATCH('Garage Cars'!$C$1,'housing-price-data-04042019'!$A$1:$CC$1,0))</f>
        <v>123600</v>
      </c>
      <c r="D91" t="str">
        <f t="shared" si="1"/>
        <v>B</v>
      </c>
      <c r="K91" s="5">
        <v>131</v>
      </c>
      <c r="L91" s="6">
        <v>226000</v>
      </c>
      <c r="N91" s="5">
        <v>275</v>
      </c>
      <c r="O91" s="6">
        <v>124500</v>
      </c>
      <c r="U91" s="1">
        <v>66</v>
      </c>
      <c r="V91" s="1">
        <v>264852.97381056589</v>
      </c>
      <c r="W91" s="1">
        <v>52147.026189434109</v>
      </c>
    </row>
    <row r="92" spans="1:23" x14ac:dyDescent="0.25">
      <c r="A92">
        <v>91</v>
      </c>
      <c r="B92">
        <f>INDEX('housing-price-data-04042019'!$A$1:$CC$1461, MATCH('Garage Cars'!A92,'housing-price-data-04042019'!$A$1:$A$1461,0), MATCH('Garage Cars'!$B$1,'housing-price-data-04042019'!$A$1:$CC$1,0))</f>
        <v>2</v>
      </c>
      <c r="C92">
        <f>INDEX('housing-price-data-04042019'!$A$1:$CC$1461, MATCH('Garage Cars'!A92,'housing-price-data-04042019'!$A$1:$A$1461,0), MATCH('Garage Cars'!$C$1,'housing-price-data-04042019'!$A$1:$CC$1,0))</f>
        <v>109900</v>
      </c>
      <c r="D92" t="str">
        <f t="shared" si="1"/>
        <v>A</v>
      </c>
      <c r="K92" s="5">
        <v>132</v>
      </c>
      <c r="L92" s="6">
        <v>244000</v>
      </c>
      <c r="N92" s="5">
        <v>288</v>
      </c>
      <c r="O92" s="6">
        <v>88000</v>
      </c>
      <c r="U92" s="1">
        <v>67</v>
      </c>
      <c r="V92" s="1">
        <v>196774.97616421798</v>
      </c>
      <c r="W92" s="1">
        <v>-16774.97616421798</v>
      </c>
    </row>
    <row r="93" spans="1:23" x14ac:dyDescent="0.25">
      <c r="A93">
        <v>92</v>
      </c>
      <c r="B93">
        <f>INDEX('housing-price-data-04042019'!$A$1:$CC$1461, MATCH('Garage Cars'!A93,'housing-price-data-04042019'!$A$1:$A$1461,0), MATCH('Garage Cars'!$B$1,'housing-price-data-04042019'!$A$1:$CC$1,0))</f>
        <v>2</v>
      </c>
      <c r="C93">
        <f>INDEX('housing-price-data-04042019'!$A$1:$CC$1461, MATCH('Garage Cars'!A93,'housing-price-data-04042019'!$A$1:$A$1461,0), MATCH('Garage Cars'!$C$1,'housing-price-data-04042019'!$A$1:$CC$1,0))</f>
        <v>98600</v>
      </c>
      <c r="D93" t="str">
        <f t="shared" si="1"/>
        <v>A</v>
      </c>
      <c r="K93" s="5">
        <v>133</v>
      </c>
      <c r="L93" s="6">
        <v>150750</v>
      </c>
      <c r="N93" s="5">
        <v>289</v>
      </c>
      <c r="O93" s="6">
        <v>122000</v>
      </c>
      <c r="U93" s="1">
        <v>68</v>
      </c>
      <c r="V93" s="1">
        <v>196774.97616421798</v>
      </c>
      <c r="W93" s="1">
        <v>29225.02383578202</v>
      </c>
    </row>
    <row r="94" spans="1:23" x14ac:dyDescent="0.25">
      <c r="A94">
        <v>93</v>
      </c>
      <c r="B94">
        <f>INDEX('housing-price-data-04042019'!$A$1:$CC$1461, MATCH('Garage Cars'!A94,'housing-price-data-04042019'!$A$1:$A$1461,0), MATCH('Garage Cars'!$B$1,'housing-price-data-04042019'!$A$1:$CC$1,0))</f>
        <v>2</v>
      </c>
      <c r="C94">
        <f>INDEX('housing-price-data-04042019'!$A$1:$CC$1461, MATCH('Garage Cars'!A94,'housing-price-data-04042019'!$A$1:$A$1461,0), MATCH('Garage Cars'!$C$1,'housing-price-data-04042019'!$A$1:$CC$1,0))</f>
        <v>163500</v>
      </c>
      <c r="D94" t="str">
        <f t="shared" si="1"/>
        <v>A</v>
      </c>
      <c r="K94" s="5">
        <v>134</v>
      </c>
      <c r="L94" s="6">
        <v>220000</v>
      </c>
      <c r="N94" s="5">
        <v>290</v>
      </c>
      <c r="O94" s="6">
        <v>153575</v>
      </c>
      <c r="U94" s="1">
        <v>69</v>
      </c>
      <c r="V94" s="1">
        <v>128696.97851787008</v>
      </c>
      <c r="W94" s="1">
        <v>-48696.978517870084</v>
      </c>
    </row>
    <row r="95" spans="1:23" x14ac:dyDescent="0.25">
      <c r="A95">
        <v>94</v>
      </c>
      <c r="B95">
        <f>INDEX('housing-price-data-04042019'!$A$1:$CC$1461, MATCH('Garage Cars'!A95,'housing-price-data-04042019'!$A$1:$A$1461,0), MATCH('Garage Cars'!$B$1,'housing-price-data-04042019'!$A$1:$CC$1,0))</f>
        <v>2</v>
      </c>
      <c r="C95">
        <f>INDEX('housing-price-data-04042019'!$A$1:$CC$1461, MATCH('Garage Cars'!A95,'housing-price-data-04042019'!$A$1:$A$1461,0), MATCH('Garage Cars'!$C$1,'housing-price-data-04042019'!$A$1:$CC$1,0))</f>
        <v>133900</v>
      </c>
      <c r="D95" t="str">
        <f t="shared" si="1"/>
        <v>A</v>
      </c>
      <c r="K95" s="5">
        <v>135</v>
      </c>
      <c r="L95" s="6">
        <v>180000</v>
      </c>
      <c r="N95" s="5">
        <v>292</v>
      </c>
      <c r="O95" s="6">
        <v>135900</v>
      </c>
      <c r="U95" s="1">
        <v>70</v>
      </c>
      <c r="V95" s="1">
        <v>196774.97616421798</v>
      </c>
      <c r="W95" s="1">
        <v>28225.02383578202</v>
      </c>
    </row>
    <row r="96" spans="1:23" x14ac:dyDescent="0.25">
      <c r="A96">
        <v>95</v>
      </c>
      <c r="B96">
        <f>INDEX('housing-price-data-04042019'!$A$1:$CC$1461, MATCH('Garage Cars'!A96,'housing-price-data-04042019'!$A$1:$A$1461,0), MATCH('Garage Cars'!$B$1,'housing-price-data-04042019'!$A$1:$CC$1,0))</f>
        <v>2</v>
      </c>
      <c r="C96">
        <f>INDEX('housing-price-data-04042019'!$A$1:$CC$1461, MATCH('Garage Cars'!A96,'housing-price-data-04042019'!$A$1:$A$1461,0), MATCH('Garage Cars'!$C$1,'housing-price-data-04042019'!$A$1:$CC$1,0))</f>
        <v>204750</v>
      </c>
      <c r="D96" t="str">
        <f t="shared" si="1"/>
        <v>A</v>
      </c>
      <c r="K96" s="5">
        <v>136</v>
      </c>
      <c r="L96" s="6">
        <v>174000</v>
      </c>
      <c r="N96" s="5">
        <v>293</v>
      </c>
      <c r="O96" s="6">
        <v>131000</v>
      </c>
      <c r="U96" s="1">
        <v>71</v>
      </c>
      <c r="V96" s="1">
        <v>196774.97616421798</v>
      </c>
      <c r="W96" s="1">
        <v>47225.02383578202</v>
      </c>
    </row>
    <row r="97" spans="1:23" x14ac:dyDescent="0.25">
      <c r="A97">
        <v>96</v>
      </c>
      <c r="B97">
        <f>INDEX('housing-price-data-04042019'!$A$1:$CC$1461, MATCH('Garage Cars'!A97,'housing-price-data-04042019'!$A$1:$A$1461,0), MATCH('Garage Cars'!$B$1,'housing-price-data-04042019'!$A$1:$CC$1,0))</f>
        <v>2</v>
      </c>
      <c r="C97">
        <f>INDEX('housing-price-data-04042019'!$A$1:$CC$1461, MATCH('Garage Cars'!A97,'housing-price-data-04042019'!$A$1:$A$1461,0), MATCH('Garage Cars'!$C$1,'housing-price-data-04042019'!$A$1:$CC$1,0))</f>
        <v>185000</v>
      </c>
      <c r="D97" t="str">
        <f t="shared" si="1"/>
        <v>A</v>
      </c>
      <c r="K97" s="5">
        <v>138</v>
      </c>
      <c r="L97" s="6">
        <v>171000</v>
      </c>
      <c r="N97" s="5">
        <v>297</v>
      </c>
      <c r="O97" s="6">
        <v>152000</v>
      </c>
      <c r="U97" s="1">
        <v>72</v>
      </c>
      <c r="V97" s="1">
        <v>196774.97616421798</v>
      </c>
      <c r="W97" s="1">
        <v>-67274.97616421798</v>
      </c>
    </row>
    <row r="98" spans="1:23" x14ac:dyDescent="0.25">
      <c r="A98">
        <v>97</v>
      </c>
      <c r="B98">
        <f>INDEX('housing-price-data-04042019'!$A$1:$CC$1461, MATCH('Garage Cars'!A98,'housing-price-data-04042019'!$A$1:$A$1461,0), MATCH('Garage Cars'!$B$1,'housing-price-data-04042019'!$A$1:$CC$1,0))</f>
        <v>2</v>
      </c>
      <c r="C98">
        <f>INDEX('housing-price-data-04042019'!$A$1:$CC$1461, MATCH('Garage Cars'!A98,'housing-price-data-04042019'!$A$1:$A$1461,0), MATCH('Garage Cars'!$C$1,'housing-price-data-04042019'!$A$1:$CC$1,0))</f>
        <v>214000</v>
      </c>
      <c r="D98" t="str">
        <f t="shared" si="1"/>
        <v>A</v>
      </c>
      <c r="K98" s="5">
        <v>139</v>
      </c>
      <c r="L98" s="6">
        <v>230000</v>
      </c>
      <c r="N98" s="5">
        <v>300</v>
      </c>
      <c r="O98" s="6">
        <v>158500</v>
      </c>
      <c r="U98" s="1">
        <v>73</v>
      </c>
      <c r="V98" s="1">
        <v>196774.97616421798</v>
      </c>
      <c r="W98" s="1">
        <v>-11774.97616421798</v>
      </c>
    </row>
    <row r="99" spans="1:23" x14ac:dyDescent="0.25">
      <c r="A99">
        <v>98</v>
      </c>
      <c r="B99">
        <f>INDEX('housing-price-data-04042019'!$A$1:$CC$1461, MATCH('Garage Cars'!A99,'housing-price-data-04042019'!$A$1:$A$1461,0), MATCH('Garage Cars'!$B$1,'housing-price-data-04042019'!$A$1:$CC$1,0))</f>
        <v>1</v>
      </c>
      <c r="C99">
        <f>INDEX('housing-price-data-04042019'!$A$1:$CC$1461, MATCH('Garage Cars'!A99,'housing-price-data-04042019'!$A$1:$A$1461,0), MATCH('Garage Cars'!$C$1,'housing-price-data-04042019'!$A$1:$CC$1,0))</f>
        <v>94750</v>
      </c>
      <c r="D99" t="str">
        <f t="shared" si="1"/>
        <v>B</v>
      </c>
      <c r="K99" s="5">
        <v>140</v>
      </c>
      <c r="L99" s="6">
        <v>231500</v>
      </c>
      <c r="N99" s="5">
        <v>301</v>
      </c>
      <c r="O99" s="6">
        <v>157000</v>
      </c>
      <c r="U99" s="1">
        <v>74</v>
      </c>
      <c r="V99" s="1">
        <v>196774.97616421798</v>
      </c>
      <c r="W99" s="1">
        <v>-51874.97616421798</v>
      </c>
    </row>
    <row r="100" spans="1:23" x14ac:dyDescent="0.25">
      <c r="A100">
        <v>99</v>
      </c>
      <c r="B100">
        <f>INDEX('housing-price-data-04042019'!$A$1:$CC$1461, MATCH('Garage Cars'!A100,'housing-price-data-04042019'!$A$1:$A$1461,0), MATCH('Garage Cars'!$B$1,'housing-price-data-04042019'!$A$1:$CC$1,0))</f>
        <v>1</v>
      </c>
      <c r="C100">
        <f>INDEX('housing-price-data-04042019'!$A$1:$CC$1461, MATCH('Garage Cars'!A100,'housing-price-data-04042019'!$A$1:$A$1461,0), MATCH('Garage Cars'!$C$1,'housing-price-data-04042019'!$A$1:$CC$1,0))</f>
        <v>83000</v>
      </c>
      <c r="D100" t="str">
        <f t="shared" si="1"/>
        <v>B</v>
      </c>
      <c r="K100" s="5">
        <v>142</v>
      </c>
      <c r="L100" s="6">
        <v>260000</v>
      </c>
      <c r="N100" s="5">
        <v>308</v>
      </c>
      <c r="O100" s="6">
        <v>89500</v>
      </c>
      <c r="U100" s="1">
        <v>75</v>
      </c>
      <c r="V100" s="1">
        <v>128696.97851787008</v>
      </c>
      <c r="W100" s="1">
        <v>-21296.978517870084</v>
      </c>
    </row>
    <row r="101" spans="1:23" x14ac:dyDescent="0.25">
      <c r="A101">
        <v>100</v>
      </c>
      <c r="B101">
        <f>INDEX('housing-price-data-04042019'!$A$1:$CC$1461, MATCH('Garage Cars'!A101,'housing-price-data-04042019'!$A$1:$A$1461,0), MATCH('Garage Cars'!$B$1,'housing-price-data-04042019'!$A$1:$CC$1,0))</f>
        <v>0</v>
      </c>
      <c r="C101">
        <f>INDEX('housing-price-data-04042019'!$A$1:$CC$1461, MATCH('Garage Cars'!A101,'housing-price-data-04042019'!$A$1:$A$1461,0), MATCH('Garage Cars'!$C$1,'housing-price-data-04042019'!$A$1:$CC$1,0))</f>
        <v>128950</v>
      </c>
      <c r="D101" t="str">
        <f t="shared" si="1"/>
        <v>B</v>
      </c>
      <c r="K101" s="5">
        <v>143</v>
      </c>
      <c r="L101" s="6">
        <v>166000</v>
      </c>
      <c r="N101" s="5">
        <v>312</v>
      </c>
      <c r="O101" s="6">
        <v>132000</v>
      </c>
      <c r="U101" s="1">
        <v>76</v>
      </c>
      <c r="V101" s="1">
        <v>128696.97851787008</v>
      </c>
      <c r="W101" s="1">
        <v>-37696.978517870084</v>
      </c>
    </row>
    <row r="102" spans="1:23" x14ac:dyDescent="0.25">
      <c r="A102">
        <v>101</v>
      </c>
      <c r="B102">
        <f>INDEX('housing-price-data-04042019'!$A$1:$CC$1461, MATCH('Garage Cars'!A102,'housing-price-data-04042019'!$A$1:$A$1461,0), MATCH('Garage Cars'!$B$1,'housing-price-data-04042019'!$A$1:$CC$1,0))</f>
        <v>2</v>
      </c>
      <c r="C102">
        <f>INDEX('housing-price-data-04042019'!$A$1:$CC$1461, MATCH('Garage Cars'!A102,'housing-price-data-04042019'!$A$1:$A$1461,0), MATCH('Garage Cars'!$C$1,'housing-price-data-04042019'!$A$1:$CC$1,0))</f>
        <v>205000</v>
      </c>
      <c r="D102" t="str">
        <f t="shared" si="1"/>
        <v>A</v>
      </c>
      <c r="K102" s="5">
        <v>144</v>
      </c>
      <c r="L102" s="6">
        <v>204000</v>
      </c>
      <c r="N102" s="5">
        <v>324</v>
      </c>
      <c r="O102" s="6">
        <v>126175</v>
      </c>
      <c r="U102" s="1">
        <v>77</v>
      </c>
      <c r="V102" s="1">
        <v>128696.97851787008</v>
      </c>
      <c r="W102" s="1">
        <v>7053.021482129916</v>
      </c>
    </row>
    <row r="103" spans="1:23" x14ac:dyDescent="0.25">
      <c r="A103">
        <v>102</v>
      </c>
      <c r="B103">
        <f>INDEX('housing-price-data-04042019'!$A$1:$CC$1461, MATCH('Garage Cars'!A103,'housing-price-data-04042019'!$A$1:$A$1461,0), MATCH('Garage Cars'!$B$1,'housing-price-data-04042019'!$A$1:$CC$1,0))</f>
        <v>2</v>
      </c>
      <c r="C103">
        <f>INDEX('housing-price-data-04042019'!$A$1:$CC$1461, MATCH('Garage Cars'!A103,'housing-price-data-04042019'!$A$1:$A$1461,0), MATCH('Garage Cars'!$C$1,'housing-price-data-04042019'!$A$1:$CC$1,0))</f>
        <v>178000</v>
      </c>
      <c r="D103" t="str">
        <f t="shared" si="1"/>
        <v>A</v>
      </c>
      <c r="K103" s="5">
        <v>145</v>
      </c>
      <c r="L103" s="6">
        <v>125000</v>
      </c>
      <c r="N103" s="5">
        <v>328</v>
      </c>
      <c r="O103" s="6">
        <v>145250</v>
      </c>
      <c r="U103" s="1">
        <v>78</v>
      </c>
      <c r="V103" s="1">
        <v>128696.97851787008</v>
      </c>
      <c r="W103" s="1">
        <v>-1696.978517870084</v>
      </c>
    </row>
    <row r="104" spans="1:23" x14ac:dyDescent="0.25">
      <c r="A104">
        <v>103</v>
      </c>
      <c r="B104">
        <f>INDEX('housing-price-data-04042019'!$A$1:$CC$1461, MATCH('Garage Cars'!A104,'housing-price-data-04042019'!$A$1:$A$1461,0), MATCH('Garage Cars'!$B$1,'housing-price-data-04042019'!$A$1:$CC$1,0))</f>
        <v>2</v>
      </c>
      <c r="C104">
        <f>INDEX('housing-price-data-04042019'!$A$1:$CC$1461, MATCH('Garage Cars'!A104,'housing-price-data-04042019'!$A$1:$A$1461,0), MATCH('Garage Cars'!$C$1,'housing-price-data-04042019'!$A$1:$CC$1,0))</f>
        <v>118964</v>
      </c>
      <c r="D104" t="str">
        <f t="shared" si="1"/>
        <v>A</v>
      </c>
      <c r="K104" s="5">
        <v>146</v>
      </c>
      <c r="L104" s="6">
        <v>130000</v>
      </c>
      <c r="N104" s="5">
        <v>330</v>
      </c>
      <c r="O104" s="6">
        <v>78000</v>
      </c>
      <c r="U104" s="1">
        <v>79</v>
      </c>
      <c r="V104" s="1">
        <v>60618.980871522173</v>
      </c>
      <c r="W104" s="1">
        <v>75881.019128477827</v>
      </c>
    </row>
    <row r="105" spans="1:23" x14ac:dyDescent="0.25">
      <c r="A105">
        <v>104</v>
      </c>
      <c r="B105">
        <f>INDEX('housing-price-data-04042019'!$A$1:$CC$1461, MATCH('Garage Cars'!A105,'housing-price-data-04042019'!$A$1:$A$1461,0), MATCH('Garage Cars'!$B$1,'housing-price-data-04042019'!$A$1:$CC$1,0))</f>
        <v>3</v>
      </c>
      <c r="C105">
        <f>INDEX('housing-price-data-04042019'!$A$1:$CC$1461, MATCH('Garage Cars'!A105,'housing-price-data-04042019'!$A$1:$A$1461,0), MATCH('Garage Cars'!$C$1,'housing-price-data-04042019'!$A$1:$CC$1,0))</f>
        <v>198900</v>
      </c>
      <c r="D105" t="str">
        <f t="shared" si="1"/>
        <v>A</v>
      </c>
      <c r="K105" s="5">
        <v>148</v>
      </c>
      <c r="L105" s="6">
        <v>222500</v>
      </c>
      <c r="N105" s="5">
        <v>331</v>
      </c>
      <c r="O105" s="6">
        <v>119000</v>
      </c>
      <c r="U105" s="1">
        <v>80</v>
      </c>
      <c r="V105" s="1">
        <v>196774.97616421798</v>
      </c>
      <c r="W105" s="1">
        <v>-86774.97616421798</v>
      </c>
    </row>
    <row r="106" spans="1:23" x14ac:dyDescent="0.25">
      <c r="A106">
        <v>105</v>
      </c>
      <c r="B106">
        <f>INDEX('housing-price-data-04042019'!$A$1:$CC$1461, MATCH('Garage Cars'!A106,'housing-price-data-04042019'!$A$1:$A$1461,0), MATCH('Garage Cars'!$B$1,'housing-price-data-04042019'!$A$1:$CC$1,0))</f>
        <v>1</v>
      </c>
      <c r="C106">
        <f>INDEX('housing-price-data-04042019'!$A$1:$CC$1461, MATCH('Garage Cars'!A106,'housing-price-data-04042019'!$A$1:$A$1461,0), MATCH('Garage Cars'!$C$1,'housing-price-data-04042019'!$A$1:$CC$1,0))</f>
        <v>169500</v>
      </c>
      <c r="D106" t="str">
        <f t="shared" si="1"/>
        <v>B</v>
      </c>
      <c r="K106" s="5">
        <v>151</v>
      </c>
      <c r="L106" s="6">
        <v>122000</v>
      </c>
      <c r="N106" s="5">
        <v>332</v>
      </c>
      <c r="O106" s="6">
        <v>139000</v>
      </c>
      <c r="U106" s="1">
        <v>81</v>
      </c>
      <c r="V106" s="1">
        <v>128696.97851787008</v>
      </c>
      <c r="W106" s="1">
        <v>64803.021482129916</v>
      </c>
    </row>
    <row r="107" spans="1:23" x14ac:dyDescent="0.25">
      <c r="A107">
        <v>106</v>
      </c>
      <c r="B107">
        <f>INDEX('housing-price-data-04042019'!$A$1:$CC$1461, MATCH('Garage Cars'!A107,'housing-price-data-04042019'!$A$1:$A$1461,0), MATCH('Garage Cars'!$B$1,'housing-price-data-04042019'!$A$1:$CC$1,0))</f>
        <v>2</v>
      </c>
      <c r="C107">
        <f>INDEX('housing-price-data-04042019'!$A$1:$CC$1461, MATCH('Garage Cars'!A107,'housing-price-data-04042019'!$A$1:$A$1461,0), MATCH('Garage Cars'!$C$1,'housing-price-data-04042019'!$A$1:$CC$1,0))</f>
        <v>250000</v>
      </c>
      <c r="D107" t="str">
        <f t="shared" si="1"/>
        <v>A</v>
      </c>
      <c r="K107" s="5">
        <v>152</v>
      </c>
      <c r="L107" s="6">
        <v>372402</v>
      </c>
      <c r="N107" s="5">
        <v>340</v>
      </c>
      <c r="O107" s="6">
        <v>155000</v>
      </c>
      <c r="U107" s="1">
        <v>82</v>
      </c>
      <c r="V107" s="1">
        <v>196774.97616421798</v>
      </c>
      <c r="W107" s="1">
        <v>-43274.97616421798</v>
      </c>
    </row>
    <row r="108" spans="1:23" x14ac:dyDescent="0.25">
      <c r="A108">
        <v>107</v>
      </c>
      <c r="B108">
        <f>INDEX('housing-price-data-04042019'!$A$1:$CC$1461, MATCH('Garage Cars'!A108,'housing-price-data-04042019'!$A$1:$A$1461,0), MATCH('Garage Cars'!$B$1,'housing-price-data-04042019'!$A$1:$CC$1,0))</f>
        <v>1</v>
      </c>
      <c r="C108">
        <f>INDEX('housing-price-data-04042019'!$A$1:$CC$1461, MATCH('Garage Cars'!A108,'housing-price-data-04042019'!$A$1:$A$1461,0), MATCH('Garage Cars'!$C$1,'housing-price-data-04042019'!$A$1:$CC$1,0))</f>
        <v>100000</v>
      </c>
      <c r="D108" t="str">
        <f t="shared" si="1"/>
        <v>B</v>
      </c>
      <c r="K108" s="5">
        <v>153</v>
      </c>
      <c r="L108" s="6">
        <v>190000</v>
      </c>
      <c r="N108" s="5">
        <v>342</v>
      </c>
      <c r="O108" s="6">
        <v>82000</v>
      </c>
      <c r="U108" s="1">
        <v>83</v>
      </c>
      <c r="V108" s="1">
        <v>264852.97381056589</v>
      </c>
      <c r="W108" s="1">
        <v>-19852.973810565891</v>
      </c>
    </row>
    <row r="109" spans="1:23" x14ac:dyDescent="0.25">
      <c r="A109">
        <v>108</v>
      </c>
      <c r="B109">
        <f>INDEX('housing-price-data-04042019'!$A$1:$CC$1461, MATCH('Garage Cars'!A109,'housing-price-data-04042019'!$A$1:$A$1461,0), MATCH('Garage Cars'!$B$1,'housing-price-data-04042019'!$A$1:$CC$1,0))</f>
        <v>1</v>
      </c>
      <c r="C109">
        <f>INDEX('housing-price-data-04042019'!$A$1:$CC$1461, MATCH('Garage Cars'!A109,'housing-price-data-04042019'!$A$1:$A$1461,0), MATCH('Garage Cars'!$C$1,'housing-price-data-04042019'!$A$1:$CC$1,0))</f>
        <v>115000</v>
      </c>
      <c r="D109" t="str">
        <f t="shared" si="1"/>
        <v>B</v>
      </c>
      <c r="K109" s="5">
        <v>154</v>
      </c>
      <c r="L109" s="6">
        <v>235000</v>
      </c>
      <c r="N109" s="5">
        <v>345</v>
      </c>
      <c r="O109" s="6">
        <v>85000</v>
      </c>
      <c r="U109" s="1">
        <v>84</v>
      </c>
      <c r="V109" s="1">
        <v>196774.97616421798</v>
      </c>
      <c r="W109" s="1">
        <v>-70274.97616421798</v>
      </c>
    </row>
    <row r="110" spans="1:23" x14ac:dyDescent="0.25">
      <c r="A110">
        <v>109</v>
      </c>
      <c r="B110">
        <f>INDEX('housing-price-data-04042019'!$A$1:$CC$1461, MATCH('Garage Cars'!A110,'housing-price-data-04042019'!$A$1:$A$1461,0), MATCH('Garage Cars'!$B$1,'housing-price-data-04042019'!$A$1:$CC$1,0))</f>
        <v>0</v>
      </c>
      <c r="C110">
        <f>INDEX('housing-price-data-04042019'!$A$1:$CC$1461, MATCH('Garage Cars'!A110,'housing-price-data-04042019'!$A$1:$A$1461,0), MATCH('Garage Cars'!$C$1,'housing-price-data-04042019'!$A$1:$CC$1,0))</f>
        <v>115000</v>
      </c>
      <c r="D110" t="str">
        <f t="shared" si="1"/>
        <v>B</v>
      </c>
      <c r="K110" s="5">
        <v>157</v>
      </c>
      <c r="L110" s="6">
        <v>109500</v>
      </c>
      <c r="N110" s="5">
        <v>346</v>
      </c>
      <c r="O110" s="6">
        <v>140200</v>
      </c>
      <c r="U110" s="1">
        <v>85</v>
      </c>
      <c r="V110" s="1">
        <v>196774.97616421798</v>
      </c>
      <c r="W110" s="1">
        <v>-28274.97616421798</v>
      </c>
    </row>
    <row r="111" spans="1:23" x14ac:dyDescent="0.25">
      <c r="A111">
        <v>110</v>
      </c>
      <c r="B111">
        <f>INDEX('housing-price-data-04042019'!$A$1:$CC$1461, MATCH('Garage Cars'!A111,'housing-price-data-04042019'!$A$1:$A$1461,0), MATCH('Garage Cars'!$B$1,'housing-price-data-04042019'!$A$1:$CC$1,0))</f>
        <v>2</v>
      </c>
      <c r="C111">
        <f>INDEX('housing-price-data-04042019'!$A$1:$CC$1461, MATCH('Garage Cars'!A111,'housing-price-data-04042019'!$A$1:$A$1461,0), MATCH('Garage Cars'!$C$1,'housing-price-data-04042019'!$A$1:$CC$1,0))</f>
        <v>190000</v>
      </c>
      <c r="D111" t="str">
        <f t="shared" si="1"/>
        <v>A</v>
      </c>
      <c r="K111" s="5">
        <v>158</v>
      </c>
      <c r="L111" s="6">
        <v>269500</v>
      </c>
      <c r="N111" s="5">
        <v>347</v>
      </c>
      <c r="O111" s="6">
        <v>151500</v>
      </c>
      <c r="U111" s="1">
        <v>86</v>
      </c>
      <c r="V111" s="1">
        <v>196774.97616421798</v>
      </c>
      <c r="W111" s="1">
        <v>63225.02383578202</v>
      </c>
    </row>
    <row r="112" spans="1:23" x14ac:dyDescent="0.25">
      <c r="A112">
        <v>111</v>
      </c>
      <c r="B112">
        <f>INDEX('housing-price-data-04042019'!$A$1:$CC$1461, MATCH('Garage Cars'!A112,'housing-price-data-04042019'!$A$1:$A$1461,0), MATCH('Garage Cars'!$B$1,'housing-price-data-04042019'!$A$1:$CC$1,0))</f>
        <v>1</v>
      </c>
      <c r="C112">
        <f>INDEX('housing-price-data-04042019'!$A$1:$CC$1461, MATCH('Garage Cars'!A112,'housing-price-data-04042019'!$A$1:$A$1461,0), MATCH('Garage Cars'!$C$1,'housing-price-data-04042019'!$A$1:$CC$1,0))</f>
        <v>136900</v>
      </c>
      <c r="D112" t="str">
        <f t="shared" si="1"/>
        <v>B</v>
      </c>
      <c r="K112" s="5">
        <v>159</v>
      </c>
      <c r="L112" s="6">
        <v>254900</v>
      </c>
      <c r="N112" s="5">
        <v>353</v>
      </c>
      <c r="O112" s="6">
        <v>95000</v>
      </c>
      <c r="U112" s="1">
        <v>87</v>
      </c>
      <c r="V112" s="1">
        <v>196774.97616421798</v>
      </c>
      <c r="W112" s="1">
        <v>-22774.97616421798</v>
      </c>
    </row>
    <row r="113" spans="1:23" x14ac:dyDescent="0.25">
      <c r="A113">
        <v>112</v>
      </c>
      <c r="B113">
        <f>INDEX('housing-price-data-04042019'!$A$1:$CC$1461, MATCH('Garage Cars'!A113,'housing-price-data-04042019'!$A$1:$A$1461,0), MATCH('Garage Cars'!$B$1,'housing-price-data-04042019'!$A$1:$CC$1,0))</f>
        <v>2</v>
      </c>
      <c r="C113">
        <f>INDEX('housing-price-data-04042019'!$A$1:$CC$1461, MATCH('Garage Cars'!A113,'housing-price-data-04042019'!$A$1:$A$1461,0), MATCH('Garage Cars'!$C$1,'housing-price-data-04042019'!$A$1:$CC$1,0))</f>
        <v>180000</v>
      </c>
      <c r="D113" t="str">
        <f t="shared" si="1"/>
        <v>A</v>
      </c>
      <c r="K113" s="5">
        <v>160</v>
      </c>
      <c r="L113" s="6">
        <v>320000</v>
      </c>
      <c r="N113" s="5">
        <v>355</v>
      </c>
      <c r="O113" s="6">
        <v>140000</v>
      </c>
      <c r="U113" s="1">
        <v>88</v>
      </c>
      <c r="V113" s="1">
        <v>196774.97616421798</v>
      </c>
      <c r="W113" s="1">
        <v>-32274.97616421798</v>
      </c>
    </row>
    <row r="114" spans="1:23" x14ac:dyDescent="0.25">
      <c r="A114">
        <v>113</v>
      </c>
      <c r="B114">
        <f>INDEX('housing-price-data-04042019'!$A$1:$CC$1461, MATCH('Garage Cars'!A114,'housing-price-data-04042019'!$A$1:$A$1461,0), MATCH('Garage Cars'!$B$1,'housing-price-data-04042019'!$A$1:$CC$1,0))</f>
        <v>3</v>
      </c>
      <c r="C114">
        <f>INDEX('housing-price-data-04042019'!$A$1:$CC$1461, MATCH('Garage Cars'!A114,'housing-price-data-04042019'!$A$1:$A$1461,0), MATCH('Garage Cars'!$C$1,'housing-price-data-04042019'!$A$1:$CC$1,0))</f>
        <v>383970</v>
      </c>
      <c r="D114" t="str">
        <f t="shared" si="1"/>
        <v>A</v>
      </c>
      <c r="K114" s="5">
        <v>161</v>
      </c>
      <c r="L114" s="6">
        <v>162500</v>
      </c>
      <c r="N114" s="5">
        <v>359</v>
      </c>
      <c r="O114" s="6">
        <v>130000</v>
      </c>
      <c r="U114" s="1">
        <v>89</v>
      </c>
      <c r="V114" s="1">
        <v>60618.980871522173</v>
      </c>
      <c r="W114" s="1">
        <v>24381.019128477827</v>
      </c>
    </row>
    <row r="115" spans="1:23" x14ac:dyDescent="0.25">
      <c r="A115">
        <v>114</v>
      </c>
      <c r="B115">
        <f>INDEX('housing-price-data-04042019'!$A$1:$CC$1461, MATCH('Garage Cars'!A115,'housing-price-data-04042019'!$A$1:$A$1461,0), MATCH('Garage Cars'!$B$1,'housing-price-data-04042019'!$A$1:$CC$1,0))</f>
        <v>2</v>
      </c>
      <c r="C115">
        <f>INDEX('housing-price-data-04042019'!$A$1:$CC$1461, MATCH('Garage Cars'!A115,'housing-price-data-04042019'!$A$1:$A$1461,0), MATCH('Garage Cars'!$C$1,'housing-price-data-04042019'!$A$1:$CC$1,0))</f>
        <v>217000</v>
      </c>
      <c r="D115" t="str">
        <f t="shared" si="1"/>
        <v>A</v>
      </c>
      <c r="K115" s="5">
        <v>162</v>
      </c>
      <c r="L115" s="6">
        <v>412500</v>
      </c>
      <c r="N115" s="5">
        <v>362</v>
      </c>
      <c r="O115" s="6">
        <v>145000</v>
      </c>
      <c r="U115" s="1">
        <v>90</v>
      </c>
      <c r="V115" s="1">
        <v>60618.980871522173</v>
      </c>
      <c r="W115" s="1">
        <v>62981.019128477827</v>
      </c>
    </row>
    <row r="116" spans="1:23" x14ac:dyDescent="0.25">
      <c r="A116">
        <v>115</v>
      </c>
      <c r="B116">
        <f>INDEX('housing-price-data-04042019'!$A$1:$CC$1461, MATCH('Garage Cars'!A116,'housing-price-data-04042019'!$A$1:$A$1461,0), MATCH('Garage Cars'!$B$1,'housing-price-data-04042019'!$A$1:$CC$1,0))</f>
        <v>1</v>
      </c>
      <c r="C116">
        <f>INDEX('housing-price-data-04042019'!$A$1:$CC$1461, MATCH('Garage Cars'!A116,'housing-price-data-04042019'!$A$1:$A$1461,0), MATCH('Garage Cars'!$C$1,'housing-price-data-04042019'!$A$1:$CC$1,0))</f>
        <v>259500</v>
      </c>
      <c r="D116" t="str">
        <f t="shared" si="1"/>
        <v>B</v>
      </c>
      <c r="K116" s="5">
        <v>163</v>
      </c>
      <c r="L116" s="6">
        <v>220000</v>
      </c>
      <c r="N116" s="5">
        <v>364</v>
      </c>
      <c r="O116" s="6">
        <v>118000</v>
      </c>
      <c r="U116" s="1">
        <v>91</v>
      </c>
      <c r="V116" s="1">
        <v>196774.97616421798</v>
      </c>
      <c r="W116" s="1">
        <v>-86874.97616421798</v>
      </c>
    </row>
    <row r="117" spans="1:23" x14ac:dyDescent="0.25">
      <c r="A117">
        <v>116</v>
      </c>
      <c r="B117">
        <f>INDEX('housing-price-data-04042019'!$A$1:$CC$1461, MATCH('Garage Cars'!A117,'housing-price-data-04042019'!$A$1:$A$1461,0), MATCH('Garage Cars'!$B$1,'housing-price-data-04042019'!$A$1:$CC$1,0))</f>
        <v>2</v>
      </c>
      <c r="C117">
        <f>INDEX('housing-price-data-04042019'!$A$1:$CC$1461, MATCH('Garage Cars'!A117,'housing-price-data-04042019'!$A$1:$A$1461,0), MATCH('Garage Cars'!$C$1,'housing-price-data-04042019'!$A$1:$CC$1,0))</f>
        <v>176000</v>
      </c>
      <c r="D117" t="str">
        <f t="shared" si="1"/>
        <v>A</v>
      </c>
      <c r="K117" s="5">
        <v>168</v>
      </c>
      <c r="L117" s="6">
        <v>325624</v>
      </c>
      <c r="N117" s="5">
        <v>366</v>
      </c>
      <c r="O117" s="6">
        <v>147000</v>
      </c>
      <c r="U117" s="1">
        <v>92</v>
      </c>
      <c r="V117" s="1">
        <v>196774.97616421798</v>
      </c>
      <c r="W117" s="1">
        <v>-98174.97616421798</v>
      </c>
    </row>
    <row r="118" spans="1:23" x14ac:dyDescent="0.25">
      <c r="A118">
        <v>117</v>
      </c>
      <c r="B118">
        <f>INDEX('housing-price-data-04042019'!$A$1:$CC$1461, MATCH('Garage Cars'!A118,'housing-price-data-04042019'!$A$1:$A$1461,0), MATCH('Garage Cars'!$B$1,'housing-price-data-04042019'!$A$1:$CC$1,0))</f>
        <v>1</v>
      </c>
      <c r="C118">
        <f>INDEX('housing-price-data-04042019'!$A$1:$CC$1461, MATCH('Garage Cars'!A118,'housing-price-data-04042019'!$A$1:$A$1461,0), MATCH('Garage Cars'!$C$1,'housing-price-data-04042019'!$A$1:$CC$1,0))</f>
        <v>139000</v>
      </c>
      <c r="D118" t="str">
        <f t="shared" si="1"/>
        <v>B</v>
      </c>
      <c r="K118" s="5">
        <v>169</v>
      </c>
      <c r="L118" s="6">
        <v>183500</v>
      </c>
      <c r="N118" s="5">
        <v>368</v>
      </c>
      <c r="O118" s="6">
        <v>165000</v>
      </c>
      <c r="U118" s="1">
        <v>93</v>
      </c>
      <c r="V118" s="1">
        <v>196774.97616421798</v>
      </c>
      <c r="W118" s="1">
        <v>-33274.97616421798</v>
      </c>
    </row>
    <row r="119" spans="1:23" x14ac:dyDescent="0.25">
      <c r="A119">
        <v>118</v>
      </c>
      <c r="B119">
        <f>INDEX('housing-price-data-04042019'!$A$1:$CC$1461, MATCH('Garage Cars'!A119,'housing-price-data-04042019'!$A$1:$A$1461,0), MATCH('Garage Cars'!$B$1,'housing-price-data-04042019'!$A$1:$CC$1,0))</f>
        <v>2</v>
      </c>
      <c r="C119">
        <f>INDEX('housing-price-data-04042019'!$A$1:$CC$1461, MATCH('Garage Cars'!A119,'housing-price-data-04042019'!$A$1:$A$1461,0), MATCH('Garage Cars'!$C$1,'housing-price-data-04042019'!$A$1:$CC$1,0))</f>
        <v>155000</v>
      </c>
      <c r="D119" t="str">
        <f t="shared" si="1"/>
        <v>A</v>
      </c>
      <c r="K119" s="5">
        <v>170</v>
      </c>
      <c r="L119" s="6">
        <v>228000</v>
      </c>
      <c r="N119" s="5">
        <v>369</v>
      </c>
      <c r="O119" s="6">
        <v>132000</v>
      </c>
      <c r="U119" s="1">
        <v>94</v>
      </c>
      <c r="V119" s="1">
        <v>196774.97616421798</v>
      </c>
      <c r="W119" s="1">
        <v>-62874.97616421798</v>
      </c>
    </row>
    <row r="120" spans="1:23" x14ac:dyDescent="0.25">
      <c r="A120">
        <v>119</v>
      </c>
      <c r="B120">
        <f>INDEX('housing-price-data-04042019'!$A$1:$CC$1461, MATCH('Garage Cars'!A120,'housing-price-data-04042019'!$A$1:$A$1461,0), MATCH('Garage Cars'!$B$1,'housing-price-data-04042019'!$A$1:$CC$1,0))</f>
        <v>3</v>
      </c>
      <c r="C120">
        <f>INDEX('housing-price-data-04042019'!$A$1:$CC$1461, MATCH('Garage Cars'!A120,'housing-price-data-04042019'!$A$1:$A$1461,0), MATCH('Garage Cars'!$C$1,'housing-price-data-04042019'!$A$1:$CC$1,0))</f>
        <v>320000</v>
      </c>
      <c r="D120" t="str">
        <f t="shared" si="1"/>
        <v>A</v>
      </c>
      <c r="K120" s="5">
        <v>171</v>
      </c>
      <c r="L120" s="6">
        <v>128500</v>
      </c>
      <c r="N120" s="5">
        <v>373</v>
      </c>
      <c r="O120" s="6">
        <v>125000</v>
      </c>
      <c r="U120" s="1">
        <v>95</v>
      </c>
      <c r="V120" s="1">
        <v>196774.97616421798</v>
      </c>
      <c r="W120" s="1">
        <v>7975.0238357820199</v>
      </c>
    </row>
    <row r="121" spans="1:23" x14ac:dyDescent="0.25">
      <c r="A121">
        <v>120</v>
      </c>
      <c r="B121">
        <f>INDEX('housing-price-data-04042019'!$A$1:$CC$1461, MATCH('Garage Cars'!A121,'housing-price-data-04042019'!$A$1:$A$1461,0), MATCH('Garage Cars'!$B$1,'housing-price-data-04042019'!$A$1:$CC$1,0))</f>
        <v>2</v>
      </c>
      <c r="C121">
        <f>INDEX('housing-price-data-04042019'!$A$1:$CC$1461, MATCH('Garage Cars'!A121,'housing-price-data-04042019'!$A$1:$A$1461,0), MATCH('Garage Cars'!$C$1,'housing-price-data-04042019'!$A$1:$CC$1,0))</f>
        <v>163990</v>
      </c>
      <c r="D121" t="str">
        <f t="shared" si="1"/>
        <v>A</v>
      </c>
      <c r="K121" s="5">
        <v>172</v>
      </c>
      <c r="L121" s="6">
        <v>215000</v>
      </c>
      <c r="N121" s="5">
        <v>374</v>
      </c>
      <c r="O121" s="6">
        <v>123000</v>
      </c>
      <c r="U121" s="1">
        <v>96</v>
      </c>
      <c r="V121" s="1">
        <v>196774.97616421798</v>
      </c>
      <c r="W121" s="1">
        <v>-11774.97616421798</v>
      </c>
    </row>
    <row r="122" spans="1:23" x14ac:dyDescent="0.25">
      <c r="A122">
        <v>121</v>
      </c>
      <c r="B122">
        <f>INDEX('housing-price-data-04042019'!$A$1:$CC$1461, MATCH('Garage Cars'!A122,'housing-price-data-04042019'!$A$1:$A$1461,0), MATCH('Garage Cars'!$B$1,'housing-price-data-04042019'!$A$1:$CC$1,0))</f>
        <v>2</v>
      </c>
      <c r="C122">
        <f>INDEX('housing-price-data-04042019'!$A$1:$CC$1461, MATCH('Garage Cars'!A122,'housing-price-data-04042019'!$A$1:$A$1461,0), MATCH('Garage Cars'!$C$1,'housing-price-data-04042019'!$A$1:$CC$1,0))</f>
        <v>180000</v>
      </c>
      <c r="D122" t="str">
        <f t="shared" si="1"/>
        <v>A</v>
      </c>
      <c r="K122" s="5">
        <v>173</v>
      </c>
      <c r="L122" s="6">
        <v>239000</v>
      </c>
      <c r="N122" s="5">
        <v>376</v>
      </c>
      <c r="O122" s="6">
        <v>61000</v>
      </c>
      <c r="U122" s="1">
        <v>97</v>
      </c>
      <c r="V122" s="1">
        <v>196774.97616421798</v>
      </c>
      <c r="W122" s="1">
        <v>17225.02383578202</v>
      </c>
    </row>
    <row r="123" spans="1:23" x14ac:dyDescent="0.25">
      <c r="A123">
        <v>122</v>
      </c>
      <c r="B123">
        <f>INDEX('housing-price-data-04042019'!$A$1:$CC$1461, MATCH('Garage Cars'!A123,'housing-price-data-04042019'!$A$1:$A$1461,0), MATCH('Garage Cars'!$B$1,'housing-price-data-04042019'!$A$1:$CC$1,0))</f>
        <v>1</v>
      </c>
      <c r="C123">
        <f>INDEX('housing-price-data-04042019'!$A$1:$CC$1461, MATCH('Garage Cars'!A123,'housing-price-data-04042019'!$A$1:$A$1461,0), MATCH('Garage Cars'!$C$1,'housing-price-data-04042019'!$A$1:$CC$1,0))</f>
        <v>100000</v>
      </c>
      <c r="D123" t="str">
        <f t="shared" si="1"/>
        <v>B</v>
      </c>
      <c r="K123" s="5">
        <v>174</v>
      </c>
      <c r="L123" s="6">
        <v>163000</v>
      </c>
      <c r="N123" s="5">
        <v>381</v>
      </c>
      <c r="O123" s="6">
        <v>127000</v>
      </c>
      <c r="U123" s="1">
        <v>98</v>
      </c>
      <c r="V123" s="1">
        <v>128696.97851787008</v>
      </c>
      <c r="W123" s="1">
        <v>-33946.978517870084</v>
      </c>
    </row>
    <row r="124" spans="1:23" x14ac:dyDescent="0.25">
      <c r="A124">
        <v>123</v>
      </c>
      <c r="B124">
        <f>INDEX('housing-price-data-04042019'!$A$1:$CC$1461, MATCH('Garage Cars'!A124,'housing-price-data-04042019'!$A$1:$A$1461,0), MATCH('Garage Cars'!$B$1,'housing-price-data-04042019'!$A$1:$CC$1,0))</f>
        <v>1</v>
      </c>
      <c r="C124">
        <f>INDEX('housing-price-data-04042019'!$A$1:$CC$1461, MATCH('Garage Cars'!A124,'housing-price-data-04042019'!$A$1:$A$1461,0), MATCH('Garage Cars'!$C$1,'housing-price-data-04042019'!$A$1:$CC$1,0))</f>
        <v>136000</v>
      </c>
      <c r="D124" t="str">
        <f t="shared" si="1"/>
        <v>B</v>
      </c>
      <c r="K124" s="5">
        <v>175</v>
      </c>
      <c r="L124" s="6">
        <v>184000</v>
      </c>
      <c r="N124" s="5">
        <v>387</v>
      </c>
      <c r="O124" s="6">
        <v>81000</v>
      </c>
      <c r="U124" s="1">
        <v>99</v>
      </c>
      <c r="V124" s="1">
        <v>128696.97851787008</v>
      </c>
      <c r="W124" s="1">
        <v>-45696.978517870084</v>
      </c>
    </row>
    <row r="125" spans="1:23" x14ac:dyDescent="0.25">
      <c r="A125">
        <v>124</v>
      </c>
      <c r="B125">
        <f>INDEX('housing-price-data-04042019'!$A$1:$CC$1461, MATCH('Garage Cars'!A125,'housing-price-data-04042019'!$A$1:$A$1461,0), MATCH('Garage Cars'!$B$1,'housing-price-data-04042019'!$A$1:$CC$1,0))</f>
        <v>2</v>
      </c>
      <c r="C125">
        <f>INDEX('housing-price-data-04042019'!$A$1:$CC$1461, MATCH('Garage Cars'!A125,'housing-price-data-04042019'!$A$1:$A$1461,0), MATCH('Garage Cars'!$C$1,'housing-price-data-04042019'!$A$1:$CC$1,0))</f>
        <v>153900</v>
      </c>
      <c r="D125" t="str">
        <f t="shared" si="1"/>
        <v>A</v>
      </c>
      <c r="K125" s="5">
        <v>176</v>
      </c>
      <c r="L125" s="6">
        <v>243000</v>
      </c>
      <c r="N125" s="5">
        <v>388</v>
      </c>
      <c r="O125" s="6">
        <v>125000</v>
      </c>
      <c r="U125" s="1">
        <v>100</v>
      </c>
      <c r="V125" s="1">
        <v>60618.980871522173</v>
      </c>
      <c r="W125" s="1">
        <v>68331.019128477827</v>
      </c>
    </row>
    <row r="126" spans="1:23" x14ac:dyDescent="0.25">
      <c r="A126">
        <v>125</v>
      </c>
      <c r="B126">
        <f>INDEX('housing-price-data-04042019'!$A$1:$CC$1461, MATCH('Garage Cars'!A126,'housing-price-data-04042019'!$A$1:$A$1461,0), MATCH('Garage Cars'!$B$1,'housing-price-data-04042019'!$A$1:$CC$1,0))</f>
        <v>2</v>
      </c>
      <c r="C126">
        <f>INDEX('housing-price-data-04042019'!$A$1:$CC$1461, MATCH('Garage Cars'!A126,'housing-price-data-04042019'!$A$1:$A$1461,0), MATCH('Garage Cars'!$C$1,'housing-price-data-04042019'!$A$1:$CC$1,0))</f>
        <v>181000</v>
      </c>
      <c r="D126" t="str">
        <f t="shared" si="1"/>
        <v>A</v>
      </c>
      <c r="K126" s="5">
        <v>177</v>
      </c>
      <c r="L126" s="6">
        <v>211000</v>
      </c>
      <c r="N126" s="5">
        <v>391</v>
      </c>
      <c r="O126" s="6">
        <v>119000</v>
      </c>
      <c r="U126" s="1">
        <v>101</v>
      </c>
      <c r="V126" s="1">
        <v>196774.97616421798</v>
      </c>
      <c r="W126" s="1">
        <v>8225.0238357820199</v>
      </c>
    </row>
    <row r="127" spans="1:23" x14ac:dyDescent="0.25">
      <c r="A127">
        <v>126</v>
      </c>
      <c r="B127">
        <f>INDEX('housing-price-data-04042019'!$A$1:$CC$1461, MATCH('Garage Cars'!A127,'housing-price-data-04042019'!$A$1:$A$1461,0), MATCH('Garage Cars'!$B$1,'housing-price-data-04042019'!$A$1:$CC$1,0))</f>
        <v>0</v>
      </c>
      <c r="C127">
        <f>INDEX('housing-price-data-04042019'!$A$1:$CC$1461, MATCH('Garage Cars'!A127,'housing-price-data-04042019'!$A$1:$A$1461,0), MATCH('Garage Cars'!$C$1,'housing-price-data-04042019'!$A$1:$CC$1,0))</f>
        <v>84500</v>
      </c>
      <c r="D127" t="str">
        <f t="shared" si="1"/>
        <v>B</v>
      </c>
      <c r="K127" s="5">
        <v>178</v>
      </c>
      <c r="L127" s="6">
        <v>172500</v>
      </c>
      <c r="N127" s="5">
        <v>393</v>
      </c>
      <c r="O127" s="6">
        <v>106500</v>
      </c>
      <c r="U127" s="1">
        <v>102</v>
      </c>
      <c r="V127" s="1">
        <v>196774.97616421798</v>
      </c>
      <c r="W127" s="1">
        <v>-18774.97616421798</v>
      </c>
    </row>
    <row r="128" spans="1:23" x14ac:dyDescent="0.25">
      <c r="A128">
        <v>127</v>
      </c>
      <c r="B128">
        <f>INDEX('housing-price-data-04042019'!$A$1:$CC$1461, MATCH('Garage Cars'!A128,'housing-price-data-04042019'!$A$1:$A$1461,0), MATCH('Garage Cars'!$B$1,'housing-price-data-04042019'!$A$1:$CC$1,0))</f>
        <v>2</v>
      </c>
      <c r="C128">
        <f>INDEX('housing-price-data-04042019'!$A$1:$CC$1461, MATCH('Garage Cars'!A128,'housing-price-data-04042019'!$A$1:$A$1461,0), MATCH('Garage Cars'!$C$1,'housing-price-data-04042019'!$A$1:$CC$1,0))</f>
        <v>128000</v>
      </c>
      <c r="D128" t="str">
        <f t="shared" si="1"/>
        <v>A</v>
      </c>
      <c r="K128" s="5">
        <v>179</v>
      </c>
      <c r="L128" s="6">
        <v>501837</v>
      </c>
      <c r="N128" s="5">
        <v>394</v>
      </c>
      <c r="O128" s="6">
        <v>100000</v>
      </c>
      <c r="U128" s="1">
        <v>103</v>
      </c>
      <c r="V128" s="1">
        <v>196774.97616421798</v>
      </c>
      <c r="W128" s="1">
        <v>-77810.97616421798</v>
      </c>
    </row>
    <row r="129" spans="1:23" x14ac:dyDescent="0.25">
      <c r="A129">
        <v>128</v>
      </c>
      <c r="B129">
        <f>INDEX('housing-price-data-04042019'!$A$1:$CC$1461, MATCH('Garage Cars'!A129,'housing-price-data-04042019'!$A$1:$A$1461,0), MATCH('Garage Cars'!$B$1,'housing-price-data-04042019'!$A$1:$CC$1,0))</f>
        <v>0</v>
      </c>
      <c r="C129">
        <f>INDEX('housing-price-data-04042019'!$A$1:$CC$1461, MATCH('Garage Cars'!A129,'housing-price-data-04042019'!$A$1:$A$1461,0), MATCH('Garage Cars'!$C$1,'housing-price-data-04042019'!$A$1:$CC$1,0))</f>
        <v>87000</v>
      </c>
      <c r="D129" t="str">
        <f t="shared" si="1"/>
        <v>B</v>
      </c>
      <c r="K129" s="5">
        <v>180</v>
      </c>
      <c r="L129" s="6">
        <v>100000</v>
      </c>
      <c r="N129" s="5">
        <v>395</v>
      </c>
      <c r="O129" s="6">
        <v>109000</v>
      </c>
      <c r="U129" s="1">
        <v>104</v>
      </c>
      <c r="V129" s="1">
        <v>264852.97381056589</v>
      </c>
      <c r="W129" s="1">
        <v>-65952.973810565891</v>
      </c>
    </row>
    <row r="130" spans="1:23" x14ac:dyDescent="0.25">
      <c r="A130">
        <v>129</v>
      </c>
      <c r="B130">
        <f>INDEX('housing-price-data-04042019'!$A$1:$CC$1461, MATCH('Garage Cars'!A130,'housing-price-data-04042019'!$A$1:$A$1461,0), MATCH('Garage Cars'!$B$1,'housing-price-data-04042019'!$A$1:$CC$1,0))</f>
        <v>2</v>
      </c>
      <c r="C130">
        <f>INDEX('housing-price-data-04042019'!$A$1:$CC$1461, MATCH('Garage Cars'!A130,'housing-price-data-04042019'!$A$1:$A$1461,0), MATCH('Garage Cars'!$C$1,'housing-price-data-04042019'!$A$1:$CC$1,0))</f>
        <v>155000</v>
      </c>
      <c r="D130" t="str">
        <f t="shared" si="1"/>
        <v>A</v>
      </c>
      <c r="K130" s="5">
        <v>181</v>
      </c>
      <c r="L130" s="6">
        <v>177000</v>
      </c>
      <c r="N130" s="5">
        <v>396</v>
      </c>
      <c r="O130" s="6">
        <v>129000</v>
      </c>
      <c r="U130" s="1">
        <v>105</v>
      </c>
      <c r="V130" s="1">
        <v>128696.97851787008</v>
      </c>
      <c r="W130" s="1">
        <v>40803.021482129916</v>
      </c>
    </row>
    <row r="131" spans="1:23" x14ac:dyDescent="0.25">
      <c r="A131">
        <v>130</v>
      </c>
      <c r="B131">
        <f>INDEX('housing-price-data-04042019'!$A$1:$CC$1461, MATCH('Garage Cars'!A131,'housing-price-data-04042019'!$A$1:$A$1461,0), MATCH('Garage Cars'!$B$1,'housing-price-data-04042019'!$A$1:$CC$1,0))</f>
        <v>2</v>
      </c>
      <c r="C131">
        <f>INDEX('housing-price-data-04042019'!$A$1:$CC$1461, MATCH('Garage Cars'!A131,'housing-price-data-04042019'!$A$1:$A$1461,0), MATCH('Garage Cars'!$C$1,'housing-price-data-04042019'!$A$1:$CC$1,0))</f>
        <v>150000</v>
      </c>
      <c r="D131" t="str">
        <f t="shared" ref="D131:D194" si="2">IF(B131 &gt;= 2, "A", "B")</f>
        <v>A</v>
      </c>
      <c r="K131" s="5">
        <v>184</v>
      </c>
      <c r="L131" s="6">
        <v>200000</v>
      </c>
      <c r="N131" s="5">
        <v>398</v>
      </c>
      <c r="O131" s="6">
        <v>169500</v>
      </c>
      <c r="U131" s="1">
        <v>106</v>
      </c>
      <c r="V131" s="1">
        <v>196774.97616421798</v>
      </c>
      <c r="W131" s="1">
        <v>53225.02383578202</v>
      </c>
    </row>
    <row r="132" spans="1:23" x14ac:dyDescent="0.25">
      <c r="A132">
        <v>131</v>
      </c>
      <c r="B132">
        <f>INDEX('housing-price-data-04042019'!$A$1:$CC$1461, MATCH('Garage Cars'!A132,'housing-price-data-04042019'!$A$1:$A$1461,0), MATCH('Garage Cars'!$B$1,'housing-price-data-04042019'!$A$1:$CC$1,0))</f>
        <v>2</v>
      </c>
      <c r="C132">
        <f>INDEX('housing-price-data-04042019'!$A$1:$CC$1461, MATCH('Garage Cars'!A132,'housing-price-data-04042019'!$A$1:$A$1461,0), MATCH('Garage Cars'!$C$1,'housing-price-data-04042019'!$A$1:$CC$1,0))</f>
        <v>226000</v>
      </c>
      <c r="D132" t="str">
        <f t="shared" si="2"/>
        <v>A</v>
      </c>
      <c r="K132" s="5">
        <v>185</v>
      </c>
      <c r="L132" s="6">
        <v>127000</v>
      </c>
      <c r="N132" s="5">
        <v>399</v>
      </c>
      <c r="O132" s="6">
        <v>67000</v>
      </c>
      <c r="U132" s="1">
        <v>107</v>
      </c>
      <c r="V132" s="1">
        <v>128696.97851787008</v>
      </c>
      <c r="W132" s="1">
        <v>-28696.978517870084</v>
      </c>
    </row>
    <row r="133" spans="1:23" x14ac:dyDescent="0.25">
      <c r="A133">
        <v>132</v>
      </c>
      <c r="B133">
        <f>INDEX('housing-price-data-04042019'!$A$1:$CC$1461, MATCH('Garage Cars'!A133,'housing-price-data-04042019'!$A$1:$A$1461,0), MATCH('Garage Cars'!$B$1,'housing-price-data-04042019'!$A$1:$CC$1,0))</f>
        <v>2</v>
      </c>
      <c r="C133">
        <f>INDEX('housing-price-data-04042019'!$A$1:$CC$1461, MATCH('Garage Cars'!A133,'housing-price-data-04042019'!$A$1:$A$1461,0), MATCH('Garage Cars'!$C$1,'housing-price-data-04042019'!$A$1:$CC$1,0))</f>
        <v>244000</v>
      </c>
      <c r="D133" t="str">
        <f t="shared" si="2"/>
        <v>A</v>
      </c>
      <c r="K133" s="5">
        <v>186</v>
      </c>
      <c r="L133" s="6">
        <v>475000</v>
      </c>
      <c r="N133" s="5">
        <v>403</v>
      </c>
      <c r="O133" s="6">
        <v>108000</v>
      </c>
      <c r="U133" s="1">
        <v>108</v>
      </c>
      <c r="V133" s="1">
        <v>128696.97851787008</v>
      </c>
      <c r="W133" s="1">
        <v>-13696.978517870084</v>
      </c>
    </row>
    <row r="134" spans="1:23" x14ac:dyDescent="0.25">
      <c r="A134">
        <v>133</v>
      </c>
      <c r="B134">
        <f>INDEX('housing-price-data-04042019'!$A$1:$CC$1461, MATCH('Garage Cars'!A134,'housing-price-data-04042019'!$A$1:$A$1461,0), MATCH('Garage Cars'!$B$1,'housing-price-data-04042019'!$A$1:$CC$1,0))</f>
        <v>2</v>
      </c>
      <c r="C134">
        <f>INDEX('housing-price-data-04042019'!$A$1:$CC$1461, MATCH('Garage Cars'!A134,'housing-price-data-04042019'!$A$1:$A$1461,0), MATCH('Garage Cars'!$C$1,'housing-price-data-04042019'!$A$1:$CC$1,0))</f>
        <v>150750</v>
      </c>
      <c r="D134" t="str">
        <f t="shared" si="2"/>
        <v>A</v>
      </c>
      <c r="K134" s="5">
        <v>187</v>
      </c>
      <c r="L134" s="6">
        <v>173000</v>
      </c>
      <c r="N134" s="5">
        <v>407</v>
      </c>
      <c r="O134" s="6">
        <v>115000</v>
      </c>
      <c r="U134" s="1">
        <v>109</v>
      </c>
      <c r="V134" s="1">
        <v>60618.980871522173</v>
      </c>
      <c r="W134" s="1">
        <v>54381.019128477827</v>
      </c>
    </row>
    <row r="135" spans="1:23" x14ac:dyDescent="0.25">
      <c r="A135">
        <v>134</v>
      </c>
      <c r="B135">
        <f>INDEX('housing-price-data-04042019'!$A$1:$CC$1461, MATCH('Garage Cars'!A135,'housing-price-data-04042019'!$A$1:$A$1461,0), MATCH('Garage Cars'!$B$1,'housing-price-data-04042019'!$A$1:$CC$1,0))</f>
        <v>2</v>
      </c>
      <c r="C135">
        <f>INDEX('housing-price-data-04042019'!$A$1:$CC$1461, MATCH('Garage Cars'!A135,'housing-price-data-04042019'!$A$1:$A$1461,0), MATCH('Garage Cars'!$C$1,'housing-price-data-04042019'!$A$1:$CC$1,0))</f>
        <v>220000</v>
      </c>
      <c r="D135" t="str">
        <f t="shared" si="2"/>
        <v>A</v>
      </c>
      <c r="K135" s="5">
        <v>189</v>
      </c>
      <c r="L135" s="6">
        <v>153337</v>
      </c>
      <c r="N135" s="5">
        <v>408</v>
      </c>
      <c r="O135" s="6">
        <v>177000</v>
      </c>
      <c r="U135" s="1">
        <v>110</v>
      </c>
      <c r="V135" s="1">
        <v>196774.97616421798</v>
      </c>
      <c r="W135" s="1">
        <v>-6774.9761642179801</v>
      </c>
    </row>
    <row r="136" spans="1:23" x14ac:dyDescent="0.25">
      <c r="A136">
        <v>135</v>
      </c>
      <c r="B136">
        <f>INDEX('housing-price-data-04042019'!$A$1:$CC$1461, MATCH('Garage Cars'!A136,'housing-price-data-04042019'!$A$1:$A$1461,0), MATCH('Garage Cars'!$B$1,'housing-price-data-04042019'!$A$1:$CC$1,0))</f>
        <v>2</v>
      </c>
      <c r="C136">
        <f>INDEX('housing-price-data-04042019'!$A$1:$CC$1461, MATCH('Garage Cars'!A136,'housing-price-data-04042019'!$A$1:$A$1461,0), MATCH('Garage Cars'!$C$1,'housing-price-data-04042019'!$A$1:$CC$1,0))</f>
        <v>180000</v>
      </c>
      <c r="D136" t="str">
        <f t="shared" si="2"/>
        <v>A</v>
      </c>
      <c r="K136" s="5">
        <v>190</v>
      </c>
      <c r="L136" s="6">
        <v>286000</v>
      </c>
      <c r="N136" s="5">
        <v>411</v>
      </c>
      <c r="O136" s="6">
        <v>60000</v>
      </c>
      <c r="U136" s="1">
        <v>111</v>
      </c>
      <c r="V136" s="1">
        <v>128696.97851787008</v>
      </c>
      <c r="W136" s="1">
        <v>8203.021482129916</v>
      </c>
    </row>
    <row r="137" spans="1:23" x14ac:dyDescent="0.25">
      <c r="A137">
        <v>136</v>
      </c>
      <c r="B137">
        <f>INDEX('housing-price-data-04042019'!$A$1:$CC$1461, MATCH('Garage Cars'!A137,'housing-price-data-04042019'!$A$1:$A$1461,0), MATCH('Garage Cars'!$B$1,'housing-price-data-04042019'!$A$1:$CC$1,0))</f>
        <v>2</v>
      </c>
      <c r="C137">
        <f>INDEX('housing-price-data-04042019'!$A$1:$CC$1461, MATCH('Garage Cars'!A137,'housing-price-data-04042019'!$A$1:$A$1461,0), MATCH('Garage Cars'!$C$1,'housing-price-data-04042019'!$A$1:$CC$1,0))</f>
        <v>174000</v>
      </c>
      <c r="D137" t="str">
        <f t="shared" si="2"/>
        <v>A</v>
      </c>
      <c r="K137" s="5">
        <v>191</v>
      </c>
      <c r="L137" s="6">
        <v>315000</v>
      </c>
      <c r="N137" s="5">
        <v>419</v>
      </c>
      <c r="O137" s="6">
        <v>126000</v>
      </c>
      <c r="U137" s="1">
        <v>112</v>
      </c>
      <c r="V137" s="1">
        <v>196774.97616421798</v>
      </c>
      <c r="W137" s="1">
        <v>-16774.97616421798</v>
      </c>
    </row>
    <row r="138" spans="1:23" x14ac:dyDescent="0.25">
      <c r="A138">
        <v>137</v>
      </c>
      <c r="B138">
        <f>INDEX('housing-price-data-04042019'!$A$1:$CC$1461, MATCH('Garage Cars'!A138,'housing-price-data-04042019'!$A$1:$A$1461,0), MATCH('Garage Cars'!$B$1,'housing-price-data-04042019'!$A$1:$CC$1,0))</f>
        <v>1</v>
      </c>
      <c r="C138">
        <f>INDEX('housing-price-data-04042019'!$A$1:$CC$1461, MATCH('Garage Cars'!A138,'housing-price-data-04042019'!$A$1:$A$1461,0), MATCH('Garage Cars'!$C$1,'housing-price-data-04042019'!$A$1:$CC$1,0))</f>
        <v>143000</v>
      </c>
      <c r="D138" t="str">
        <f t="shared" si="2"/>
        <v>B</v>
      </c>
      <c r="K138" s="5">
        <v>192</v>
      </c>
      <c r="L138" s="6">
        <v>184000</v>
      </c>
      <c r="N138" s="5">
        <v>420</v>
      </c>
      <c r="O138" s="6">
        <v>142000</v>
      </c>
      <c r="U138" s="1">
        <v>113</v>
      </c>
      <c r="V138" s="1">
        <v>264852.97381056589</v>
      </c>
      <c r="W138" s="1">
        <v>119117.02618943411</v>
      </c>
    </row>
    <row r="139" spans="1:23" x14ac:dyDescent="0.25">
      <c r="A139">
        <v>138</v>
      </c>
      <c r="B139">
        <f>INDEX('housing-price-data-04042019'!$A$1:$CC$1461, MATCH('Garage Cars'!A139,'housing-price-data-04042019'!$A$1:$A$1461,0), MATCH('Garage Cars'!$B$1,'housing-price-data-04042019'!$A$1:$CC$1,0))</f>
        <v>3</v>
      </c>
      <c r="C139">
        <f>INDEX('housing-price-data-04042019'!$A$1:$CC$1461, MATCH('Garage Cars'!A139,'housing-price-data-04042019'!$A$1:$A$1461,0), MATCH('Garage Cars'!$C$1,'housing-price-data-04042019'!$A$1:$CC$1,0))</f>
        <v>171000</v>
      </c>
      <c r="D139" t="str">
        <f t="shared" si="2"/>
        <v>A</v>
      </c>
      <c r="K139" s="5">
        <v>193</v>
      </c>
      <c r="L139" s="6">
        <v>192000</v>
      </c>
      <c r="N139" s="5">
        <v>425</v>
      </c>
      <c r="O139" s="6">
        <v>139000</v>
      </c>
      <c r="U139" s="1">
        <v>114</v>
      </c>
      <c r="V139" s="1">
        <v>196774.97616421798</v>
      </c>
      <c r="W139" s="1">
        <v>20225.02383578202</v>
      </c>
    </row>
    <row r="140" spans="1:23" x14ac:dyDescent="0.25">
      <c r="A140">
        <v>139</v>
      </c>
      <c r="B140">
        <f>INDEX('housing-price-data-04042019'!$A$1:$CC$1461, MATCH('Garage Cars'!A140,'housing-price-data-04042019'!$A$1:$A$1461,0), MATCH('Garage Cars'!$B$1,'housing-price-data-04042019'!$A$1:$CC$1,0))</f>
        <v>3</v>
      </c>
      <c r="C140">
        <f>INDEX('housing-price-data-04042019'!$A$1:$CC$1461, MATCH('Garage Cars'!A140,'housing-price-data-04042019'!$A$1:$A$1461,0), MATCH('Garage Cars'!$C$1,'housing-price-data-04042019'!$A$1:$CC$1,0))</f>
        <v>230000</v>
      </c>
      <c r="D140" t="str">
        <f t="shared" si="2"/>
        <v>A</v>
      </c>
      <c r="K140" s="5">
        <v>194</v>
      </c>
      <c r="L140" s="6">
        <v>130000</v>
      </c>
      <c r="N140" s="5">
        <v>426</v>
      </c>
      <c r="O140" s="6">
        <v>135000</v>
      </c>
      <c r="U140" s="1">
        <v>115</v>
      </c>
      <c r="V140" s="1">
        <v>128696.97851787008</v>
      </c>
      <c r="W140" s="1">
        <v>130803.02148212992</v>
      </c>
    </row>
    <row r="141" spans="1:23" x14ac:dyDescent="0.25">
      <c r="A141">
        <v>140</v>
      </c>
      <c r="B141">
        <f>INDEX('housing-price-data-04042019'!$A$1:$CC$1461, MATCH('Garage Cars'!A141,'housing-price-data-04042019'!$A$1:$A$1461,0), MATCH('Garage Cars'!$B$1,'housing-price-data-04042019'!$A$1:$CC$1,0))</f>
        <v>2</v>
      </c>
      <c r="C141">
        <f>INDEX('housing-price-data-04042019'!$A$1:$CC$1461, MATCH('Garage Cars'!A141,'housing-price-data-04042019'!$A$1:$A$1461,0), MATCH('Garage Cars'!$C$1,'housing-price-data-04042019'!$A$1:$CC$1,0))</f>
        <v>231500</v>
      </c>
      <c r="D141" t="str">
        <f t="shared" si="2"/>
        <v>A</v>
      </c>
      <c r="K141" s="5">
        <v>196</v>
      </c>
      <c r="L141" s="6">
        <v>148500</v>
      </c>
      <c r="N141" s="5">
        <v>428</v>
      </c>
      <c r="O141" s="6">
        <v>109008</v>
      </c>
      <c r="U141" s="1">
        <v>116</v>
      </c>
      <c r="V141" s="1">
        <v>196774.97616421798</v>
      </c>
      <c r="W141" s="1">
        <v>-20774.97616421798</v>
      </c>
    </row>
    <row r="142" spans="1:23" x14ac:dyDescent="0.25">
      <c r="A142">
        <v>141</v>
      </c>
      <c r="B142">
        <f>INDEX('housing-price-data-04042019'!$A$1:$CC$1461, MATCH('Garage Cars'!A142,'housing-price-data-04042019'!$A$1:$A$1461,0), MATCH('Garage Cars'!$B$1,'housing-price-data-04042019'!$A$1:$CC$1,0))</f>
        <v>0</v>
      </c>
      <c r="C142">
        <f>INDEX('housing-price-data-04042019'!$A$1:$CC$1461, MATCH('Garage Cars'!A142,'housing-price-data-04042019'!$A$1:$A$1461,0), MATCH('Garage Cars'!$C$1,'housing-price-data-04042019'!$A$1:$CC$1,0))</f>
        <v>115000</v>
      </c>
      <c r="D142" t="str">
        <f t="shared" si="2"/>
        <v>B</v>
      </c>
      <c r="K142" s="5">
        <v>197</v>
      </c>
      <c r="L142" s="6">
        <v>311872</v>
      </c>
      <c r="N142" s="5">
        <v>431</v>
      </c>
      <c r="O142" s="6">
        <v>85400</v>
      </c>
      <c r="U142" s="1">
        <v>117</v>
      </c>
      <c r="V142" s="1">
        <v>128696.97851787008</v>
      </c>
      <c r="W142" s="1">
        <v>10303.021482129916</v>
      </c>
    </row>
    <row r="143" spans="1:23" x14ac:dyDescent="0.25">
      <c r="A143">
        <v>142</v>
      </c>
      <c r="B143">
        <f>INDEX('housing-price-data-04042019'!$A$1:$CC$1461, MATCH('Garage Cars'!A143,'housing-price-data-04042019'!$A$1:$A$1461,0), MATCH('Garage Cars'!$B$1,'housing-price-data-04042019'!$A$1:$CC$1,0))</f>
        <v>2</v>
      </c>
      <c r="C143">
        <f>INDEX('housing-price-data-04042019'!$A$1:$CC$1461, MATCH('Garage Cars'!A143,'housing-price-data-04042019'!$A$1:$A$1461,0), MATCH('Garage Cars'!$C$1,'housing-price-data-04042019'!$A$1:$CC$1,0))</f>
        <v>260000</v>
      </c>
      <c r="D143" t="str">
        <f t="shared" si="2"/>
        <v>A</v>
      </c>
      <c r="K143" s="5">
        <v>198</v>
      </c>
      <c r="L143" s="6">
        <v>235000</v>
      </c>
      <c r="N143" s="5">
        <v>432</v>
      </c>
      <c r="O143" s="6">
        <v>79900</v>
      </c>
      <c r="U143" s="1">
        <v>118</v>
      </c>
      <c r="V143" s="1">
        <v>196774.97616421798</v>
      </c>
      <c r="W143" s="1">
        <v>-41774.97616421798</v>
      </c>
    </row>
    <row r="144" spans="1:23" x14ac:dyDescent="0.25">
      <c r="A144">
        <v>143</v>
      </c>
      <c r="B144">
        <f>INDEX('housing-price-data-04042019'!$A$1:$CC$1461, MATCH('Garage Cars'!A144,'housing-price-data-04042019'!$A$1:$A$1461,0), MATCH('Garage Cars'!$B$1,'housing-price-data-04042019'!$A$1:$CC$1,0))</f>
        <v>2</v>
      </c>
      <c r="C144">
        <f>INDEX('housing-price-data-04042019'!$A$1:$CC$1461, MATCH('Garage Cars'!A144,'housing-price-data-04042019'!$A$1:$A$1461,0), MATCH('Garage Cars'!$C$1,'housing-price-data-04042019'!$A$1:$CC$1,0))</f>
        <v>166000</v>
      </c>
      <c r="D144" t="str">
        <f t="shared" si="2"/>
        <v>A</v>
      </c>
      <c r="K144" s="5">
        <v>200</v>
      </c>
      <c r="L144" s="6">
        <v>274900</v>
      </c>
      <c r="N144" s="5">
        <v>435</v>
      </c>
      <c r="O144" s="6">
        <v>81000</v>
      </c>
      <c r="U144" s="1">
        <v>119</v>
      </c>
      <c r="V144" s="1">
        <v>264852.97381056589</v>
      </c>
      <c r="W144" s="1">
        <v>55147.026189434109</v>
      </c>
    </row>
    <row r="145" spans="1:23" x14ac:dyDescent="0.25">
      <c r="A145">
        <v>144</v>
      </c>
      <c r="B145">
        <f>INDEX('housing-price-data-04042019'!$A$1:$CC$1461, MATCH('Garage Cars'!A145,'housing-price-data-04042019'!$A$1:$A$1461,0), MATCH('Garage Cars'!$B$1,'housing-price-data-04042019'!$A$1:$CC$1,0))</f>
        <v>2</v>
      </c>
      <c r="C145">
        <f>INDEX('housing-price-data-04042019'!$A$1:$CC$1461, MATCH('Garage Cars'!A145,'housing-price-data-04042019'!$A$1:$A$1461,0), MATCH('Garage Cars'!$C$1,'housing-price-data-04042019'!$A$1:$CC$1,0))</f>
        <v>204000</v>
      </c>
      <c r="D145" t="str">
        <f t="shared" si="2"/>
        <v>A</v>
      </c>
      <c r="K145" s="5">
        <v>201</v>
      </c>
      <c r="L145" s="6">
        <v>140000</v>
      </c>
      <c r="N145" s="5">
        <v>438</v>
      </c>
      <c r="O145" s="6">
        <v>119000</v>
      </c>
      <c r="U145" s="1">
        <v>120</v>
      </c>
      <c r="V145" s="1">
        <v>196774.97616421798</v>
      </c>
      <c r="W145" s="1">
        <v>-32784.97616421798</v>
      </c>
    </row>
    <row r="146" spans="1:23" x14ac:dyDescent="0.25">
      <c r="A146">
        <v>145</v>
      </c>
      <c r="B146">
        <f>INDEX('housing-price-data-04042019'!$A$1:$CC$1461, MATCH('Garage Cars'!A146,'housing-price-data-04042019'!$A$1:$A$1461,0), MATCH('Garage Cars'!$B$1,'housing-price-data-04042019'!$A$1:$CC$1,0))</f>
        <v>2</v>
      </c>
      <c r="C146">
        <f>INDEX('housing-price-data-04042019'!$A$1:$CC$1461, MATCH('Garage Cars'!A146,'housing-price-data-04042019'!$A$1:$A$1461,0), MATCH('Garage Cars'!$C$1,'housing-price-data-04042019'!$A$1:$CC$1,0))</f>
        <v>125000</v>
      </c>
      <c r="D146" t="str">
        <f t="shared" si="2"/>
        <v>A</v>
      </c>
      <c r="K146" s="5">
        <v>202</v>
      </c>
      <c r="L146" s="6">
        <v>171500</v>
      </c>
      <c r="N146" s="5">
        <v>439</v>
      </c>
      <c r="O146" s="6">
        <v>90350</v>
      </c>
      <c r="U146" s="1">
        <v>121</v>
      </c>
      <c r="V146" s="1">
        <v>196774.97616421798</v>
      </c>
      <c r="W146" s="1">
        <v>-16774.97616421798</v>
      </c>
    </row>
    <row r="147" spans="1:23" x14ac:dyDescent="0.25">
      <c r="A147">
        <v>146</v>
      </c>
      <c r="B147">
        <f>INDEX('housing-price-data-04042019'!$A$1:$CC$1461, MATCH('Garage Cars'!A147,'housing-price-data-04042019'!$A$1:$A$1461,0), MATCH('Garage Cars'!$B$1,'housing-price-data-04042019'!$A$1:$CC$1,0))</f>
        <v>2</v>
      </c>
      <c r="C147">
        <f>INDEX('housing-price-data-04042019'!$A$1:$CC$1461, MATCH('Garage Cars'!A147,'housing-price-data-04042019'!$A$1:$A$1461,0), MATCH('Garage Cars'!$C$1,'housing-price-data-04042019'!$A$1:$CC$1,0))</f>
        <v>130000</v>
      </c>
      <c r="D147" t="str">
        <f t="shared" si="2"/>
        <v>A</v>
      </c>
      <c r="K147" s="5">
        <v>204</v>
      </c>
      <c r="L147" s="6">
        <v>149000</v>
      </c>
      <c r="N147" s="5">
        <v>442</v>
      </c>
      <c r="O147" s="6">
        <v>118000</v>
      </c>
      <c r="U147" s="1">
        <v>122</v>
      </c>
      <c r="V147" s="1">
        <v>128696.97851787008</v>
      </c>
      <c r="W147" s="1">
        <v>-28696.978517870084</v>
      </c>
    </row>
    <row r="148" spans="1:23" x14ac:dyDescent="0.25">
      <c r="A148">
        <v>147</v>
      </c>
      <c r="B148">
        <f>INDEX('housing-price-data-04042019'!$A$1:$CC$1461, MATCH('Garage Cars'!A148,'housing-price-data-04042019'!$A$1:$A$1461,0), MATCH('Garage Cars'!$B$1,'housing-price-data-04042019'!$A$1:$CC$1,0))</f>
        <v>1</v>
      </c>
      <c r="C148">
        <f>INDEX('housing-price-data-04042019'!$A$1:$CC$1461, MATCH('Garage Cars'!A148,'housing-price-data-04042019'!$A$1:$A$1461,0), MATCH('Garage Cars'!$C$1,'housing-price-data-04042019'!$A$1:$CC$1,0))</f>
        <v>105000</v>
      </c>
      <c r="D148" t="str">
        <f t="shared" si="2"/>
        <v>B</v>
      </c>
      <c r="K148" s="5">
        <v>206</v>
      </c>
      <c r="L148" s="6">
        <v>180500</v>
      </c>
      <c r="N148" s="5">
        <v>449</v>
      </c>
      <c r="O148" s="6">
        <v>119500</v>
      </c>
      <c r="U148" s="1">
        <v>123</v>
      </c>
      <c r="V148" s="1">
        <v>128696.97851787008</v>
      </c>
      <c r="W148" s="1">
        <v>7303.021482129916</v>
      </c>
    </row>
    <row r="149" spans="1:23" x14ac:dyDescent="0.25">
      <c r="A149">
        <v>148</v>
      </c>
      <c r="B149">
        <f>INDEX('housing-price-data-04042019'!$A$1:$CC$1461, MATCH('Garage Cars'!A149,'housing-price-data-04042019'!$A$1:$A$1461,0), MATCH('Garage Cars'!$B$1,'housing-price-data-04042019'!$A$1:$CC$1,0))</f>
        <v>2</v>
      </c>
      <c r="C149">
        <f>INDEX('housing-price-data-04042019'!$A$1:$CC$1461, MATCH('Garage Cars'!A149,'housing-price-data-04042019'!$A$1:$A$1461,0), MATCH('Garage Cars'!$C$1,'housing-price-data-04042019'!$A$1:$CC$1,0))</f>
        <v>222500</v>
      </c>
      <c r="D149" t="str">
        <f t="shared" si="2"/>
        <v>A</v>
      </c>
      <c r="K149" s="5">
        <v>209</v>
      </c>
      <c r="L149" s="6">
        <v>277000</v>
      </c>
      <c r="N149" s="5">
        <v>450</v>
      </c>
      <c r="O149" s="6">
        <v>120000</v>
      </c>
      <c r="U149" s="1">
        <v>124</v>
      </c>
      <c r="V149" s="1">
        <v>196774.97616421798</v>
      </c>
      <c r="W149" s="1">
        <v>-42874.97616421798</v>
      </c>
    </row>
    <row r="150" spans="1:23" x14ac:dyDescent="0.25">
      <c r="A150">
        <v>149</v>
      </c>
      <c r="B150">
        <f>INDEX('housing-price-data-04042019'!$A$1:$CC$1461, MATCH('Garage Cars'!A150,'housing-price-data-04042019'!$A$1:$A$1461,0), MATCH('Garage Cars'!$B$1,'housing-price-data-04042019'!$A$1:$CC$1,0))</f>
        <v>0</v>
      </c>
      <c r="C150">
        <f>INDEX('housing-price-data-04042019'!$A$1:$CC$1461, MATCH('Garage Cars'!A150,'housing-price-data-04042019'!$A$1:$A$1461,0), MATCH('Garage Cars'!$C$1,'housing-price-data-04042019'!$A$1:$CC$1,0))</f>
        <v>141000</v>
      </c>
      <c r="D150" t="str">
        <f t="shared" si="2"/>
        <v>B</v>
      </c>
      <c r="K150" s="5">
        <v>210</v>
      </c>
      <c r="L150" s="6">
        <v>145000</v>
      </c>
      <c r="N150" s="5">
        <v>451</v>
      </c>
      <c r="O150" s="6">
        <v>110000</v>
      </c>
      <c r="U150" s="1">
        <v>125</v>
      </c>
      <c r="V150" s="1">
        <v>196774.97616421798</v>
      </c>
      <c r="W150" s="1">
        <v>-15774.97616421798</v>
      </c>
    </row>
    <row r="151" spans="1:23" x14ac:dyDescent="0.25">
      <c r="A151">
        <v>150</v>
      </c>
      <c r="B151">
        <f>INDEX('housing-price-data-04042019'!$A$1:$CC$1461, MATCH('Garage Cars'!A151,'housing-price-data-04042019'!$A$1:$A$1461,0), MATCH('Garage Cars'!$B$1,'housing-price-data-04042019'!$A$1:$CC$1,0))</f>
        <v>1</v>
      </c>
      <c r="C151">
        <f>INDEX('housing-price-data-04042019'!$A$1:$CC$1461, MATCH('Garage Cars'!A151,'housing-price-data-04042019'!$A$1:$A$1461,0), MATCH('Garage Cars'!$C$1,'housing-price-data-04042019'!$A$1:$CC$1,0))</f>
        <v>115000</v>
      </c>
      <c r="D151" t="str">
        <f t="shared" si="2"/>
        <v>B</v>
      </c>
      <c r="K151" s="5">
        <v>212</v>
      </c>
      <c r="L151" s="6">
        <v>186000</v>
      </c>
      <c r="N151" s="5">
        <v>459</v>
      </c>
      <c r="O151" s="6">
        <v>161000</v>
      </c>
      <c r="U151" s="1">
        <v>126</v>
      </c>
      <c r="V151" s="1">
        <v>60618.980871522173</v>
      </c>
      <c r="W151" s="1">
        <v>23881.019128477827</v>
      </c>
    </row>
    <row r="152" spans="1:23" x14ac:dyDescent="0.25">
      <c r="A152">
        <v>151</v>
      </c>
      <c r="B152">
        <f>INDEX('housing-price-data-04042019'!$A$1:$CC$1461, MATCH('Garage Cars'!A152,'housing-price-data-04042019'!$A$1:$A$1461,0), MATCH('Garage Cars'!$B$1,'housing-price-data-04042019'!$A$1:$CC$1,0))</f>
        <v>2</v>
      </c>
      <c r="C152">
        <f>INDEX('housing-price-data-04042019'!$A$1:$CC$1461, MATCH('Garage Cars'!A152,'housing-price-data-04042019'!$A$1:$A$1461,0), MATCH('Garage Cars'!$C$1,'housing-price-data-04042019'!$A$1:$CC$1,0))</f>
        <v>122000</v>
      </c>
      <c r="D152" t="str">
        <f t="shared" si="2"/>
        <v>A</v>
      </c>
      <c r="K152" s="5">
        <v>213</v>
      </c>
      <c r="L152" s="6">
        <v>252678</v>
      </c>
      <c r="N152" s="5">
        <v>460</v>
      </c>
      <c r="O152" s="6">
        <v>110000</v>
      </c>
      <c r="U152" s="1">
        <v>127</v>
      </c>
      <c r="V152" s="1">
        <v>196774.97616421798</v>
      </c>
      <c r="W152" s="1">
        <v>-68774.97616421798</v>
      </c>
    </row>
    <row r="153" spans="1:23" x14ac:dyDescent="0.25">
      <c r="A153">
        <v>152</v>
      </c>
      <c r="B153">
        <f>INDEX('housing-price-data-04042019'!$A$1:$CC$1461, MATCH('Garage Cars'!A153,'housing-price-data-04042019'!$A$1:$A$1461,0), MATCH('Garage Cars'!$B$1,'housing-price-data-04042019'!$A$1:$CC$1,0))</f>
        <v>3</v>
      </c>
      <c r="C153">
        <f>INDEX('housing-price-data-04042019'!$A$1:$CC$1461, MATCH('Garage Cars'!A153,'housing-price-data-04042019'!$A$1:$A$1461,0), MATCH('Garage Cars'!$C$1,'housing-price-data-04042019'!$A$1:$CC$1,0))</f>
        <v>372402</v>
      </c>
      <c r="D153" t="str">
        <f t="shared" si="2"/>
        <v>A</v>
      </c>
      <c r="K153" s="5">
        <v>214</v>
      </c>
      <c r="L153" s="6">
        <v>156000</v>
      </c>
      <c r="N153" s="5">
        <v>463</v>
      </c>
      <c r="O153" s="6">
        <v>62383</v>
      </c>
      <c r="U153" s="1">
        <v>128</v>
      </c>
      <c r="V153" s="1">
        <v>60618.980871522173</v>
      </c>
      <c r="W153" s="1">
        <v>26381.019128477827</v>
      </c>
    </row>
    <row r="154" spans="1:23" x14ac:dyDescent="0.25">
      <c r="A154">
        <v>153</v>
      </c>
      <c r="B154">
        <f>INDEX('housing-price-data-04042019'!$A$1:$CC$1461, MATCH('Garage Cars'!A154,'housing-price-data-04042019'!$A$1:$A$1461,0), MATCH('Garage Cars'!$B$1,'housing-price-data-04042019'!$A$1:$CC$1,0))</f>
        <v>2</v>
      </c>
      <c r="C154">
        <f>INDEX('housing-price-data-04042019'!$A$1:$CC$1461, MATCH('Garage Cars'!A154,'housing-price-data-04042019'!$A$1:$A$1461,0), MATCH('Garage Cars'!$C$1,'housing-price-data-04042019'!$A$1:$CC$1,0))</f>
        <v>190000</v>
      </c>
      <c r="D154" t="str">
        <f t="shared" si="2"/>
        <v>A</v>
      </c>
      <c r="K154" s="5">
        <v>217</v>
      </c>
      <c r="L154" s="6">
        <v>210000</v>
      </c>
      <c r="N154" s="5">
        <v>464</v>
      </c>
      <c r="O154" s="6">
        <v>188700</v>
      </c>
      <c r="U154" s="1">
        <v>129</v>
      </c>
      <c r="V154" s="1">
        <v>196774.97616421798</v>
      </c>
      <c r="W154" s="1">
        <v>-41774.97616421798</v>
      </c>
    </row>
    <row r="155" spans="1:23" x14ac:dyDescent="0.25">
      <c r="A155">
        <v>154</v>
      </c>
      <c r="B155">
        <f>INDEX('housing-price-data-04042019'!$A$1:$CC$1461, MATCH('Garage Cars'!A155,'housing-price-data-04042019'!$A$1:$A$1461,0), MATCH('Garage Cars'!$B$1,'housing-price-data-04042019'!$A$1:$CC$1,0))</f>
        <v>2</v>
      </c>
      <c r="C155">
        <f>INDEX('housing-price-data-04042019'!$A$1:$CC$1461, MATCH('Garage Cars'!A155,'housing-price-data-04042019'!$A$1:$A$1461,0), MATCH('Garage Cars'!$C$1,'housing-price-data-04042019'!$A$1:$CC$1,0))</f>
        <v>235000</v>
      </c>
      <c r="D155" t="str">
        <f t="shared" si="2"/>
        <v>A</v>
      </c>
      <c r="K155" s="5">
        <v>219</v>
      </c>
      <c r="L155" s="6">
        <v>311500</v>
      </c>
      <c r="N155" s="5">
        <v>465</v>
      </c>
      <c r="O155" s="6">
        <v>124000</v>
      </c>
      <c r="U155" s="1">
        <v>130</v>
      </c>
      <c r="V155" s="1">
        <v>196774.97616421798</v>
      </c>
      <c r="W155" s="1">
        <v>-46774.97616421798</v>
      </c>
    </row>
    <row r="156" spans="1:23" x14ac:dyDescent="0.25">
      <c r="A156">
        <v>155</v>
      </c>
      <c r="B156">
        <f>INDEX('housing-price-data-04042019'!$A$1:$CC$1461, MATCH('Garage Cars'!A156,'housing-price-data-04042019'!$A$1:$A$1461,0), MATCH('Garage Cars'!$B$1,'housing-price-data-04042019'!$A$1:$CC$1,0))</f>
        <v>1</v>
      </c>
      <c r="C156">
        <f>INDEX('housing-price-data-04042019'!$A$1:$CC$1461, MATCH('Garage Cars'!A156,'housing-price-data-04042019'!$A$1:$A$1461,0), MATCH('Garage Cars'!$C$1,'housing-price-data-04042019'!$A$1:$CC$1,0))</f>
        <v>125000</v>
      </c>
      <c r="D156" t="str">
        <f t="shared" si="2"/>
        <v>B</v>
      </c>
      <c r="K156" s="5">
        <v>220</v>
      </c>
      <c r="L156" s="6">
        <v>167240</v>
      </c>
      <c r="N156" s="5">
        <v>468</v>
      </c>
      <c r="O156" s="6">
        <v>146500</v>
      </c>
      <c r="U156" s="1">
        <v>131</v>
      </c>
      <c r="V156" s="1">
        <v>196774.97616421798</v>
      </c>
      <c r="W156" s="1">
        <v>29225.02383578202</v>
      </c>
    </row>
    <row r="157" spans="1:23" x14ac:dyDescent="0.25">
      <c r="A157">
        <v>156</v>
      </c>
      <c r="B157">
        <f>INDEX('housing-price-data-04042019'!$A$1:$CC$1461, MATCH('Garage Cars'!A157,'housing-price-data-04042019'!$A$1:$A$1461,0), MATCH('Garage Cars'!$B$1,'housing-price-data-04042019'!$A$1:$CC$1,0))</f>
        <v>0</v>
      </c>
      <c r="C157">
        <f>INDEX('housing-price-data-04042019'!$A$1:$CC$1461, MATCH('Garage Cars'!A157,'housing-price-data-04042019'!$A$1:$A$1461,0), MATCH('Garage Cars'!$C$1,'housing-price-data-04042019'!$A$1:$CC$1,0))</f>
        <v>79000</v>
      </c>
      <c r="D157" t="str">
        <f t="shared" si="2"/>
        <v>B</v>
      </c>
      <c r="K157" s="5">
        <v>221</v>
      </c>
      <c r="L157" s="6">
        <v>204900</v>
      </c>
      <c r="N157" s="5">
        <v>483</v>
      </c>
      <c r="O157" s="6">
        <v>155000</v>
      </c>
      <c r="U157" s="1">
        <v>132</v>
      </c>
      <c r="V157" s="1">
        <v>196774.97616421798</v>
      </c>
      <c r="W157" s="1">
        <v>47225.02383578202</v>
      </c>
    </row>
    <row r="158" spans="1:23" x14ac:dyDescent="0.25">
      <c r="A158">
        <v>157</v>
      </c>
      <c r="B158">
        <f>INDEX('housing-price-data-04042019'!$A$1:$CC$1461, MATCH('Garage Cars'!A158,'housing-price-data-04042019'!$A$1:$A$1461,0), MATCH('Garage Cars'!$B$1,'housing-price-data-04042019'!$A$1:$CC$1,0))</f>
        <v>2</v>
      </c>
      <c r="C158">
        <f>INDEX('housing-price-data-04042019'!$A$1:$CC$1461, MATCH('Garage Cars'!A158,'housing-price-data-04042019'!$A$1:$A$1461,0), MATCH('Garage Cars'!$C$1,'housing-price-data-04042019'!$A$1:$CC$1,0))</f>
        <v>109500</v>
      </c>
      <c r="D158" t="str">
        <f t="shared" si="2"/>
        <v>A</v>
      </c>
      <c r="K158" s="5">
        <v>222</v>
      </c>
      <c r="L158" s="6">
        <v>200000</v>
      </c>
      <c r="N158" s="5">
        <v>485</v>
      </c>
      <c r="O158" s="6">
        <v>132500</v>
      </c>
      <c r="U158" s="1">
        <v>133</v>
      </c>
      <c r="V158" s="1">
        <v>196774.97616421798</v>
      </c>
      <c r="W158" s="1">
        <v>-46024.97616421798</v>
      </c>
    </row>
    <row r="159" spans="1:23" x14ac:dyDescent="0.25">
      <c r="A159">
        <v>158</v>
      </c>
      <c r="B159">
        <f>INDEX('housing-price-data-04042019'!$A$1:$CC$1461, MATCH('Garage Cars'!A159,'housing-price-data-04042019'!$A$1:$A$1461,0), MATCH('Garage Cars'!$B$1,'housing-price-data-04042019'!$A$1:$CC$1,0))</f>
        <v>3</v>
      </c>
      <c r="C159">
        <f>INDEX('housing-price-data-04042019'!$A$1:$CC$1461, MATCH('Garage Cars'!A159,'housing-price-data-04042019'!$A$1:$A$1461,0), MATCH('Garage Cars'!$C$1,'housing-price-data-04042019'!$A$1:$CC$1,0))</f>
        <v>269500</v>
      </c>
      <c r="D159" t="str">
        <f t="shared" si="2"/>
        <v>A</v>
      </c>
      <c r="K159" s="5">
        <v>223</v>
      </c>
      <c r="L159" s="6">
        <v>179900</v>
      </c>
      <c r="N159" s="5">
        <v>486</v>
      </c>
      <c r="O159" s="6">
        <v>147000</v>
      </c>
      <c r="U159" s="1">
        <v>134</v>
      </c>
      <c r="V159" s="1">
        <v>196774.97616421798</v>
      </c>
      <c r="W159" s="1">
        <v>23225.02383578202</v>
      </c>
    </row>
    <row r="160" spans="1:23" x14ac:dyDescent="0.25">
      <c r="A160">
        <v>159</v>
      </c>
      <c r="B160">
        <f>INDEX('housing-price-data-04042019'!$A$1:$CC$1461, MATCH('Garage Cars'!A160,'housing-price-data-04042019'!$A$1:$A$1461,0), MATCH('Garage Cars'!$B$1,'housing-price-data-04042019'!$A$1:$CC$1,0))</f>
        <v>2</v>
      </c>
      <c r="C160">
        <f>INDEX('housing-price-data-04042019'!$A$1:$CC$1461, MATCH('Garage Cars'!A160,'housing-price-data-04042019'!$A$1:$A$1461,0), MATCH('Garage Cars'!$C$1,'housing-price-data-04042019'!$A$1:$CC$1,0))</f>
        <v>254900</v>
      </c>
      <c r="D160" t="str">
        <f t="shared" si="2"/>
        <v>A</v>
      </c>
      <c r="K160" s="5">
        <v>224</v>
      </c>
      <c r="L160" s="6">
        <v>97000</v>
      </c>
      <c r="N160" s="5">
        <v>490</v>
      </c>
      <c r="O160" s="6">
        <v>86000</v>
      </c>
      <c r="U160" s="1">
        <v>135</v>
      </c>
      <c r="V160" s="1">
        <v>196774.97616421798</v>
      </c>
      <c r="W160" s="1">
        <v>-16774.97616421798</v>
      </c>
    </row>
    <row r="161" spans="1:23" x14ac:dyDescent="0.25">
      <c r="A161">
        <v>160</v>
      </c>
      <c r="B161">
        <f>INDEX('housing-price-data-04042019'!$A$1:$CC$1461, MATCH('Garage Cars'!A161,'housing-price-data-04042019'!$A$1:$A$1461,0), MATCH('Garage Cars'!$B$1,'housing-price-data-04042019'!$A$1:$CC$1,0))</f>
        <v>2</v>
      </c>
      <c r="C161">
        <f>INDEX('housing-price-data-04042019'!$A$1:$CC$1461, MATCH('Garage Cars'!A161,'housing-price-data-04042019'!$A$1:$A$1461,0), MATCH('Garage Cars'!$C$1,'housing-price-data-04042019'!$A$1:$CC$1,0))</f>
        <v>320000</v>
      </c>
      <c r="D161" t="str">
        <f t="shared" si="2"/>
        <v>A</v>
      </c>
      <c r="K161" s="5">
        <v>225</v>
      </c>
      <c r="L161" s="6">
        <v>386250</v>
      </c>
      <c r="N161" s="5">
        <v>491</v>
      </c>
      <c r="O161" s="6">
        <v>115000</v>
      </c>
      <c r="U161" s="1">
        <v>136</v>
      </c>
      <c r="V161" s="1">
        <v>196774.97616421798</v>
      </c>
      <c r="W161" s="1">
        <v>-22774.97616421798</v>
      </c>
    </row>
    <row r="162" spans="1:23" x14ac:dyDescent="0.25">
      <c r="A162">
        <v>161</v>
      </c>
      <c r="B162">
        <f>INDEX('housing-price-data-04042019'!$A$1:$CC$1461, MATCH('Garage Cars'!A162,'housing-price-data-04042019'!$A$1:$A$1461,0), MATCH('Garage Cars'!$B$1,'housing-price-data-04042019'!$A$1:$CC$1,0))</f>
        <v>2</v>
      </c>
      <c r="C162">
        <f>INDEX('housing-price-data-04042019'!$A$1:$CC$1461, MATCH('Garage Cars'!A162,'housing-price-data-04042019'!$A$1:$A$1461,0), MATCH('Garage Cars'!$C$1,'housing-price-data-04042019'!$A$1:$CC$1,0))</f>
        <v>162500</v>
      </c>
      <c r="D162" t="str">
        <f t="shared" si="2"/>
        <v>A</v>
      </c>
      <c r="K162" s="5">
        <v>227</v>
      </c>
      <c r="L162" s="6">
        <v>290000</v>
      </c>
      <c r="N162" s="5">
        <v>492</v>
      </c>
      <c r="O162" s="6">
        <v>133000</v>
      </c>
      <c r="U162" s="1">
        <v>137</v>
      </c>
      <c r="V162" s="1">
        <v>128696.97851787008</v>
      </c>
      <c r="W162" s="1">
        <v>14303.021482129916</v>
      </c>
    </row>
    <row r="163" spans="1:23" x14ac:dyDescent="0.25">
      <c r="A163">
        <v>162</v>
      </c>
      <c r="B163">
        <f>INDEX('housing-price-data-04042019'!$A$1:$CC$1461, MATCH('Garage Cars'!A163,'housing-price-data-04042019'!$A$1:$A$1461,0), MATCH('Garage Cars'!$B$1,'housing-price-data-04042019'!$A$1:$CC$1,0))</f>
        <v>3</v>
      </c>
      <c r="C163">
        <f>INDEX('housing-price-data-04042019'!$A$1:$CC$1461, MATCH('Garage Cars'!A163,'housing-price-data-04042019'!$A$1:$A$1461,0), MATCH('Garage Cars'!$C$1,'housing-price-data-04042019'!$A$1:$CC$1,0))</f>
        <v>412500</v>
      </c>
      <c r="D163" t="str">
        <f t="shared" si="2"/>
        <v>A</v>
      </c>
      <c r="K163" s="5">
        <v>230</v>
      </c>
      <c r="L163" s="6">
        <v>192500</v>
      </c>
      <c r="N163" s="5">
        <v>494</v>
      </c>
      <c r="O163" s="6">
        <v>155000</v>
      </c>
      <c r="U163" s="1">
        <v>138</v>
      </c>
      <c r="V163" s="1">
        <v>264852.97381056589</v>
      </c>
      <c r="W163" s="1">
        <v>-93852.973810565891</v>
      </c>
    </row>
    <row r="164" spans="1:23" x14ac:dyDescent="0.25">
      <c r="A164">
        <v>163</v>
      </c>
      <c r="B164">
        <f>INDEX('housing-price-data-04042019'!$A$1:$CC$1461, MATCH('Garage Cars'!A164,'housing-price-data-04042019'!$A$1:$A$1461,0), MATCH('Garage Cars'!$B$1,'housing-price-data-04042019'!$A$1:$CC$1,0))</f>
        <v>2</v>
      </c>
      <c r="C164">
        <f>INDEX('housing-price-data-04042019'!$A$1:$CC$1461, MATCH('Garage Cars'!A164,'housing-price-data-04042019'!$A$1:$A$1461,0), MATCH('Garage Cars'!$C$1,'housing-price-data-04042019'!$A$1:$CC$1,0))</f>
        <v>220000</v>
      </c>
      <c r="D164" t="str">
        <f t="shared" si="2"/>
        <v>A</v>
      </c>
      <c r="K164" s="5">
        <v>232</v>
      </c>
      <c r="L164" s="6">
        <v>403000</v>
      </c>
      <c r="N164" s="5">
        <v>495</v>
      </c>
      <c r="O164" s="6">
        <v>91300</v>
      </c>
      <c r="U164" s="1">
        <v>139</v>
      </c>
      <c r="V164" s="1">
        <v>264852.97381056589</v>
      </c>
      <c r="W164" s="1">
        <v>-34852.973810565891</v>
      </c>
    </row>
    <row r="165" spans="1:23" x14ac:dyDescent="0.25">
      <c r="A165">
        <v>164</v>
      </c>
      <c r="B165">
        <f>INDEX('housing-price-data-04042019'!$A$1:$CC$1461, MATCH('Garage Cars'!A165,'housing-price-data-04042019'!$A$1:$A$1461,0), MATCH('Garage Cars'!$B$1,'housing-price-data-04042019'!$A$1:$CC$1,0))</f>
        <v>0</v>
      </c>
      <c r="C165">
        <f>INDEX('housing-price-data-04042019'!$A$1:$CC$1461, MATCH('Garage Cars'!A165,'housing-price-data-04042019'!$A$1:$A$1461,0), MATCH('Garage Cars'!$C$1,'housing-price-data-04042019'!$A$1:$CC$1,0))</f>
        <v>103200</v>
      </c>
      <c r="D165" t="str">
        <f t="shared" si="2"/>
        <v>B</v>
      </c>
      <c r="K165" s="5">
        <v>235</v>
      </c>
      <c r="L165" s="6">
        <v>216500</v>
      </c>
      <c r="N165" s="5">
        <v>496</v>
      </c>
      <c r="O165" s="6">
        <v>34900</v>
      </c>
      <c r="U165" s="1">
        <v>140</v>
      </c>
      <c r="V165" s="1">
        <v>196774.97616421798</v>
      </c>
      <c r="W165" s="1">
        <v>34725.02383578202</v>
      </c>
    </row>
    <row r="166" spans="1:23" x14ac:dyDescent="0.25">
      <c r="A166">
        <v>165</v>
      </c>
      <c r="B166">
        <f>INDEX('housing-price-data-04042019'!$A$1:$CC$1461, MATCH('Garage Cars'!A166,'housing-price-data-04042019'!$A$1:$A$1461,0), MATCH('Garage Cars'!$B$1,'housing-price-data-04042019'!$A$1:$CC$1,0))</f>
        <v>1</v>
      </c>
      <c r="C166">
        <f>INDEX('housing-price-data-04042019'!$A$1:$CC$1461, MATCH('Garage Cars'!A166,'housing-price-data-04042019'!$A$1:$A$1461,0), MATCH('Garage Cars'!$C$1,'housing-price-data-04042019'!$A$1:$CC$1,0))</f>
        <v>152000</v>
      </c>
      <c r="D166" t="str">
        <f t="shared" si="2"/>
        <v>B</v>
      </c>
      <c r="K166" s="5">
        <v>237</v>
      </c>
      <c r="L166" s="6">
        <v>185500</v>
      </c>
      <c r="N166" s="5">
        <v>498</v>
      </c>
      <c r="O166" s="6">
        <v>184000</v>
      </c>
      <c r="U166" s="1">
        <v>141</v>
      </c>
      <c r="V166" s="1">
        <v>60618.980871522173</v>
      </c>
      <c r="W166" s="1">
        <v>54381.019128477827</v>
      </c>
    </row>
    <row r="167" spans="1:23" x14ac:dyDescent="0.25">
      <c r="A167">
        <v>166</v>
      </c>
      <c r="B167">
        <f>INDEX('housing-price-data-04042019'!$A$1:$CC$1461, MATCH('Garage Cars'!A167,'housing-price-data-04042019'!$A$1:$A$1461,0), MATCH('Garage Cars'!$B$1,'housing-price-data-04042019'!$A$1:$CC$1,0))</f>
        <v>0</v>
      </c>
      <c r="C167">
        <f>INDEX('housing-price-data-04042019'!$A$1:$CC$1461, MATCH('Garage Cars'!A167,'housing-price-data-04042019'!$A$1:$A$1461,0), MATCH('Garage Cars'!$C$1,'housing-price-data-04042019'!$A$1:$CC$1,0))</f>
        <v>127500</v>
      </c>
      <c r="D167" t="str">
        <f t="shared" si="2"/>
        <v>B</v>
      </c>
      <c r="K167" s="5">
        <v>238</v>
      </c>
      <c r="L167" s="6">
        <v>194500</v>
      </c>
      <c r="N167" s="5">
        <v>499</v>
      </c>
      <c r="O167" s="6">
        <v>130000</v>
      </c>
      <c r="U167" s="1">
        <v>142</v>
      </c>
      <c r="V167" s="1">
        <v>196774.97616421798</v>
      </c>
      <c r="W167" s="1">
        <v>63225.02383578202</v>
      </c>
    </row>
    <row r="168" spans="1:23" x14ac:dyDescent="0.25">
      <c r="A168">
        <v>167</v>
      </c>
      <c r="B168">
        <f>INDEX('housing-price-data-04042019'!$A$1:$CC$1461, MATCH('Garage Cars'!A168,'housing-price-data-04042019'!$A$1:$A$1461,0), MATCH('Garage Cars'!$B$1,'housing-price-data-04042019'!$A$1:$CC$1,0))</f>
        <v>1</v>
      </c>
      <c r="C168">
        <f>INDEX('housing-price-data-04042019'!$A$1:$CC$1461, MATCH('Garage Cars'!A168,'housing-price-data-04042019'!$A$1:$A$1461,0), MATCH('Garage Cars'!$C$1,'housing-price-data-04042019'!$A$1:$CC$1,0))</f>
        <v>190000</v>
      </c>
      <c r="D168" t="str">
        <f t="shared" si="2"/>
        <v>B</v>
      </c>
      <c r="K168" s="5">
        <v>239</v>
      </c>
      <c r="L168" s="6">
        <v>318000</v>
      </c>
      <c r="N168" s="5">
        <v>500</v>
      </c>
      <c r="O168" s="6">
        <v>120000</v>
      </c>
      <c r="U168" s="1">
        <v>143</v>
      </c>
      <c r="V168" s="1">
        <v>196774.97616421798</v>
      </c>
      <c r="W168" s="1">
        <v>-30774.97616421798</v>
      </c>
    </row>
    <row r="169" spans="1:23" x14ac:dyDescent="0.25">
      <c r="A169">
        <v>168</v>
      </c>
      <c r="B169">
        <f>INDEX('housing-price-data-04042019'!$A$1:$CC$1461, MATCH('Garage Cars'!A169,'housing-price-data-04042019'!$A$1:$A$1461,0), MATCH('Garage Cars'!$B$1,'housing-price-data-04042019'!$A$1:$CC$1,0))</f>
        <v>3</v>
      </c>
      <c r="C169">
        <f>INDEX('housing-price-data-04042019'!$A$1:$CC$1461, MATCH('Garage Cars'!A169,'housing-price-data-04042019'!$A$1:$A$1461,0), MATCH('Garage Cars'!$C$1,'housing-price-data-04042019'!$A$1:$CC$1,0))</f>
        <v>325624</v>
      </c>
      <c r="D169" t="str">
        <f t="shared" si="2"/>
        <v>A</v>
      </c>
      <c r="K169" s="5">
        <v>241</v>
      </c>
      <c r="L169" s="6">
        <v>262500</v>
      </c>
      <c r="N169" s="5">
        <v>501</v>
      </c>
      <c r="O169" s="6">
        <v>113000</v>
      </c>
      <c r="U169" s="1">
        <v>144</v>
      </c>
      <c r="V169" s="1">
        <v>196774.97616421798</v>
      </c>
      <c r="W169" s="1">
        <v>7225.0238357820199</v>
      </c>
    </row>
    <row r="170" spans="1:23" x14ac:dyDescent="0.25">
      <c r="A170">
        <v>169</v>
      </c>
      <c r="B170">
        <f>INDEX('housing-price-data-04042019'!$A$1:$CC$1461, MATCH('Garage Cars'!A170,'housing-price-data-04042019'!$A$1:$A$1461,0), MATCH('Garage Cars'!$B$1,'housing-price-data-04042019'!$A$1:$CC$1,0))</f>
        <v>2</v>
      </c>
      <c r="C170">
        <f>INDEX('housing-price-data-04042019'!$A$1:$CC$1461, MATCH('Garage Cars'!A170,'housing-price-data-04042019'!$A$1:$A$1461,0), MATCH('Garage Cars'!$C$1,'housing-price-data-04042019'!$A$1:$CC$1,0))</f>
        <v>183500</v>
      </c>
      <c r="D170" t="str">
        <f t="shared" si="2"/>
        <v>A</v>
      </c>
      <c r="K170" s="5">
        <v>245</v>
      </c>
      <c r="L170" s="6">
        <v>205000</v>
      </c>
      <c r="N170" s="5">
        <v>510</v>
      </c>
      <c r="O170" s="6">
        <v>124500</v>
      </c>
      <c r="U170" s="1">
        <v>145</v>
      </c>
      <c r="V170" s="1">
        <v>196774.97616421798</v>
      </c>
      <c r="W170" s="1">
        <v>-71774.97616421798</v>
      </c>
    </row>
    <row r="171" spans="1:23" x14ac:dyDescent="0.25">
      <c r="A171">
        <v>170</v>
      </c>
      <c r="B171">
        <f>INDEX('housing-price-data-04042019'!$A$1:$CC$1461, MATCH('Garage Cars'!A171,'housing-price-data-04042019'!$A$1:$A$1461,0), MATCH('Garage Cars'!$B$1,'housing-price-data-04042019'!$A$1:$CC$1,0))</f>
        <v>2</v>
      </c>
      <c r="C171">
        <f>INDEX('housing-price-data-04042019'!$A$1:$CC$1461, MATCH('Garage Cars'!A171,'housing-price-data-04042019'!$A$1:$A$1461,0), MATCH('Garage Cars'!$C$1,'housing-price-data-04042019'!$A$1:$CC$1,0))</f>
        <v>228000</v>
      </c>
      <c r="D171" t="str">
        <f t="shared" si="2"/>
        <v>A</v>
      </c>
      <c r="K171" s="5">
        <v>246</v>
      </c>
      <c r="L171" s="6">
        <v>241500</v>
      </c>
      <c r="N171" s="5">
        <v>511</v>
      </c>
      <c r="O171" s="6">
        <v>164900</v>
      </c>
      <c r="U171" s="1">
        <v>146</v>
      </c>
      <c r="V171" s="1">
        <v>196774.97616421798</v>
      </c>
      <c r="W171" s="1">
        <v>-66774.97616421798</v>
      </c>
    </row>
    <row r="172" spans="1:23" x14ac:dyDescent="0.25">
      <c r="A172">
        <v>171</v>
      </c>
      <c r="B172">
        <f>INDEX('housing-price-data-04042019'!$A$1:$CC$1461, MATCH('Garage Cars'!A172,'housing-price-data-04042019'!$A$1:$A$1461,0), MATCH('Garage Cars'!$B$1,'housing-price-data-04042019'!$A$1:$CC$1,0))</f>
        <v>2</v>
      </c>
      <c r="C172">
        <f>INDEX('housing-price-data-04042019'!$A$1:$CC$1461, MATCH('Garage Cars'!A172,'housing-price-data-04042019'!$A$1:$A$1461,0), MATCH('Garage Cars'!$C$1,'housing-price-data-04042019'!$A$1:$CC$1,0))</f>
        <v>128500</v>
      </c>
      <c r="D172" t="str">
        <f t="shared" si="2"/>
        <v>A</v>
      </c>
      <c r="K172" s="5">
        <v>248</v>
      </c>
      <c r="L172" s="6">
        <v>140000</v>
      </c>
      <c r="N172" s="5">
        <v>515</v>
      </c>
      <c r="O172" s="6">
        <v>96500</v>
      </c>
      <c r="U172" s="1">
        <v>147</v>
      </c>
      <c r="V172" s="1">
        <v>128696.97851787008</v>
      </c>
      <c r="W172" s="1">
        <v>-23696.978517870084</v>
      </c>
    </row>
    <row r="173" spans="1:23" x14ac:dyDescent="0.25">
      <c r="A173">
        <v>172</v>
      </c>
      <c r="B173">
        <f>INDEX('housing-price-data-04042019'!$A$1:$CC$1461, MATCH('Garage Cars'!A173,'housing-price-data-04042019'!$A$1:$A$1461,0), MATCH('Garage Cars'!$B$1,'housing-price-data-04042019'!$A$1:$CC$1,0))</f>
        <v>2</v>
      </c>
      <c r="C173">
        <f>INDEX('housing-price-data-04042019'!$A$1:$CC$1461, MATCH('Garage Cars'!A173,'housing-price-data-04042019'!$A$1:$A$1461,0), MATCH('Garage Cars'!$C$1,'housing-price-data-04042019'!$A$1:$CC$1,0))</f>
        <v>215000</v>
      </c>
      <c r="D173" t="str">
        <f t="shared" si="2"/>
        <v>A</v>
      </c>
      <c r="K173" s="5">
        <v>249</v>
      </c>
      <c r="L173" s="6">
        <v>180000</v>
      </c>
      <c r="N173" s="5">
        <v>520</v>
      </c>
      <c r="O173" s="6">
        <v>234000</v>
      </c>
      <c r="U173" s="1">
        <v>148</v>
      </c>
      <c r="V173" s="1">
        <v>196774.97616421798</v>
      </c>
      <c r="W173" s="1">
        <v>25725.02383578202</v>
      </c>
    </row>
    <row r="174" spans="1:23" x14ac:dyDescent="0.25">
      <c r="A174">
        <v>173</v>
      </c>
      <c r="B174">
        <f>INDEX('housing-price-data-04042019'!$A$1:$CC$1461, MATCH('Garage Cars'!A174,'housing-price-data-04042019'!$A$1:$A$1461,0), MATCH('Garage Cars'!$B$1,'housing-price-data-04042019'!$A$1:$CC$1,0))</f>
        <v>2</v>
      </c>
      <c r="C174">
        <f>INDEX('housing-price-data-04042019'!$A$1:$CC$1461, MATCH('Garage Cars'!A174,'housing-price-data-04042019'!$A$1:$A$1461,0), MATCH('Garage Cars'!$C$1,'housing-price-data-04042019'!$A$1:$CC$1,0))</f>
        <v>239000</v>
      </c>
      <c r="D174" t="str">
        <f t="shared" si="2"/>
        <v>A</v>
      </c>
      <c r="K174" s="5">
        <v>250</v>
      </c>
      <c r="L174" s="6">
        <v>277000</v>
      </c>
      <c r="N174" s="5">
        <v>521</v>
      </c>
      <c r="O174" s="6">
        <v>106250</v>
      </c>
      <c r="U174" s="1">
        <v>149</v>
      </c>
      <c r="V174" s="1">
        <v>60618.980871522173</v>
      </c>
      <c r="W174" s="1">
        <v>80381.019128477827</v>
      </c>
    </row>
    <row r="175" spans="1:23" x14ac:dyDescent="0.25">
      <c r="A175">
        <v>174</v>
      </c>
      <c r="B175">
        <f>INDEX('housing-price-data-04042019'!$A$1:$CC$1461, MATCH('Garage Cars'!A175,'housing-price-data-04042019'!$A$1:$A$1461,0), MATCH('Garage Cars'!$B$1,'housing-price-data-04042019'!$A$1:$CC$1,0))</f>
        <v>2</v>
      </c>
      <c r="C175">
        <f>INDEX('housing-price-data-04042019'!$A$1:$CC$1461, MATCH('Garage Cars'!A175,'housing-price-data-04042019'!$A$1:$A$1461,0), MATCH('Garage Cars'!$C$1,'housing-price-data-04042019'!$A$1:$CC$1,0))</f>
        <v>163000</v>
      </c>
      <c r="D175" t="str">
        <f t="shared" si="2"/>
        <v>A</v>
      </c>
      <c r="K175" s="5">
        <v>252</v>
      </c>
      <c r="L175" s="6">
        <v>235000</v>
      </c>
      <c r="N175" s="5">
        <v>522</v>
      </c>
      <c r="O175" s="6">
        <v>150000</v>
      </c>
      <c r="U175" s="1">
        <v>150</v>
      </c>
      <c r="V175" s="1">
        <v>128696.97851787008</v>
      </c>
      <c r="W175" s="1">
        <v>-13696.978517870084</v>
      </c>
    </row>
    <row r="176" spans="1:23" x14ac:dyDescent="0.25">
      <c r="A176">
        <v>175</v>
      </c>
      <c r="B176">
        <f>INDEX('housing-price-data-04042019'!$A$1:$CC$1461, MATCH('Garage Cars'!A176,'housing-price-data-04042019'!$A$1:$A$1461,0), MATCH('Garage Cars'!$B$1,'housing-price-data-04042019'!$A$1:$CC$1,0))</f>
        <v>2</v>
      </c>
      <c r="C176">
        <f>INDEX('housing-price-data-04042019'!$A$1:$CC$1461, MATCH('Garage Cars'!A176,'housing-price-data-04042019'!$A$1:$A$1461,0), MATCH('Garage Cars'!$C$1,'housing-price-data-04042019'!$A$1:$CC$1,0))</f>
        <v>184000</v>
      </c>
      <c r="D176" t="str">
        <f t="shared" si="2"/>
        <v>A</v>
      </c>
      <c r="K176" s="5">
        <v>253</v>
      </c>
      <c r="L176" s="6">
        <v>173000</v>
      </c>
      <c r="N176" s="5">
        <v>527</v>
      </c>
      <c r="O176" s="6">
        <v>132000</v>
      </c>
      <c r="U176" s="1">
        <v>151</v>
      </c>
      <c r="V176" s="1">
        <v>196774.97616421798</v>
      </c>
      <c r="W176" s="1">
        <v>-74774.97616421798</v>
      </c>
    </row>
    <row r="177" spans="1:23" x14ac:dyDescent="0.25">
      <c r="A177">
        <v>176</v>
      </c>
      <c r="B177">
        <f>INDEX('housing-price-data-04042019'!$A$1:$CC$1461, MATCH('Garage Cars'!A177,'housing-price-data-04042019'!$A$1:$A$1461,0), MATCH('Garage Cars'!$B$1,'housing-price-data-04042019'!$A$1:$CC$1,0))</f>
        <v>2</v>
      </c>
      <c r="C177">
        <f>INDEX('housing-price-data-04042019'!$A$1:$CC$1461, MATCH('Garage Cars'!A177,'housing-price-data-04042019'!$A$1:$A$1461,0), MATCH('Garage Cars'!$C$1,'housing-price-data-04042019'!$A$1:$CC$1,0))</f>
        <v>243000</v>
      </c>
      <c r="D177" t="str">
        <f t="shared" si="2"/>
        <v>A</v>
      </c>
      <c r="K177" s="5">
        <v>256</v>
      </c>
      <c r="L177" s="6">
        <v>230000</v>
      </c>
      <c r="N177" s="5">
        <v>529</v>
      </c>
      <c r="O177" s="6">
        <v>86000</v>
      </c>
      <c r="U177" s="1">
        <v>152</v>
      </c>
      <c r="V177" s="1">
        <v>264852.97381056589</v>
      </c>
      <c r="W177" s="1">
        <v>107549.02618943411</v>
      </c>
    </row>
    <row r="178" spans="1:23" x14ac:dyDescent="0.25">
      <c r="A178">
        <v>177</v>
      </c>
      <c r="B178">
        <f>INDEX('housing-price-data-04042019'!$A$1:$CC$1461, MATCH('Garage Cars'!A178,'housing-price-data-04042019'!$A$1:$A$1461,0), MATCH('Garage Cars'!$B$1,'housing-price-data-04042019'!$A$1:$CC$1,0))</f>
        <v>2</v>
      </c>
      <c r="C178">
        <f>INDEX('housing-price-data-04042019'!$A$1:$CC$1461, MATCH('Garage Cars'!A178,'housing-price-data-04042019'!$A$1:$A$1461,0), MATCH('Garage Cars'!$C$1,'housing-price-data-04042019'!$A$1:$CC$1,0))</f>
        <v>211000</v>
      </c>
      <c r="D178" t="str">
        <f t="shared" si="2"/>
        <v>A</v>
      </c>
      <c r="K178" s="5">
        <v>257</v>
      </c>
      <c r="L178" s="6">
        <v>207500</v>
      </c>
      <c r="N178" s="5">
        <v>533</v>
      </c>
      <c r="O178" s="6">
        <v>107500</v>
      </c>
      <c r="U178" s="1">
        <v>153</v>
      </c>
      <c r="V178" s="1">
        <v>196774.97616421798</v>
      </c>
      <c r="W178" s="1">
        <v>-6774.9761642179801</v>
      </c>
    </row>
    <row r="179" spans="1:23" x14ac:dyDescent="0.25">
      <c r="A179">
        <v>178</v>
      </c>
      <c r="B179">
        <f>INDEX('housing-price-data-04042019'!$A$1:$CC$1461, MATCH('Garage Cars'!A179,'housing-price-data-04042019'!$A$1:$A$1461,0), MATCH('Garage Cars'!$B$1,'housing-price-data-04042019'!$A$1:$CC$1,0))</f>
        <v>2</v>
      </c>
      <c r="C179">
        <f>INDEX('housing-price-data-04042019'!$A$1:$CC$1461, MATCH('Garage Cars'!A179,'housing-price-data-04042019'!$A$1:$A$1461,0), MATCH('Garage Cars'!$C$1,'housing-price-data-04042019'!$A$1:$CC$1,0))</f>
        <v>172500</v>
      </c>
      <c r="D179" t="str">
        <f t="shared" si="2"/>
        <v>A</v>
      </c>
      <c r="K179" s="5">
        <v>258</v>
      </c>
      <c r="L179" s="6">
        <v>220000</v>
      </c>
      <c r="N179" s="5">
        <v>534</v>
      </c>
      <c r="O179" s="6">
        <v>39300</v>
      </c>
      <c r="U179" s="1">
        <v>154</v>
      </c>
      <c r="V179" s="1">
        <v>196774.97616421798</v>
      </c>
      <c r="W179" s="1">
        <v>38225.02383578202</v>
      </c>
    </row>
    <row r="180" spans="1:23" x14ac:dyDescent="0.25">
      <c r="A180">
        <v>179</v>
      </c>
      <c r="B180">
        <f>INDEX('housing-price-data-04042019'!$A$1:$CC$1461, MATCH('Garage Cars'!A180,'housing-price-data-04042019'!$A$1:$A$1461,0), MATCH('Garage Cars'!$B$1,'housing-price-data-04042019'!$A$1:$CC$1,0))</f>
        <v>3</v>
      </c>
      <c r="C180">
        <f>INDEX('housing-price-data-04042019'!$A$1:$CC$1461, MATCH('Garage Cars'!A180,'housing-price-data-04042019'!$A$1:$A$1461,0), MATCH('Garage Cars'!$C$1,'housing-price-data-04042019'!$A$1:$CC$1,0))</f>
        <v>501837</v>
      </c>
      <c r="D180" t="str">
        <f t="shared" si="2"/>
        <v>A</v>
      </c>
      <c r="K180" s="5">
        <v>259</v>
      </c>
      <c r="L180" s="6">
        <v>231500</v>
      </c>
      <c r="N180" s="5">
        <v>536</v>
      </c>
      <c r="O180" s="6">
        <v>107500</v>
      </c>
      <c r="U180" s="1">
        <v>155</v>
      </c>
      <c r="V180" s="1">
        <v>128696.97851787008</v>
      </c>
      <c r="W180" s="1">
        <v>-3696.978517870084</v>
      </c>
    </row>
    <row r="181" spans="1:23" x14ac:dyDescent="0.25">
      <c r="A181">
        <v>180</v>
      </c>
      <c r="B181">
        <f>INDEX('housing-price-data-04042019'!$A$1:$CC$1461, MATCH('Garage Cars'!A181,'housing-price-data-04042019'!$A$1:$A$1461,0), MATCH('Garage Cars'!$B$1,'housing-price-data-04042019'!$A$1:$CC$1,0))</f>
        <v>2</v>
      </c>
      <c r="C181">
        <f>INDEX('housing-price-data-04042019'!$A$1:$CC$1461, MATCH('Garage Cars'!A181,'housing-price-data-04042019'!$A$1:$A$1461,0), MATCH('Garage Cars'!$C$1,'housing-price-data-04042019'!$A$1:$CC$1,0))</f>
        <v>100000</v>
      </c>
      <c r="D181" t="str">
        <f t="shared" si="2"/>
        <v>A</v>
      </c>
      <c r="K181" s="5">
        <v>261</v>
      </c>
      <c r="L181" s="6">
        <v>176000</v>
      </c>
      <c r="N181" s="5">
        <v>539</v>
      </c>
      <c r="O181" s="6">
        <v>158000</v>
      </c>
      <c r="U181" s="1">
        <v>156</v>
      </c>
      <c r="V181" s="1">
        <v>60618.980871522173</v>
      </c>
      <c r="W181" s="1">
        <v>18381.019128477827</v>
      </c>
    </row>
    <row r="182" spans="1:23" x14ac:dyDescent="0.25">
      <c r="A182">
        <v>181</v>
      </c>
      <c r="B182">
        <f>INDEX('housing-price-data-04042019'!$A$1:$CC$1461, MATCH('Garage Cars'!A182,'housing-price-data-04042019'!$A$1:$A$1461,0), MATCH('Garage Cars'!$B$1,'housing-price-data-04042019'!$A$1:$CC$1,0))</f>
        <v>2</v>
      </c>
      <c r="C182">
        <f>INDEX('housing-price-data-04042019'!$A$1:$CC$1461, MATCH('Garage Cars'!A182,'housing-price-data-04042019'!$A$1:$A$1461,0), MATCH('Garage Cars'!$C$1,'housing-price-data-04042019'!$A$1:$CC$1,0))</f>
        <v>177000</v>
      </c>
      <c r="D182" t="str">
        <f t="shared" si="2"/>
        <v>A</v>
      </c>
      <c r="K182" s="5">
        <v>262</v>
      </c>
      <c r="L182" s="6">
        <v>276000</v>
      </c>
      <c r="N182" s="5">
        <v>544</v>
      </c>
      <c r="O182" s="6">
        <v>133000</v>
      </c>
      <c r="U182" s="1">
        <v>157</v>
      </c>
      <c r="V182" s="1">
        <v>196774.97616421798</v>
      </c>
      <c r="W182" s="1">
        <v>-87274.97616421798</v>
      </c>
    </row>
    <row r="183" spans="1:23" x14ac:dyDescent="0.25">
      <c r="A183">
        <v>182</v>
      </c>
      <c r="B183">
        <f>INDEX('housing-price-data-04042019'!$A$1:$CC$1461, MATCH('Garage Cars'!A183,'housing-price-data-04042019'!$A$1:$A$1461,0), MATCH('Garage Cars'!$B$1,'housing-price-data-04042019'!$A$1:$CC$1,0))</f>
        <v>1</v>
      </c>
      <c r="C183">
        <f>INDEX('housing-price-data-04042019'!$A$1:$CC$1461, MATCH('Garage Cars'!A183,'housing-price-data-04042019'!$A$1:$A$1461,0), MATCH('Garage Cars'!$C$1,'housing-price-data-04042019'!$A$1:$CC$1,0))</f>
        <v>200100</v>
      </c>
      <c r="D183" t="str">
        <f t="shared" si="2"/>
        <v>B</v>
      </c>
      <c r="K183" s="5">
        <v>263</v>
      </c>
      <c r="L183" s="6">
        <v>151000</v>
      </c>
      <c r="N183" s="5">
        <v>552</v>
      </c>
      <c r="O183" s="6">
        <v>112500</v>
      </c>
      <c r="U183" s="1">
        <v>158</v>
      </c>
      <c r="V183" s="1">
        <v>264852.97381056589</v>
      </c>
      <c r="W183" s="1">
        <v>4647.0261894341093</v>
      </c>
    </row>
    <row r="184" spans="1:23" x14ac:dyDescent="0.25">
      <c r="A184">
        <v>183</v>
      </c>
      <c r="B184">
        <f>INDEX('housing-price-data-04042019'!$A$1:$CC$1461, MATCH('Garage Cars'!A184,'housing-price-data-04042019'!$A$1:$A$1461,0), MATCH('Garage Cars'!$B$1,'housing-price-data-04042019'!$A$1:$CC$1,0))</f>
        <v>1</v>
      </c>
      <c r="C184">
        <f>INDEX('housing-price-data-04042019'!$A$1:$CC$1461, MATCH('Garage Cars'!A184,'housing-price-data-04042019'!$A$1:$A$1461,0), MATCH('Garage Cars'!$C$1,'housing-price-data-04042019'!$A$1:$CC$1,0))</f>
        <v>120000</v>
      </c>
      <c r="D184" t="str">
        <f t="shared" si="2"/>
        <v>B</v>
      </c>
      <c r="K184" s="5">
        <v>264</v>
      </c>
      <c r="L184" s="6">
        <v>130000</v>
      </c>
      <c r="N184" s="5">
        <v>556</v>
      </c>
      <c r="O184" s="6">
        <v>113000</v>
      </c>
      <c r="U184" s="1">
        <v>159</v>
      </c>
      <c r="V184" s="1">
        <v>196774.97616421798</v>
      </c>
      <c r="W184" s="1">
        <v>58125.02383578202</v>
      </c>
    </row>
    <row r="185" spans="1:23" x14ac:dyDescent="0.25">
      <c r="A185">
        <v>184</v>
      </c>
      <c r="B185">
        <f>INDEX('housing-price-data-04042019'!$A$1:$CC$1461, MATCH('Garage Cars'!A185,'housing-price-data-04042019'!$A$1:$A$1461,0), MATCH('Garage Cars'!$B$1,'housing-price-data-04042019'!$A$1:$CC$1,0))</f>
        <v>2</v>
      </c>
      <c r="C185">
        <f>INDEX('housing-price-data-04042019'!$A$1:$CC$1461, MATCH('Garage Cars'!A185,'housing-price-data-04042019'!$A$1:$A$1461,0), MATCH('Garage Cars'!$C$1,'housing-price-data-04042019'!$A$1:$CC$1,0))</f>
        <v>200000</v>
      </c>
      <c r="D185" t="str">
        <f t="shared" si="2"/>
        <v>A</v>
      </c>
      <c r="K185" s="5">
        <v>265</v>
      </c>
      <c r="L185" s="6">
        <v>73000</v>
      </c>
      <c r="N185" s="5">
        <v>557</v>
      </c>
      <c r="O185" s="6">
        <v>141000</v>
      </c>
      <c r="U185" s="1">
        <v>160</v>
      </c>
      <c r="V185" s="1">
        <v>196774.97616421798</v>
      </c>
      <c r="W185" s="1">
        <v>123225.02383578202</v>
      </c>
    </row>
    <row r="186" spans="1:23" x14ac:dyDescent="0.25">
      <c r="A186">
        <v>185</v>
      </c>
      <c r="B186">
        <f>INDEX('housing-price-data-04042019'!$A$1:$CC$1461, MATCH('Garage Cars'!A186,'housing-price-data-04042019'!$A$1:$A$1461,0), MATCH('Garage Cars'!$B$1,'housing-price-data-04042019'!$A$1:$CC$1,0))</f>
        <v>2</v>
      </c>
      <c r="C186">
        <f>INDEX('housing-price-data-04042019'!$A$1:$CC$1461, MATCH('Garage Cars'!A186,'housing-price-data-04042019'!$A$1:$A$1461,0), MATCH('Garage Cars'!$C$1,'housing-price-data-04042019'!$A$1:$CC$1,0))</f>
        <v>127000</v>
      </c>
      <c r="D186" t="str">
        <f t="shared" si="2"/>
        <v>A</v>
      </c>
      <c r="K186" s="5">
        <v>266</v>
      </c>
      <c r="L186" s="6">
        <v>175500</v>
      </c>
      <c r="N186" s="5">
        <v>558</v>
      </c>
      <c r="O186" s="6">
        <v>108000</v>
      </c>
      <c r="U186" s="1">
        <v>161</v>
      </c>
      <c r="V186" s="1">
        <v>196774.97616421798</v>
      </c>
      <c r="W186" s="1">
        <v>-34274.97616421798</v>
      </c>
    </row>
    <row r="187" spans="1:23" x14ac:dyDescent="0.25">
      <c r="A187">
        <v>186</v>
      </c>
      <c r="B187">
        <f>INDEX('housing-price-data-04042019'!$A$1:$CC$1461, MATCH('Garage Cars'!A187,'housing-price-data-04042019'!$A$1:$A$1461,0), MATCH('Garage Cars'!$B$1,'housing-price-data-04042019'!$A$1:$CC$1,0))</f>
        <v>3</v>
      </c>
      <c r="C187">
        <f>INDEX('housing-price-data-04042019'!$A$1:$CC$1461, MATCH('Garage Cars'!A187,'housing-price-data-04042019'!$A$1:$A$1461,0), MATCH('Garage Cars'!$C$1,'housing-price-data-04042019'!$A$1:$CC$1,0))</f>
        <v>475000</v>
      </c>
      <c r="D187" t="str">
        <f t="shared" si="2"/>
        <v>A</v>
      </c>
      <c r="K187" s="5">
        <v>267</v>
      </c>
      <c r="L187" s="6">
        <v>185000</v>
      </c>
      <c r="N187" s="5">
        <v>563</v>
      </c>
      <c r="O187" s="6">
        <v>108000</v>
      </c>
      <c r="U187" s="1">
        <v>162</v>
      </c>
      <c r="V187" s="1">
        <v>264852.97381056589</v>
      </c>
      <c r="W187" s="1">
        <v>147647.02618943411</v>
      </c>
    </row>
    <row r="188" spans="1:23" x14ac:dyDescent="0.25">
      <c r="A188">
        <v>187</v>
      </c>
      <c r="B188">
        <f>INDEX('housing-price-data-04042019'!$A$1:$CC$1461, MATCH('Garage Cars'!A188,'housing-price-data-04042019'!$A$1:$A$1461,0), MATCH('Garage Cars'!$B$1,'housing-price-data-04042019'!$A$1:$CC$1,0))</f>
        <v>2</v>
      </c>
      <c r="C188">
        <f>INDEX('housing-price-data-04042019'!$A$1:$CC$1461, MATCH('Garage Cars'!A188,'housing-price-data-04042019'!$A$1:$A$1461,0), MATCH('Garage Cars'!$C$1,'housing-price-data-04042019'!$A$1:$CC$1,0))</f>
        <v>173000</v>
      </c>
      <c r="D188" t="str">
        <f t="shared" si="2"/>
        <v>A</v>
      </c>
      <c r="K188" s="5">
        <v>271</v>
      </c>
      <c r="L188" s="6">
        <v>266000</v>
      </c>
      <c r="N188" s="5">
        <v>566</v>
      </c>
      <c r="O188" s="6">
        <v>128000</v>
      </c>
      <c r="U188" s="1">
        <v>163</v>
      </c>
      <c r="V188" s="1">
        <v>196774.97616421798</v>
      </c>
      <c r="W188" s="1">
        <v>23225.02383578202</v>
      </c>
    </row>
    <row r="189" spans="1:23" x14ac:dyDescent="0.25">
      <c r="A189">
        <v>188</v>
      </c>
      <c r="B189">
        <f>INDEX('housing-price-data-04042019'!$A$1:$CC$1461, MATCH('Garage Cars'!A189,'housing-price-data-04042019'!$A$1:$A$1461,0), MATCH('Garage Cars'!$B$1,'housing-price-data-04042019'!$A$1:$CC$1,0))</f>
        <v>1</v>
      </c>
      <c r="C189">
        <f>INDEX('housing-price-data-04042019'!$A$1:$CC$1461, MATCH('Garage Cars'!A189,'housing-price-data-04042019'!$A$1:$A$1461,0), MATCH('Garage Cars'!$C$1,'housing-price-data-04042019'!$A$1:$CC$1,0))</f>
        <v>135000</v>
      </c>
      <c r="D189" t="str">
        <f t="shared" si="2"/>
        <v>B</v>
      </c>
      <c r="K189" s="5">
        <v>272</v>
      </c>
      <c r="L189" s="6">
        <v>241500</v>
      </c>
      <c r="N189" s="5">
        <v>572</v>
      </c>
      <c r="O189" s="6">
        <v>120000</v>
      </c>
      <c r="U189" s="1">
        <v>164</v>
      </c>
      <c r="V189" s="1">
        <v>60618.980871522173</v>
      </c>
      <c r="W189" s="1">
        <v>42581.019128477827</v>
      </c>
    </row>
    <row r="190" spans="1:23" x14ac:dyDescent="0.25">
      <c r="A190">
        <v>189</v>
      </c>
      <c r="B190">
        <f>INDEX('housing-price-data-04042019'!$A$1:$CC$1461, MATCH('Garage Cars'!A190,'housing-price-data-04042019'!$A$1:$A$1461,0), MATCH('Garage Cars'!$B$1,'housing-price-data-04042019'!$A$1:$CC$1,0))</f>
        <v>2</v>
      </c>
      <c r="C190">
        <f>INDEX('housing-price-data-04042019'!$A$1:$CC$1461, MATCH('Garage Cars'!A190,'housing-price-data-04042019'!$A$1:$A$1461,0), MATCH('Garage Cars'!$C$1,'housing-price-data-04042019'!$A$1:$CC$1,0))</f>
        <v>153337</v>
      </c>
      <c r="D190" t="str">
        <f t="shared" si="2"/>
        <v>A</v>
      </c>
      <c r="K190" s="5">
        <v>273</v>
      </c>
      <c r="L190" s="6">
        <v>290000</v>
      </c>
      <c r="N190" s="5">
        <v>575</v>
      </c>
      <c r="O190" s="6">
        <v>139000</v>
      </c>
      <c r="U190" s="1">
        <v>165</v>
      </c>
      <c r="V190" s="1">
        <v>128696.97851787008</v>
      </c>
      <c r="W190" s="1">
        <v>23303.021482129916</v>
      </c>
    </row>
    <row r="191" spans="1:23" x14ac:dyDescent="0.25">
      <c r="A191">
        <v>190</v>
      </c>
      <c r="B191">
        <f>INDEX('housing-price-data-04042019'!$A$1:$CC$1461, MATCH('Garage Cars'!A191,'housing-price-data-04042019'!$A$1:$A$1461,0), MATCH('Garage Cars'!$B$1,'housing-price-data-04042019'!$A$1:$CC$1,0))</f>
        <v>2</v>
      </c>
      <c r="C191">
        <f>INDEX('housing-price-data-04042019'!$A$1:$CC$1461, MATCH('Garage Cars'!A191,'housing-price-data-04042019'!$A$1:$A$1461,0), MATCH('Garage Cars'!$C$1,'housing-price-data-04042019'!$A$1:$CC$1,0))</f>
        <v>286000</v>
      </c>
      <c r="D191" t="str">
        <f t="shared" si="2"/>
        <v>A</v>
      </c>
      <c r="K191" s="5">
        <v>276</v>
      </c>
      <c r="L191" s="6">
        <v>205000</v>
      </c>
      <c r="N191" s="5">
        <v>576</v>
      </c>
      <c r="O191" s="6">
        <v>118500</v>
      </c>
      <c r="U191" s="1">
        <v>166</v>
      </c>
      <c r="V191" s="1">
        <v>60618.980871522173</v>
      </c>
      <c r="W191" s="1">
        <v>66881.019128477827</v>
      </c>
    </row>
    <row r="192" spans="1:23" x14ac:dyDescent="0.25">
      <c r="A192">
        <v>191</v>
      </c>
      <c r="B192">
        <f>INDEX('housing-price-data-04042019'!$A$1:$CC$1461, MATCH('Garage Cars'!A192,'housing-price-data-04042019'!$A$1:$A$1461,0), MATCH('Garage Cars'!$B$1,'housing-price-data-04042019'!$A$1:$CC$1,0))</f>
        <v>2</v>
      </c>
      <c r="C192">
        <f>INDEX('housing-price-data-04042019'!$A$1:$CC$1461, MATCH('Garage Cars'!A192,'housing-price-data-04042019'!$A$1:$A$1461,0), MATCH('Garage Cars'!$C$1,'housing-price-data-04042019'!$A$1:$CC$1,0))</f>
        <v>315000</v>
      </c>
      <c r="D192" t="str">
        <f t="shared" si="2"/>
        <v>A</v>
      </c>
      <c r="K192" s="5">
        <v>277</v>
      </c>
      <c r="L192" s="6">
        <v>201000</v>
      </c>
      <c r="N192" s="5">
        <v>577</v>
      </c>
      <c r="O192" s="6">
        <v>145000</v>
      </c>
      <c r="U192" s="1">
        <v>167</v>
      </c>
      <c r="V192" s="1">
        <v>128696.97851787008</v>
      </c>
      <c r="W192" s="1">
        <v>61303.021482129916</v>
      </c>
    </row>
    <row r="193" spans="1:23" x14ac:dyDescent="0.25">
      <c r="A193">
        <v>192</v>
      </c>
      <c r="B193">
        <f>INDEX('housing-price-data-04042019'!$A$1:$CC$1461, MATCH('Garage Cars'!A193,'housing-price-data-04042019'!$A$1:$A$1461,0), MATCH('Garage Cars'!$B$1,'housing-price-data-04042019'!$A$1:$CC$1,0))</f>
        <v>2</v>
      </c>
      <c r="C193">
        <f>INDEX('housing-price-data-04042019'!$A$1:$CC$1461, MATCH('Garage Cars'!A193,'housing-price-data-04042019'!$A$1:$A$1461,0), MATCH('Garage Cars'!$C$1,'housing-price-data-04042019'!$A$1:$CC$1,0))</f>
        <v>184000</v>
      </c>
      <c r="D193" t="str">
        <f t="shared" si="2"/>
        <v>A</v>
      </c>
      <c r="K193" s="5">
        <v>278</v>
      </c>
      <c r="L193" s="6">
        <v>141000</v>
      </c>
      <c r="N193" s="5">
        <v>580</v>
      </c>
      <c r="O193" s="6">
        <v>131500</v>
      </c>
      <c r="U193" s="1">
        <v>168</v>
      </c>
      <c r="V193" s="1">
        <v>264852.97381056589</v>
      </c>
      <c r="W193" s="1">
        <v>60771.026189434109</v>
      </c>
    </row>
    <row r="194" spans="1:23" x14ac:dyDescent="0.25">
      <c r="A194">
        <v>193</v>
      </c>
      <c r="B194">
        <f>INDEX('housing-price-data-04042019'!$A$1:$CC$1461, MATCH('Garage Cars'!A194,'housing-price-data-04042019'!$A$1:$A$1461,0), MATCH('Garage Cars'!$B$1,'housing-price-data-04042019'!$A$1:$CC$1,0))</f>
        <v>2</v>
      </c>
      <c r="C194">
        <f>INDEX('housing-price-data-04042019'!$A$1:$CC$1461, MATCH('Garage Cars'!A194,'housing-price-data-04042019'!$A$1:$A$1461,0), MATCH('Garage Cars'!$C$1,'housing-price-data-04042019'!$A$1:$CC$1,0))</f>
        <v>192000</v>
      </c>
      <c r="D194" t="str">
        <f t="shared" si="2"/>
        <v>A</v>
      </c>
      <c r="K194" s="5">
        <v>279</v>
      </c>
      <c r="L194" s="6">
        <v>415298</v>
      </c>
      <c r="N194" s="5">
        <v>583</v>
      </c>
      <c r="O194" s="6">
        <v>118500</v>
      </c>
      <c r="U194" s="1">
        <v>169</v>
      </c>
      <c r="V194" s="1">
        <v>196774.97616421798</v>
      </c>
      <c r="W194" s="1">
        <v>-13274.97616421798</v>
      </c>
    </row>
    <row r="195" spans="1:23" x14ac:dyDescent="0.25">
      <c r="A195">
        <v>194</v>
      </c>
      <c r="B195">
        <f>INDEX('housing-price-data-04042019'!$A$1:$CC$1461, MATCH('Garage Cars'!A195,'housing-price-data-04042019'!$A$1:$A$1461,0), MATCH('Garage Cars'!$B$1,'housing-price-data-04042019'!$A$1:$CC$1,0))</f>
        <v>2</v>
      </c>
      <c r="C195">
        <f>INDEX('housing-price-data-04042019'!$A$1:$CC$1461, MATCH('Garage Cars'!A195,'housing-price-data-04042019'!$A$1:$A$1461,0), MATCH('Garage Cars'!$C$1,'housing-price-data-04042019'!$A$1:$CC$1,0))</f>
        <v>130000</v>
      </c>
      <c r="D195" t="str">
        <f t="shared" ref="D195:D258" si="3">IF(B195 &gt;= 2, "A", "B")</f>
        <v>A</v>
      </c>
      <c r="K195" s="5">
        <v>280</v>
      </c>
      <c r="L195" s="6">
        <v>192000</v>
      </c>
      <c r="N195" s="5">
        <v>585</v>
      </c>
      <c r="O195" s="6">
        <v>133000</v>
      </c>
      <c r="U195" s="1">
        <v>170</v>
      </c>
      <c r="V195" s="1">
        <v>196774.97616421798</v>
      </c>
      <c r="W195" s="1">
        <v>31225.02383578202</v>
      </c>
    </row>
    <row r="196" spans="1:23" x14ac:dyDescent="0.25">
      <c r="A196">
        <v>195</v>
      </c>
      <c r="B196">
        <f>INDEX('housing-price-data-04042019'!$A$1:$CC$1461, MATCH('Garage Cars'!A196,'housing-price-data-04042019'!$A$1:$A$1461,0), MATCH('Garage Cars'!$B$1,'housing-price-data-04042019'!$A$1:$CC$1,0))</f>
        <v>1</v>
      </c>
      <c r="C196">
        <f>INDEX('housing-price-data-04042019'!$A$1:$CC$1461, MATCH('Garage Cars'!A196,'housing-price-data-04042019'!$A$1:$A$1461,0), MATCH('Garage Cars'!$C$1,'housing-price-data-04042019'!$A$1:$CC$1,0))</f>
        <v>127000</v>
      </c>
      <c r="D196" t="str">
        <f t="shared" si="3"/>
        <v>B</v>
      </c>
      <c r="K196" s="5">
        <v>281</v>
      </c>
      <c r="L196" s="6">
        <v>228500</v>
      </c>
      <c r="N196" s="5">
        <v>587</v>
      </c>
      <c r="O196" s="6">
        <v>130000</v>
      </c>
      <c r="U196" s="1">
        <v>171</v>
      </c>
      <c r="V196" s="1">
        <v>196774.97616421798</v>
      </c>
      <c r="W196" s="1">
        <v>-68274.97616421798</v>
      </c>
    </row>
    <row r="197" spans="1:23" x14ac:dyDescent="0.25">
      <c r="A197">
        <v>196</v>
      </c>
      <c r="B197">
        <f>INDEX('housing-price-data-04042019'!$A$1:$CC$1461, MATCH('Garage Cars'!A197,'housing-price-data-04042019'!$A$1:$A$1461,0), MATCH('Garage Cars'!$B$1,'housing-price-data-04042019'!$A$1:$CC$1,0))</f>
        <v>2</v>
      </c>
      <c r="C197">
        <f>INDEX('housing-price-data-04042019'!$A$1:$CC$1461, MATCH('Garage Cars'!A197,'housing-price-data-04042019'!$A$1:$A$1461,0), MATCH('Garage Cars'!$C$1,'housing-price-data-04042019'!$A$1:$CC$1,0))</f>
        <v>148500</v>
      </c>
      <c r="D197" t="str">
        <f t="shared" si="3"/>
        <v>A</v>
      </c>
      <c r="K197" s="5">
        <v>282</v>
      </c>
      <c r="L197" s="6">
        <v>185000</v>
      </c>
      <c r="N197" s="5">
        <v>589</v>
      </c>
      <c r="O197" s="6">
        <v>143000</v>
      </c>
      <c r="U197" s="1">
        <v>172</v>
      </c>
      <c r="V197" s="1">
        <v>196774.97616421798</v>
      </c>
      <c r="W197" s="1">
        <v>18225.02383578202</v>
      </c>
    </row>
    <row r="198" spans="1:23" x14ac:dyDescent="0.25">
      <c r="A198">
        <v>197</v>
      </c>
      <c r="B198">
        <f>INDEX('housing-price-data-04042019'!$A$1:$CC$1461, MATCH('Garage Cars'!A198,'housing-price-data-04042019'!$A$1:$A$1461,0), MATCH('Garage Cars'!$B$1,'housing-price-data-04042019'!$A$1:$CC$1,0))</f>
        <v>3</v>
      </c>
      <c r="C198">
        <f>INDEX('housing-price-data-04042019'!$A$1:$CC$1461, MATCH('Garage Cars'!A198,'housing-price-data-04042019'!$A$1:$A$1461,0), MATCH('Garage Cars'!$C$1,'housing-price-data-04042019'!$A$1:$CC$1,0))</f>
        <v>311872</v>
      </c>
      <c r="D198" t="str">
        <f t="shared" si="3"/>
        <v>A</v>
      </c>
      <c r="K198" s="5">
        <v>283</v>
      </c>
      <c r="L198" s="6">
        <v>207500</v>
      </c>
      <c r="N198" s="5">
        <v>590</v>
      </c>
      <c r="O198" s="6">
        <v>79500</v>
      </c>
      <c r="U198" s="1">
        <v>173</v>
      </c>
      <c r="V198" s="1">
        <v>196774.97616421798</v>
      </c>
      <c r="W198" s="1">
        <v>42225.02383578202</v>
      </c>
    </row>
    <row r="199" spans="1:23" x14ac:dyDescent="0.25">
      <c r="A199">
        <v>198</v>
      </c>
      <c r="B199">
        <f>INDEX('housing-price-data-04042019'!$A$1:$CC$1461, MATCH('Garage Cars'!A199,'housing-price-data-04042019'!$A$1:$A$1461,0), MATCH('Garage Cars'!$B$1,'housing-price-data-04042019'!$A$1:$CC$1,0))</f>
        <v>2</v>
      </c>
      <c r="C199">
        <f>INDEX('housing-price-data-04042019'!$A$1:$CC$1461, MATCH('Garage Cars'!A199,'housing-price-data-04042019'!$A$1:$A$1461,0), MATCH('Garage Cars'!$C$1,'housing-price-data-04042019'!$A$1:$CC$1,0))</f>
        <v>235000</v>
      </c>
      <c r="D199" t="str">
        <f t="shared" si="3"/>
        <v>A</v>
      </c>
      <c r="K199" s="5">
        <v>284</v>
      </c>
      <c r="L199" s="6">
        <v>244600</v>
      </c>
      <c r="N199" s="5">
        <v>595</v>
      </c>
      <c r="O199" s="6">
        <v>110000</v>
      </c>
      <c r="U199" s="1">
        <v>174</v>
      </c>
      <c r="V199" s="1">
        <v>196774.97616421798</v>
      </c>
      <c r="W199" s="1">
        <v>-33774.97616421798</v>
      </c>
    </row>
    <row r="200" spans="1:23" x14ac:dyDescent="0.25">
      <c r="A200">
        <v>199</v>
      </c>
      <c r="B200">
        <f>INDEX('housing-price-data-04042019'!$A$1:$CC$1461, MATCH('Garage Cars'!A200,'housing-price-data-04042019'!$A$1:$A$1461,0), MATCH('Garage Cars'!$B$1,'housing-price-data-04042019'!$A$1:$CC$1,0))</f>
        <v>0</v>
      </c>
      <c r="C200">
        <f>INDEX('housing-price-data-04042019'!$A$1:$CC$1461, MATCH('Garage Cars'!A200,'housing-price-data-04042019'!$A$1:$A$1461,0), MATCH('Garage Cars'!$C$1,'housing-price-data-04042019'!$A$1:$CC$1,0))</f>
        <v>104000</v>
      </c>
      <c r="D200" t="str">
        <f t="shared" si="3"/>
        <v>B</v>
      </c>
      <c r="K200" s="5">
        <v>285</v>
      </c>
      <c r="L200" s="6">
        <v>179200</v>
      </c>
      <c r="N200" s="5">
        <v>597</v>
      </c>
      <c r="O200" s="6">
        <v>114504</v>
      </c>
      <c r="U200" s="1">
        <v>175</v>
      </c>
      <c r="V200" s="1">
        <v>196774.97616421798</v>
      </c>
      <c r="W200" s="1">
        <v>-12774.97616421798</v>
      </c>
    </row>
    <row r="201" spans="1:23" x14ac:dyDescent="0.25">
      <c r="A201">
        <v>200</v>
      </c>
      <c r="B201">
        <f>INDEX('housing-price-data-04042019'!$A$1:$CC$1461, MATCH('Garage Cars'!A201,'housing-price-data-04042019'!$A$1:$A$1461,0), MATCH('Garage Cars'!$B$1,'housing-price-data-04042019'!$A$1:$CC$1,0))</f>
        <v>3</v>
      </c>
      <c r="C201">
        <f>INDEX('housing-price-data-04042019'!$A$1:$CC$1461, MATCH('Garage Cars'!A201,'housing-price-data-04042019'!$A$1:$A$1461,0), MATCH('Garage Cars'!$C$1,'housing-price-data-04042019'!$A$1:$CC$1,0))</f>
        <v>274900</v>
      </c>
      <c r="D201" t="str">
        <f t="shared" si="3"/>
        <v>A</v>
      </c>
      <c r="K201" s="5">
        <v>286</v>
      </c>
      <c r="L201" s="6">
        <v>164700</v>
      </c>
      <c r="N201" s="5">
        <v>602</v>
      </c>
      <c r="O201" s="6">
        <v>141000</v>
      </c>
      <c r="U201" s="1">
        <v>176</v>
      </c>
      <c r="V201" s="1">
        <v>196774.97616421798</v>
      </c>
      <c r="W201" s="1">
        <v>46225.02383578202</v>
      </c>
    </row>
    <row r="202" spans="1:23" x14ac:dyDescent="0.25">
      <c r="A202">
        <v>201</v>
      </c>
      <c r="B202">
        <f>INDEX('housing-price-data-04042019'!$A$1:$CC$1461, MATCH('Garage Cars'!A202,'housing-price-data-04042019'!$A$1:$A$1461,0), MATCH('Garage Cars'!$B$1,'housing-price-data-04042019'!$A$1:$CC$1,0))</f>
        <v>2</v>
      </c>
      <c r="C202">
        <f>INDEX('housing-price-data-04042019'!$A$1:$CC$1461, MATCH('Garage Cars'!A202,'housing-price-data-04042019'!$A$1:$A$1461,0), MATCH('Garage Cars'!$C$1,'housing-price-data-04042019'!$A$1:$CC$1,0))</f>
        <v>140000</v>
      </c>
      <c r="D202" t="str">
        <f t="shared" si="3"/>
        <v>A</v>
      </c>
      <c r="K202" s="5">
        <v>287</v>
      </c>
      <c r="L202" s="6">
        <v>159000</v>
      </c>
      <c r="N202" s="5">
        <v>608</v>
      </c>
      <c r="O202" s="6">
        <v>225000</v>
      </c>
      <c r="U202" s="1">
        <v>177</v>
      </c>
      <c r="V202" s="1">
        <v>196774.97616421798</v>
      </c>
      <c r="W202" s="1">
        <v>14225.02383578202</v>
      </c>
    </row>
    <row r="203" spans="1:23" x14ac:dyDescent="0.25">
      <c r="A203">
        <v>202</v>
      </c>
      <c r="B203">
        <f>INDEX('housing-price-data-04042019'!$A$1:$CC$1461, MATCH('Garage Cars'!A203,'housing-price-data-04042019'!$A$1:$A$1461,0), MATCH('Garage Cars'!$B$1,'housing-price-data-04042019'!$A$1:$CC$1,0))</f>
        <v>2</v>
      </c>
      <c r="C203">
        <f>INDEX('housing-price-data-04042019'!$A$1:$CC$1461, MATCH('Garage Cars'!A203,'housing-price-data-04042019'!$A$1:$A$1461,0), MATCH('Garage Cars'!$C$1,'housing-price-data-04042019'!$A$1:$CC$1,0))</f>
        <v>171500</v>
      </c>
      <c r="D203" t="str">
        <f t="shared" si="3"/>
        <v>A</v>
      </c>
      <c r="K203" s="5">
        <v>291</v>
      </c>
      <c r="L203" s="6">
        <v>233230</v>
      </c>
      <c r="N203" s="5">
        <v>610</v>
      </c>
      <c r="O203" s="6">
        <v>118500</v>
      </c>
      <c r="U203" s="1">
        <v>178</v>
      </c>
      <c r="V203" s="1">
        <v>196774.97616421798</v>
      </c>
      <c r="W203" s="1">
        <v>-24274.97616421798</v>
      </c>
    </row>
    <row r="204" spans="1:23" x14ac:dyDescent="0.25">
      <c r="A204">
        <v>203</v>
      </c>
      <c r="B204">
        <f>INDEX('housing-price-data-04042019'!$A$1:$CC$1461, MATCH('Garage Cars'!A204,'housing-price-data-04042019'!$A$1:$A$1461,0), MATCH('Garage Cars'!$B$1,'housing-price-data-04042019'!$A$1:$CC$1,0))</f>
        <v>1</v>
      </c>
      <c r="C204">
        <f>INDEX('housing-price-data-04042019'!$A$1:$CC$1461, MATCH('Garage Cars'!A204,'housing-price-data-04042019'!$A$1:$A$1461,0), MATCH('Garage Cars'!$C$1,'housing-price-data-04042019'!$A$1:$CC$1,0))</f>
        <v>112000</v>
      </c>
      <c r="D204" t="str">
        <f t="shared" si="3"/>
        <v>B</v>
      </c>
      <c r="K204" s="5">
        <v>294</v>
      </c>
      <c r="L204" s="6">
        <v>235000</v>
      </c>
      <c r="N204" s="5">
        <v>614</v>
      </c>
      <c r="O204" s="6">
        <v>147000</v>
      </c>
      <c r="U204" s="1">
        <v>179</v>
      </c>
      <c r="V204" s="1">
        <v>264852.97381056589</v>
      </c>
      <c r="W204" s="1">
        <v>236984.02618943411</v>
      </c>
    </row>
    <row r="205" spans="1:23" x14ac:dyDescent="0.25">
      <c r="A205">
        <v>204</v>
      </c>
      <c r="B205">
        <f>INDEX('housing-price-data-04042019'!$A$1:$CC$1461, MATCH('Garage Cars'!A205,'housing-price-data-04042019'!$A$1:$A$1461,0), MATCH('Garage Cars'!$B$1,'housing-price-data-04042019'!$A$1:$CC$1,0))</f>
        <v>2</v>
      </c>
      <c r="C205">
        <f>INDEX('housing-price-data-04042019'!$A$1:$CC$1461, MATCH('Garage Cars'!A205,'housing-price-data-04042019'!$A$1:$A$1461,0), MATCH('Garage Cars'!$C$1,'housing-price-data-04042019'!$A$1:$CC$1,0))</f>
        <v>149000</v>
      </c>
      <c r="D205" t="str">
        <f t="shared" si="3"/>
        <v>A</v>
      </c>
      <c r="K205" s="5">
        <v>295</v>
      </c>
      <c r="L205" s="6">
        <v>167000</v>
      </c>
      <c r="N205" s="5">
        <v>615</v>
      </c>
      <c r="O205" s="6">
        <v>75500</v>
      </c>
      <c r="U205" s="1">
        <v>180</v>
      </c>
      <c r="V205" s="1">
        <v>196774.97616421798</v>
      </c>
      <c r="W205" s="1">
        <v>-96774.97616421798</v>
      </c>
    </row>
    <row r="206" spans="1:23" x14ac:dyDescent="0.25">
      <c r="A206">
        <v>205</v>
      </c>
      <c r="B206">
        <f>INDEX('housing-price-data-04042019'!$A$1:$CC$1461, MATCH('Garage Cars'!A206,'housing-price-data-04042019'!$A$1:$A$1461,0), MATCH('Garage Cars'!$B$1,'housing-price-data-04042019'!$A$1:$CC$1,0))</f>
        <v>1</v>
      </c>
      <c r="C206">
        <f>INDEX('housing-price-data-04042019'!$A$1:$CC$1461, MATCH('Garage Cars'!A206,'housing-price-data-04042019'!$A$1:$A$1461,0), MATCH('Garage Cars'!$C$1,'housing-price-data-04042019'!$A$1:$CC$1,0))</f>
        <v>110000</v>
      </c>
      <c r="D206" t="str">
        <f t="shared" si="3"/>
        <v>B</v>
      </c>
      <c r="K206" s="5">
        <v>296</v>
      </c>
      <c r="L206" s="6">
        <v>142500</v>
      </c>
      <c r="N206" s="5">
        <v>621</v>
      </c>
      <c r="O206" s="6">
        <v>67000</v>
      </c>
      <c r="U206" s="1">
        <v>181</v>
      </c>
      <c r="V206" s="1">
        <v>196774.97616421798</v>
      </c>
      <c r="W206" s="1">
        <v>-19774.97616421798</v>
      </c>
    </row>
    <row r="207" spans="1:23" x14ac:dyDescent="0.25">
      <c r="A207">
        <v>206</v>
      </c>
      <c r="B207">
        <f>INDEX('housing-price-data-04042019'!$A$1:$CC$1461, MATCH('Garage Cars'!A207,'housing-price-data-04042019'!$A$1:$A$1461,0), MATCH('Garage Cars'!$B$1,'housing-price-data-04042019'!$A$1:$CC$1,0))</f>
        <v>2</v>
      </c>
      <c r="C207">
        <f>INDEX('housing-price-data-04042019'!$A$1:$CC$1461, MATCH('Garage Cars'!A207,'housing-price-data-04042019'!$A$1:$A$1461,0), MATCH('Garage Cars'!$C$1,'housing-price-data-04042019'!$A$1:$CC$1,0))</f>
        <v>180500</v>
      </c>
      <c r="D207" t="str">
        <f t="shared" si="3"/>
        <v>A</v>
      </c>
      <c r="K207" s="5">
        <v>298</v>
      </c>
      <c r="L207" s="6">
        <v>239000</v>
      </c>
      <c r="N207" s="5">
        <v>627</v>
      </c>
      <c r="O207" s="6">
        <v>139900</v>
      </c>
      <c r="U207" s="1">
        <v>182</v>
      </c>
      <c r="V207" s="1">
        <v>128696.97851787008</v>
      </c>
      <c r="W207" s="1">
        <v>71403.021482129916</v>
      </c>
    </row>
    <row r="208" spans="1:23" x14ac:dyDescent="0.25">
      <c r="A208">
        <v>207</v>
      </c>
      <c r="B208">
        <f>INDEX('housing-price-data-04042019'!$A$1:$CC$1461, MATCH('Garage Cars'!A208,'housing-price-data-04042019'!$A$1:$A$1461,0), MATCH('Garage Cars'!$B$1,'housing-price-data-04042019'!$A$1:$CC$1,0))</f>
        <v>1</v>
      </c>
      <c r="C208">
        <f>INDEX('housing-price-data-04042019'!$A$1:$CC$1461, MATCH('Garage Cars'!A208,'housing-price-data-04042019'!$A$1:$A$1461,0), MATCH('Garage Cars'!$C$1,'housing-price-data-04042019'!$A$1:$CC$1,0))</f>
        <v>143900</v>
      </c>
      <c r="D208" t="str">
        <f t="shared" si="3"/>
        <v>B</v>
      </c>
      <c r="K208" s="5">
        <v>299</v>
      </c>
      <c r="L208" s="6">
        <v>175000</v>
      </c>
      <c r="N208" s="5">
        <v>628</v>
      </c>
      <c r="O208" s="6">
        <v>153000</v>
      </c>
      <c r="U208" s="1">
        <v>183</v>
      </c>
      <c r="V208" s="1">
        <v>128696.97851787008</v>
      </c>
      <c r="W208" s="1">
        <v>-8696.978517870084</v>
      </c>
    </row>
    <row r="209" spans="1:23" x14ac:dyDescent="0.25">
      <c r="A209">
        <v>208</v>
      </c>
      <c r="B209">
        <f>INDEX('housing-price-data-04042019'!$A$1:$CC$1461, MATCH('Garage Cars'!A209,'housing-price-data-04042019'!$A$1:$A$1461,0), MATCH('Garage Cars'!$B$1,'housing-price-data-04042019'!$A$1:$CC$1,0))</f>
        <v>1</v>
      </c>
      <c r="C209">
        <f>INDEX('housing-price-data-04042019'!$A$1:$CC$1461, MATCH('Garage Cars'!A209,'housing-price-data-04042019'!$A$1:$A$1461,0), MATCH('Garage Cars'!$C$1,'housing-price-data-04042019'!$A$1:$CC$1,0))</f>
        <v>141000</v>
      </c>
      <c r="D209" t="str">
        <f t="shared" si="3"/>
        <v>B</v>
      </c>
      <c r="K209" s="5">
        <v>302</v>
      </c>
      <c r="L209" s="6">
        <v>267000</v>
      </c>
      <c r="N209" s="5">
        <v>631</v>
      </c>
      <c r="O209" s="6">
        <v>124000</v>
      </c>
      <c r="U209" s="1">
        <v>184</v>
      </c>
      <c r="V209" s="1">
        <v>196774.97616421798</v>
      </c>
      <c r="W209" s="1">
        <v>3225.0238357820199</v>
      </c>
    </row>
    <row r="210" spans="1:23" x14ac:dyDescent="0.25">
      <c r="A210">
        <v>209</v>
      </c>
      <c r="B210">
        <f>INDEX('housing-price-data-04042019'!$A$1:$CC$1461, MATCH('Garage Cars'!A210,'housing-price-data-04042019'!$A$1:$A$1461,0), MATCH('Garage Cars'!$B$1,'housing-price-data-04042019'!$A$1:$CC$1,0))</f>
        <v>2</v>
      </c>
      <c r="C210">
        <f>INDEX('housing-price-data-04042019'!$A$1:$CC$1461, MATCH('Garage Cars'!A210,'housing-price-data-04042019'!$A$1:$A$1461,0), MATCH('Garage Cars'!$C$1,'housing-price-data-04042019'!$A$1:$CC$1,0))</f>
        <v>277000</v>
      </c>
      <c r="D210" t="str">
        <f t="shared" si="3"/>
        <v>A</v>
      </c>
      <c r="K210" s="5">
        <v>303</v>
      </c>
      <c r="L210" s="6">
        <v>205000</v>
      </c>
      <c r="N210" s="5">
        <v>634</v>
      </c>
      <c r="O210" s="6">
        <v>139400</v>
      </c>
      <c r="U210" s="1">
        <v>185</v>
      </c>
      <c r="V210" s="1">
        <v>196774.97616421798</v>
      </c>
      <c r="W210" s="1">
        <v>-69774.97616421798</v>
      </c>
    </row>
    <row r="211" spans="1:23" x14ac:dyDescent="0.25">
      <c r="A211">
        <v>210</v>
      </c>
      <c r="B211">
        <f>INDEX('housing-price-data-04042019'!$A$1:$CC$1461, MATCH('Garage Cars'!A211,'housing-price-data-04042019'!$A$1:$A$1461,0), MATCH('Garage Cars'!$B$1,'housing-price-data-04042019'!$A$1:$CC$1,0))</f>
        <v>2</v>
      </c>
      <c r="C211">
        <f>INDEX('housing-price-data-04042019'!$A$1:$CC$1461, MATCH('Garage Cars'!A211,'housing-price-data-04042019'!$A$1:$A$1461,0), MATCH('Garage Cars'!$C$1,'housing-price-data-04042019'!$A$1:$CC$1,0))</f>
        <v>145000</v>
      </c>
      <c r="D211" t="str">
        <f t="shared" si="3"/>
        <v>A</v>
      </c>
      <c r="K211" s="5">
        <v>304</v>
      </c>
      <c r="L211" s="6">
        <v>149900</v>
      </c>
      <c r="N211" s="5">
        <v>636</v>
      </c>
      <c r="O211" s="6">
        <v>200000</v>
      </c>
      <c r="U211" s="1">
        <v>186</v>
      </c>
      <c r="V211" s="1">
        <v>264852.97381056589</v>
      </c>
      <c r="W211" s="1">
        <v>210147.02618943411</v>
      </c>
    </row>
    <row r="212" spans="1:23" x14ac:dyDescent="0.25">
      <c r="A212">
        <v>211</v>
      </c>
      <c r="B212">
        <f>INDEX('housing-price-data-04042019'!$A$1:$CC$1461, MATCH('Garage Cars'!A212,'housing-price-data-04042019'!$A$1:$A$1461,0), MATCH('Garage Cars'!$B$1,'housing-price-data-04042019'!$A$1:$CC$1,0))</f>
        <v>0</v>
      </c>
      <c r="C212">
        <f>INDEX('housing-price-data-04042019'!$A$1:$CC$1461, MATCH('Garage Cars'!A212,'housing-price-data-04042019'!$A$1:$A$1461,0), MATCH('Garage Cars'!$C$1,'housing-price-data-04042019'!$A$1:$CC$1,0))</f>
        <v>98000</v>
      </c>
      <c r="D212" t="str">
        <f t="shared" si="3"/>
        <v>B</v>
      </c>
      <c r="K212" s="5">
        <v>305</v>
      </c>
      <c r="L212" s="6">
        <v>295000</v>
      </c>
      <c r="N212" s="5">
        <v>637</v>
      </c>
      <c r="O212" s="6">
        <v>60000</v>
      </c>
      <c r="U212" s="1">
        <v>187</v>
      </c>
      <c r="V212" s="1">
        <v>196774.97616421798</v>
      </c>
      <c r="W212" s="1">
        <v>-23774.97616421798</v>
      </c>
    </row>
    <row r="213" spans="1:23" x14ac:dyDescent="0.25">
      <c r="A213">
        <v>212</v>
      </c>
      <c r="B213">
        <f>INDEX('housing-price-data-04042019'!$A$1:$CC$1461, MATCH('Garage Cars'!A213,'housing-price-data-04042019'!$A$1:$A$1461,0), MATCH('Garage Cars'!$B$1,'housing-price-data-04042019'!$A$1:$CC$1,0))</f>
        <v>2</v>
      </c>
      <c r="C213">
        <f>INDEX('housing-price-data-04042019'!$A$1:$CC$1461, MATCH('Garage Cars'!A213,'housing-price-data-04042019'!$A$1:$A$1461,0), MATCH('Garage Cars'!$C$1,'housing-price-data-04042019'!$A$1:$CC$1,0))</f>
        <v>186000</v>
      </c>
      <c r="D213" t="str">
        <f t="shared" si="3"/>
        <v>A</v>
      </c>
      <c r="K213" s="5">
        <v>306</v>
      </c>
      <c r="L213" s="6">
        <v>305900</v>
      </c>
      <c r="N213" s="5">
        <v>638</v>
      </c>
      <c r="O213" s="6">
        <v>93000</v>
      </c>
      <c r="U213" s="1">
        <v>188</v>
      </c>
      <c r="V213" s="1">
        <v>128696.97851787008</v>
      </c>
      <c r="W213" s="1">
        <v>6303.021482129916</v>
      </c>
    </row>
    <row r="214" spans="1:23" x14ac:dyDescent="0.25">
      <c r="A214">
        <v>213</v>
      </c>
      <c r="B214">
        <f>INDEX('housing-price-data-04042019'!$A$1:$CC$1461, MATCH('Garage Cars'!A214,'housing-price-data-04042019'!$A$1:$A$1461,0), MATCH('Garage Cars'!$B$1,'housing-price-data-04042019'!$A$1:$CC$1,0))</f>
        <v>2</v>
      </c>
      <c r="C214">
        <f>INDEX('housing-price-data-04042019'!$A$1:$CC$1461, MATCH('Garage Cars'!A214,'housing-price-data-04042019'!$A$1:$A$1461,0), MATCH('Garage Cars'!$C$1,'housing-price-data-04042019'!$A$1:$CC$1,0))</f>
        <v>252678</v>
      </c>
      <c r="D214" t="str">
        <f t="shared" si="3"/>
        <v>A</v>
      </c>
      <c r="K214" s="5">
        <v>307</v>
      </c>
      <c r="L214" s="6">
        <v>225000</v>
      </c>
      <c r="N214" s="5">
        <v>639</v>
      </c>
      <c r="O214" s="6">
        <v>85000</v>
      </c>
      <c r="U214" s="1">
        <v>189</v>
      </c>
      <c r="V214" s="1">
        <v>196774.97616421798</v>
      </c>
      <c r="W214" s="1">
        <v>-43437.97616421798</v>
      </c>
    </row>
    <row r="215" spans="1:23" x14ac:dyDescent="0.25">
      <c r="A215">
        <v>214</v>
      </c>
      <c r="B215">
        <f>INDEX('housing-price-data-04042019'!$A$1:$CC$1461, MATCH('Garage Cars'!A215,'housing-price-data-04042019'!$A$1:$A$1461,0), MATCH('Garage Cars'!$B$1,'housing-price-data-04042019'!$A$1:$CC$1,0))</f>
        <v>2</v>
      </c>
      <c r="C215">
        <f>INDEX('housing-price-data-04042019'!$A$1:$CC$1461, MATCH('Garage Cars'!A215,'housing-price-data-04042019'!$A$1:$A$1461,0), MATCH('Garage Cars'!$C$1,'housing-price-data-04042019'!$A$1:$CC$1,0))</f>
        <v>156000</v>
      </c>
      <c r="D215" t="str">
        <f t="shared" si="3"/>
        <v>A</v>
      </c>
      <c r="K215" s="5">
        <v>309</v>
      </c>
      <c r="L215" s="6">
        <v>82500</v>
      </c>
      <c r="N215" s="5">
        <v>650</v>
      </c>
      <c r="O215" s="6">
        <v>84500</v>
      </c>
      <c r="U215" s="1">
        <v>190</v>
      </c>
      <c r="V215" s="1">
        <v>196774.97616421798</v>
      </c>
      <c r="W215" s="1">
        <v>89225.02383578202</v>
      </c>
    </row>
    <row r="216" spans="1:23" x14ac:dyDescent="0.25">
      <c r="A216">
        <v>215</v>
      </c>
      <c r="B216">
        <f>INDEX('housing-price-data-04042019'!$A$1:$CC$1461, MATCH('Garage Cars'!A216,'housing-price-data-04042019'!$A$1:$A$1461,0), MATCH('Garage Cars'!$B$1,'housing-price-data-04042019'!$A$1:$CC$1,0))</f>
        <v>1</v>
      </c>
      <c r="C216">
        <f>INDEX('housing-price-data-04042019'!$A$1:$CC$1461, MATCH('Garage Cars'!A216,'housing-price-data-04042019'!$A$1:$A$1461,0), MATCH('Garage Cars'!$C$1,'housing-price-data-04042019'!$A$1:$CC$1,0))</f>
        <v>161750</v>
      </c>
      <c r="D216" t="str">
        <f t="shared" si="3"/>
        <v>B</v>
      </c>
      <c r="K216" s="5">
        <v>310</v>
      </c>
      <c r="L216" s="6">
        <v>360000</v>
      </c>
      <c r="N216" s="5">
        <v>652</v>
      </c>
      <c r="O216" s="6">
        <v>108000</v>
      </c>
      <c r="U216" s="1">
        <v>191</v>
      </c>
      <c r="V216" s="1">
        <v>196774.97616421798</v>
      </c>
      <c r="W216" s="1">
        <v>118225.02383578202</v>
      </c>
    </row>
    <row r="217" spans="1:23" x14ac:dyDescent="0.25">
      <c r="A217">
        <v>216</v>
      </c>
      <c r="B217">
        <f>INDEX('housing-price-data-04042019'!$A$1:$CC$1461, MATCH('Garage Cars'!A217,'housing-price-data-04042019'!$A$1:$A$1461,0), MATCH('Garage Cars'!$B$1,'housing-price-data-04042019'!$A$1:$CC$1,0))</f>
        <v>1</v>
      </c>
      <c r="C217">
        <f>INDEX('housing-price-data-04042019'!$A$1:$CC$1461, MATCH('Garage Cars'!A217,'housing-price-data-04042019'!$A$1:$A$1461,0), MATCH('Garage Cars'!$C$1,'housing-price-data-04042019'!$A$1:$CC$1,0))</f>
        <v>134450</v>
      </c>
      <c r="D217" t="str">
        <f t="shared" si="3"/>
        <v>B</v>
      </c>
      <c r="K217" s="5">
        <v>311</v>
      </c>
      <c r="L217" s="6">
        <v>165600</v>
      </c>
      <c r="N217" s="5">
        <v>654</v>
      </c>
      <c r="O217" s="6">
        <v>135000</v>
      </c>
      <c r="U217" s="1">
        <v>192</v>
      </c>
      <c r="V217" s="1">
        <v>196774.97616421798</v>
      </c>
      <c r="W217" s="1">
        <v>-12774.97616421798</v>
      </c>
    </row>
    <row r="218" spans="1:23" x14ac:dyDescent="0.25">
      <c r="A218">
        <v>217</v>
      </c>
      <c r="B218">
        <f>INDEX('housing-price-data-04042019'!$A$1:$CC$1461, MATCH('Garage Cars'!A218,'housing-price-data-04042019'!$A$1:$A$1461,0), MATCH('Garage Cars'!$B$1,'housing-price-data-04042019'!$A$1:$CC$1,0))</f>
        <v>2</v>
      </c>
      <c r="C218">
        <f>INDEX('housing-price-data-04042019'!$A$1:$CC$1461, MATCH('Garage Cars'!A218,'housing-price-data-04042019'!$A$1:$A$1461,0), MATCH('Garage Cars'!$C$1,'housing-price-data-04042019'!$A$1:$CC$1,0))</f>
        <v>210000</v>
      </c>
      <c r="D218" t="str">
        <f t="shared" si="3"/>
        <v>A</v>
      </c>
      <c r="K218" s="5">
        <v>313</v>
      </c>
      <c r="L218" s="6">
        <v>119900</v>
      </c>
      <c r="N218" s="5">
        <v>656</v>
      </c>
      <c r="O218" s="6">
        <v>88000</v>
      </c>
      <c r="U218" s="1">
        <v>193</v>
      </c>
      <c r="V218" s="1">
        <v>196774.97616421798</v>
      </c>
      <c r="W218" s="1">
        <v>-4774.9761642179801</v>
      </c>
    </row>
    <row r="219" spans="1:23" x14ac:dyDescent="0.25">
      <c r="A219">
        <v>218</v>
      </c>
      <c r="B219">
        <f>INDEX('housing-price-data-04042019'!$A$1:$CC$1461, MATCH('Garage Cars'!A219,'housing-price-data-04042019'!$A$1:$A$1461,0), MATCH('Garage Cars'!$B$1,'housing-price-data-04042019'!$A$1:$CC$1,0))</f>
        <v>1</v>
      </c>
      <c r="C219">
        <f>INDEX('housing-price-data-04042019'!$A$1:$CC$1461, MATCH('Garage Cars'!A219,'housing-price-data-04042019'!$A$1:$A$1461,0), MATCH('Garage Cars'!$C$1,'housing-price-data-04042019'!$A$1:$CC$1,0))</f>
        <v>107000</v>
      </c>
      <c r="D219" t="str">
        <f t="shared" si="3"/>
        <v>B</v>
      </c>
      <c r="K219" s="5">
        <v>314</v>
      </c>
      <c r="L219" s="6">
        <v>375000</v>
      </c>
      <c r="N219" s="5">
        <v>657</v>
      </c>
      <c r="O219" s="6">
        <v>145500</v>
      </c>
      <c r="U219" s="1">
        <v>194</v>
      </c>
      <c r="V219" s="1">
        <v>196774.97616421798</v>
      </c>
      <c r="W219" s="1">
        <v>-66774.97616421798</v>
      </c>
    </row>
    <row r="220" spans="1:23" x14ac:dyDescent="0.25">
      <c r="A220">
        <v>219</v>
      </c>
      <c r="B220">
        <f>INDEX('housing-price-data-04042019'!$A$1:$CC$1461, MATCH('Garage Cars'!A220,'housing-price-data-04042019'!$A$1:$A$1461,0), MATCH('Garage Cars'!$B$1,'housing-price-data-04042019'!$A$1:$CC$1,0))</f>
        <v>2</v>
      </c>
      <c r="C220">
        <f>INDEX('housing-price-data-04042019'!$A$1:$CC$1461, MATCH('Garage Cars'!A220,'housing-price-data-04042019'!$A$1:$A$1461,0), MATCH('Garage Cars'!$C$1,'housing-price-data-04042019'!$A$1:$CC$1,0))</f>
        <v>311500</v>
      </c>
      <c r="D220" t="str">
        <f t="shared" si="3"/>
        <v>A</v>
      </c>
      <c r="K220" s="5">
        <v>315</v>
      </c>
      <c r="L220" s="6">
        <v>178000</v>
      </c>
      <c r="N220" s="5">
        <v>658</v>
      </c>
      <c r="O220" s="6">
        <v>149000</v>
      </c>
      <c r="U220" s="1">
        <v>195</v>
      </c>
      <c r="V220" s="1">
        <v>128696.97851787008</v>
      </c>
      <c r="W220" s="1">
        <v>-1696.978517870084</v>
      </c>
    </row>
    <row r="221" spans="1:23" x14ac:dyDescent="0.25">
      <c r="A221">
        <v>220</v>
      </c>
      <c r="B221">
        <f>INDEX('housing-price-data-04042019'!$A$1:$CC$1461, MATCH('Garage Cars'!A221,'housing-price-data-04042019'!$A$1:$A$1461,0), MATCH('Garage Cars'!$B$1,'housing-price-data-04042019'!$A$1:$CC$1,0))</f>
        <v>2</v>
      </c>
      <c r="C221">
        <f>INDEX('housing-price-data-04042019'!$A$1:$CC$1461, MATCH('Garage Cars'!A221,'housing-price-data-04042019'!$A$1:$A$1461,0), MATCH('Garage Cars'!$C$1,'housing-price-data-04042019'!$A$1:$CC$1,0))</f>
        <v>167240</v>
      </c>
      <c r="D221" t="str">
        <f t="shared" si="3"/>
        <v>A</v>
      </c>
      <c r="K221" s="5">
        <v>316</v>
      </c>
      <c r="L221" s="6">
        <v>188500</v>
      </c>
      <c r="N221" s="5">
        <v>659</v>
      </c>
      <c r="O221" s="6">
        <v>97500</v>
      </c>
      <c r="U221" s="1">
        <v>196</v>
      </c>
      <c r="V221" s="1">
        <v>196774.97616421798</v>
      </c>
      <c r="W221" s="1">
        <v>-48274.97616421798</v>
      </c>
    </row>
    <row r="222" spans="1:23" x14ac:dyDescent="0.25">
      <c r="A222">
        <v>221</v>
      </c>
      <c r="B222">
        <f>INDEX('housing-price-data-04042019'!$A$1:$CC$1461, MATCH('Garage Cars'!A222,'housing-price-data-04042019'!$A$1:$A$1461,0), MATCH('Garage Cars'!$B$1,'housing-price-data-04042019'!$A$1:$CC$1,0))</f>
        <v>2</v>
      </c>
      <c r="C222">
        <f>INDEX('housing-price-data-04042019'!$A$1:$CC$1461, MATCH('Garage Cars'!A222,'housing-price-data-04042019'!$A$1:$A$1461,0), MATCH('Garage Cars'!$C$1,'housing-price-data-04042019'!$A$1:$CC$1,0))</f>
        <v>204900</v>
      </c>
      <c r="D222" t="str">
        <f t="shared" si="3"/>
        <v>A</v>
      </c>
      <c r="K222" s="5">
        <v>317</v>
      </c>
      <c r="L222" s="6">
        <v>260000</v>
      </c>
      <c r="N222" s="5">
        <v>670</v>
      </c>
      <c r="O222" s="6">
        <v>137500</v>
      </c>
      <c r="U222" s="1">
        <v>197</v>
      </c>
      <c r="V222" s="1">
        <v>264852.97381056589</v>
      </c>
      <c r="W222" s="1">
        <v>47019.026189434109</v>
      </c>
    </row>
    <row r="223" spans="1:23" x14ac:dyDescent="0.25">
      <c r="A223">
        <v>222</v>
      </c>
      <c r="B223">
        <f>INDEX('housing-price-data-04042019'!$A$1:$CC$1461, MATCH('Garage Cars'!A223,'housing-price-data-04042019'!$A$1:$A$1461,0), MATCH('Garage Cars'!$B$1,'housing-price-data-04042019'!$A$1:$CC$1,0))</f>
        <v>2</v>
      </c>
      <c r="C223">
        <f>INDEX('housing-price-data-04042019'!$A$1:$CC$1461, MATCH('Garage Cars'!A223,'housing-price-data-04042019'!$A$1:$A$1461,0), MATCH('Garage Cars'!$C$1,'housing-price-data-04042019'!$A$1:$CC$1,0))</f>
        <v>200000</v>
      </c>
      <c r="D223" t="str">
        <f t="shared" si="3"/>
        <v>A</v>
      </c>
      <c r="K223" s="5">
        <v>318</v>
      </c>
      <c r="L223" s="6">
        <v>270000</v>
      </c>
      <c r="N223" s="5">
        <v>672</v>
      </c>
      <c r="O223" s="6">
        <v>103600</v>
      </c>
      <c r="U223" s="1">
        <v>198</v>
      </c>
      <c r="V223" s="1">
        <v>196774.97616421798</v>
      </c>
      <c r="W223" s="1">
        <v>38225.02383578202</v>
      </c>
    </row>
    <row r="224" spans="1:23" x14ac:dyDescent="0.25">
      <c r="A224">
        <v>223</v>
      </c>
      <c r="B224">
        <f>INDEX('housing-price-data-04042019'!$A$1:$CC$1461, MATCH('Garage Cars'!A224,'housing-price-data-04042019'!$A$1:$A$1461,0), MATCH('Garage Cars'!$B$1,'housing-price-data-04042019'!$A$1:$CC$1,0))</f>
        <v>2</v>
      </c>
      <c r="C224">
        <f>INDEX('housing-price-data-04042019'!$A$1:$CC$1461, MATCH('Garage Cars'!A224,'housing-price-data-04042019'!$A$1:$A$1461,0), MATCH('Garage Cars'!$C$1,'housing-price-data-04042019'!$A$1:$CC$1,0))</f>
        <v>179900</v>
      </c>
      <c r="D224" t="str">
        <f t="shared" si="3"/>
        <v>A</v>
      </c>
      <c r="K224" s="5">
        <v>319</v>
      </c>
      <c r="L224" s="6">
        <v>260000</v>
      </c>
      <c r="N224" s="5">
        <v>675</v>
      </c>
      <c r="O224" s="6">
        <v>140000</v>
      </c>
      <c r="U224" s="1">
        <v>199</v>
      </c>
      <c r="V224" s="1">
        <v>60618.980871522173</v>
      </c>
      <c r="W224" s="1">
        <v>43381.019128477827</v>
      </c>
    </row>
    <row r="225" spans="1:23" x14ac:dyDescent="0.25">
      <c r="A225">
        <v>224</v>
      </c>
      <c r="B225">
        <f>INDEX('housing-price-data-04042019'!$A$1:$CC$1461, MATCH('Garage Cars'!A225,'housing-price-data-04042019'!$A$1:$A$1461,0), MATCH('Garage Cars'!$B$1,'housing-price-data-04042019'!$A$1:$CC$1,0))</f>
        <v>2</v>
      </c>
      <c r="C225">
        <f>INDEX('housing-price-data-04042019'!$A$1:$CC$1461, MATCH('Garage Cars'!A225,'housing-price-data-04042019'!$A$1:$A$1461,0), MATCH('Garage Cars'!$C$1,'housing-price-data-04042019'!$A$1:$CC$1,0))</f>
        <v>97000</v>
      </c>
      <c r="D225" t="str">
        <f t="shared" si="3"/>
        <v>A</v>
      </c>
      <c r="K225" s="5">
        <v>320</v>
      </c>
      <c r="L225" s="6">
        <v>187500</v>
      </c>
      <c r="N225" s="5">
        <v>678</v>
      </c>
      <c r="O225" s="6">
        <v>109500</v>
      </c>
      <c r="U225" s="1">
        <v>200</v>
      </c>
      <c r="V225" s="1">
        <v>264852.97381056589</v>
      </c>
      <c r="W225" s="1">
        <v>10047.026189434109</v>
      </c>
    </row>
    <row r="226" spans="1:23" x14ac:dyDescent="0.25">
      <c r="A226">
        <v>225</v>
      </c>
      <c r="B226">
        <f>INDEX('housing-price-data-04042019'!$A$1:$CC$1461, MATCH('Garage Cars'!A226,'housing-price-data-04042019'!$A$1:$A$1461,0), MATCH('Garage Cars'!$B$1,'housing-price-data-04042019'!$A$1:$CC$1,0))</f>
        <v>3</v>
      </c>
      <c r="C226">
        <f>INDEX('housing-price-data-04042019'!$A$1:$CC$1461, MATCH('Garage Cars'!A226,'housing-price-data-04042019'!$A$1:$A$1461,0), MATCH('Garage Cars'!$C$1,'housing-price-data-04042019'!$A$1:$CC$1,0))</f>
        <v>386250</v>
      </c>
      <c r="D226" t="str">
        <f t="shared" si="3"/>
        <v>A</v>
      </c>
      <c r="K226" s="5">
        <v>321</v>
      </c>
      <c r="L226" s="6">
        <v>342643</v>
      </c>
      <c r="N226" s="5">
        <v>681</v>
      </c>
      <c r="O226" s="6">
        <v>143000</v>
      </c>
      <c r="U226" s="1">
        <v>201</v>
      </c>
      <c r="V226" s="1">
        <v>196774.97616421798</v>
      </c>
      <c r="W226" s="1">
        <v>-56774.97616421798</v>
      </c>
    </row>
    <row r="227" spans="1:23" x14ac:dyDescent="0.25">
      <c r="A227">
        <v>226</v>
      </c>
      <c r="B227">
        <f>INDEX('housing-price-data-04042019'!$A$1:$CC$1461, MATCH('Garage Cars'!A227,'housing-price-data-04042019'!$A$1:$A$1461,0), MATCH('Garage Cars'!$B$1,'housing-price-data-04042019'!$A$1:$CC$1,0))</f>
        <v>1</v>
      </c>
      <c r="C227">
        <f>INDEX('housing-price-data-04042019'!$A$1:$CC$1461, MATCH('Garage Cars'!A227,'housing-price-data-04042019'!$A$1:$A$1461,0), MATCH('Garage Cars'!$C$1,'housing-price-data-04042019'!$A$1:$CC$1,0))</f>
        <v>112000</v>
      </c>
      <c r="D227" t="str">
        <f t="shared" si="3"/>
        <v>B</v>
      </c>
      <c r="K227" s="5">
        <v>322</v>
      </c>
      <c r="L227" s="6">
        <v>354000</v>
      </c>
      <c r="N227" s="5">
        <v>682</v>
      </c>
      <c r="O227" s="6">
        <v>159434</v>
      </c>
      <c r="U227" s="1">
        <v>202</v>
      </c>
      <c r="V227" s="1">
        <v>196774.97616421798</v>
      </c>
      <c r="W227" s="1">
        <v>-25274.97616421798</v>
      </c>
    </row>
    <row r="228" spans="1:23" x14ac:dyDescent="0.25">
      <c r="A228">
        <v>227</v>
      </c>
      <c r="B228">
        <f>INDEX('housing-price-data-04042019'!$A$1:$CC$1461, MATCH('Garage Cars'!A228,'housing-price-data-04042019'!$A$1:$A$1461,0), MATCH('Garage Cars'!$B$1,'housing-price-data-04042019'!$A$1:$CC$1,0))</f>
        <v>3</v>
      </c>
      <c r="C228">
        <f>INDEX('housing-price-data-04042019'!$A$1:$CC$1461, MATCH('Garage Cars'!A228,'housing-price-data-04042019'!$A$1:$A$1461,0), MATCH('Garage Cars'!$C$1,'housing-price-data-04042019'!$A$1:$CC$1,0))</f>
        <v>290000</v>
      </c>
      <c r="D228" t="str">
        <f t="shared" si="3"/>
        <v>A</v>
      </c>
      <c r="K228" s="5">
        <v>323</v>
      </c>
      <c r="L228" s="6">
        <v>301000</v>
      </c>
      <c r="N228" s="5">
        <v>694</v>
      </c>
      <c r="O228" s="6">
        <v>108480</v>
      </c>
      <c r="U228" s="1">
        <v>203</v>
      </c>
      <c r="V228" s="1">
        <v>128696.97851787008</v>
      </c>
      <c r="W228" s="1">
        <v>-16696.978517870084</v>
      </c>
    </row>
    <row r="229" spans="1:23" x14ac:dyDescent="0.25">
      <c r="A229">
        <v>228</v>
      </c>
      <c r="B229">
        <f>INDEX('housing-price-data-04042019'!$A$1:$CC$1461, MATCH('Garage Cars'!A229,'housing-price-data-04042019'!$A$1:$A$1461,0), MATCH('Garage Cars'!$B$1,'housing-price-data-04042019'!$A$1:$CC$1,0))</f>
        <v>1</v>
      </c>
      <c r="C229">
        <f>INDEX('housing-price-data-04042019'!$A$1:$CC$1461, MATCH('Garage Cars'!A229,'housing-price-data-04042019'!$A$1:$A$1461,0), MATCH('Garage Cars'!$C$1,'housing-price-data-04042019'!$A$1:$CC$1,0))</f>
        <v>106000</v>
      </c>
      <c r="D229" t="str">
        <f t="shared" si="3"/>
        <v>B</v>
      </c>
      <c r="K229" s="5">
        <v>325</v>
      </c>
      <c r="L229" s="6">
        <v>242000</v>
      </c>
      <c r="N229" s="5">
        <v>697</v>
      </c>
      <c r="O229" s="6">
        <v>89000</v>
      </c>
      <c r="U229" s="1">
        <v>204</v>
      </c>
      <c r="V229" s="1">
        <v>196774.97616421798</v>
      </c>
      <c r="W229" s="1">
        <v>-47774.97616421798</v>
      </c>
    </row>
    <row r="230" spans="1:23" x14ac:dyDescent="0.25">
      <c r="A230">
        <v>229</v>
      </c>
      <c r="B230">
        <f>INDEX('housing-price-data-04042019'!$A$1:$CC$1461, MATCH('Garage Cars'!A230,'housing-price-data-04042019'!$A$1:$A$1461,0), MATCH('Garage Cars'!$B$1,'housing-price-data-04042019'!$A$1:$CC$1,0))</f>
        <v>1</v>
      </c>
      <c r="C230">
        <f>INDEX('housing-price-data-04042019'!$A$1:$CC$1461, MATCH('Garage Cars'!A230,'housing-price-data-04042019'!$A$1:$A$1461,0), MATCH('Garage Cars'!$C$1,'housing-price-data-04042019'!$A$1:$CC$1,0))</f>
        <v>125000</v>
      </c>
      <c r="D230" t="str">
        <f t="shared" si="3"/>
        <v>B</v>
      </c>
      <c r="K230" s="5">
        <v>326</v>
      </c>
      <c r="L230" s="6">
        <v>87000</v>
      </c>
      <c r="N230" s="5">
        <v>698</v>
      </c>
      <c r="O230" s="6">
        <v>123500</v>
      </c>
      <c r="U230" s="1">
        <v>205</v>
      </c>
      <c r="V230" s="1">
        <v>128696.97851787008</v>
      </c>
      <c r="W230" s="1">
        <v>-18696.978517870084</v>
      </c>
    </row>
    <row r="231" spans="1:23" x14ac:dyDescent="0.25">
      <c r="A231">
        <v>230</v>
      </c>
      <c r="B231">
        <f>INDEX('housing-price-data-04042019'!$A$1:$CC$1461, MATCH('Garage Cars'!A231,'housing-price-data-04042019'!$A$1:$A$1461,0), MATCH('Garage Cars'!$B$1,'housing-price-data-04042019'!$A$1:$CC$1,0))</f>
        <v>2</v>
      </c>
      <c r="C231">
        <f>INDEX('housing-price-data-04042019'!$A$1:$CC$1461, MATCH('Garage Cars'!A231,'housing-price-data-04042019'!$A$1:$A$1461,0), MATCH('Garage Cars'!$C$1,'housing-price-data-04042019'!$A$1:$CC$1,0))</f>
        <v>192500</v>
      </c>
      <c r="D231" t="str">
        <f t="shared" si="3"/>
        <v>A</v>
      </c>
      <c r="K231" s="5">
        <v>327</v>
      </c>
      <c r="L231" s="6">
        <v>324000</v>
      </c>
      <c r="N231" s="5">
        <v>699</v>
      </c>
      <c r="O231" s="6">
        <v>138500</v>
      </c>
      <c r="U231" s="1">
        <v>206</v>
      </c>
      <c r="V231" s="1">
        <v>196774.97616421798</v>
      </c>
      <c r="W231" s="1">
        <v>-16274.97616421798</v>
      </c>
    </row>
    <row r="232" spans="1:23" x14ac:dyDescent="0.25">
      <c r="A232">
        <v>231</v>
      </c>
      <c r="B232">
        <f>INDEX('housing-price-data-04042019'!$A$1:$CC$1461, MATCH('Garage Cars'!A232,'housing-price-data-04042019'!$A$1:$A$1461,0), MATCH('Garage Cars'!$B$1,'housing-price-data-04042019'!$A$1:$CC$1,0))</f>
        <v>1</v>
      </c>
      <c r="C232">
        <f>INDEX('housing-price-data-04042019'!$A$1:$CC$1461, MATCH('Garage Cars'!A232,'housing-price-data-04042019'!$A$1:$A$1461,0), MATCH('Garage Cars'!$C$1,'housing-price-data-04042019'!$A$1:$CC$1,0))</f>
        <v>148000</v>
      </c>
      <c r="D232" t="str">
        <f t="shared" si="3"/>
        <v>B</v>
      </c>
      <c r="K232" s="5">
        <v>329</v>
      </c>
      <c r="L232" s="6">
        <v>214500</v>
      </c>
      <c r="N232" s="5">
        <v>706</v>
      </c>
      <c r="O232" s="6">
        <v>55000</v>
      </c>
      <c r="U232" s="1">
        <v>207</v>
      </c>
      <c r="V232" s="1">
        <v>128696.97851787008</v>
      </c>
      <c r="W232" s="1">
        <v>15203.021482129916</v>
      </c>
    </row>
    <row r="233" spans="1:23" x14ac:dyDescent="0.25">
      <c r="A233">
        <v>232</v>
      </c>
      <c r="B233">
        <f>INDEX('housing-price-data-04042019'!$A$1:$CC$1461, MATCH('Garage Cars'!A233,'housing-price-data-04042019'!$A$1:$A$1461,0), MATCH('Garage Cars'!$B$1,'housing-price-data-04042019'!$A$1:$CC$1,0))</f>
        <v>3</v>
      </c>
      <c r="C233">
        <f>INDEX('housing-price-data-04042019'!$A$1:$CC$1461, MATCH('Garage Cars'!A233,'housing-price-data-04042019'!$A$1:$A$1461,0), MATCH('Garage Cars'!$C$1,'housing-price-data-04042019'!$A$1:$CC$1,0))</f>
        <v>403000</v>
      </c>
      <c r="D233" t="str">
        <f t="shared" si="3"/>
        <v>A</v>
      </c>
      <c r="K233" s="5">
        <v>333</v>
      </c>
      <c r="L233" s="6">
        <v>284000</v>
      </c>
      <c r="N233" s="5">
        <v>710</v>
      </c>
      <c r="O233" s="6">
        <v>109900</v>
      </c>
      <c r="U233" s="1">
        <v>208</v>
      </c>
      <c r="V233" s="1">
        <v>128696.97851787008</v>
      </c>
      <c r="W233" s="1">
        <v>12303.021482129916</v>
      </c>
    </row>
    <row r="234" spans="1:23" x14ac:dyDescent="0.25">
      <c r="A234">
        <v>233</v>
      </c>
      <c r="B234">
        <f>INDEX('housing-price-data-04042019'!$A$1:$CC$1461, MATCH('Garage Cars'!A234,'housing-price-data-04042019'!$A$1:$A$1461,0), MATCH('Garage Cars'!$B$1,'housing-price-data-04042019'!$A$1:$CC$1,0))</f>
        <v>1</v>
      </c>
      <c r="C234">
        <f>INDEX('housing-price-data-04042019'!$A$1:$CC$1461, MATCH('Garage Cars'!A234,'housing-price-data-04042019'!$A$1:$A$1461,0), MATCH('Garage Cars'!$C$1,'housing-price-data-04042019'!$A$1:$CC$1,0))</f>
        <v>94500</v>
      </c>
      <c r="D234" t="str">
        <f t="shared" si="3"/>
        <v>B</v>
      </c>
      <c r="K234" s="5">
        <v>334</v>
      </c>
      <c r="L234" s="6">
        <v>207000</v>
      </c>
      <c r="N234" s="5">
        <v>711</v>
      </c>
      <c r="O234" s="6">
        <v>52000</v>
      </c>
      <c r="U234" s="1">
        <v>209</v>
      </c>
      <c r="V234" s="1">
        <v>196774.97616421798</v>
      </c>
      <c r="W234" s="1">
        <v>80225.02383578202</v>
      </c>
    </row>
    <row r="235" spans="1:23" x14ac:dyDescent="0.25">
      <c r="A235">
        <v>234</v>
      </c>
      <c r="B235">
        <f>INDEX('housing-price-data-04042019'!$A$1:$CC$1461, MATCH('Garage Cars'!A235,'housing-price-data-04042019'!$A$1:$A$1461,0), MATCH('Garage Cars'!$B$1,'housing-price-data-04042019'!$A$1:$CC$1,0))</f>
        <v>1</v>
      </c>
      <c r="C235">
        <f>INDEX('housing-price-data-04042019'!$A$1:$CC$1461, MATCH('Garage Cars'!A235,'housing-price-data-04042019'!$A$1:$A$1461,0), MATCH('Garage Cars'!$C$1,'housing-price-data-04042019'!$A$1:$CC$1,0))</f>
        <v>128200</v>
      </c>
      <c r="D235" t="str">
        <f t="shared" si="3"/>
        <v>B</v>
      </c>
      <c r="K235" s="5">
        <v>335</v>
      </c>
      <c r="L235" s="6">
        <v>192000</v>
      </c>
      <c r="N235" s="5">
        <v>712</v>
      </c>
      <c r="O235" s="6">
        <v>102776</v>
      </c>
      <c r="U235" s="1">
        <v>210</v>
      </c>
      <c r="V235" s="1">
        <v>196774.97616421798</v>
      </c>
      <c r="W235" s="1">
        <v>-51774.97616421798</v>
      </c>
    </row>
    <row r="236" spans="1:23" x14ac:dyDescent="0.25">
      <c r="A236">
        <v>235</v>
      </c>
      <c r="B236">
        <f>INDEX('housing-price-data-04042019'!$A$1:$CC$1461, MATCH('Garage Cars'!A236,'housing-price-data-04042019'!$A$1:$A$1461,0), MATCH('Garage Cars'!$B$1,'housing-price-data-04042019'!$A$1:$CC$1,0))</f>
        <v>2</v>
      </c>
      <c r="C236">
        <f>INDEX('housing-price-data-04042019'!$A$1:$CC$1461, MATCH('Garage Cars'!A236,'housing-price-data-04042019'!$A$1:$A$1461,0), MATCH('Garage Cars'!$C$1,'housing-price-data-04042019'!$A$1:$CC$1,0))</f>
        <v>216500</v>
      </c>
      <c r="D236" t="str">
        <f t="shared" si="3"/>
        <v>A</v>
      </c>
      <c r="K236" s="5">
        <v>336</v>
      </c>
      <c r="L236" s="6">
        <v>228950</v>
      </c>
      <c r="N236" s="5">
        <v>720</v>
      </c>
      <c r="O236" s="6">
        <v>128500</v>
      </c>
      <c r="U236" s="1">
        <v>211</v>
      </c>
      <c r="V236" s="1">
        <v>60618.980871522173</v>
      </c>
      <c r="W236" s="1">
        <v>37381.019128477827</v>
      </c>
    </row>
    <row r="237" spans="1:23" x14ac:dyDescent="0.25">
      <c r="A237">
        <v>236</v>
      </c>
      <c r="B237">
        <f>INDEX('housing-price-data-04042019'!$A$1:$CC$1461, MATCH('Garage Cars'!A237,'housing-price-data-04042019'!$A$1:$A$1461,0), MATCH('Garage Cars'!$B$1,'housing-price-data-04042019'!$A$1:$CC$1,0))</f>
        <v>1</v>
      </c>
      <c r="C237">
        <f>INDEX('housing-price-data-04042019'!$A$1:$CC$1461, MATCH('Garage Cars'!A237,'housing-price-data-04042019'!$A$1:$A$1461,0), MATCH('Garage Cars'!$C$1,'housing-price-data-04042019'!$A$1:$CC$1,0))</f>
        <v>89500</v>
      </c>
      <c r="D237" t="str">
        <f t="shared" si="3"/>
        <v>B</v>
      </c>
      <c r="K237" s="5">
        <v>337</v>
      </c>
      <c r="L237" s="6">
        <v>377426</v>
      </c>
      <c r="N237" s="5">
        <v>724</v>
      </c>
      <c r="O237" s="6">
        <v>135000</v>
      </c>
      <c r="U237" s="1">
        <v>212</v>
      </c>
      <c r="V237" s="1">
        <v>196774.97616421798</v>
      </c>
      <c r="W237" s="1">
        <v>-10774.97616421798</v>
      </c>
    </row>
    <row r="238" spans="1:23" x14ac:dyDescent="0.25">
      <c r="A238">
        <v>237</v>
      </c>
      <c r="B238">
        <f>INDEX('housing-price-data-04042019'!$A$1:$CC$1461, MATCH('Garage Cars'!A238,'housing-price-data-04042019'!$A$1:$A$1461,0), MATCH('Garage Cars'!$B$1,'housing-price-data-04042019'!$A$1:$CC$1,0))</f>
        <v>2</v>
      </c>
      <c r="C238">
        <f>INDEX('housing-price-data-04042019'!$A$1:$CC$1461, MATCH('Garage Cars'!A238,'housing-price-data-04042019'!$A$1:$A$1461,0), MATCH('Garage Cars'!$C$1,'housing-price-data-04042019'!$A$1:$CC$1,0))</f>
        <v>185500</v>
      </c>
      <c r="D238" t="str">
        <f t="shared" si="3"/>
        <v>A</v>
      </c>
      <c r="K238" s="5">
        <v>338</v>
      </c>
      <c r="L238" s="6">
        <v>214000</v>
      </c>
      <c r="N238" s="5">
        <v>734</v>
      </c>
      <c r="O238" s="6">
        <v>131400</v>
      </c>
      <c r="U238" s="1">
        <v>213</v>
      </c>
      <c r="V238" s="1">
        <v>196774.97616421798</v>
      </c>
      <c r="W238" s="1">
        <v>55903.02383578202</v>
      </c>
    </row>
    <row r="239" spans="1:23" x14ac:dyDescent="0.25">
      <c r="A239">
        <v>238</v>
      </c>
      <c r="B239">
        <f>INDEX('housing-price-data-04042019'!$A$1:$CC$1461, MATCH('Garage Cars'!A239,'housing-price-data-04042019'!$A$1:$A$1461,0), MATCH('Garage Cars'!$B$1,'housing-price-data-04042019'!$A$1:$CC$1,0))</f>
        <v>2</v>
      </c>
      <c r="C239">
        <f>INDEX('housing-price-data-04042019'!$A$1:$CC$1461, MATCH('Garage Cars'!A239,'housing-price-data-04042019'!$A$1:$A$1461,0), MATCH('Garage Cars'!$C$1,'housing-price-data-04042019'!$A$1:$CC$1,0))</f>
        <v>194500</v>
      </c>
      <c r="D239" t="str">
        <f t="shared" si="3"/>
        <v>A</v>
      </c>
      <c r="K239" s="5">
        <v>339</v>
      </c>
      <c r="L239" s="6">
        <v>202500</v>
      </c>
      <c r="N239" s="5">
        <v>735</v>
      </c>
      <c r="O239" s="6">
        <v>108000</v>
      </c>
      <c r="U239" s="1">
        <v>214</v>
      </c>
      <c r="V239" s="1">
        <v>196774.97616421798</v>
      </c>
      <c r="W239" s="1">
        <v>-40774.97616421798</v>
      </c>
    </row>
    <row r="240" spans="1:23" x14ac:dyDescent="0.25">
      <c r="A240">
        <v>239</v>
      </c>
      <c r="B240">
        <f>INDEX('housing-price-data-04042019'!$A$1:$CC$1461, MATCH('Garage Cars'!A240,'housing-price-data-04042019'!$A$1:$A$1461,0), MATCH('Garage Cars'!$B$1,'housing-price-data-04042019'!$A$1:$CC$1,0))</f>
        <v>3</v>
      </c>
      <c r="C240">
        <f>INDEX('housing-price-data-04042019'!$A$1:$CC$1461, MATCH('Garage Cars'!A240,'housing-price-data-04042019'!$A$1:$A$1461,0), MATCH('Garage Cars'!$C$1,'housing-price-data-04042019'!$A$1:$CC$1,0))</f>
        <v>318000</v>
      </c>
      <c r="D240" t="str">
        <f t="shared" si="3"/>
        <v>A</v>
      </c>
      <c r="K240" s="5">
        <v>341</v>
      </c>
      <c r="L240" s="6">
        <v>202900</v>
      </c>
      <c r="N240" s="5">
        <v>739</v>
      </c>
      <c r="O240" s="6">
        <v>179000</v>
      </c>
      <c r="U240" s="1">
        <v>215</v>
      </c>
      <c r="V240" s="1">
        <v>128696.97851787008</v>
      </c>
      <c r="W240" s="1">
        <v>33053.021482129916</v>
      </c>
    </row>
    <row r="241" spans="1:23" x14ac:dyDescent="0.25">
      <c r="A241">
        <v>240</v>
      </c>
      <c r="B241">
        <f>INDEX('housing-price-data-04042019'!$A$1:$CC$1461, MATCH('Garage Cars'!A241,'housing-price-data-04042019'!$A$1:$A$1461,0), MATCH('Garage Cars'!$B$1,'housing-price-data-04042019'!$A$1:$CC$1,0))</f>
        <v>1</v>
      </c>
      <c r="C241">
        <f>INDEX('housing-price-data-04042019'!$A$1:$CC$1461, MATCH('Garage Cars'!A241,'housing-price-data-04042019'!$A$1:$A$1461,0), MATCH('Garage Cars'!$C$1,'housing-price-data-04042019'!$A$1:$CC$1,0))</f>
        <v>113000</v>
      </c>
      <c r="D241" t="str">
        <f t="shared" si="3"/>
        <v>B</v>
      </c>
      <c r="K241" s="5">
        <v>343</v>
      </c>
      <c r="L241" s="6">
        <v>87500</v>
      </c>
      <c r="N241" s="5">
        <v>742</v>
      </c>
      <c r="O241" s="6">
        <v>142000</v>
      </c>
      <c r="U241" s="1">
        <v>216</v>
      </c>
      <c r="V241" s="1">
        <v>128696.97851787008</v>
      </c>
      <c r="W241" s="1">
        <v>5753.021482129916</v>
      </c>
    </row>
    <row r="242" spans="1:23" x14ac:dyDescent="0.25">
      <c r="A242">
        <v>241</v>
      </c>
      <c r="B242">
        <f>INDEX('housing-price-data-04042019'!$A$1:$CC$1461, MATCH('Garage Cars'!A242,'housing-price-data-04042019'!$A$1:$A$1461,0), MATCH('Garage Cars'!$B$1,'housing-price-data-04042019'!$A$1:$CC$1,0))</f>
        <v>2</v>
      </c>
      <c r="C242">
        <f>INDEX('housing-price-data-04042019'!$A$1:$CC$1461, MATCH('Garage Cars'!A242,'housing-price-data-04042019'!$A$1:$A$1461,0), MATCH('Garage Cars'!$C$1,'housing-price-data-04042019'!$A$1:$CC$1,0))</f>
        <v>262500</v>
      </c>
      <c r="D242" t="str">
        <f t="shared" si="3"/>
        <v>A</v>
      </c>
      <c r="K242" s="5">
        <v>344</v>
      </c>
      <c r="L242" s="6">
        <v>266000</v>
      </c>
      <c r="N242" s="5">
        <v>750</v>
      </c>
      <c r="O242" s="6">
        <v>98000</v>
      </c>
      <c r="U242" s="1">
        <v>217</v>
      </c>
      <c r="V242" s="1">
        <v>196774.97616421798</v>
      </c>
      <c r="W242" s="1">
        <v>13225.02383578202</v>
      </c>
    </row>
    <row r="243" spans="1:23" x14ac:dyDescent="0.25">
      <c r="A243">
        <v>242</v>
      </c>
      <c r="B243">
        <f>INDEX('housing-price-data-04042019'!$A$1:$CC$1461, MATCH('Garage Cars'!A243,'housing-price-data-04042019'!$A$1:$A$1461,0), MATCH('Garage Cars'!$B$1,'housing-price-data-04042019'!$A$1:$CC$1,0))</f>
        <v>0</v>
      </c>
      <c r="C243">
        <f>INDEX('housing-price-data-04042019'!$A$1:$CC$1461, MATCH('Garage Cars'!A243,'housing-price-data-04042019'!$A$1:$A$1461,0), MATCH('Garage Cars'!$C$1,'housing-price-data-04042019'!$A$1:$CC$1,0))</f>
        <v>110500</v>
      </c>
      <c r="D243" t="str">
        <f t="shared" si="3"/>
        <v>B</v>
      </c>
      <c r="K243" s="5">
        <v>348</v>
      </c>
      <c r="L243" s="6">
        <v>157500</v>
      </c>
      <c r="N243" s="5">
        <v>751</v>
      </c>
      <c r="O243" s="6">
        <v>96500</v>
      </c>
      <c r="U243" s="1">
        <v>218</v>
      </c>
      <c r="V243" s="1">
        <v>128696.97851787008</v>
      </c>
      <c r="W243" s="1">
        <v>-21696.978517870084</v>
      </c>
    </row>
    <row r="244" spans="1:23" x14ac:dyDescent="0.25">
      <c r="A244">
        <v>243</v>
      </c>
      <c r="B244">
        <f>INDEX('housing-price-data-04042019'!$A$1:$CC$1461, MATCH('Garage Cars'!A244,'housing-price-data-04042019'!$A$1:$A$1461,0), MATCH('Garage Cars'!$B$1,'housing-price-data-04042019'!$A$1:$CC$1,0))</f>
        <v>1</v>
      </c>
      <c r="C244">
        <f>INDEX('housing-price-data-04042019'!$A$1:$CC$1461, MATCH('Garage Cars'!A244,'housing-price-data-04042019'!$A$1:$A$1461,0), MATCH('Garage Cars'!$C$1,'housing-price-data-04042019'!$A$1:$CC$1,0))</f>
        <v>79000</v>
      </c>
      <c r="D244" t="str">
        <f t="shared" si="3"/>
        <v>B</v>
      </c>
      <c r="K244" s="5">
        <v>349</v>
      </c>
      <c r="L244" s="6">
        <v>154000</v>
      </c>
      <c r="N244" s="5">
        <v>761</v>
      </c>
      <c r="O244" s="6">
        <v>127500</v>
      </c>
      <c r="U244" s="1">
        <v>219</v>
      </c>
      <c r="V244" s="1">
        <v>196774.97616421798</v>
      </c>
      <c r="W244" s="1">
        <v>114725.02383578202</v>
      </c>
    </row>
    <row r="245" spans="1:23" x14ac:dyDescent="0.25">
      <c r="A245">
        <v>244</v>
      </c>
      <c r="B245">
        <f>INDEX('housing-price-data-04042019'!$A$1:$CC$1461, MATCH('Garage Cars'!A245,'housing-price-data-04042019'!$A$1:$A$1461,0), MATCH('Garage Cars'!$B$1,'housing-price-data-04042019'!$A$1:$CC$1,0))</f>
        <v>1</v>
      </c>
      <c r="C245">
        <f>INDEX('housing-price-data-04042019'!$A$1:$CC$1461, MATCH('Garage Cars'!A245,'housing-price-data-04042019'!$A$1:$A$1461,0), MATCH('Garage Cars'!$C$1,'housing-price-data-04042019'!$A$1:$CC$1,0))</f>
        <v>120000</v>
      </c>
      <c r="D245" t="str">
        <f t="shared" si="3"/>
        <v>B</v>
      </c>
      <c r="K245" s="5">
        <v>350</v>
      </c>
      <c r="L245" s="6">
        <v>437154</v>
      </c>
      <c r="N245" s="5">
        <v>768</v>
      </c>
      <c r="O245" s="6">
        <v>160000</v>
      </c>
      <c r="U245" s="1">
        <v>220</v>
      </c>
      <c r="V245" s="1">
        <v>196774.97616421798</v>
      </c>
      <c r="W245" s="1">
        <v>-29534.97616421798</v>
      </c>
    </row>
    <row r="246" spans="1:23" x14ac:dyDescent="0.25">
      <c r="A246">
        <v>245</v>
      </c>
      <c r="B246">
        <f>INDEX('housing-price-data-04042019'!$A$1:$CC$1461, MATCH('Garage Cars'!A246,'housing-price-data-04042019'!$A$1:$A$1461,0), MATCH('Garage Cars'!$B$1,'housing-price-data-04042019'!$A$1:$CC$1,0))</f>
        <v>2</v>
      </c>
      <c r="C246">
        <f>INDEX('housing-price-data-04042019'!$A$1:$CC$1461, MATCH('Garage Cars'!A246,'housing-price-data-04042019'!$A$1:$A$1461,0), MATCH('Garage Cars'!$C$1,'housing-price-data-04042019'!$A$1:$CC$1,0))</f>
        <v>205000</v>
      </c>
      <c r="D246" t="str">
        <f t="shared" si="3"/>
        <v>A</v>
      </c>
      <c r="K246" s="5">
        <v>351</v>
      </c>
      <c r="L246" s="6">
        <v>318061</v>
      </c>
      <c r="N246" s="5">
        <v>774</v>
      </c>
      <c r="O246" s="6">
        <v>114500</v>
      </c>
      <c r="U246" s="1">
        <v>221</v>
      </c>
      <c r="V246" s="1">
        <v>196774.97616421798</v>
      </c>
      <c r="W246" s="1">
        <v>8125.0238357820199</v>
      </c>
    </row>
    <row r="247" spans="1:23" x14ac:dyDescent="0.25">
      <c r="A247">
        <v>246</v>
      </c>
      <c r="B247">
        <f>INDEX('housing-price-data-04042019'!$A$1:$CC$1461, MATCH('Garage Cars'!A247,'housing-price-data-04042019'!$A$1:$A$1461,0), MATCH('Garage Cars'!$B$1,'housing-price-data-04042019'!$A$1:$CC$1,0))</f>
        <v>2</v>
      </c>
      <c r="C247">
        <f>INDEX('housing-price-data-04042019'!$A$1:$CC$1461, MATCH('Garage Cars'!A247,'housing-price-data-04042019'!$A$1:$A$1461,0), MATCH('Garage Cars'!$C$1,'housing-price-data-04042019'!$A$1:$CC$1,0))</f>
        <v>241500</v>
      </c>
      <c r="D247" t="str">
        <f t="shared" si="3"/>
        <v>A</v>
      </c>
      <c r="K247" s="5">
        <v>352</v>
      </c>
      <c r="L247" s="6">
        <v>190000</v>
      </c>
      <c r="N247" s="5">
        <v>785</v>
      </c>
      <c r="O247" s="6">
        <v>128000</v>
      </c>
      <c r="U247" s="1">
        <v>222</v>
      </c>
      <c r="V247" s="1">
        <v>196774.97616421798</v>
      </c>
      <c r="W247" s="1">
        <v>3225.0238357820199</v>
      </c>
    </row>
    <row r="248" spans="1:23" x14ac:dyDescent="0.25">
      <c r="A248">
        <v>247</v>
      </c>
      <c r="B248">
        <f>INDEX('housing-price-data-04042019'!$A$1:$CC$1461, MATCH('Garage Cars'!A248,'housing-price-data-04042019'!$A$1:$A$1461,0), MATCH('Garage Cars'!$B$1,'housing-price-data-04042019'!$A$1:$CC$1,0))</f>
        <v>1</v>
      </c>
      <c r="C248">
        <f>INDEX('housing-price-data-04042019'!$A$1:$CC$1461, MATCH('Garage Cars'!A248,'housing-price-data-04042019'!$A$1:$A$1461,0), MATCH('Garage Cars'!$C$1,'housing-price-data-04042019'!$A$1:$CC$1,0))</f>
        <v>137000</v>
      </c>
      <c r="D248" t="str">
        <f t="shared" si="3"/>
        <v>B</v>
      </c>
      <c r="K248" s="5">
        <v>354</v>
      </c>
      <c r="L248" s="6">
        <v>105900</v>
      </c>
      <c r="N248" s="5">
        <v>787</v>
      </c>
      <c r="O248" s="6">
        <v>139000</v>
      </c>
      <c r="U248" s="1">
        <v>223</v>
      </c>
      <c r="V248" s="1">
        <v>196774.97616421798</v>
      </c>
      <c r="W248" s="1">
        <v>-16874.97616421798</v>
      </c>
    </row>
    <row r="249" spans="1:23" x14ac:dyDescent="0.25">
      <c r="A249">
        <v>248</v>
      </c>
      <c r="B249">
        <f>INDEX('housing-price-data-04042019'!$A$1:$CC$1461, MATCH('Garage Cars'!A249,'housing-price-data-04042019'!$A$1:$A$1461,0), MATCH('Garage Cars'!$B$1,'housing-price-data-04042019'!$A$1:$CC$1,0))</f>
        <v>2</v>
      </c>
      <c r="C249">
        <f>INDEX('housing-price-data-04042019'!$A$1:$CC$1461, MATCH('Garage Cars'!A249,'housing-price-data-04042019'!$A$1:$A$1461,0), MATCH('Garage Cars'!$C$1,'housing-price-data-04042019'!$A$1:$CC$1,0))</f>
        <v>140000</v>
      </c>
      <c r="D249" t="str">
        <f t="shared" si="3"/>
        <v>A</v>
      </c>
      <c r="K249" s="5">
        <v>356</v>
      </c>
      <c r="L249" s="6">
        <v>177500</v>
      </c>
      <c r="N249" s="5">
        <v>789</v>
      </c>
      <c r="O249" s="6">
        <v>107900</v>
      </c>
      <c r="U249" s="1">
        <v>224</v>
      </c>
      <c r="V249" s="1">
        <v>196774.97616421798</v>
      </c>
      <c r="W249" s="1">
        <v>-99774.97616421798</v>
      </c>
    </row>
    <row r="250" spans="1:23" x14ac:dyDescent="0.25">
      <c r="A250">
        <v>249</v>
      </c>
      <c r="B250">
        <f>INDEX('housing-price-data-04042019'!$A$1:$CC$1461, MATCH('Garage Cars'!A250,'housing-price-data-04042019'!$A$1:$A$1461,0), MATCH('Garage Cars'!$B$1,'housing-price-data-04042019'!$A$1:$CC$1,0))</f>
        <v>2</v>
      </c>
      <c r="C250">
        <f>INDEX('housing-price-data-04042019'!$A$1:$CC$1461, MATCH('Garage Cars'!A250,'housing-price-data-04042019'!$A$1:$A$1461,0), MATCH('Garage Cars'!$C$1,'housing-price-data-04042019'!$A$1:$CC$1,0))</f>
        <v>180000</v>
      </c>
      <c r="D250" t="str">
        <f t="shared" si="3"/>
        <v>A</v>
      </c>
      <c r="K250" s="5">
        <v>357</v>
      </c>
      <c r="L250" s="6">
        <v>173000</v>
      </c>
      <c r="N250" s="5">
        <v>798</v>
      </c>
      <c r="O250" s="6">
        <v>110000</v>
      </c>
      <c r="U250" s="1">
        <v>225</v>
      </c>
      <c r="V250" s="1">
        <v>264852.97381056589</v>
      </c>
      <c r="W250" s="1">
        <v>121397.02618943411</v>
      </c>
    </row>
    <row r="251" spans="1:23" x14ac:dyDescent="0.25">
      <c r="A251">
        <v>250</v>
      </c>
      <c r="B251">
        <f>INDEX('housing-price-data-04042019'!$A$1:$CC$1461, MATCH('Garage Cars'!A251,'housing-price-data-04042019'!$A$1:$A$1461,0), MATCH('Garage Cars'!$B$1,'housing-price-data-04042019'!$A$1:$CC$1,0))</f>
        <v>2</v>
      </c>
      <c r="C251">
        <f>INDEX('housing-price-data-04042019'!$A$1:$CC$1461, MATCH('Garage Cars'!A251,'housing-price-data-04042019'!$A$1:$A$1461,0), MATCH('Garage Cars'!$C$1,'housing-price-data-04042019'!$A$1:$CC$1,0))</f>
        <v>277000</v>
      </c>
      <c r="D251" t="str">
        <f t="shared" si="3"/>
        <v>A</v>
      </c>
      <c r="K251" s="5">
        <v>358</v>
      </c>
      <c r="L251" s="6">
        <v>134000</v>
      </c>
      <c r="N251" s="5">
        <v>800</v>
      </c>
      <c r="O251" s="6">
        <v>175000</v>
      </c>
      <c r="U251" s="1">
        <v>226</v>
      </c>
      <c r="V251" s="1">
        <v>128696.97851787008</v>
      </c>
      <c r="W251" s="1">
        <v>-16696.978517870084</v>
      </c>
    </row>
    <row r="252" spans="1:23" x14ac:dyDescent="0.25">
      <c r="A252">
        <v>251</v>
      </c>
      <c r="B252">
        <f>INDEX('housing-price-data-04042019'!$A$1:$CC$1461, MATCH('Garage Cars'!A252,'housing-price-data-04042019'!$A$1:$A$1461,0), MATCH('Garage Cars'!$B$1,'housing-price-data-04042019'!$A$1:$CC$1,0))</f>
        <v>0</v>
      </c>
      <c r="C252">
        <f>INDEX('housing-price-data-04042019'!$A$1:$CC$1461, MATCH('Garage Cars'!A252,'housing-price-data-04042019'!$A$1:$A$1461,0), MATCH('Garage Cars'!$C$1,'housing-price-data-04042019'!$A$1:$CC$1,0))</f>
        <v>76500</v>
      </c>
      <c r="D252" t="str">
        <f t="shared" si="3"/>
        <v>B</v>
      </c>
      <c r="K252" s="5">
        <v>360</v>
      </c>
      <c r="L252" s="6">
        <v>280000</v>
      </c>
      <c r="N252" s="5">
        <v>805</v>
      </c>
      <c r="O252" s="6">
        <v>118000</v>
      </c>
      <c r="U252" s="1">
        <v>227</v>
      </c>
      <c r="V252" s="1">
        <v>264852.97381056589</v>
      </c>
      <c r="W252" s="1">
        <v>25147.026189434109</v>
      </c>
    </row>
    <row r="253" spans="1:23" x14ac:dyDescent="0.25">
      <c r="A253">
        <v>252</v>
      </c>
      <c r="B253">
        <f>INDEX('housing-price-data-04042019'!$A$1:$CC$1461, MATCH('Garage Cars'!A253,'housing-price-data-04042019'!$A$1:$A$1461,0), MATCH('Garage Cars'!$B$1,'housing-price-data-04042019'!$A$1:$CC$1,0))</f>
        <v>2</v>
      </c>
      <c r="C253">
        <f>INDEX('housing-price-data-04042019'!$A$1:$CC$1461, MATCH('Garage Cars'!A253,'housing-price-data-04042019'!$A$1:$A$1461,0), MATCH('Garage Cars'!$C$1,'housing-price-data-04042019'!$A$1:$CC$1,0))</f>
        <v>235000</v>
      </c>
      <c r="D253" t="str">
        <f t="shared" si="3"/>
        <v>A</v>
      </c>
      <c r="K253" s="5">
        <v>361</v>
      </c>
      <c r="L253" s="6">
        <v>156000</v>
      </c>
      <c r="N253" s="5">
        <v>807</v>
      </c>
      <c r="O253" s="6">
        <v>135500</v>
      </c>
      <c r="U253" s="1">
        <v>228</v>
      </c>
      <c r="V253" s="1">
        <v>128696.97851787008</v>
      </c>
      <c r="W253" s="1">
        <v>-22696.978517870084</v>
      </c>
    </row>
    <row r="254" spans="1:23" x14ac:dyDescent="0.25">
      <c r="A254">
        <v>253</v>
      </c>
      <c r="B254">
        <f>INDEX('housing-price-data-04042019'!$A$1:$CC$1461, MATCH('Garage Cars'!A254,'housing-price-data-04042019'!$A$1:$A$1461,0), MATCH('Garage Cars'!$B$1,'housing-price-data-04042019'!$A$1:$CC$1,0))</f>
        <v>2</v>
      </c>
      <c r="C254">
        <f>INDEX('housing-price-data-04042019'!$A$1:$CC$1461, MATCH('Garage Cars'!A254,'housing-price-data-04042019'!$A$1:$A$1461,0), MATCH('Garage Cars'!$C$1,'housing-price-data-04042019'!$A$1:$CC$1,0))</f>
        <v>173000</v>
      </c>
      <c r="D254" t="str">
        <f t="shared" si="3"/>
        <v>A</v>
      </c>
      <c r="K254" s="5">
        <v>363</v>
      </c>
      <c r="L254" s="6">
        <v>198500</v>
      </c>
      <c r="N254" s="5">
        <v>814</v>
      </c>
      <c r="O254" s="6">
        <v>157900</v>
      </c>
      <c r="U254" s="1">
        <v>229</v>
      </c>
      <c r="V254" s="1">
        <v>128696.97851787008</v>
      </c>
      <c r="W254" s="1">
        <v>-3696.978517870084</v>
      </c>
    </row>
    <row r="255" spans="1:23" x14ac:dyDescent="0.25">
      <c r="A255">
        <v>254</v>
      </c>
      <c r="B255">
        <f>INDEX('housing-price-data-04042019'!$A$1:$CC$1461, MATCH('Garage Cars'!A255,'housing-price-data-04042019'!$A$1:$A$1461,0), MATCH('Garage Cars'!$B$1,'housing-price-data-04042019'!$A$1:$CC$1,0))</f>
        <v>1</v>
      </c>
      <c r="C255">
        <f>INDEX('housing-price-data-04042019'!$A$1:$CC$1461, MATCH('Garage Cars'!A255,'housing-price-data-04042019'!$A$1:$A$1461,0), MATCH('Garage Cars'!$C$1,'housing-price-data-04042019'!$A$1:$CC$1,0))</f>
        <v>158000</v>
      </c>
      <c r="D255" t="str">
        <f t="shared" si="3"/>
        <v>B</v>
      </c>
      <c r="K255" s="5">
        <v>365</v>
      </c>
      <c r="L255" s="6">
        <v>190000</v>
      </c>
      <c r="N255" s="5">
        <v>815</v>
      </c>
      <c r="O255" s="6">
        <v>116000</v>
      </c>
      <c r="U255" s="1">
        <v>230</v>
      </c>
      <c r="V255" s="1">
        <v>196774.97616421798</v>
      </c>
      <c r="W255" s="1">
        <v>-4274.9761642179801</v>
      </c>
    </row>
    <row r="256" spans="1:23" x14ac:dyDescent="0.25">
      <c r="A256">
        <v>255</v>
      </c>
      <c r="B256">
        <f>INDEX('housing-price-data-04042019'!$A$1:$CC$1461, MATCH('Garage Cars'!A256,'housing-price-data-04042019'!$A$1:$A$1461,0), MATCH('Garage Cars'!$B$1,'housing-price-data-04042019'!$A$1:$CC$1,0))</f>
        <v>1</v>
      </c>
      <c r="C256">
        <f>INDEX('housing-price-data-04042019'!$A$1:$CC$1461, MATCH('Garage Cars'!A256,'housing-price-data-04042019'!$A$1:$A$1461,0), MATCH('Garage Cars'!$C$1,'housing-price-data-04042019'!$A$1:$CC$1,0))</f>
        <v>145000</v>
      </c>
      <c r="D256" t="str">
        <f t="shared" si="3"/>
        <v>B</v>
      </c>
      <c r="K256" s="5">
        <v>367</v>
      </c>
      <c r="L256" s="6">
        <v>159000</v>
      </c>
      <c r="N256" s="5">
        <v>817</v>
      </c>
      <c r="O256" s="6">
        <v>137000</v>
      </c>
      <c r="U256" s="1">
        <v>231</v>
      </c>
      <c r="V256" s="1">
        <v>128696.97851787008</v>
      </c>
      <c r="W256" s="1">
        <v>19303.021482129916</v>
      </c>
    </row>
    <row r="257" spans="1:23" x14ac:dyDescent="0.25">
      <c r="A257">
        <v>256</v>
      </c>
      <c r="B257">
        <f>INDEX('housing-price-data-04042019'!$A$1:$CC$1461, MATCH('Garage Cars'!A257,'housing-price-data-04042019'!$A$1:$A$1461,0), MATCH('Garage Cars'!$B$1,'housing-price-data-04042019'!$A$1:$CC$1,0))</f>
        <v>2</v>
      </c>
      <c r="C257">
        <f>INDEX('housing-price-data-04042019'!$A$1:$CC$1461, MATCH('Garage Cars'!A257,'housing-price-data-04042019'!$A$1:$A$1461,0), MATCH('Garage Cars'!$C$1,'housing-price-data-04042019'!$A$1:$CC$1,0))</f>
        <v>230000</v>
      </c>
      <c r="D257" t="str">
        <f t="shared" si="3"/>
        <v>A</v>
      </c>
      <c r="K257" s="5">
        <v>370</v>
      </c>
      <c r="L257" s="6">
        <v>162000</v>
      </c>
      <c r="N257" s="5">
        <v>824</v>
      </c>
      <c r="O257" s="6">
        <v>139500</v>
      </c>
      <c r="U257" s="1">
        <v>232</v>
      </c>
      <c r="V257" s="1">
        <v>264852.97381056589</v>
      </c>
      <c r="W257" s="1">
        <v>138147.02618943411</v>
      </c>
    </row>
    <row r="258" spans="1:23" x14ac:dyDescent="0.25">
      <c r="A258">
        <v>257</v>
      </c>
      <c r="B258">
        <f>INDEX('housing-price-data-04042019'!$A$1:$CC$1461, MATCH('Garage Cars'!A258,'housing-price-data-04042019'!$A$1:$A$1461,0), MATCH('Garage Cars'!$B$1,'housing-price-data-04042019'!$A$1:$CC$1,0))</f>
        <v>2</v>
      </c>
      <c r="C258">
        <f>INDEX('housing-price-data-04042019'!$A$1:$CC$1461, MATCH('Garage Cars'!A258,'housing-price-data-04042019'!$A$1:$A$1461,0), MATCH('Garage Cars'!$C$1,'housing-price-data-04042019'!$A$1:$CC$1,0))</f>
        <v>207500</v>
      </c>
      <c r="D258" t="str">
        <f t="shared" si="3"/>
        <v>A</v>
      </c>
      <c r="K258" s="5">
        <v>371</v>
      </c>
      <c r="L258" s="6">
        <v>172400</v>
      </c>
      <c r="N258" s="5">
        <v>827</v>
      </c>
      <c r="O258" s="6">
        <v>109500</v>
      </c>
      <c r="U258" s="1">
        <v>233</v>
      </c>
      <c r="V258" s="1">
        <v>128696.97851787008</v>
      </c>
      <c r="W258" s="1">
        <v>-34196.978517870084</v>
      </c>
    </row>
    <row r="259" spans="1:23" x14ac:dyDescent="0.25">
      <c r="A259">
        <v>258</v>
      </c>
      <c r="B259">
        <f>INDEX('housing-price-data-04042019'!$A$1:$CC$1461, MATCH('Garage Cars'!A259,'housing-price-data-04042019'!$A$1:$A$1461,0), MATCH('Garage Cars'!$B$1,'housing-price-data-04042019'!$A$1:$CC$1,0))</f>
        <v>2</v>
      </c>
      <c r="C259">
        <f>INDEX('housing-price-data-04042019'!$A$1:$CC$1461, MATCH('Garage Cars'!A259,'housing-price-data-04042019'!$A$1:$A$1461,0), MATCH('Garage Cars'!$C$1,'housing-price-data-04042019'!$A$1:$CC$1,0))</f>
        <v>220000</v>
      </c>
      <c r="D259" t="str">
        <f t="shared" ref="D259:D322" si="4">IF(B259 &gt;= 2, "A", "B")</f>
        <v>A</v>
      </c>
      <c r="K259" s="5">
        <v>372</v>
      </c>
      <c r="L259" s="6">
        <v>134432</v>
      </c>
      <c r="N259" s="5">
        <v>838</v>
      </c>
      <c r="O259" s="6">
        <v>100000</v>
      </c>
      <c r="U259" s="1">
        <v>234</v>
      </c>
      <c r="V259" s="1">
        <v>128696.97851787008</v>
      </c>
      <c r="W259" s="1">
        <v>-496.97851787008403</v>
      </c>
    </row>
    <row r="260" spans="1:23" x14ac:dyDescent="0.25">
      <c r="A260">
        <v>259</v>
      </c>
      <c r="B260">
        <f>INDEX('housing-price-data-04042019'!$A$1:$CC$1461, MATCH('Garage Cars'!A260,'housing-price-data-04042019'!$A$1:$A$1461,0), MATCH('Garage Cars'!$B$1,'housing-price-data-04042019'!$A$1:$CC$1,0))</f>
        <v>2</v>
      </c>
      <c r="C260">
        <f>INDEX('housing-price-data-04042019'!$A$1:$CC$1461, MATCH('Garage Cars'!A260,'housing-price-data-04042019'!$A$1:$A$1461,0), MATCH('Garage Cars'!$C$1,'housing-price-data-04042019'!$A$1:$CC$1,0))</f>
        <v>231500</v>
      </c>
      <c r="D260" t="str">
        <f t="shared" si="4"/>
        <v>A</v>
      </c>
      <c r="K260" s="5">
        <v>375</v>
      </c>
      <c r="L260" s="6">
        <v>219500</v>
      </c>
      <c r="N260" s="5">
        <v>839</v>
      </c>
      <c r="O260" s="6">
        <v>144000</v>
      </c>
      <c r="U260" s="1">
        <v>235</v>
      </c>
      <c r="V260" s="1">
        <v>196774.97616421798</v>
      </c>
      <c r="W260" s="1">
        <v>19725.02383578202</v>
      </c>
    </row>
    <row r="261" spans="1:23" x14ac:dyDescent="0.25">
      <c r="A261">
        <v>260</v>
      </c>
      <c r="B261">
        <f>INDEX('housing-price-data-04042019'!$A$1:$CC$1461, MATCH('Garage Cars'!A261,'housing-price-data-04042019'!$A$1:$A$1461,0), MATCH('Garage Cars'!$B$1,'housing-price-data-04042019'!$A$1:$CC$1,0))</f>
        <v>1</v>
      </c>
      <c r="C261">
        <f>INDEX('housing-price-data-04042019'!$A$1:$CC$1461, MATCH('Garage Cars'!A261,'housing-price-data-04042019'!$A$1:$A$1461,0), MATCH('Garage Cars'!$C$1,'housing-price-data-04042019'!$A$1:$CC$1,0))</f>
        <v>97000</v>
      </c>
      <c r="D261" t="str">
        <f t="shared" si="4"/>
        <v>B</v>
      </c>
      <c r="K261" s="5">
        <v>377</v>
      </c>
      <c r="L261" s="6">
        <v>148000</v>
      </c>
      <c r="N261" s="5">
        <v>840</v>
      </c>
      <c r="O261" s="6">
        <v>130500</v>
      </c>
      <c r="U261" s="1">
        <v>236</v>
      </c>
      <c r="V261" s="1">
        <v>128696.97851787008</v>
      </c>
      <c r="W261" s="1">
        <v>-39196.978517870084</v>
      </c>
    </row>
    <row r="262" spans="1:23" x14ac:dyDescent="0.25">
      <c r="A262">
        <v>261</v>
      </c>
      <c r="B262">
        <f>INDEX('housing-price-data-04042019'!$A$1:$CC$1461, MATCH('Garage Cars'!A262,'housing-price-data-04042019'!$A$1:$A$1461,0), MATCH('Garage Cars'!$B$1,'housing-price-data-04042019'!$A$1:$CC$1,0))</f>
        <v>2</v>
      </c>
      <c r="C262">
        <f>INDEX('housing-price-data-04042019'!$A$1:$CC$1461, MATCH('Garage Cars'!A262,'housing-price-data-04042019'!$A$1:$A$1461,0), MATCH('Garage Cars'!$C$1,'housing-price-data-04042019'!$A$1:$CC$1,0))</f>
        <v>176000</v>
      </c>
      <c r="D262" t="str">
        <f t="shared" si="4"/>
        <v>A</v>
      </c>
      <c r="K262" s="5">
        <v>378</v>
      </c>
      <c r="L262" s="6">
        <v>340000</v>
      </c>
      <c r="N262" s="5">
        <v>841</v>
      </c>
      <c r="O262" s="6">
        <v>140000</v>
      </c>
      <c r="U262" s="1">
        <v>237</v>
      </c>
      <c r="V262" s="1">
        <v>196774.97616421798</v>
      </c>
      <c r="W262" s="1">
        <v>-11274.97616421798</v>
      </c>
    </row>
    <row r="263" spans="1:23" x14ac:dyDescent="0.25">
      <c r="A263">
        <v>262</v>
      </c>
      <c r="B263">
        <f>INDEX('housing-price-data-04042019'!$A$1:$CC$1461, MATCH('Garage Cars'!A263,'housing-price-data-04042019'!$A$1:$A$1461,0), MATCH('Garage Cars'!$B$1,'housing-price-data-04042019'!$A$1:$CC$1,0))</f>
        <v>3</v>
      </c>
      <c r="C263">
        <f>INDEX('housing-price-data-04042019'!$A$1:$CC$1461, MATCH('Garage Cars'!A263,'housing-price-data-04042019'!$A$1:$A$1461,0), MATCH('Garage Cars'!$C$1,'housing-price-data-04042019'!$A$1:$CC$1,0))</f>
        <v>276000</v>
      </c>
      <c r="D263" t="str">
        <f t="shared" si="4"/>
        <v>A</v>
      </c>
      <c r="K263" s="5">
        <v>379</v>
      </c>
      <c r="L263" s="6">
        <v>394432</v>
      </c>
      <c r="N263" s="5">
        <v>844</v>
      </c>
      <c r="O263" s="6">
        <v>141000</v>
      </c>
      <c r="U263" s="1">
        <v>238</v>
      </c>
      <c r="V263" s="1">
        <v>196774.97616421798</v>
      </c>
      <c r="W263" s="1">
        <v>-2274.9761642179801</v>
      </c>
    </row>
    <row r="264" spans="1:23" x14ac:dyDescent="0.25">
      <c r="A264">
        <v>263</v>
      </c>
      <c r="B264">
        <f>INDEX('housing-price-data-04042019'!$A$1:$CC$1461, MATCH('Garage Cars'!A264,'housing-price-data-04042019'!$A$1:$A$1461,0), MATCH('Garage Cars'!$B$1,'housing-price-data-04042019'!$A$1:$CC$1,0))</f>
        <v>2</v>
      </c>
      <c r="C264">
        <f>INDEX('housing-price-data-04042019'!$A$1:$CC$1461, MATCH('Garage Cars'!A264,'housing-price-data-04042019'!$A$1:$A$1461,0), MATCH('Garage Cars'!$C$1,'housing-price-data-04042019'!$A$1:$CC$1,0))</f>
        <v>151000</v>
      </c>
      <c r="D264" t="str">
        <f t="shared" si="4"/>
        <v>A</v>
      </c>
      <c r="K264" s="5">
        <v>380</v>
      </c>
      <c r="L264" s="6">
        <v>179000</v>
      </c>
      <c r="N264" s="5">
        <v>848</v>
      </c>
      <c r="O264" s="6">
        <v>133500</v>
      </c>
      <c r="U264" s="1">
        <v>239</v>
      </c>
      <c r="V264" s="1">
        <v>264852.97381056589</v>
      </c>
      <c r="W264" s="1">
        <v>53147.026189434109</v>
      </c>
    </row>
    <row r="265" spans="1:23" x14ac:dyDescent="0.25">
      <c r="A265">
        <v>264</v>
      </c>
      <c r="B265">
        <f>INDEX('housing-price-data-04042019'!$A$1:$CC$1461, MATCH('Garage Cars'!A265,'housing-price-data-04042019'!$A$1:$A$1461,0), MATCH('Garage Cars'!$B$1,'housing-price-data-04042019'!$A$1:$CC$1,0))</f>
        <v>2</v>
      </c>
      <c r="C265">
        <f>INDEX('housing-price-data-04042019'!$A$1:$CC$1461, MATCH('Garage Cars'!A265,'housing-price-data-04042019'!$A$1:$A$1461,0), MATCH('Garage Cars'!$C$1,'housing-price-data-04042019'!$A$1:$CC$1,0))</f>
        <v>130000</v>
      </c>
      <c r="D265" t="str">
        <f t="shared" si="4"/>
        <v>A</v>
      </c>
      <c r="K265" s="5">
        <v>382</v>
      </c>
      <c r="L265" s="6">
        <v>187750</v>
      </c>
      <c r="N265" s="5">
        <v>853</v>
      </c>
      <c r="O265" s="6">
        <v>164000</v>
      </c>
      <c r="U265" s="1">
        <v>240</v>
      </c>
      <c r="V265" s="1">
        <v>128696.97851787008</v>
      </c>
      <c r="W265" s="1">
        <v>-15696.978517870084</v>
      </c>
    </row>
    <row r="266" spans="1:23" x14ac:dyDescent="0.25">
      <c r="A266">
        <v>265</v>
      </c>
      <c r="B266">
        <f>INDEX('housing-price-data-04042019'!$A$1:$CC$1461, MATCH('Garage Cars'!A266,'housing-price-data-04042019'!$A$1:$A$1461,0), MATCH('Garage Cars'!$B$1,'housing-price-data-04042019'!$A$1:$CC$1,0))</f>
        <v>2</v>
      </c>
      <c r="C266">
        <f>INDEX('housing-price-data-04042019'!$A$1:$CC$1461, MATCH('Garage Cars'!A266,'housing-price-data-04042019'!$A$1:$A$1461,0), MATCH('Garage Cars'!$C$1,'housing-price-data-04042019'!$A$1:$CC$1,0))</f>
        <v>73000</v>
      </c>
      <c r="D266" t="str">
        <f t="shared" si="4"/>
        <v>A</v>
      </c>
      <c r="K266" s="5">
        <v>383</v>
      </c>
      <c r="L266" s="6">
        <v>213500</v>
      </c>
      <c r="N266" s="5">
        <v>856</v>
      </c>
      <c r="O266" s="6">
        <v>127000</v>
      </c>
      <c r="U266" s="1">
        <v>241</v>
      </c>
      <c r="V266" s="1">
        <v>196774.97616421798</v>
      </c>
      <c r="W266" s="1">
        <v>65725.02383578202</v>
      </c>
    </row>
    <row r="267" spans="1:23" x14ac:dyDescent="0.25">
      <c r="A267">
        <v>266</v>
      </c>
      <c r="B267">
        <f>INDEX('housing-price-data-04042019'!$A$1:$CC$1461, MATCH('Garage Cars'!A267,'housing-price-data-04042019'!$A$1:$A$1461,0), MATCH('Garage Cars'!$B$1,'housing-price-data-04042019'!$A$1:$CC$1,0))</f>
        <v>2</v>
      </c>
      <c r="C267">
        <f>INDEX('housing-price-data-04042019'!$A$1:$CC$1461, MATCH('Garage Cars'!A267,'housing-price-data-04042019'!$A$1:$A$1461,0), MATCH('Garage Cars'!$C$1,'housing-price-data-04042019'!$A$1:$CC$1,0))</f>
        <v>175500</v>
      </c>
      <c r="D267" t="str">
        <f t="shared" si="4"/>
        <v>A</v>
      </c>
      <c r="K267" s="5">
        <v>384</v>
      </c>
      <c r="L267" s="6">
        <v>76000</v>
      </c>
      <c r="N267" s="5">
        <v>861</v>
      </c>
      <c r="O267" s="6">
        <v>189950</v>
      </c>
      <c r="U267" s="1">
        <v>242</v>
      </c>
      <c r="V267" s="1">
        <v>60618.980871522173</v>
      </c>
      <c r="W267" s="1">
        <v>49881.019128477827</v>
      </c>
    </row>
    <row r="268" spans="1:23" x14ac:dyDescent="0.25">
      <c r="A268">
        <v>267</v>
      </c>
      <c r="B268">
        <f>INDEX('housing-price-data-04042019'!$A$1:$CC$1461, MATCH('Garage Cars'!A268,'housing-price-data-04042019'!$A$1:$A$1461,0), MATCH('Garage Cars'!$B$1,'housing-price-data-04042019'!$A$1:$CC$1,0))</f>
        <v>2</v>
      </c>
      <c r="C268">
        <f>INDEX('housing-price-data-04042019'!$A$1:$CC$1461, MATCH('Garage Cars'!A268,'housing-price-data-04042019'!$A$1:$A$1461,0), MATCH('Garage Cars'!$C$1,'housing-price-data-04042019'!$A$1:$CC$1,0))</f>
        <v>185000</v>
      </c>
      <c r="D268" t="str">
        <f t="shared" si="4"/>
        <v>A</v>
      </c>
      <c r="K268" s="5">
        <v>385</v>
      </c>
      <c r="L268" s="6">
        <v>240000</v>
      </c>
      <c r="N268" s="5">
        <v>864</v>
      </c>
      <c r="O268" s="6">
        <v>132500</v>
      </c>
      <c r="U268" s="1">
        <v>243</v>
      </c>
      <c r="V268" s="1">
        <v>128696.97851787008</v>
      </c>
      <c r="W268" s="1">
        <v>-49696.978517870084</v>
      </c>
    </row>
    <row r="269" spans="1:23" x14ac:dyDescent="0.25">
      <c r="A269">
        <v>268</v>
      </c>
      <c r="B269">
        <f>INDEX('housing-price-data-04042019'!$A$1:$CC$1461, MATCH('Garage Cars'!A269,'housing-price-data-04042019'!$A$1:$A$1461,0), MATCH('Garage Cars'!$B$1,'housing-price-data-04042019'!$A$1:$CC$1,0))</f>
        <v>1</v>
      </c>
      <c r="C269">
        <f>INDEX('housing-price-data-04042019'!$A$1:$CC$1461, MATCH('Garage Cars'!A269,'housing-price-data-04042019'!$A$1:$A$1461,0), MATCH('Garage Cars'!$C$1,'housing-price-data-04042019'!$A$1:$CC$1,0))</f>
        <v>179500</v>
      </c>
      <c r="D269" t="str">
        <f t="shared" si="4"/>
        <v>B</v>
      </c>
      <c r="K269" s="5">
        <v>386</v>
      </c>
      <c r="L269" s="6">
        <v>192000</v>
      </c>
      <c r="N269" s="5">
        <v>871</v>
      </c>
      <c r="O269" s="6">
        <v>109500</v>
      </c>
      <c r="U269" s="1">
        <v>244</v>
      </c>
      <c r="V269" s="1">
        <v>128696.97851787008</v>
      </c>
      <c r="W269" s="1">
        <v>-8696.978517870084</v>
      </c>
    </row>
    <row r="270" spans="1:23" x14ac:dyDescent="0.25">
      <c r="A270">
        <v>269</v>
      </c>
      <c r="B270">
        <f>INDEX('housing-price-data-04042019'!$A$1:$CC$1461, MATCH('Garage Cars'!A270,'housing-price-data-04042019'!$A$1:$A$1461,0), MATCH('Garage Cars'!$B$1,'housing-price-data-04042019'!$A$1:$CC$1,0))</f>
        <v>1</v>
      </c>
      <c r="C270">
        <f>INDEX('housing-price-data-04042019'!$A$1:$CC$1461, MATCH('Garage Cars'!A270,'housing-price-data-04042019'!$A$1:$A$1461,0), MATCH('Garage Cars'!$C$1,'housing-price-data-04042019'!$A$1:$CC$1,0))</f>
        <v>120500</v>
      </c>
      <c r="D270" t="str">
        <f t="shared" si="4"/>
        <v>B</v>
      </c>
      <c r="K270" s="5">
        <v>389</v>
      </c>
      <c r="L270" s="6">
        <v>191000</v>
      </c>
      <c r="N270" s="5">
        <v>874</v>
      </c>
      <c r="O270" s="6">
        <v>133000</v>
      </c>
      <c r="U270" s="1">
        <v>245</v>
      </c>
      <c r="V270" s="1">
        <v>196774.97616421798</v>
      </c>
      <c r="W270" s="1">
        <v>8225.0238357820199</v>
      </c>
    </row>
    <row r="271" spans="1:23" x14ac:dyDescent="0.25">
      <c r="A271">
        <v>270</v>
      </c>
      <c r="B271">
        <f>INDEX('housing-price-data-04042019'!$A$1:$CC$1461, MATCH('Garage Cars'!A271,'housing-price-data-04042019'!$A$1:$A$1461,0), MATCH('Garage Cars'!$B$1,'housing-price-data-04042019'!$A$1:$CC$1,0))</f>
        <v>1</v>
      </c>
      <c r="C271">
        <f>INDEX('housing-price-data-04042019'!$A$1:$CC$1461, MATCH('Garage Cars'!A271,'housing-price-data-04042019'!$A$1:$A$1461,0), MATCH('Garage Cars'!$C$1,'housing-price-data-04042019'!$A$1:$CC$1,0))</f>
        <v>148000</v>
      </c>
      <c r="D271" t="str">
        <f t="shared" si="4"/>
        <v>B</v>
      </c>
      <c r="K271" s="5">
        <v>390</v>
      </c>
      <c r="L271" s="6">
        <v>426000</v>
      </c>
      <c r="N271" s="5">
        <v>875</v>
      </c>
      <c r="O271" s="6">
        <v>66500</v>
      </c>
      <c r="U271" s="1">
        <v>246</v>
      </c>
      <c r="V271" s="1">
        <v>196774.97616421798</v>
      </c>
      <c r="W271" s="1">
        <v>44725.02383578202</v>
      </c>
    </row>
    <row r="272" spans="1:23" x14ac:dyDescent="0.25">
      <c r="A272">
        <v>271</v>
      </c>
      <c r="B272">
        <f>INDEX('housing-price-data-04042019'!$A$1:$CC$1461, MATCH('Garage Cars'!A272,'housing-price-data-04042019'!$A$1:$A$1461,0), MATCH('Garage Cars'!$B$1,'housing-price-data-04042019'!$A$1:$CC$1,0))</f>
        <v>3</v>
      </c>
      <c r="C272">
        <f>INDEX('housing-price-data-04042019'!$A$1:$CC$1461, MATCH('Garage Cars'!A272,'housing-price-data-04042019'!$A$1:$A$1461,0), MATCH('Garage Cars'!$C$1,'housing-price-data-04042019'!$A$1:$CC$1,0))</f>
        <v>266000</v>
      </c>
      <c r="D272" t="str">
        <f t="shared" si="4"/>
        <v>A</v>
      </c>
      <c r="K272" s="5">
        <v>392</v>
      </c>
      <c r="L272" s="6">
        <v>215000</v>
      </c>
      <c r="N272" s="5">
        <v>880</v>
      </c>
      <c r="O272" s="6">
        <v>136500</v>
      </c>
      <c r="U272" s="1">
        <v>247</v>
      </c>
      <c r="V272" s="1">
        <v>128696.97851787008</v>
      </c>
      <c r="W272" s="1">
        <v>8303.021482129916</v>
      </c>
    </row>
    <row r="273" spans="1:23" x14ac:dyDescent="0.25">
      <c r="A273">
        <v>272</v>
      </c>
      <c r="B273">
        <f>INDEX('housing-price-data-04042019'!$A$1:$CC$1461, MATCH('Garage Cars'!A273,'housing-price-data-04042019'!$A$1:$A$1461,0), MATCH('Garage Cars'!$B$1,'housing-price-data-04042019'!$A$1:$CC$1,0))</f>
        <v>2</v>
      </c>
      <c r="C273">
        <f>INDEX('housing-price-data-04042019'!$A$1:$CC$1461, MATCH('Garage Cars'!A273,'housing-price-data-04042019'!$A$1:$A$1461,0), MATCH('Garage Cars'!$C$1,'housing-price-data-04042019'!$A$1:$CC$1,0))</f>
        <v>241500</v>
      </c>
      <c r="D273" t="str">
        <f t="shared" si="4"/>
        <v>A</v>
      </c>
      <c r="K273" s="5">
        <v>397</v>
      </c>
      <c r="L273" s="6">
        <v>123000</v>
      </c>
      <c r="N273" s="5">
        <v>884</v>
      </c>
      <c r="O273" s="6">
        <v>118500</v>
      </c>
      <c r="U273" s="1">
        <v>248</v>
      </c>
      <c r="V273" s="1">
        <v>196774.97616421798</v>
      </c>
      <c r="W273" s="1">
        <v>-56774.97616421798</v>
      </c>
    </row>
    <row r="274" spans="1:23" x14ac:dyDescent="0.25">
      <c r="A274">
        <v>273</v>
      </c>
      <c r="B274">
        <f>INDEX('housing-price-data-04042019'!$A$1:$CC$1461, MATCH('Garage Cars'!A274,'housing-price-data-04042019'!$A$1:$A$1461,0), MATCH('Garage Cars'!$B$1,'housing-price-data-04042019'!$A$1:$CC$1,0))</f>
        <v>3</v>
      </c>
      <c r="C274">
        <f>INDEX('housing-price-data-04042019'!$A$1:$CC$1461, MATCH('Garage Cars'!A274,'housing-price-data-04042019'!$A$1:$A$1461,0), MATCH('Garage Cars'!$C$1,'housing-price-data-04042019'!$A$1:$CC$1,0))</f>
        <v>290000</v>
      </c>
      <c r="D274" t="str">
        <f t="shared" si="4"/>
        <v>A</v>
      </c>
      <c r="K274" s="5">
        <v>400</v>
      </c>
      <c r="L274" s="6">
        <v>241000</v>
      </c>
      <c r="N274" s="5">
        <v>885</v>
      </c>
      <c r="O274" s="6">
        <v>100000</v>
      </c>
      <c r="U274" s="1">
        <v>249</v>
      </c>
      <c r="V274" s="1">
        <v>196774.97616421798</v>
      </c>
      <c r="W274" s="1">
        <v>-16774.97616421798</v>
      </c>
    </row>
    <row r="275" spans="1:23" x14ac:dyDescent="0.25">
      <c r="A275">
        <v>274</v>
      </c>
      <c r="B275">
        <f>INDEX('housing-price-data-04042019'!$A$1:$CC$1461, MATCH('Garage Cars'!A275,'housing-price-data-04042019'!$A$1:$A$1461,0), MATCH('Garage Cars'!$B$1,'housing-price-data-04042019'!$A$1:$CC$1,0))</f>
        <v>1</v>
      </c>
      <c r="C275">
        <f>INDEX('housing-price-data-04042019'!$A$1:$CC$1461, MATCH('Garage Cars'!A275,'housing-price-data-04042019'!$A$1:$A$1461,0), MATCH('Garage Cars'!$C$1,'housing-price-data-04042019'!$A$1:$CC$1,0))</f>
        <v>139000</v>
      </c>
      <c r="D275" t="str">
        <f t="shared" si="4"/>
        <v>B</v>
      </c>
      <c r="K275" s="5">
        <v>401</v>
      </c>
      <c r="L275" s="6">
        <v>245500</v>
      </c>
      <c r="N275" s="5">
        <v>888</v>
      </c>
      <c r="O275" s="6">
        <v>135500</v>
      </c>
      <c r="U275" s="1">
        <v>250</v>
      </c>
      <c r="V275" s="1">
        <v>196774.97616421798</v>
      </c>
      <c r="W275" s="1">
        <v>80225.02383578202</v>
      </c>
    </row>
    <row r="276" spans="1:23" x14ac:dyDescent="0.25">
      <c r="A276">
        <v>275</v>
      </c>
      <c r="B276">
        <f>INDEX('housing-price-data-04042019'!$A$1:$CC$1461, MATCH('Garage Cars'!A276,'housing-price-data-04042019'!$A$1:$A$1461,0), MATCH('Garage Cars'!$B$1,'housing-price-data-04042019'!$A$1:$CC$1,0))</f>
        <v>1</v>
      </c>
      <c r="C276">
        <f>INDEX('housing-price-data-04042019'!$A$1:$CC$1461, MATCH('Garage Cars'!A276,'housing-price-data-04042019'!$A$1:$A$1461,0), MATCH('Garage Cars'!$C$1,'housing-price-data-04042019'!$A$1:$CC$1,0))</f>
        <v>124500</v>
      </c>
      <c r="D276" t="str">
        <f t="shared" si="4"/>
        <v>B</v>
      </c>
      <c r="K276" s="5">
        <v>402</v>
      </c>
      <c r="L276" s="6">
        <v>164990</v>
      </c>
      <c r="N276" s="5">
        <v>893</v>
      </c>
      <c r="O276" s="6">
        <v>154500</v>
      </c>
      <c r="U276" s="1">
        <v>251</v>
      </c>
      <c r="V276" s="1">
        <v>60618.980871522173</v>
      </c>
      <c r="W276" s="1">
        <v>15881.019128477827</v>
      </c>
    </row>
    <row r="277" spans="1:23" x14ac:dyDescent="0.25">
      <c r="A277">
        <v>276</v>
      </c>
      <c r="B277">
        <f>INDEX('housing-price-data-04042019'!$A$1:$CC$1461, MATCH('Garage Cars'!A277,'housing-price-data-04042019'!$A$1:$A$1461,0), MATCH('Garage Cars'!$B$1,'housing-price-data-04042019'!$A$1:$CC$1,0))</f>
        <v>2</v>
      </c>
      <c r="C277">
        <f>INDEX('housing-price-data-04042019'!$A$1:$CC$1461, MATCH('Garage Cars'!A277,'housing-price-data-04042019'!$A$1:$A$1461,0), MATCH('Garage Cars'!$C$1,'housing-price-data-04042019'!$A$1:$CC$1,0))</f>
        <v>205000</v>
      </c>
      <c r="D277" t="str">
        <f t="shared" si="4"/>
        <v>A</v>
      </c>
      <c r="K277" s="5">
        <v>404</v>
      </c>
      <c r="L277" s="6">
        <v>258000</v>
      </c>
      <c r="N277" s="5">
        <v>894</v>
      </c>
      <c r="O277" s="6">
        <v>165000</v>
      </c>
      <c r="U277" s="1">
        <v>252</v>
      </c>
      <c r="V277" s="1">
        <v>196774.97616421798</v>
      </c>
      <c r="W277" s="1">
        <v>38225.02383578202</v>
      </c>
    </row>
    <row r="278" spans="1:23" x14ac:dyDescent="0.25">
      <c r="A278">
        <v>277</v>
      </c>
      <c r="B278">
        <f>INDEX('housing-price-data-04042019'!$A$1:$CC$1461, MATCH('Garage Cars'!A278,'housing-price-data-04042019'!$A$1:$A$1461,0), MATCH('Garage Cars'!$B$1,'housing-price-data-04042019'!$A$1:$CC$1,0))</f>
        <v>2</v>
      </c>
      <c r="C278">
        <f>INDEX('housing-price-data-04042019'!$A$1:$CC$1461, MATCH('Garage Cars'!A278,'housing-price-data-04042019'!$A$1:$A$1461,0), MATCH('Garage Cars'!$C$1,'housing-price-data-04042019'!$A$1:$CC$1,0))</f>
        <v>201000</v>
      </c>
      <c r="D278" t="str">
        <f t="shared" si="4"/>
        <v>A</v>
      </c>
      <c r="K278" s="5">
        <v>405</v>
      </c>
      <c r="L278" s="6">
        <v>168000</v>
      </c>
      <c r="N278" s="5">
        <v>897</v>
      </c>
      <c r="O278" s="6">
        <v>106500</v>
      </c>
      <c r="U278" s="1">
        <v>253</v>
      </c>
      <c r="V278" s="1">
        <v>196774.97616421798</v>
      </c>
      <c r="W278" s="1">
        <v>-23774.97616421798</v>
      </c>
    </row>
    <row r="279" spans="1:23" x14ac:dyDescent="0.25">
      <c r="A279">
        <v>278</v>
      </c>
      <c r="B279">
        <f>INDEX('housing-price-data-04042019'!$A$1:$CC$1461, MATCH('Garage Cars'!A279,'housing-price-data-04042019'!$A$1:$A$1461,0), MATCH('Garage Cars'!$B$1,'housing-price-data-04042019'!$A$1:$CC$1,0))</f>
        <v>2</v>
      </c>
      <c r="C279">
        <f>INDEX('housing-price-data-04042019'!$A$1:$CC$1461, MATCH('Garage Cars'!A279,'housing-price-data-04042019'!$A$1:$A$1461,0), MATCH('Garage Cars'!$C$1,'housing-price-data-04042019'!$A$1:$CC$1,0))</f>
        <v>141000</v>
      </c>
      <c r="D279" t="str">
        <f t="shared" si="4"/>
        <v>A</v>
      </c>
      <c r="K279" s="5">
        <v>406</v>
      </c>
      <c r="L279" s="6">
        <v>150000</v>
      </c>
      <c r="N279" s="5">
        <v>900</v>
      </c>
      <c r="O279" s="6">
        <v>135000</v>
      </c>
      <c r="U279" s="1">
        <v>254</v>
      </c>
      <c r="V279" s="1">
        <v>128696.97851787008</v>
      </c>
      <c r="W279" s="1">
        <v>29303.021482129916</v>
      </c>
    </row>
    <row r="280" spans="1:23" x14ac:dyDescent="0.25">
      <c r="A280">
        <v>279</v>
      </c>
      <c r="B280">
        <f>INDEX('housing-price-data-04042019'!$A$1:$CC$1461, MATCH('Garage Cars'!A280,'housing-price-data-04042019'!$A$1:$A$1461,0), MATCH('Garage Cars'!$B$1,'housing-price-data-04042019'!$A$1:$CC$1,0))</f>
        <v>3</v>
      </c>
      <c r="C280">
        <f>INDEX('housing-price-data-04042019'!$A$1:$CC$1461, MATCH('Garage Cars'!A280,'housing-price-data-04042019'!$A$1:$A$1461,0), MATCH('Garage Cars'!$C$1,'housing-price-data-04042019'!$A$1:$CC$1,0))</f>
        <v>415298</v>
      </c>
      <c r="D280" t="str">
        <f t="shared" si="4"/>
        <v>A</v>
      </c>
      <c r="K280" s="5">
        <v>409</v>
      </c>
      <c r="L280" s="6">
        <v>280000</v>
      </c>
      <c r="N280" s="5">
        <v>901</v>
      </c>
      <c r="O280" s="6">
        <v>110000</v>
      </c>
      <c r="U280" s="1">
        <v>255</v>
      </c>
      <c r="V280" s="1">
        <v>128696.97851787008</v>
      </c>
      <c r="W280" s="1">
        <v>16303.021482129916</v>
      </c>
    </row>
    <row r="281" spans="1:23" x14ac:dyDescent="0.25">
      <c r="A281">
        <v>280</v>
      </c>
      <c r="B281">
        <f>INDEX('housing-price-data-04042019'!$A$1:$CC$1461, MATCH('Garage Cars'!A281,'housing-price-data-04042019'!$A$1:$A$1461,0), MATCH('Garage Cars'!$B$1,'housing-price-data-04042019'!$A$1:$CC$1,0))</f>
        <v>2</v>
      </c>
      <c r="C281">
        <f>INDEX('housing-price-data-04042019'!$A$1:$CC$1461, MATCH('Garage Cars'!A281,'housing-price-data-04042019'!$A$1:$A$1461,0), MATCH('Garage Cars'!$C$1,'housing-price-data-04042019'!$A$1:$CC$1,0))</f>
        <v>192000</v>
      </c>
      <c r="D281" t="str">
        <f t="shared" si="4"/>
        <v>A</v>
      </c>
      <c r="K281" s="5">
        <v>410</v>
      </c>
      <c r="L281" s="6">
        <v>339750</v>
      </c>
      <c r="N281" s="5">
        <v>902</v>
      </c>
      <c r="O281" s="6">
        <v>153000</v>
      </c>
      <c r="U281" s="1">
        <v>256</v>
      </c>
      <c r="V281" s="1">
        <v>196774.97616421798</v>
      </c>
      <c r="W281" s="1">
        <v>33225.02383578202</v>
      </c>
    </row>
    <row r="282" spans="1:23" x14ac:dyDescent="0.25">
      <c r="A282">
        <v>281</v>
      </c>
      <c r="B282">
        <f>INDEX('housing-price-data-04042019'!$A$1:$CC$1461, MATCH('Garage Cars'!A282,'housing-price-data-04042019'!$A$1:$A$1461,0), MATCH('Garage Cars'!$B$1,'housing-price-data-04042019'!$A$1:$CC$1,0))</f>
        <v>2</v>
      </c>
      <c r="C282">
        <f>INDEX('housing-price-data-04042019'!$A$1:$CC$1461, MATCH('Garage Cars'!A282,'housing-price-data-04042019'!$A$1:$A$1461,0), MATCH('Garage Cars'!$C$1,'housing-price-data-04042019'!$A$1:$CC$1,0))</f>
        <v>228500</v>
      </c>
      <c r="D282" t="str">
        <f t="shared" si="4"/>
        <v>A</v>
      </c>
      <c r="K282" s="5">
        <v>412</v>
      </c>
      <c r="L282" s="6">
        <v>145000</v>
      </c>
      <c r="N282" s="5">
        <v>905</v>
      </c>
      <c r="O282" s="6">
        <v>125500</v>
      </c>
      <c r="U282" s="1">
        <v>257</v>
      </c>
      <c r="V282" s="1">
        <v>196774.97616421798</v>
      </c>
      <c r="W282" s="1">
        <v>10725.02383578202</v>
      </c>
    </row>
    <row r="283" spans="1:23" x14ac:dyDescent="0.25">
      <c r="A283">
        <v>282</v>
      </c>
      <c r="B283">
        <f>INDEX('housing-price-data-04042019'!$A$1:$CC$1461, MATCH('Garage Cars'!A283,'housing-price-data-04042019'!$A$1:$A$1461,0), MATCH('Garage Cars'!$B$1,'housing-price-data-04042019'!$A$1:$CC$1,0))</f>
        <v>2</v>
      </c>
      <c r="C283">
        <f>INDEX('housing-price-data-04042019'!$A$1:$CC$1461, MATCH('Garage Cars'!A283,'housing-price-data-04042019'!$A$1:$A$1461,0), MATCH('Garage Cars'!$C$1,'housing-price-data-04042019'!$A$1:$CC$1,0))</f>
        <v>185000</v>
      </c>
      <c r="D283" t="str">
        <f t="shared" si="4"/>
        <v>A</v>
      </c>
      <c r="K283" s="5">
        <v>413</v>
      </c>
      <c r="L283" s="6">
        <v>222000</v>
      </c>
      <c r="N283" s="5">
        <v>906</v>
      </c>
      <c r="O283" s="6">
        <v>128000</v>
      </c>
      <c r="U283" s="1">
        <v>258</v>
      </c>
      <c r="V283" s="1">
        <v>196774.97616421798</v>
      </c>
      <c r="W283" s="1">
        <v>23225.02383578202</v>
      </c>
    </row>
    <row r="284" spans="1:23" x14ac:dyDescent="0.25">
      <c r="A284">
        <v>283</v>
      </c>
      <c r="B284">
        <f>INDEX('housing-price-data-04042019'!$A$1:$CC$1461, MATCH('Garage Cars'!A284,'housing-price-data-04042019'!$A$1:$A$1461,0), MATCH('Garage Cars'!$B$1,'housing-price-data-04042019'!$A$1:$CC$1,0))</f>
        <v>2</v>
      </c>
      <c r="C284">
        <f>INDEX('housing-price-data-04042019'!$A$1:$CC$1461, MATCH('Garage Cars'!A284,'housing-price-data-04042019'!$A$1:$A$1461,0), MATCH('Garage Cars'!$C$1,'housing-price-data-04042019'!$A$1:$CC$1,0))</f>
        <v>207500</v>
      </c>
      <c r="D284" t="str">
        <f t="shared" si="4"/>
        <v>A</v>
      </c>
      <c r="K284" s="5">
        <v>414</v>
      </c>
      <c r="L284" s="6">
        <v>115000</v>
      </c>
      <c r="N284" s="5">
        <v>908</v>
      </c>
      <c r="O284" s="6">
        <v>250000</v>
      </c>
      <c r="U284" s="1">
        <v>259</v>
      </c>
      <c r="V284" s="1">
        <v>196774.97616421798</v>
      </c>
      <c r="W284" s="1">
        <v>34725.02383578202</v>
      </c>
    </row>
    <row r="285" spans="1:23" x14ac:dyDescent="0.25">
      <c r="A285">
        <v>284</v>
      </c>
      <c r="B285">
        <f>INDEX('housing-price-data-04042019'!$A$1:$CC$1461, MATCH('Garage Cars'!A285,'housing-price-data-04042019'!$A$1:$A$1461,0), MATCH('Garage Cars'!$B$1,'housing-price-data-04042019'!$A$1:$CC$1,0))</f>
        <v>3</v>
      </c>
      <c r="C285">
        <f>INDEX('housing-price-data-04042019'!$A$1:$CC$1461, MATCH('Garage Cars'!A285,'housing-price-data-04042019'!$A$1:$A$1461,0), MATCH('Garage Cars'!$C$1,'housing-price-data-04042019'!$A$1:$CC$1,0))</f>
        <v>244600</v>
      </c>
      <c r="D285" t="str">
        <f t="shared" si="4"/>
        <v>A</v>
      </c>
      <c r="K285" s="5">
        <v>415</v>
      </c>
      <c r="L285" s="6">
        <v>228000</v>
      </c>
      <c r="N285" s="5">
        <v>912</v>
      </c>
      <c r="O285" s="6">
        <v>143500</v>
      </c>
      <c r="U285" s="1">
        <v>260</v>
      </c>
      <c r="V285" s="1">
        <v>128696.97851787008</v>
      </c>
      <c r="W285" s="1">
        <v>-31696.978517870084</v>
      </c>
    </row>
    <row r="286" spans="1:23" x14ac:dyDescent="0.25">
      <c r="A286">
        <v>285</v>
      </c>
      <c r="B286">
        <f>INDEX('housing-price-data-04042019'!$A$1:$CC$1461, MATCH('Garage Cars'!A286,'housing-price-data-04042019'!$A$1:$A$1461,0), MATCH('Garage Cars'!$B$1,'housing-price-data-04042019'!$A$1:$CC$1,0))</f>
        <v>2</v>
      </c>
      <c r="C286">
        <f>INDEX('housing-price-data-04042019'!$A$1:$CC$1461, MATCH('Garage Cars'!A286,'housing-price-data-04042019'!$A$1:$A$1461,0), MATCH('Garage Cars'!$C$1,'housing-price-data-04042019'!$A$1:$CC$1,0))</f>
        <v>179200</v>
      </c>
      <c r="D286" t="str">
        <f t="shared" si="4"/>
        <v>A</v>
      </c>
      <c r="K286" s="5">
        <v>416</v>
      </c>
      <c r="L286" s="6">
        <v>181134</v>
      </c>
      <c r="N286" s="5">
        <v>913</v>
      </c>
      <c r="O286" s="6">
        <v>88000</v>
      </c>
      <c r="U286" s="1">
        <v>261</v>
      </c>
      <c r="V286" s="1">
        <v>196774.97616421798</v>
      </c>
      <c r="W286" s="1">
        <v>-20774.97616421798</v>
      </c>
    </row>
    <row r="287" spans="1:23" x14ac:dyDescent="0.25">
      <c r="A287">
        <v>286</v>
      </c>
      <c r="B287">
        <f>INDEX('housing-price-data-04042019'!$A$1:$CC$1461, MATCH('Garage Cars'!A287,'housing-price-data-04042019'!$A$1:$A$1461,0), MATCH('Garage Cars'!$B$1,'housing-price-data-04042019'!$A$1:$CC$1,0))</f>
        <v>2</v>
      </c>
      <c r="C287">
        <f>INDEX('housing-price-data-04042019'!$A$1:$CC$1461, MATCH('Garage Cars'!A287,'housing-price-data-04042019'!$A$1:$A$1461,0), MATCH('Garage Cars'!$C$1,'housing-price-data-04042019'!$A$1:$CC$1,0))</f>
        <v>164700</v>
      </c>
      <c r="D287" t="str">
        <f t="shared" si="4"/>
        <v>A</v>
      </c>
      <c r="K287" s="5">
        <v>417</v>
      </c>
      <c r="L287" s="6">
        <v>149500</v>
      </c>
      <c r="N287" s="5">
        <v>916</v>
      </c>
      <c r="O287" s="6">
        <v>75000</v>
      </c>
      <c r="U287" s="1">
        <v>262</v>
      </c>
      <c r="V287" s="1">
        <v>264852.97381056589</v>
      </c>
      <c r="W287" s="1">
        <v>11147.026189434109</v>
      </c>
    </row>
    <row r="288" spans="1:23" x14ac:dyDescent="0.25">
      <c r="A288">
        <v>287</v>
      </c>
      <c r="B288">
        <f>INDEX('housing-price-data-04042019'!$A$1:$CC$1461, MATCH('Garage Cars'!A288,'housing-price-data-04042019'!$A$1:$A$1461,0), MATCH('Garage Cars'!$B$1,'housing-price-data-04042019'!$A$1:$CC$1,0))</f>
        <v>2</v>
      </c>
      <c r="C288">
        <f>INDEX('housing-price-data-04042019'!$A$1:$CC$1461, MATCH('Garage Cars'!A288,'housing-price-data-04042019'!$A$1:$A$1461,0), MATCH('Garage Cars'!$C$1,'housing-price-data-04042019'!$A$1:$CC$1,0))</f>
        <v>159000</v>
      </c>
      <c r="D288" t="str">
        <f t="shared" si="4"/>
        <v>A</v>
      </c>
      <c r="K288" s="5">
        <v>418</v>
      </c>
      <c r="L288" s="6">
        <v>239000</v>
      </c>
      <c r="N288" s="5">
        <v>917</v>
      </c>
      <c r="O288" s="6">
        <v>35311</v>
      </c>
      <c r="U288" s="1">
        <v>263</v>
      </c>
      <c r="V288" s="1">
        <v>196774.97616421798</v>
      </c>
      <c r="W288" s="1">
        <v>-45774.97616421798</v>
      </c>
    </row>
    <row r="289" spans="1:23" x14ac:dyDescent="0.25">
      <c r="A289">
        <v>288</v>
      </c>
      <c r="B289">
        <f>INDEX('housing-price-data-04042019'!$A$1:$CC$1461, MATCH('Garage Cars'!A289,'housing-price-data-04042019'!$A$1:$A$1461,0), MATCH('Garage Cars'!$B$1,'housing-price-data-04042019'!$A$1:$CC$1,0))</f>
        <v>0</v>
      </c>
      <c r="C289">
        <f>INDEX('housing-price-data-04042019'!$A$1:$CC$1461, MATCH('Garage Cars'!A289,'housing-price-data-04042019'!$A$1:$A$1461,0), MATCH('Garage Cars'!$C$1,'housing-price-data-04042019'!$A$1:$CC$1,0))</f>
        <v>88000</v>
      </c>
      <c r="D289" t="str">
        <f t="shared" si="4"/>
        <v>B</v>
      </c>
      <c r="K289" s="5">
        <v>421</v>
      </c>
      <c r="L289" s="6">
        <v>206300</v>
      </c>
      <c r="N289" s="5">
        <v>918</v>
      </c>
      <c r="O289" s="6">
        <v>135000</v>
      </c>
      <c r="U289" s="1">
        <v>264</v>
      </c>
      <c r="V289" s="1">
        <v>196774.97616421798</v>
      </c>
      <c r="W289" s="1">
        <v>-66774.97616421798</v>
      </c>
    </row>
    <row r="290" spans="1:23" x14ac:dyDescent="0.25">
      <c r="A290">
        <v>289</v>
      </c>
      <c r="B290">
        <f>INDEX('housing-price-data-04042019'!$A$1:$CC$1461, MATCH('Garage Cars'!A290,'housing-price-data-04042019'!$A$1:$A$1461,0), MATCH('Garage Cars'!$B$1,'housing-price-data-04042019'!$A$1:$CC$1,0))</f>
        <v>1</v>
      </c>
      <c r="C290">
        <f>INDEX('housing-price-data-04042019'!$A$1:$CC$1461, MATCH('Garage Cars'!A290,'housing-price-data-04042019'!$A$1:$A$1461,0), MATCH('Garage Cars'!$C$1,'housing-price-data-04042019'!$A$1:$CC$1,0))</f>
        <v>122000</v>
      </c>
      <c r="D290" t="str">
        <f t="shared" si="4"/>
        <v>B</v>
      </c>
      <c r="K290" s="5">
        <v>422</v>
      </c>
      <c r="L290" s="6">
        <v>215000</v>
      </c>
      <c r="N290" s="5">
        <v>922</v>
      </c>
      <c r="O290" s="6">
        <v>145900</v>
      </c>
      <c r="U290" s="1">
        <v>265</v>
      </c>
      <c r="V290" s="1">
        <v>196774.97616421798</v>
      </c>
      <c r="W290" s="1">
        <v>-123774.97616421798</v>
      </c>
    </row>
    <row r="291" spans="1:23" x14ac:dyDescent="0.25">
      <c r="A291">
        <v>290</v>
      </c>
      <c r="B291">
        <f>INDEX('housing-price-data-04042019'!$A$1:$CC$1461, MATCH('Garage Cars'!A291,'housing-price-data-04042019'!$A$1:$A$1461,0), MATCH('Garage Cars'!$B$1,'housing-price-data-04042019'!$A$1:$CC$1,0))</f>
        <v>1</v>
      </c>
      <c r="C291">
        <f>INDEX('housing-price-data-04042019'!$A$1:$CC$1461, MATCH('Garage Cars'!A291,'housing-price-data-04042019'!$A$1:$A$1461,0), MATCH('Garage Cars'!$C$1,'housing-price-data-04042019'!$A$1:$CC$1,0))</f>
        <v>153575</v>
      </c>
      <c r="D291" t="str">
        <f t="shared" si="4"/>
        <v>B</v>
      </c>
      <c r="K291" s="5">
        <v>423</v>
      </c>
      <c r="L291" s="6">
        <v>113000</v>
      </c>
      <c r="N291" s="5">
        <v>932</v>
      </c>
      <c r="O291" s="6">
        <v>117500</v>
      </c>
      <c r="U291" s="1">
        <v>266</v>
      </c>
      <c r="V291" s="1">
        <v>196774.97616421798</v>
      </c>
      <c r="W291" s="1">
        <v>-21274.97616421798</v>
      </c>
    </row>
    <row r="292" spans="1:23" x14ac:dyDescent="0.25">
      <c r="A292">
        <v>291</v>
      </c>
      <c r="B292">
        <f>INDEX('housing-price-data-04042019'!$A$1:$CC$1461, MATCH('Garage Cars'!A292,'housing-price-data-04042019'!$A$1:$A$1461,0), MATCH('Garage Cars'!$B$1,'housing-price-data-04042019'!$A$1:$CC$1,0))</f>
        <v>2</v>
      </c>
      <c r="C292">
        <f>INDEX('housing-price-data-04042019'!$A$1:$CC$1461, MATCH('Garage Cars'!A292,'housing-price-data-04042019'!$A$1:$A$1461,0), MATCH('Garage Cars'!$C$1,'housing-price-data-04042019'!$A$1:$CC$1,0))</f>
        <v>233230</v>
      </c>
      <c r="D292" t="str">
        <f t="shared" si="4"/>
        <v>A</v>
      </c>
      <c r="K292" s="5">
        <v>424</v>
      </c>
      <c r="L292" s="6">
        <v>315000</v>
      </c>
      <c r="N292" s="5">
        <v>940</v>
      </c>
      <c r="O292" s="6">
        <v>244400</v>
      </c>
      <c r="U292" s="1">
        <v>267</v>
      </c>
      <c r="V292" s="1">
        <v>196774.97616421798</v>
      </c>
      <c r="W292" s="1">
        <v>-11774.97616421798</v>
      </c>
    </row>
    <row r="293" spans="1:23" x14ac:dyDescent="0.25">
      <c r="A293">
        <v>292</v>
      </c>
      <c r="B293">
        <f>INDEX('housing-price-data-04042019'!$A$1:$CC$1461, MATCH('Garage Cars'!A293,'housing-price-data-04042019'!$A$1:$A$1461,0), MATCH('Garage Cars'!$B$1,'housing-price-data-04042019'!$A$1:$CC$1,0))</f>
        <v>0</v>
      </c>
      <c r="C293">
        <f>INDEX('housing-price-data-04042019'!$A$1:$CC$1461, MATCH('Garage Cars'!A293,'housing-price-data-04042019'!$A$1:$A$1461,0), MATCH('Garage Cars'!$C$1,'housing-price-data-04042019'!$A$1:$CC$1,0))</f>
        <v>135900</v>
      </c>
      <c r="D293" t="str">
        <f t="shared" si="4"/>
        <v>B</v>
      </c>
      <c r="K293" s="5">
        <v>427</v>
      </c>
      <c r="L293" s="6">
        <v>275000</v>
      </c>
      <c r="N293" s="5">
        <v>943</v>
      </c>
      <c r="O293" s="6">
        <v>150000</v>
      </c>
      <c r="U293" s="1">
        <v>268</v>
      </c>
      <c r="V293" s="1">
        <v>128696.97851787008</v>
      </c>
      <c r="W293" s="1">
        <v>50803.021482129916</v>
      </c>
    </row>
    <row r="294" spans="1:23" x14ac:dyDescent="0.25">
      <c r="A294">
        <v>293</v>
      </c>
      <c r="B294">
        <f>INDEX('housing-price-data-04042019'!$A$1:$CC$1461, MATCH('Garage Cars'!A294,'housing-price-data-04042019'!$A$1:$A$1461,0), MATCH('Garage Cars'!$B$1,'housing-price-data-04042019'!$A$1:$CC$1,0))</f>
        <v>1</v>
      </c>
      <c r="C294">
        <f>INDEX('housing-price-data-04042019'!$A$1:$CC$1461, MATCH('Garage Cars'!A294,'housing-price-data-04042019'!$A$1:$A$1461,0), MATCH('Garage Cars'!$C$1,'housing-price-data-04042019'!$A$1:$CC$1,0))</f>
        <v>131000</v>
      </c>
      <c r="D294" t="str">
        <f t="shared" si="4"/>
        <v>B</v>
      </c>
      <c r="K294" s="5">
        <v>429</v>
      </c>
      <c r="L294" s="6">
        <v>195400</v>
      </c>
      <c r="N294" s="5">
        <v>947</v>
      </c>
      <c r="O294" s="6">
        <v>143000</v>
      </c>
      <c r="U294" s="1">
        <v>269</v>
      </c>
      <c r="V294" s="1">
        <v>128696.97851787008</v>
      </c>
      <c r="W294" s="1">
        <v>-8196.978517870084</v>
      </c>
    </row>
    <row r="295" spans="1:23" x14ac:dyDescent="0.25">
      <c r="A295">
        <v>294</v>
      </c>
      <c r="B295">
        <f>INDEX('housing-price-data-04042019'!$A$1:$CC$1461, MATCH('Garage Cars'!A295,'housing-price-data-04042019'!$A$1:$A$1461,0), MATCH('Garage Cars'!$B$1,'housing-price-data-04042019'!$A$1:$CC$1,0))</f>
        <v>2</v>
      </c>
      <c r="C295">
        <f>INDEX('housing-price-data-04042019'!$A$1:$CC$1461, MATCH('Garage Cars'!A295,'housing-price-data-04042019'!$A$1:$A$1461,0), MATCH('Garage Cars'!$C$1,'housing-price-data-04042019'!$A$1:$CC$1,0))</f>
        <v>235000</v>
      </c>
      <c r="D295" t="str">
        <f t="shared" si="4"/>
        <v>A</v>
      </c>
      <c r="K295" s="5">
        <v>430</v>
      </c>
      <c r="L295" s="6">
        <v>175000</v>
      </c>
      <c r="N295" s="5">
        <v>952</v>
      </c>
      <c r="O295" s="6">
        <v>119900</v>
      </c>
      <c r="U295" s="1">
        <v>270</v>
      </c>
      <c r="V295" s="1">
        <v>128696.97851787008</v>
      </c>
      <c r="W295" s="1">
        <v>19303.021482129916</v>
      </c>
    </row>
    <row r="296" spans="1:23" x14ac:dyDescent="0.25">
      <c r="A296">
        <v>295</v>
      </c>
      <c r="B296">
        <f>INDEX('housing-price-data-04042019'!$A$1:$CC$1461, MATCH('Garage Cars'!A296,'housing-price-data-04042019'!$A$1:$A$1461,0), MATCH('Garage Cars'!$B$1,'housing-price-data-04042019'!$A$1:$CC$1,0))</f>
        <v>2</v>
      </c>
      <c r="C296">
        <f>INDEX('housing-price-data-04042019'!$A$1:$CC$1461, MATCH('Garage Cars'!A296,'housing-price-data-04042019'!$A$1:$A$1461,0), MATCH('Garage Cars'!$C$1,'housing-price-data-04042019'!$A$1:$CC$1,0))</f>
        <v>167000</v>
      </c>
      <c r="D296" t="str">
        <f t="shared" si="4"/>
        <v>A</v>
      </c>
      <c r="K296" s="5">
        <v>433</v>
      </c>
      <c r="L296" s="6">
        <v>122500</v>
      </c>
      <c r="N296" s="5">
        <v>953</v>
      </c>
      <c r="O296" s="6">
        <v>133900</v>
      </c>
      <c r="U296" s="1">
        <v>271</v>
      </c>
      <c r="V296" s="1">
        <v>264852.97381056589</v>
      </c>
      <c r="W296" s="1">
        <v>1147.0261894341093</v>
      </c>
    </row>
    <row r="297" spans="1:23" x14ac:dyDescent="0.25">
      <c r="A297">
        <v>296</v>
      </c>
      <c r="B297">
        <f>INDEX('housing-price-data-04042019'!$A$1:$CC$1461, MATCH('Garage Cars'!A297,'housing-price-data-04042019'!$A$1:$A$1461,0), MATCH('Garage Cars'!$B$1,'housing-price-data-04042019'!$A$1:$CC$1,0))</f>
        <v>2</v>
      </c>
      <c r="C297">
        <f>INDEX('housing-price-data-04042019'!$A$1:$CC$1461, MATCH('Garage Cars'!A297,'housing-price-data-04042019'!$A$1:$A$1461,0), MATCH('Garage Cars'!$C$1,'housing-price-data-04042019'!$A$1:$CC$1,0))</f>
        <v>142500</v>
      </c>
      <c r="D297" t="str">
        <f t="shared" si="4"/>
        <v>A</v>
      </c>
      <c r="K297" s="5">
        <v>434</v>
      </c>
      <c r="L297" s="6">
        <v>181000</v>
      </c>
      <c r="N297" s="5">
        <v>955</v>
      </c>
      <c r="O297" s="6">
        <v>127500</v>
      </c>
      <c r="U297" s="1">
        <v>272</v>
      </c>
      <c r="V297" s="1">
        <v>196774.97616421798</v>
      </c>
      <c r="W297" s="1">
        <v>44725.02383578202</v>
      </c>
    </row>
    <row r="298" spans="1:23" x14ac:dyDescent="0.25">
      <c r="A298">
        <v>297</v>
      </c>
      <c r="B298">
        <f>INDEX('housing-price-data-04042019'!$A$1:$CC$1461, MATCH('Garage Cars'!A298,'housing-price-data-04042019'!$A$1:$A$1461,0), MATCH('Garage Cars'!$B$1,'housing-price-data-04042019'!$A$1:$CC$1,0))</f>
        <v>1</v>
      </c>
      <c r="C298">
        <f>INDEX('housing-price-data-04042019'!$A$1:$CC$1461, MATCH('Garage Cars'!A298,'housing-price-data-04042019'!$A$1:$A$1461,0), MATCH('Garage Cars'!$C$1,'housing-price-data-04042019'!$A$1:$CC$1,0))</f>
        <v>152000</v>
      </c>
      <c r="D298" t="str">
        <f t="shared" si="4"/>
        <v>B</v>
      </c>
      <c r="K298" s="5">
        <v>436</v>
      </c>
      <c r="L298" s="6">
        <v>212000</v>
      </c>
      <c r="N298" s="5">
        <v>961</v>
      </c>
      <c r="O298" s="6">
        <v>116500</v>
      </c>
      <c r="U298" s="1">
        <v>273</v>
      </c>
      <c r="V298" s="1">
        <v>264852.97381056589</v>
      </c>
      <c r="W298" s="1">
        <v>25147.026189434109</v>
      </c>
    </row>
    <row r="299" spans="1:23" x14ac:dyDescent="0.25">
      <c r="A299">
        <v>298</v>
      </c>
      <c r="B299">
        <f>INDEX('housing-price-data-04042019'!$A$1:$CC$1461, MATCH('Garage Cars'!A299,'housing-price-data-04042019'!$A$1:$A$1461,0), MATCH('Garage Cars'!$B$1,'housing-price-data-04042019'!$A$1:$CC$1,0))</f>
        <v>2</v>
      </c>
      <c r="C299">
        <f>INDEX('housing-price-data-04042019'!$A$1:$CC$1461, MATCH('Garage Cars'!A299,'housing-price-data-04042019'!$A$1:$A$1461,0), MATCH('Garage Cars'!$C$1,'housing-price-data-04042019'!$A$1:$CC$1,0))</f>
        <v>239000</v>
      </c>
      <c r="D299" t="str">
        <f t="shared" si="4"/>
        <v>A</v>
      </c>
      <c r="K299" s="5">
        <v>437</v>
      </c>
      <c r="L299" s="6">
        <v>116000</v>
      </c>
      <c r="N299" s="5">
        <v>967</v>
      </c>
      <c r="O299" s="6">
        <v>160000</v>
      </c>
      <c r="U299" s="1">
        <v>274</v>
      </c>
      <c r="V299" s="1">
        <v>128696.97851787008</v>
      </c>
      <c r="W299" s="1">
        <v>10303.021482129916</v>
      </c>
    </row>
    <row r="300" spans="1:23" x14ac:dyDescent="0.25">
      <c r="A300">
        <v>299</v>
      </c>
      <c r="B300">
        <f>INDEX('housing-price-data-04042019'!$A$1:$CC$1461, MATCH('Garage Cars'!A300,'housing-price-data-04042019'!$A$1:$A$1461,0), MATCH('Garage Cars'!$B$1,'housing-price-data-04042019'!$A$1:$CC$1,0))</f>
        <v>2</v>
      </c>
      <c r="C300">
        <f>INDEX('housing-price-data-04042019'!$A$1:$CC$1461, MATCH('Garage Cars'!A300,'housing-price-data-04042019'!$A$1:$A$1461,0), MATCH('Garage Cars'!$C$1,'housing-price-data-04042019'!$A$1:$CC$1,0))</f>
        <v>175000</v>
      </c>
      <c r="D300" t="str">
        <f t="shared" si="4"/>
        <v>A</v>
      </c>
      <c r="K300" s="5">
        <v>440</v>
      </c>
      <c r="L300" s="6">
        <v>110000</v>
      </c>
      <c r="N300" s="5">
        <v>968</v>
      </c>
      <c r="O300" s="6">
        <v>135000</v>
      </c>
      <c r="U300" s="1">
        <v>275</v>
      </c>
      <c r="V300" s="1">
        <v>128696.97851787008</v>
      </c>
      <c r="W300" s="1">
        <v>-4196.978517870084</v>
      </c>
    </row>
    <row r="301" spans="1:23" x14ac:dyDescent="0.25">
      <c r="A301">
        <v>300</v>
      </c>
      <c r="B301">
        <f>INDEX('housing-price-data-04042019'!$A$1:$CC$1461, MATCH('Garage Cars'!A301,'housing-price-data-04042019'!$A$1:$A$1461,0), MATCH('Garage Cars'!$B$1,'housing-price-data-04042019'!$A$1:$CC$1,0))</f>
        <v>1</v>
      </c>
      <c r="C301">
        <f>INDEX('housing-price-data-04042019'!$A$1:$CC$1461, MATCH('Garage Cars'!A301,'housing-price-data-04042019'!$A$1:$A$1461,0), MATCH('Garage Cars'!$C$1,'housing-price-data-04042019'!$A$1:$CC$1,0))</f>
        <v>158500</v>
      </c>
      <c r="D301" t="str">
        <f t="shared" si="4"/>
        <v>B</v>
      </c>
      <c r="K301" s="5">
        <v>441</v>
      </c>
      <c r="L301" s="6">
        <v>555000</v>
      </c>
      <c r="N301" s="5">
        <v>969</v>
      </c>
      <c r="O301" s="6">
        <v>37900</v>
      </c>
      <c r="U301" s="1">
        <v>276</v>
      </c>
      <c r="V301" s="1">
        <v>196774.97616421798</v>
      </c>
      <c r="W301" s="1">
        <v>8225.0238357820199</v>
      </c>
    </row>
    <row r="302" spans="1:23" x14ac:dyDescent="0.25">
      <c r="A302">
        <v>301</v>
      </c>
      <c r="B302">
        <f>INDEX('housing-price-data-04042019'!$A$1:$CC$1461, MATCH('Garage Cars'!A302,'housing-price-data-04042019'!$A$1:$A$1461,0), MATCH('Garage Cars'!$B$1,'housing-price-data-04042019'!$A$1:$CC$1,0))</f>
        <v>1</v>
      </c>
      <c r="C302">
        <f>INDEX('housing-price-data-04042019'!$A$1:$CC$1461, MATCH('Garage Cars'!A302,'housing-price-data-04042019'!$A$1:$A$1461,0), MATCH('Garage Cars'!$C$1,'housing-price-data-04042019'!$A$1:$CC$1,0))</f>
        <v>157000</v>
      </c>
      <c r="D302" t="str">
        <f t="shared" si="4"/>
        <v>B</v>
      </c>
      <c r="K302" s="5">
        <v>443</v>
      </c>
      <c r="L302" s="6">
        <v>162900</v>
      </c>
      <c r="N302" s="5">
        <v>970</v>
      </c>
      <c r="O302" s="6">
        <v>140000</v>
      </c>
      <c r="U302" s="1">
        <v>277</v>
      </c>
      <c r="V302" s="1">
        <v>196774.97616421798</v>
      </c>
      <c r="W302" s="1">
        <v>4225.0238357820199</v>
      </c>
    </row>
    <row r="303" spans="1:23" x14ac:dyDescent="0.25">
      <c r="A303">
        <v>302</v>
      </c>
      <c r="B303">
        <f>INDEX('housing-price-data-04042019'!$A$1:$CC$1461, MATCH('Garage Cars'!A303,'housing-price-data-04042019'!$A$1:$A$1461,0), MATCH('Garage Cars'!$B$1,'housing-price-data-04042019'!$A$1:$CC$1,0))</f>
        <v>2</v>
      </c>
      <c r="C303">
        <f>INDEX('housing-price-data-04042019'!$A$1:$CC$1461, MATCH('Garage Cars'!A303,'housing-price-data-04042019'!$A$1:$A$1461,0), MATCH('Garage Cars'!$C$1,'housing-price-data-04042019'!$A$1:$CC$1,0))</f>
        <v>267000</v>
      </c>
      <c r="D303" t="str">
        <f t="shared" si="4"/>
        <v>A</v>
      </c>
      <c r="K303" s="5">
        <v>444</v>
      </c>
      <c r="L303" s="6">
        <v>172500</v>
      </c>
      <c r="N303" s="5">
        <v>971</v>
      </c>
      <c r="O303" s="6">
        <v>135000</v>
      </c>
      <c r="U303" s="1">
        <v>278</v>
      </c>
      <c r="V303" s="1">
        <v>196774.97616421798</v>
      </c>
      <c r="W303" s="1">
        <v>-55774.97616421798</v>
      </c>
    </row>
    <row r="304" spans="1:23" x14ac:dyDescent="0.25">
      <c r="A304">
        <v>303</v>
      </c>
      <c r="B304">
        <f>INDEX('housing-price-data-04042019'!$A$1:$CC$1461, MATCH('Garage Cars'!A304,'housing-price-data-04042019'!$A$1:$A$1461,0), MATCH('Garage Cars'!$B$1,'housing-price-data-04042019'!$A$1:$CC$1,0))</f>
        <v>3</v>
      </c>
      <c r="C304">
        <f>INDEX('housing-price-data-04042019'!$A$1:$CC$1461, MATCH('Garage Cars'!A304,'housing-price-data-04042019'!$A$1:$A$1461,0), MATCH('Garage Cars'!$C$1,'housing-price-data-04042019'!$A$1:$CC$1,0))</f>
        <v>205000</v>
      </c>
      <c r="D304" t="str">
        <f t="shared" si="4"/>
        <v>A</v>
      </c>
      <c r="K304" s="5">
        <v>445</v>
      </c>
      <c r="L304" s="6">
        <v>210000</v>
      </c>
      <c r="N304" s="5">
        <v>973</v>
      </c>
      <c r="O304" s="6">
        <v>99500</v>
      </c>
      <c r="U304" s="1">
        <v>279</v>
      </c>
      <c r="V304" s="1">
        <v>264852.97381056589</v>
      </c>
      <c r="W304" s="1">
        <v>150445.02618943411</v>
      </c>
    </row>
    <row r="305" spans="1:23" x14ac:dyDescent="0.25">
      <c r="A305">
        <v>304</v>
      </c>
      <c r="B305">
        <f>INDEX('housing-price-data-04042019'!$A$1:$CC$1461, MATCH('Garage Cars'!A305,'housing-price-data-04042019'!$A$1:$A$1461,0), MATCH('Garage Cars'!$B$1,'housing-price-data-04042019'!$A$1:$CC$1,0))</f>
        <v>2</v>
      </c>
      <c r="C305">
        <f>INDEX('housing-price-data-04042019'!$A$1:$CC$1461, MATCH('Garage Cars'!A305,'housing-price-data-04042019'!$A$1:$A$1461,0), MATCH('Garage Cars'!$C$1,'housing-price-data-04042019'!$A$1:$CC$1,0))</f>
        <v>149900</v>
      </c>
      <c r="D305" t="str">
        <f t="shared" si="4"/>
        <v>A</v>
      </c>
      <c r="K305" s="5">
        <v>446</v>
      </c>
      <c r="L305" s="6">
        <v>127500</v>
      </c>
      <c r="N305" s="5">
        <v>977</v>
      </c>
      <c r="O305" s="6">
        <v>85500</v>
      </c>
      <c r="U305" s="1">
        <v>280</v>
      </c>
      <c r="V305" s="1">
        <v>196774.97616421798</v>
      </c>
      <c r="W305" s="1">
        <v>-4774.9761642179801</v>
      </c>
    </row>
    <row r="306" spans="1:23" x14ac:dyDescent="0.25">
      <c r="A306">
        <v>305</v>
      </c>
      <c r="B306">
        <f>INDEX('housing-price-data-04042019'!$A$1:$CC$1461, MATCH('Garage Cars'!A306,'housing-price-data-04042019'!$A$1:$A$1461,0), MATCH('Garage Cars'!$B$1,'housing-price-data-04042019'!$A$1:$CC$1,0))</f>
        <v>3</v>
      </c>
      <c r="C306">
        <f>INDEX('housing-price-data-04042019'!$A$1:$CC$1461, MATCH('Garage Cars'!A306,'housing-price-data-04042019'!$A$1:$A$1461,0), MATCH('Garage Cars'!$C$1,'housing-price-data-04042019'!$A$1:$CC$1,0))</f>
        <v>295000</v>
      </c>
      <c r="D306" t="str">
        <f t="shared" si="4"/>
        <v>A</v>
      </c>
      <c r="K306" s="5">
        <v>447</v>
      </c>
      <c r="L306" s="6">
        <v>190000</v>
      </c>
      <c r="N306" s="5">
        <v>986</v>
      </c>
      <c r="O306" s="6">
        <v>125000</v>
      </c>
      <c r="U306" s="1">
        <v>281</v>
      </c>
      <c r="V306" s="1">
        <v>196774.97616421798</v>
      </c>
      <c r="W306" s="1">
        <v>31725.02383578202</v>
      </c>
    </row>
    <row r="307" spans="1:23" x14ac:dyDescent="0.25">
      <c r="A307">
        <v>306</v>
      </c>
      <c r="B307">
        <f>INDEX('housing-price-data-04042019'!$A$1:$CC$1461, MATCH('Garage Cars'!A307,'housing-price-data-04042019'!$A$1:$A$1461,0), MATCH('Garage Cars'!$B$1,'housing-price-data-04042019'!$A$1:$CC$1,0))</f>
        <v>3</v>
      </c>
      <c r="C307">
        <f>INDEX('housing-price-data-04042019'!$A$1:$CC$1461, MATCH('Garage Cars'!A307,'housing-price-data-04042019'!$A$1:$A$1461,0), MATCH('Garage Cars'!$C$1,'housing-price-data-04042019'!$A$1:$CC$1,0))</f>
        <v>305900</v>
      </c>
      <c r="D307" t="str">
        <f t="shared" si="4"/>
        <v>A</v>
      </c>
      <c r="K307" s="5">
        <v>448</v>
      </c>
      <c r="L307" s="6">
        <v>199900</v>
      </c>
      <c r="N307" s="5">
        <v>987</v>
      </c>
      <c r="O307" s="6">
        <v>117000</v>
      </c>
      <c r="U307" s="1">
        <v>282</v>
      </c>
      <c r="V307" s="1">
        <v>196774.97616421798</v>
      </c>
      <c r="W307" s="1">
        <v>-11774.97616421798</v>
      </c>
    </row>
    <row r="308" spans="1:23" x14ac:dyDescent="0.25">
      <c r="A308">
        <v>307</v>
      </c>
      <c r="B308">
        <f>INDEX('housing-price-data-04042019'!$A$1:$CC$1461, MATCH('Garage Cars'!A308,'housing-price-data-04042019'!$A$1:$A$1461,0), MATCH('Garage Cars'!$B$1,'housing-price-data-04042019'!$A$1:$CC$1,0))</f>
        <v>3</v>
      </c>
      <c r="C308">
        <f>INDEX('housing-price-data-04042019'!$A$1:$CC$1461, MATCH('Garage Cars'!A308,'housing-price-data-04042019'!$A$1:$A$1461,0), MATCH('Garage Cars'!$C$1,'housing-price-data-04042019'!$A$1:$CC$1,0))</f>
        <v>225000</v>
      </c>
      <c r="D308" t="str">
        <f t="shared" si="4"/>
        <v>A</v>
      </c>
      <c r="K308" s="5">
        <v>452</v>
      </c>
      <c r="L308" s="6">
        <v>280000</v>
      </c>
      <c r="N308" s="5">
        <v>996</v>
      </c>
      <c r="O308" s="6">
        <v>121600</v>
      </c>
      <c r="U308" s="1">
        <v>283</v>
      </c>
      <c r="V308" s="1">
        <v>196774.97616421798</v>
      </c>
      <c r="W308" s="1">
        <v>10725.02383578202</v>
      </c>
    </row>
    <row r="309" spans="1:23" x14ac:dyDescent="0.25">
      <c r="A309">
        <v>308</v>
      </c>
      <c r="B309">
        <f>INDEX('housing-price-data-04042019'!$A$1:$CC$1461, MATCH('Garage Cars'!A309,'housing-price-data-04042019'!$A$1:$A$1461,0), MATCH('Garage Cars'!$B$1,'housing-price-data-04042019'!$A$1:$CC$1,0))</f>
        <v>0</v>
      </c>
      <c r="C309">
        <f>INDEX('housing-price-data-04042019'!$A$1:$CC$1461, MATCH('Garage Cars'!A309,'housing-price-data-04042019'!$A$1:$A$1461,0), MATCH('Garage Cars'!$C$1,'housing-price-data-04042019'!$A$1:$CC$1,0))</f>
        <v>89500</v>
      </c>
      <c r="D309" t="str">
        <f t="shared" si="4"/>
        <v>B</v>
      </c>
      <c r="K309" s="5">
        <v>453</v>
      </c>
      <c r="L309" s="6">
        <v>204000</v>
      </c>
      <c r="N309" s="5">
        <v>997</v>
      </c>
      <c r="O309" s="6">
        <v>136500</v>
      </c>
      <c r="U309" s="1">
        <v>284</v>
      </c>
      <c r="V309" s="1">
        <v>264852.97381056589</v>
      </c>
      <c r="W309" s="1">
        <v>-20252.973810565891</v>
      </c>
    </row>
    <row r="310" spans="1:23" x14ac:dyDescent="0.25">
      <c r="A310">
        <v>309</v>
      </c>
      <c r="B310">
        <f>INDEX('housing-price-data-04042019'!$A$1:$CC$1461, MATCH('Garage Cars'!A310,'housing-price-data-04042019'!$A$1:$A$1461,0), MATCH('Garage Cars'!$B$1,'housing-price-data-04042019'!$A$1:$CC$1,0))</f>
        <v>2</v>
      </c>
      <c r="C310">
        <f>INDEX('housing-price-data-04042019'!$A$1:$CC$1461, MATCH('Garage Cars'!A310,'housing-price-data-04042019'!$A$1:$A$1461,0), MATCH('Garage Cars'!$C$1,'housing-price-data-04042019'!$A$1:$CC$1,0))</f>
        <v>82500</v>
      </c>
      <c r="D310" t="str">
        <f t="shared" si="4"/>
        <v>A</v>
      </c>
      <c r="K310" s="5">
        <v>454</v>
      </c>
      <c r="L310" s="6">
        <v>210000</v>
      </c>
      <c r="N310" s="5">
        <v>999</v>
      </c>
      <c r="O310" s="6">
        <v>91000</v>
      </c>
      <c r="U310" s="1">
        <v>285</v>
      </c>
      <c r="V310" s="1">
        <v>196774.97616421798</v>
      </c>
      <c r="W310" s="1">
        <v>-17574.97616421798</v>
      </c>
    </row>
    <row r="311" spans="1:23" x14ac:dyDescent="0.25">
      <c r="A311">
        <v>310</v>
      </c>
      <c r="B311">
        <f>INDEX('housing-price-data-04042019'!$A$1:$CC$1461, MATCH('Garage Cars'!A311,'housing-price-data-04042019'!$A$1:$A$1461,0), MATCH('Garage Cars'!$B$1,'housing-price-data-04042019'!$A$1:$CC$1,0))</f>
        <v>3</v>
      </c>
      <c r="C311">
        <f>INDEX('housing-price-data-04042019'!$A$1:$CC$1461, MATCH('Garage Cars'!A311,'housing-price-data-04042019'!$A$1:$A$1461,0), MATCH('Garage Cars'!$C$1,'housing-price-data-04042019'!$A$1:$CC$1,0))</f>
        <v>360000</v>
      </c>
      <c r="D311" t="str">
        <f t="shared" si="4"/>
        <v>A</v>
      </c>
      <c r="K311" s="5">
        <v>455</v>
      </c>
      <c r="L311" s="6">
        <v>188000</v>
      </c>
      <c r="N311" s="5">
        <v>1002</v>
      </c>
      <c r="O311" s="6">
        <v>86000</v>
      </c>
      <c r="U311" s="1">
        <v>286</v>
      </c>
      <c r="V311" s="1">
        <v>196774.97616421798</v>
      </c>
      <c r="W311" s="1">
        <v>-32074.97616421798</v>
      </c>
    </row>
    <row r="312" spans="1:23" x14ac:dyDescent="0.25">
      <c r="A312">
        <v>311</v>
      </c>
      <c r="B312">
        <f>INDEX('housing-price-data-04042019'!$A$1:$CC$1461, MATCH('Garage Cars'!A312,'housing-price-data-04042019'!$A$1:$A$1461,0), MATCH('Garage Cars'!$B$1,'housing-price-data-04042019'!$A$1:$CC$1,0))</f>
        <v>2</v>
      </c>
      <c r="C312">
        <f>INDEX('housing-price-data-04042019'!$A$1:$CC$1461, MATCH('Garage Cars'!A312,'housing-price-data-04042019'!$A$1:$A$1461,0), MATCH('Garage Cars'!$C$1,'housing-price-data-04042019'!$A$1:$CC$1,0))</f>
        <v>165600</v>
      </c>
      <c r="D312" t="str">
        <f t="shared" si="4"/>
        <v>A</v>
      </c>
      <c r="K312" s="5">
        <v>456</v>
      </c>
      <c r="L312" s="6">
        <v>175500</v>
      </c>
      <c r="N312" s="5">
        <v>1006</v>
      </c>
      <c r="O312" s="6">
        <v>149900</v>
      </c>
      <c r="U312" s="1">
        <v>287</v>
      </c>
      <c r="V312" s="1">
        <v>196774.97616421798</v>
      </c>
      <c r="W312" s="1">
        <v>-37774.97616421798</v>
      </c>
    </row>
    <row r="313" spans="1:23" x14ac:dyDescent="0.25">
      <c r="A313">
        <v>312</v>
      </c>
      <c r="B313">
        <f>INDEX('housing-price-data-04042019'!$A$1:$CC$1461, MATCH('Garage Cars'!A313,'housing-price-data-04042019'!$A$1:$A$1461,0), MATCH('Garage Cars'!$B$1,'housing-price-data-04042019'!$A$1:$CC$1,0))</f>
        <v>1</v>
      </c>
      <c r="C313">
        <f>INDEX('housing-price-data-04042019'!$A$1:$CC$1461, MATCH('Garage Cars'!A313,'housing-price-data-04042019'!$A$1:$A$1461,0), MATCH('Garage Cars'!$C$1,'housing-price-data-04042019'!$A$1:$CC$1,0))</f>
        <v>132000</v>
      </c>
      <c r="D313" t="str">
        <f t="shared" si="4"/>
        <v>B</v>
      </c>
      <c r="K313" s="5">
        <v>457</v>
      </c>
      <c r="L313" s="6">
        <v>98000</v>
      </c>
      <c r="N313" s="5">
        <v>1008</v>
      </c>
      <c r="O313" s="6">
        <v>88000</v>
      </c>
      <c r="U313" s="1">
        <v>288</v>
      </c>
      <c r="V313" s="1">
        <v>60618.980871522173</v>
      </c>
      <c r="W313" s="1">
        <v>27381.019128477827</v>
      </c>
    </row>
    <row r="314" spans="1:23" x14ac:dyDescent="0.25">
      <c r="A314">
        <v>313</v>
      </c>
      <c r="B314">
        <f>INDEX('housing-price-data-04042019'!$A$1:$CC$1461, MATCH('Garage Cars'!A314,'housing-price-data-04042019'!$A$1:$A$1461,0), MATCH('Garage Cars'!$B$1,'housing-price-data-04042019'!$A$1:$CC$1,0))</f>
        <v>2</v>
      </c>
      <c r="C314">
        <f>INDEX('housing-price-data-04042019'!$A$1:$CC$1461, MATCH('Garage Cars'!A314,'housing-price-data-04042019'!$A$1:$A$1461,0), MATCH('Garage Cars'!$C$1,'housing-price-data-04042019'!$A$1:$CC$1,0))</f>
        <v>119900</v>
      </c>
      <c r="D314" t="str">
        <f t="shared" si="4"/>
        <v>A</v>
      </c>
      <c r="K314" s="5">
        <v>458</v>
      </c>
      <c r="L314" s="6">
        <v>256000</v>
      </c>
      <c r="N314" s="5">
        <v>1010</v>
      </c>
      <c r="O314" s="6">
        <v>102000</v>
      </c>
      <c r="U314" s="1">
        <v>289</v>
      </c>
      <c r="V314" s="1">
        <v>128696.97851787008</v>
      </c>
      <c r="W314" s="1">
        <v>-6696.978517870084</v>
      </c>
    </row>
    <row r="315" spans="1:23" x14ac:dyDescent="0.25">
      <c r="A315">
        <v>314</v>
      </c>
      <c r="B315">
        <f>INDEX('housing-price-data-04042019'!$A$1:$CC$1461, MATCH('Garage Cars'!A315,'housing-price-data-04042019'!$A$1:$A$1461,0), MATCH('Garage Cars'!$B$1,'housing-price-data-04042019'!$A$1:$CC$1,0))</f>
        <v>2</v>
      </c>
      <c r="C315">
        <f>INDEX('housing-price-data-04042019'!$A$1:$CC$1461, MATCH('Garage Cars'!A315,'housing-price-data-04042019'!$A$1:$A$1461,0), MATCH('Garage Cars'!$C$1,'housing-price-data-04042019'!$A$1:$CC$1,0))</f>
        <v>375000</v>
      </c>
      <c r="D315" t="str">
        <f t="shared" si="4"/>
        <v>A</v>
      </c>
      <c r="K315" s="5">
        <v>461</v>
      </c>
      <c r="L315" s="6">
        <v>263435</v>
      </c>
      <c r="N315" s="5">
        <v>1011</v>
      </c>
      <c r="O315" s="6">
        <v>135000</v>
      </c>
      <c r="U315" s="1">
        <v>290</v>
      </c>
      <c r="V315" s="1">
        <v>128696.97851787008</v>
      </c>
      <c r="W315" s="1">
        <v>24878.021482129916</v>
      </c>
    </row>
    <row r="316" spans="1:23" x14ac:dyDescent="0.25">
      <c r="A316">
        <v>315</v>
      </c>
      <c r="B316">
        <f>INDEX('housing-price-data-04042019'!$A$1:$CC$1461, MATCH('Garage Cars'!A316,'housing-price-data-04042019'!$A$1:$A$1461,0), MATCH('Garage Cars'!$B$1,'housing-price-data-04042019'!$A$1:$CC$1,0))</f>
        <v>2</v>
      </c>
      <c r="C316">
        <f>INDEX('housing-price-data-04042019'!$A$1:$CC$1461, MATCH('Garage Cars'!A316,'housing-price-data-04042019'!$A$1:$A$1461,0), MATCH('Garage Cars'!$C$1,'housing-price-data-04042019'!$A$1:$CC$1,0))</f>
        <v>178000</v>
      </c>
      <c r="D316" t="str">
        <f t="shared" si="4"/>
        <v>A</v>
      </c>
      <c r="K316" s="5">
        <v>462</v>
      </c>
      <c r="L316" s="6">
        <v>155000</v>
      </c>
      <c r="N316" s="5">
        <v>1012</v>
      </c>
      <c r="O316" s="6">
        <v>100000</v>
      </c>
      <c r="U316" s="1">
        <v>291</v>
      </c>
      <c r="V316" s="1">
        <v>196774.97616421798</v>
      </c>
      <c r="W316" s="1">
        <v>36455.02383578202</v>
      </c>
    </row>
    <row r="317" spans="1:23" x14ac:dyDescent="0.25">
      <c r="A317">
        <v>316</v>
      </c>
      <c r="B317">
        <f>INDEX('housing-price-data-04042019'!$A$1:$CC$1461, MATCH('Garage Cars'!A317,'housing-price-data-04042019'!$A$1:$A$1461,0), MATCH('Garage Cars'!$B$1,'housing-price-data-04042019'!$A$1:$CC$1,0))</f>
        <v>2</v>
      </c>
      <c r="C317">
        <f>INDEX('housing-price-data-04042019'!$A$1:$CC$1461, MATCH('Garage Cars'!A317,'housing-price-data-04042019'!$A$1:$A$1461,0), MATCH('Garage Cars'!$C$1,'housing-price-data-04042019'!$A$1:$CC$1,0))</f>
        <v>188500</v>
      </c>
      <c r="D317" t="str">
        <f t="shared" si="4"/>
        <v>A</v>
      </c>
      <c r="K317" s="5">
        <v>466</v>
      </c>
      <c r="L317" s="6">
        <v>178740</v>
      </c>
      <c r="N317" s="5">
        <v>1013</v>
      </c>
      <c r="O317" s="6">
        <v>165000</v>
      </c>
      <c r="U317" s="1">
        <v>292</v>
      </c>
      <c r="V317" s="1">
        <v>60618.980871522173</v>
      </c>
      <c r="W317" s="1">
        <v>75281.019128477827</v>
      </c>
    </row>
    <row r="318" spans="1:23" x14ac:dyDescent="0.25">
      <c r="A318">
        <v>317</v>
      </c>
      <c r="B318">
        <f>INDEX('housing-price-data-04042019'!$A$1:$CC$1461, MATCH('Garage Cars'!A318,'housing-price-data-04042019'!$A$1:$A$1461,0), MATCH('Garage Cars'!$B$1,'housing-price-data-04042019'!$A$1:$CC$1,0))</f>
        <v>2</v>
      </c>
      <c r="C318">
        <f>INDEX('housing-price-data-04042019'!$A$1:$CC$1461, MATCH('Garage Cars'!A318,'housing-price-data-04042019'!$A$1:$A$1461,0), MATCH('Garage Cars'!$C$1,'housing-price-data-04042019'!$A$1:$CC$1,0))</f>
        <v>260000</v>
      </c>
      <c r="D318" t="str">
        <f t="shared" si="4"/>
        <v>A</v>
      </c>
      <c r="K318" s="5">
        <v>467</v>
      </c>
      <c r="L318" s="6">
        <v>167000</v>
      </c>
      <c r="N318" s="5">
        <v>1014</v>
      </c>
      <c r="O318" s="6">
        <v>85000</v>
      </c>
      <c r="U318" s="1">
        <v>293</v>
      </c>
      <c r="V318" s="1">
        <v>128696.97851787008</v>
      </c>
      <c r="W318" s="1">
        <v>2303.021482129916</v>
      </c>
    </row>
    <row r="319" spans="1:23" x14ac:dyDescent="0.25">
      <c r="A319">
        <v>318</v>
      </c>
      <c r="B319">
        <f>INDEX('housing-price-data-04042019'!$A$1:$CC$1461, MATCH('Garage Cars'!A319,'housing-price-data-04042019'!$A$1:$A$1461,0), MATCH('Garage Cars'!$B$1,'housing-price-data-04042019'!$A$1:$CC$1,0))</f>
        <v>3</v>
      </c>
      <c r="C319">
        <f>INDEX('housing-price-data-04042019'!$A$1:$CC$1461, MATCH('Garage Cars'!A319,'housing-price-data-04042019'!$A$1:$A$1461,0), MATCH('Garage Cars'!$C$1,'housing-price-data-04042019'!$A$1:$CC$1,0))</f>
        <v>270000</v>
      </c>
      <c r="D319" t="str">
        <f t="shared" si="4"/>
        <v>A</v>
      </c>
      <c r="K319" s="5">
        <v>469</v>
      </c>
      <c r="L319" s="6">
        <v>250000</v>
      </c>
      <c r="N319" s="5">
        <v>1015</v>
      </c>
      <c r="O319" s="6">
        <v>119200</v>
      </c>
      <c r="U319" s="1">
        <v>294</v>
      </c>
      <c r="V319" s="1">
        <v>196774.97616421798</v>
      </c>
      <c r="W319" s="1">
        <v>38225.02383578202</v>
      </c>
    </row>
    <row r="320" spans="1:23" x14ac:dyDescent="0.25">
      <c r="A320">
        <v>319</v>
      </c>
      <c r="B320">
        <f>INDEX('housing-price-data-04042019'!$A$1:$CC$1461, MATCH('Garage Cars'!A320,'housing-price-data-04042019'!$A$1:$A$1461,0), MATCH('Garage Cars'!$B$1,'housing-price-data-04042019'!$A$1:$CC$1,0))</f>
        <v>3</v>
      </c>
      <c r="C320">
        <f>INDEX('housing-price-data-04042019'!$A$1:$CC$1461, MATCH('Garage Cars'!A320,'housing-price-data-04042019'!$A$1:$A$1461,0), MATCH('Garage Cars'!$C$1,'housing-price-data-04042019'!$A$1:$CC$1,0))</f>
        <v>260000</v>
      </c>
      <c r="D320" t="str">
        <f t="shared" si="4"/>
        <v>A</v>
      </c>
      <c r="K320" s="5">
        <v>470</v>
      </c>
      <c r="L320" s="6">
        <v>187000</v>
      </c>
      <c r="N320" s="5">
        <v>1023</v>
      </c>
      <c r="O320" s="6">
        <v>87000</v>
      </c>
      <c r="U320" s="1">
        <v>295</v>
      </c>
      <c r="V320" s="1">
        <v>196774.97616421798</v>
      </c>
      <c r="W320" s="1">
        <v>-29774.97616421798</v>
      </c>
    </row>
    <row r="321" spans="1:23" x14ac:dyDescent="0.25">
      <c r="A321">
        <v>320</v>
      </c>
      <c r="B321">
        <f>INDEX('housing-price-data-04042019'!$A$1:$CC$1461, MATCH('Garage Cars'!A321,'housing-price-data-04042019'!$A$1:$A$1461,0), MATCH('Garage Cars'!$B$1,'housing-price-data-04042019'!$A$1:$CC$1,0))</f>
        <v>2</v>
      </c>
      <c r="C321">
        <f>INDEX('housing-price-data-04042019'!$A$1:$CC$1461, MATCH('Garage Cars'!A321,'housing-price-data-04042019'!$A$1:$A$1461,0), MATCH('Garage Cars'!$C$1,'housing-price-data-04042019'!$A$1:$CC$1,0))</f>
        <v>187500</v>
      </c>
      <c r="D321" t="str">
        <f t="shared" si="4"/>
        <v>A</v>
      </c>
      <c r="K321" s="5">
        <v>471</v>
      </c>
      <c r="L321" s="6">
        <v>212000</v>
      </c>
      <c r="N321" s="5">
        <v>1029</v>
      </c>
      <c r="O321" s="6">
        <v>105000</v>
      </c>
      <c r="U321" s="1">
        <v>296</v>
      </c>
      <c r="V321" s="1">
        <v>196774.97616421798</v>
      </c>
      <c r="W321" s="1">
        <v>-54274.97616421798</v>
      </c>
    </row>
    <row r="322" spans="1:23" x14ac:dyDescent="0.25">
      <c r="A322">
        <v>321</v>
      </c>
      <c r="B322">
        <f>INDEX('housing-price-data-04042019'!$A$1:$CC$1461, MATCH('Garage Cars'!A322,'housing-price-data-04042019'!$A$1:$A$1461,0), MATCH('Garage Cars'!$B$1,'housing-price-data-04042019'!$A$1:$CC$1,0))</f>
        <v>3</v>
      </c>
      <c r="C322">
        <f>INDEX('housing-price-data-04042019'!$A$1:$CC$1461, MATCH('Garage Cars'!A322,'housing-price-data-04042019'!$A$1:$A$1461,0), MATCH('Garage Cars'!$C$1,'housing-price-data-04042019'!$A$1:$CC$1,0))</f>
        <v>342643</v>
      </c>
      <c r="D322" t="str">
        <f t="shared" si="4"/>
        <v>A</v>
      </c>
      <c r="K322" s="5">
        <v>472</v>
      </c>
      <c r="L322" s="6">
        <v>190000</v>
      </c>
      <c r="N322" s="5">
        <v>1030</v>
      </c>
      <c r="O322" s="6">
        <v>118000</v>
      </c>
      <c r="U322" s="1">
        <v>297</v>
      </c>
      <c r="V322" s="1">
        <v>128696.97851787008</v>
      </c>
      <c r="W322" s="1">
        <v>23303.021482129916</v>
      </c>
    </row>
    <row r="323" spans="1:23" x14ac:dyDescent="0.25">
      <c r="A323">
        <v>322</v>
      </c>
      <c r="B323">
        <f>INDEX('housing-price-data-04042019'!$A$1:$CC$1461, MATCH('Garage Cars'!A323,'housing-price-data-04042019'!$A$1:$A$1461,0), MATCH('Garage Cars'!$B$1,'housing-price-data-04042019'!$A$1:$CC$1,0))</f>
        <v>3</v>
      </c>
      <c r="C323">
        <f>INDEX('housing-price-data-04042019'!$A$1:$CC$1461, MATCH('Garage Cars'!A323,'housing-price-data-04042019'!$A$1:$A$1461,0), MATCH('Garage Cars'!$C$1,'housing-price-data-04042019'!$A$1:$CC$1,0))</f>
        <v>354000</v>
      </c>
      <c r="D323" t="str">
        <f t="shared" ref="D323:D386" si="5">IF(B323 &gt;= 2, "A", "B")</f>
        <v>A</v>
      </c>
      <c r="K323" s="5">
        <v>473</v>
      </c>
      <c r="L323" s="6">
        <v>148000</v>
      </c>
      <c r="N323" s="5">
        <v>1031</v>
      </c>
      <c r="O323" s="6">
        <v>160000</v>
      </c>
      <c r="U323" s="1">
        <v>298</v>
      </c>
      <c r="V323" s="1">
        <v>196774.97616421798</v>
      </c>
      <c r="W323" s="1">
        <v>42225.02383578202</v>
      </c>
    </row>
    <row r="324" spans="1:23" x14ac:dyDescent="0.25">
      <c r="A324">
        <v>323</v>
      </c>
      <c r="B324">
        <f>INDEX('housing-price-data-04042019'!$A$1:$CC$1461, MATCH('Garage Cars'!A324,'housing-price-data-04042019'!$A$1:$A$1461,0), MATCH('Garage Cars'!$B$1,'housing-price-data-04042019'!$A$1:$CC$1,0))</f>
        <v>2</v>
      </c>
      <c r="C324">
        <f>INDEX('housing-price-data-04042019'!$A$1:$CC$1461, MATCH('Garage Cars'!A324,'housing-price-data-04042019'!$A$1:$A$1461,0), MATCH('Garage Cars'!$C$1,'housing-price-data-04042019'!$A$1:$CC$1,0))</f>
        <v>301000</v>
      </c>
      <c r="D324" t="str">
        <f t="shared" si="5"/>
        <v>A</v>
      </c>
      <c r="K324" s="5">
        <v>474</v>
      </c>
      <c r="L324" s="6">
        <v>440000</v>
      </c>
      <c r="N324" s="5">
        <v>1035</v>
      </c>
      <c r="O324" s="6">
        <v>119750</v>
      </c>
      <c r="U324" s="1">
        <v>299</v>
      </c>
      <c r="V324" s="1">
        <v>196774.97616421798</v>
      </c>
      <c r="W324" s="1">
        <v>-21774.97616421798</v>
      </c>
    </row>
    <row r="325" spans="1:23" x14ac:dyDescent="0.25">
      <c r="A325">
        <v>324</v>
      </c>
      <c r="B325">
        <f>INDEX('housing-price-data-04042019'!$A$1:$CC$1461, MATCH('Garage Cars'!A325,'housing-price-data-04042019'!$A$1:$A$1461,0), MATCH('Garage Cars'!$B$1,'housing-price-data-04042019'!$A$1:$CC$1,0))</f>
        <v>1</v>
      </c>
      <c r="C325">
        <f>INDEX('housing-price-data-04042019'!$A$1:$CC$1461, MATCH('Garage Cars'!A325,'housing-price-data-04042019'!$A$1:$A$1461,0), MATCH('Garage Cars'!$C$1,'housing-price-data-04042019'!$A$1:$CC$1,0))</f>
        <v>126175</v>
      </c>
      <c r="D325" t="str">
        <f t="shared" si="5"/>
        <v>B</v>
      </c>
      <c r="K325" s="5">
        <v>475</v>
      </c>
      <c r="L325" s="6">
        <v>251000</v>
      </c>
      <c r="N325" s="5">
        <v>1036</v>
      </c>
      <c r="O325" s="6">
        <v>84000</v>
      </c>
      <c r="U325" s="1">
        <v>300</v>
      </c>
      <c r="V325" s="1">
        <v>128696.97851787008</v>
      </c>
      <c r="W325" s="1">
        <v>29803.021482129916</v>
      </c>
    </row>
    <row r="326" spans="1:23" x14ac:dyDescent="0.25">
      <c r="A326">
        <v>325</v>
      </c>
      <c r="B326">
        <f>INDEX('housing-price-data-04042019'!$A$1:$CC$1461, MATCH('Garage Cars'!A326,'housing-price-data-04042019'!$A$1:$A$1461,0), MATCH('Garage Cars'!$B$1,'housing-price-data-04042019'!$A$1:$CC$1,0))</f>
        <v>2</v>
      </c>
      <c r="C326">
        <f>INDEX('housing-price-data-04042019'!$A$1:$CC$1461, MATCH('Garage Cars'!A326,'housing-price-data-04042019'!$A$1:$A$1461,0), MATCH('Garage Cars'!$C$1,'housing-price-data-04042019'!$A$1:$CC$1,0))</f>
        <v>242000</v>
      </c>
      <c r="D326" t="str">
        <f t="shared" si="5"/>
        <v>A</v>
      </c>
      <c r="K326" s="5">
        <v>476</v>
      </c>
      <c r="L326" s="6">
        <v>132500</v>
      </c>
      <c r="N326" s="5">
        <v>1039</v>
      </c>
      <c r="O326" s="6">
        <v>97000</v>
      </c>
      <c r="U326" s="1">
        <v>301</v>
      </c>
      <c r="V326" s="1">
        <v>128696.97851787008</v>
      </c>
      <c r="W326" s="1">
        <v>28303.021482129916</v>
      </c>
    </row>
    <row r="327" spans="1:23" x14ac:dyDescent="0.25">
      <c r="A327">
        <v>326</v>
      </c>
      <c r="B327">
        <f>INDEX('housing-price-data-04042019'!$A$1:$CC$1461, MATCH('Garage Cars'!A327,'housing-price-data-04042019'!$A$1:$A$1461,0), MATCH('Garage Cars'!$B$1,'housing-price-data-04042019'!$A$1:$CC$1,0))</f>
        <v>2</v>
      </c>
      <c r="C327">
        <f>INDEX('housing-price-data-04042019'!$A$1:$CC$1461, MATCH('Garage Cars'!A327,'housing-price-data-04042019'!$A$1:$A$1461,0), MATCH('Garage Cars'!$C$1,'housing-price-data-04042019'!$A$1:$CC$1,0))</f>
        <v>87000</v>
      </c>
      <c r="D327" t="str">
        <f t="shared" si="5"/>
        <v>A</v>
      </c>
      <c r="K327" s="5">
        <v>477</v>
      </c>
      <c r="L327" s="6">
        <v>208900</v>
      </c>
      <c r="N327" s="5">
        <v>1040</v>
      </c>
      <c r="O327" s="6">
        <v>80000</v>
      </c>
      <c r="U327" s="1">
        <v>302</v>
      </c>
      <c r="V327" s="1">
        <v>196774.97616421798</v>
      </c>
      <c r="W327" s="1">
        <v>70225.02383578202</v>
      </c>
    </row>
    <row r="328" spans="1:23" x14ac:dyDescent="0.25">
      <c r="A328">
        <v>327</v>
      </c>
      <c r="B328">
        <f>INDEX('housing-price-data-04042019'!$A$1:$CC$1461, MATCH('Garage Cars'!A328,'housing-price-data-04042019'!$A$1:$A$1461,0), MATCH('Garage Cars'!$B$1,'housing-price-data-04042019'!$A$1:$CC$1,0))</f>
        <v>2</v>
      </c>
      <c r="C328">
        <f>INDEX('housing-price-data-04042019'!$A$1:$CC$1461, MATCH('Garage Cars'!A328,'housing-price-data-04042019'!$A$1:$A$1461,0), MATCH('Garage Cars'!$C$1,'housing-price-data-04042019'!$A$1:$CC$1,0))</f>
        <v>324000</v>
      </c>
      <c r="D328" t="str">
        <f t="shared" si="5"/>
        <v>A</v>
      </c>
      <c r="K328" s="5">
        <v>478</v>
      </c>
      <c r="L328" s="6">
        <v>380000</v>
      </c>
      <c r="N328" s="5">
        <v>1050</v>
      </c>
      <c r="O328" s="6">
        <v>84900</v>
      </c>
      <c r="U328" s="1">
        <v>303</v>
      </c>
      <c r="V328" s="1">
        <v>264852.97381056589</v>
      </c>
      <c r="W328" s="1">
        <v>-59852.973810565891</v>
      </c>
    </row>
    <row r="329" spans="1:23" x14ac:dyDescent="0.25">
      <c r="A329">
        <v>328</v>
      </c>
      <c r="B329">
        <f>INDEX('housing-price-data-04042019'!$A$1:$CC$1461, MATCH('Garage Cars'!A329,'housing-price-data-04042019'!$A$1:$A$1461,0), MATCH('Garage Cars'!$B$1,'housing-price-data-04042019'!$A$1:$CC$1,0))</f>
        <v>1</v>
      </c>
      <c r="C329">
        <f>INDEX('housing-price-data-04042019'!$A$1:$CC$1461, MATCH('Garage Cars'!A329,'housing-price-data-04042019'!$A$1:$A$1461,0), MATCH('Garage Cars'!$C$1,'housing-price-data-04042019'!$A$1:$CC$1,0))</f>
        <v>145250</v>
      </c>
      <c r="D329" t="str">
        <f t="shared" si="5"/>
        <v>B</v>
      </c>
      <c r="K329" s="5">
        <v>479</v>
      </c>
      <c r="L329" s="6">
        <v>297000</v>
      </c>
      <c r="N329" s="5">
        <v>1054</v>
      </c>
      <c r="O329" s="6">
        <v>144500</v>
      </c>
      <c r="U329" s="1">
        <v>304</v>
      </c>
      <c r="V329" s="1">
        <v>196774.97616421798</v>
      </c>
      <c r="W329" s="1">
        <v>-46874.97616421798</v>
      </c>
    </row>
    <row r="330" spans="1:23" x14ac:dyDescent="0.25">
      <c r="A330">
        <v>329</v>
      </c>
      <c r="B330">
        <f>INDEX('housing-price-data-04042019'!$A$1:$CC$1461, MATCH('Garage Cars'!A330,'housing-price-data-04042019'!$A$1:$A$1461,0), MATCH('Garage Cars'!$B$1,'housing-price-data-04042019'!$A$1:$CC$1,0))</f>
        <v>2</v>
      </c>
      <c r="C330">
        <f>INDEX('housing-price-data-04042019'!$A$1:$CC$1461, MATCH('Garage Cars'!A330,'housing-price-data-04042019'!$A$1:$A$1461,0), MATCH('Garage Cars'!$C$1,'housing-price-data-04042019'!$A$1:$CC$1,0))</f>
        <v>214500</v>
      </c>
      <c r="D330" t="str">
        <f t="shared" si="5"/>
        <v>A</v>
      </c>
      <c r="K330" s="5">
        <v>480</v>
      </c>
      <c r="L330" s="6">
        <v>89471</v>
      </c>
      <c r="N330" s="5">
        <v>1071</v>
      </c>
      <c r="O330" s="6">
        <v>135000</v>
      </c>
      <c r="U330" s="1">
        <v>305</v>
      </c>
      <c r="V330" s="1">
        <v>264852.97381056589</v>
      </c>
      <c r="W330" s="1">
        <v>30147.026189434109</v>
      </c>
    </row>
    <row r="331" spans="1:23" x14ac:dyDescent="0.25">
      <c r="A331">
        <v>330</v>
      </c>
      <c r="B331">
        <f>INDEX('housing-price-data-04042019'!$A$1:$CC$1461, MATCH('Garage Cars'!A331,'housing-price-data-04042019'!$A$1:$A$1461,0), MATCH('Garage Cars'!$B$1,'housing-price-data-04042019'!$A$1:$CC$1,0))</f>
        <v>1</v>
      </c>
      <c r="C331">
        <f>INDEX('housing-price-data-04042019'!$A$1:$CC$1461, MATCH('Garage Cars'!A331,'housing-price-data-04042019'!$A$1:$A$1461,0), MATCH('Garage Cars'!$C$1,'housing-price-data-04042019'!$A$1:$CC$1,0))</f>
        <v>78000</v>
      </c>
      <c r="D331" t="str">
        <f t="shared" si="5"/>
        <v>B</v>
      </c>
      <c r="K331" s="5">
        <v>481</v>
      </c>
      <c r="L331" s="6">
        <v>326000</v>
      </c>
      <c r="N331" s="5">
        <v>1073</v>
      </c>
      <c r="O331" s="6">
        <v>91500</v>
      </c>
      <c r="U331" s="1">
        <v>306</v>
      </c>
      <c r="V331" s="1">
        <v>264852.97381056589</v>
      </c>
      <c r="W331" s="1">
        <v>41047.026189434109</v>
      </c>
    </row>
    <row r="332" spans="1:23" x14ac:dyDescent="0.25">
      <c r="A332">
        <v>331</v>
      </c>
      <c r="B332">
        <f>INDEX('housing-price-data-04042019'!$A$1:$CC$1461, MATCH('Garage Cars'!A332,'housing-price-data-04042019'!$A$1:$A$1461,0), MATCH('Garage Cars'!$B$1,'housing-price-data-04042019'!$A$1:$CC$1,0))</f>
        <v>1</v>
      </c>
      <c r="C332">
        <f>INDEX('housing-price-data-04042019'!$A$1:$CC$1461, MATCH('Garage Cars'!A332,'housing-price-data-04042019'!$A$1:$A$1461,0), MATCH('Garage Cars'!$C$1,'housing-price-data-04042019'!$A$1:$CC$1,0))</f>
        <v>119000</v>
      </c>
      <c r="D332" t="str">
        <f t="shared" si="5"/>
        <v>B</v>
      </c>
      <c r="K332" s="5">
        <v>482</v>
      </c>
      <c r="L332" s="6">
        <v>374000</v>
      </c>
      <c r="N332" s="5">
        <v>1076</v>
      </c>
      <c r="O332" s="6">
        <v>219500</v>
      </c>
      <c r="U332" s="1">
        <v>307</v>
      </c>
      <c r="V332" s="1">
        <v>264852.97381056589</v>
      </c>
      <c r="W332" s="1">
        <v>-39852.973810565891</v>
      </c>
    </row>
    <row r="333" spans="1:23" x14ac:dyDescent="0.25">
      <c r="A333">
        <v>332</v>
      </c>
      <c r="B333">
        <f>INDEX('housing-price-data-04042019'!$A$1:$CC$1461, MATCH('Garage Cars'!A333,'housing-price-data-04042019'!$A$1:$A$1461,0), MATCH('Garage Cars'!$B$1,'housing-price-data-04042019'!$A$1:$CC$1,0))</f>
        <v>1</v>
      </c>
      <c r="C333">
        <f>INDEX('housing-price-data-04042019'!$A$1:$CC$1461, MATCH('Garage Cars'!A333,'housing-price-data-04042019'!$A$1:$A$1461,0), MATCH('Garage Cars'!$C$1,'housing-price-data-04042019'!$A$1:$CC$1,0))</f>
        <v>139000</v>
      </c>
      <c r="D333" t="str">
        <f t="shared" si="5"/>
        <v>B</v>
      </c>
      <c r="K333" s="5">
        <v>484</v>
      </c>
      <c r="L333" s="6">
        <v>164000</v>
      </c>
      <c r="N333" s="5">
        <v>1078</v>
      </c>
      <c r="O333" s="6">
        <v>138800</v>
      </c>
      <c r="U333" s="1">
        <v>308</v>
      </c>
      <c r="V333" s="1">
        <v>60618.980871522173</v>
      </c>
      <c r="W333" s="1">
        <v>28881.019128477827</v>
      </c>
    </row>
    <row r="334" spans="1:23" x14ac:dyDescent="0.25">
      <c r="A334">
        <v>333</v>
      </c>
      <c r="B334">
        <f>INDEX('housing-price-data-04042019'!$A$1:$CC$1461, MATCH('Garage Cars'!A334,'housing-price-data-04042019'!$A$1:$A$1461,0), MATCH('Garage Cars'!$B$1,'housing-price-data-04042019'!$A$1:$CC$1,0))</f>
        <v>3</v>
      </c>
      <c r="C334">
        <f>INDEX('housing-price-data-04042019'!$A$1:$CC$1461, MATCH('Garage Cars'!A334,'housing-price-data-04042019'!$A$1:$A$1461,0), MATCH('Garage Cars'!$C$1,'housing-price-data-04042019'!$A$1:$CC$1,0))</f>
        <v>284000</v>
      </c>
      <c r="D334" t="str">
        <f t="shared" si="5"/>
        <v>A</v>
      </c>
      <c r="K334" s="5">
        <v>487</v>
      </c>
      <c r="L334" s="6">
        <v>156000</v>
      </c>
      <c r="N334" s="5">
        <v>1080</v>
      </c>
      <c r="O334" s="6">
        <v>126000</v>
      </c>
      <c r="U334" s="1">
        <v>309</v>
      </c>
      <c r="V334" s="1">
        <v>196774.97616421798</v>
      </c>
      <c r="W334" s="1">
        <v>-114274.97616421798</v>
      </c>
    </row>
    <row r="335" spans="1:23" x14ac:dyDescent="0.25">
      <c r="A335">
        <v>334</v>
      </c>
      <c r="B335">
        <f>INDEX('housing-price-data-04042019'!$A$1:$CC$1461, MATCH('Garage Cars'!A335,'housing-price-data-04042019'!$A$1:$A$1461,0), MATCH('Garage Cars'!$B$1,'housing-price-data-04042019'!$A$1:$CC$1,0))</f>
        <v>2</v>
      </c>
      <c r="C335">
        <f>INDEX('housing-price-data-04042019'!$A$1:$CC$1461, MATCH('Garage Cars'!A335,'housing-price-data-04042019'!$A$1:$A$1461,0), MATCH('Garage Cars'!$C$1,'housing-price-data-04042019'!$A$1:$CC$1,0))</f>
        <v>207000</v>
      </c>
      <c r="D335" t="str">
        <f t="shared" si="5"/>
        <v>A</v>
      </c>
      <c r="K335" s="5">
        <v>488</v>
      </c>
      <c r="L335" s="6">
        <v>175000</v>
      </c>
      <c r="N335" s="5">
        <v>1082</v>
      </c>
      <c r="O335" s="6">
        <v>133000</v>
      </c>
      <c r="U335" s="1">
        <v>310</v>
      </c>
      <c r="V335" s="1">
        <v>264852.97381056589</v>
      </c>
      <c r="W335" s="1">
        <v>95147.026189434109</v>
      </c>
    </row>
    <row r="336" spans="1:23" x14ac:dyDescent="0.25">
      <c r="A336">
        <v>335</v>
      </c>
      <c r="B336">
        <f>INDEX('housing-price-data-04042019'!$A$1:$CC$1461, MATCH('Garage Cars'!A336,'housing-price-data-04042019'!$A$1:$A$1461,0), MATCH('Garage Cars'!$B$1,'housing-price-data-04042019'!$A$1:$CC$1,0))</f>
        <v>2</v>
      </c>
      <c r="C336">
        <f>INDEX('housing-price-data-04042019'!$A$1:$CC$1461, MATCH('Garage Cars'!A336,'housing-price-data-04042019'!$A$1:$A$1461,0), MATCH('Garage Cars'!$C$1,'housing-price-data-04042019'!$A$1:$CC$1,0))</f>
        <v>192000</v>
      </c>
      <c r="D336" t="str">
        <f t="shared" si="5"/>
        <v>A</v>
      </c>
      <c r="K336" s="5">
        <v>489</v>
      </c>
      <c r="L336" s="6">
        <v>160000</v>
      </c>
      <c r="N336" s="5">
        <v>1084</v>
      </c>
      <c r="O336" s="6">
        <v>160000</v>
      </c>
      <c r="U336" s="1">
        <v>311</v>
      </c>
      <c r="V336" s="1">
        <v>196774.97616421798</v>
      </c>
      <c r="W336" s="1">
        <v>-31174.97616421798</v>
      </c>
    </row>
    <row r="337" spans="1:23" x14ac:dyDescent="0.25">
      <c r="A337">
        <v>336</v>
      </c>
      <c r="B337">
        <f>INDEX('housing-price-data-04042019'!$A$1:$CC$1461, MATCH('Garage Cars'!A337,'housing-price-data-04042019'!$A$1:$A$1461,0), MATCH('Garage Cars'!$B$1,'housing-price-data-04042019'!$A$1:$CC$1,0))</f>
        <v>2</v>
      </c>
      <c r="C337">
        <f>INDEX('housing-price-data-04042019'!$A$1:$CC$1461, MATCH('Garage Cars'!A337,'housing-price-data-04042019'!$A$1:$A$1461,0), MATCH('Garage Cars'!$C$1,'housing-price-data-04042019'!$A$1:$CC$1,0))</f>
        <v>228950</v>
      </c>
      <c r="D337" t="str">
        <f t="shared" si="5"/>
        <v>A</v>
      </c>
      <c r="K337" s="5">
        <v>493</v>
      </c>
      <c r="L337" s="6">
        <v>172785</v>
      </c>
      <c r="N337" s="5">
        <v>1087</v>
      </c>
      <c r="O337" s="6">
        <v>83500</v>
      </c>
      <c r="U337" s="1">
        <v>312</v>
      </c>
      <c r="V337" s="1">
        <v>128696.97851787008</v>
      </c>
      <c r="W337" s="1">
        <v>3303.021482129916</v>
      </c>
    </row>
    <row r="338" spans="1:23" x14ac:dyDescent="0.25">
      <c r="A338">
        <v>337</v>
      </c>
      <c r="B338">
        <f>INDEX('housing-price-data-04042019'!$A$1:$CC$1461, MATCH('Garage Cars'!A338,'housing-price-data-04042019'!$A$1:$A$1461,0), MATCH('Garage Cars'!$B$1,'housing-price-data-04042019'!$A$1:$CC$1,0))</f>
        <v>3</v>
      </c>
      <c r="C338">
        <f>INDEX('housing-price-data-04042019'!$A$1:$CC$1461, MATCH('Garage Cars'!A338,'housing-price-data-04042019'!$A$1:$A$1461,0), MATCH('Garage Cars'!$C$1,'housing-price-data-04042019'!$A$1:$CC$1,0))</f>
        <v>377426</v>
      </c>
      <c r="D338" t="str">
        <f t="shared" si="5"/>
        <v>A</v>
      </c>
      <c r="K338" s="5">
        <v>497</v>
      </c>
      <c r="L338" s="6">
        <v>430000</v>
      </c>
      <c r="N338" s="5">
        <v>1095</v>
      </c>
      <c r="O338" s="6">
        <v>129000</v>
      </c>
      <c r="U338" s="1">
        <v>313</v>
      </c>
      <c r="V338" s="1">
        <v>196774.97616421798</v>
      </c>
      <c r="W338" s="1">
        <v>-76874.97616421798</v>
      </c>
    </row>
    <row r="339" spans="1:23" x14ac:dyDescent="0.25">
      <c r="A339">
        <v>338</v>
      </c>
      <c r="B339">
        <f>INDEX('housing-price-data-04042019'!$A$1:$CC$1461, MATCH('Garage Cars'!A339,'housing-price-data-04042019'!$A$1:$A$1461,0), MATCH('Garage Cars'!$B$1,'housing-price-data-04042019'!$A$1:$CC$1,0))</f>
        <v>2</v>
      </c>
      <c r="C339">
        <f>INDEX('housing-price-data-04042019'!$A$1:$CC$1461, MATCH('Garage Cars'!A339,'housing-price-data-04042019'!$A$1:$A$1461,0), MATCH('Garage Cars'!$C$1,'housing-price-data-04042019'!$A$1:$CC$1,0))</f>
        <v>214000</v>
      </c>
      <c r="D339" t="str">
        <f t="shared" si="5"/>
        <v>A</v>
      </c>
      <c r="K339" s="5">
        <v>502</v>
      </c>
      <c r="L339" s="6">
        <v>226700</v>
      </c>
      <c r="N339" s="5">
        <v>1097</v>
      </c>
      <c r="O339" s="6">
        <v>127000</v>
      </c>
      <c r="U339" s="1">
        <v>314</v>
      </c>
      <c r="V339" s="1">
        <v>196774.97616421798</v>
      </c>
      <c r="W339" s="1">
        <v>178225.02383578202</v>
      </c>
    </row>
    <row r="340" spans="1:23" x14ac:dyDescent="0.25">
      <c r="A340">
        <v>339</v>
      </c>
      <c r="B340">
        <f>INDEX('housing-price-data-04042019'!$A$1:$CC$1461, MATCH('Garage Cars'!A340,'housing-price-data-04042019'!$A$1:$A$1461,0), MATCH('Garage Cars'!$B$1,'housing-price-data-04042019'!$A$1:$CC$1,0))</f>
        <v>2</v>
      </c>
      <c r="C340">
        <f>INDEX('housing-price-data-04042019'!$A$1:$CC$1461, MATCH('Garage Cars'!A340,'housing-price-data-04042019'!$A$1:$A$1461,0), MATCH('Garage Cars'!$C$1,'housing-price-data-04042019'!$A$1:$CC$1,0))</f>
        <v>202500</v>
      </c>
      <c r="D340" t="str">
        <f t="shared" si="5"/>
        <v>A</v>
      </c>
      <c r="K340" s="5">
        <v>503</v>
      </c>
      <c r="L340" s="6">
        <v>140000</v>
      </c>
      <c r="N340" s="5">
        <v>1099</v>
      </c>
      <c r="O340" s="6">
        <v>128000</v>
      </c>
      <c r="U340" s="1">
        <v>315</v>
      </c>
      <c r="V340" s="1">
        <v>196774.97616421798</v>
      </c>
      <c r="W340" s="1">
        <v>-18774.97616421798</v>
      </c>
    </row>
    <row r="341" spans="1:23" x14ac:dyDescent="0.25">
      <c r="A341">
        <v>340</v>
      </c>
      <c r="B341">
        <f>INDEX('housing-price-data-04042019'!$A$1:$CC$1461, MATCH('Garage Cars'!A341,'housing-price-data-04042019'!$A$1:$A$1461,0), MATCH('Garage Cars'!$B$1,'housing-price-data-04042019'!$A$1:$CC$1,0))</f>
        <v>1</v>
      </c>
      <c r="C341">
        <f>INDEX('housing-price-data-04042019'!$A$1:$CC$1461, MATCH('Garage Cars'!A341,'housing-price-data-04042019'!$A$1:$A$1461,0), MATCH('Garage Cars'!$C$1,'housing-price-data-04042019'!$A$1:$CC$1,0))</f>
        <v>155000</v>
      </c>
      <c r="D341" t="str">
        <f t="shared" si="5"/>
        <v>B</v>
      </c>
      <c r="K341" s="5">
        <v>504</v>
      </c>
      <c r="L341" s="6">
        <v>289000</v>
      </c>
      <c r="N341" s="5">
        <v>1101</v>
      </c>
      <c r="O341" s="6">
        <v>60000</v>
      </c>
      <c r="U341" s="1">
        <v>316</v>
      </c>
      <c r="V341" s="1">
        <v>196774.97616421798</v>
      </c>
      <c r="W341" s="1">
        <v>-8274.9761642179801</v>
      </c>
    </row>
    <row r="342" spans="1:23" x14ac:dyDescent="0.25">
      <c r="A342">
        <v>341</v>
      </c>
      <c r="B342">
        <f>INDEX('housing-price-data-04042019'!$A$1:$CC$1461, MATCH('Garage Cars'!A342,'housing-price-data-04042019'!$A$1:$A$1461,0), MATCH('Garage Cars'!$B$1,'housing-price-data-04042019'!$A$1:$CC$1,0))</f>
        <v>2</v>
      </c>
      <c r="C342">
        <f>INDEX('housing-price-data-04042019'!$A$1:$CC$1461, MATCH('Garage Cars'!A342,'housing-price-data-04042019'!$A$1:$A$1461,0), MATCH('Garage Cars'!$C$1,'housing-price-data-04042019'!$A$1:$CC$1,0))</f>
        <v>202900</v>
      </c>
      <c r="D342" t="str">
        <f t="shared" si="5"/>
        <v>A</v>
      </c>
      <c r="K342" s="5">
        <v>505</v>
      </c>
      <c r="L342" s="6">
        <v>147000</v>
      </c>
      <c r="N342" s="5">
        <v>1102</v>
      </c>
      <c r="O342" s="6">
        <v>119500</v>
      </c>
      <c r="U342" s="1">
        <v>317</v>
      </c>
      <c r="V342" s="1">
        <v>196774.97616421798</v>
      </c>
      <c r="W342" s="1">
        <v>63225.02383578202</v>
      </c>
    </row>
    <row r="343" spans="1:23" x14ac:dyDescent="0.25">
      <c r="A343">
        <v>342</v>
      </c>
      <c r="B343">
        <f>INDEX('housing-price-data-04042019'!$A$1:$CC$1461, MATCH('Garage Cars'!A343,'housing-price-data-04042019'!$A$1:$A$1461,0), MATCH('Garage Cars'!$B$1,'housing-price-data-04042019'!$A$1:$CC$1,0))</f>
        <v>1</v>
      </c>
      <c r="C343">
        <f>INDEX('housing-price-data-04042019'!$A$1:$CC$1461, MATCH('Garage Cars'!A343,'housing-price-data-04042019'!$A$1:$A$1461,0), MATCH('Garage Cars'!$C$1,'housing-price-data-04042019'!$A$1:$CC$1,0))</f>
        <v>82000</v>
      </c>
      <c r="D343" t="str">
        <f t="shared" si="5"/>
        <v>B</v>
      </c>
      <c r="K343" s="5">
        <v>506</v>
      </c>
      <c r="L343" s="6">
        <v>124500</v>
      </c>
      <c r="N343" s="5">
        <v>1103</v>
      </c>
      <c r="O343" s="6">
        <v>135000</v>
      </c>
      <c r="U343" s="1">
        <v>318</v>
      </c>
      <c r="V343" s="1">
        <v>264852.97381056589</v>
      </c>
      <c r="W343" s="1">
        <v>5147.0261894341093</v>
      </c>
    </row>
    <row r="344" spans="1:23" x14ac:dyDescent="0.25">
      <c r="A344">
        <v>343</v>
      </c>
      <c r="B344">
        <f>INDEX('housing-price-data-04042019'!$A$1:$CC$1461, MATCH('Garage Cars'!A344,'housing-price-data-04042019'!$A$1:$A$1461,0), MATCH('Garage Cars'!$B$1,'housing-price-data-04042019'!$A$1:$CC$1,0))</f>
        <v>2</v>
      </c>
      <c r="C344">
        <f>INDEX('housing-price-data-04042019'!$A$1:$CC$1461, MATCH('Garage Cars'!A344,'housing-price-data-04042019'!$A$1:$A$1461,0), MATCH('Garage Cars'!$C$1,'housing-price-data-04042019'!$A$1:$CC$1,0))</f>
        <v>87500</v>
      </c>
      <c r="D344" t="str">
        <f t="shared" si="5"/>
        <v>A</v>
      </c>
      <c r="K344" s="5">
        <v>507</v>
      </c>
      <c r="L344" s="6">
        <v>215000</v>
      </c>
      <c r="N344" s="5">
        <v>1113</v>
      </c>
      <c r="O344" s="6">
        <v>129900</v>
      </c>
      <c r="U344" s="1">
        <v>319</v>
      </c>
      <c r="V344" s="1">
        <v>264852.97381056589</v>
      </c>
      <c r="W344" s="1">
        <v>-4852.9738105658907</v>
      </c>
    </row>
    <row r="345" spans="1:23" x14ac:dyDescent="0.25">
      <c r="A345">
        <v>344</v>
      </c>
      <c r="B345">
        <f>INDEX('housing-price-data-04042019'!$A$1:$CC$1461, MATCH('Garage Cars'!A345,'housing-price-data-04042019'!$A$1:$A$1461,0), MATCH('Garage Cars'!$B$1,'housing-price-data-04042019'!$A$1:$CC$1,0))</f>
        <v>2</v>
      </c>
      <c r="C345">
        <f>INDEX('housing-price-data-04042019'!$A$1:$CC$1461, MATCH('Garage Cars'!A345,'housing-price-data-04042019'!$A$1:$A$1461,0), MATCH('Garage Cars'!$C$1,'housing-price-data-04042019'!$A$1:$CC$1,0))</f>
        <v>266000</v>
      </c>
      <c r="D345" t="str">
        <f t="shared" si="5"/>
        <v>A</v>
      </c>
      <c r="K345" s="5">
        <v>508</v>
      </c>
      <c r="L345" s="6">
        <v>208300</v>
      </c>
      <c r="N345" s="5">
        <v>1114</v>
      </c>
      <c r="O345" s="6">
        <v>134500</v>
      </c>
      <c r="U345" s="1">
        <v>320</v>
      </c>
      <c r="V345" s="1">
        <v>196774.97616421798</v>
      </c>
      <c r="W345" s="1">
        <v>-9274.9761642179801</v>
      </c>
    </row>
    <row r="346" spans="1:23" x14ac:dyDescent="0.25">
      <c r="A346">
        <v>345</v>
      </c>
      <c r="B346">
        <f>INDEX('housing-price-data-04042019'!$A$1:$CC$1461, MATCH('Garage Cars'!A346,'housing-price-data-04042019'!$A$1:$A$1461,0), MATCH('Garage Cars'!$B$1,'housing-price-data-04042019'!$A$1:$CC$1,0))</f>
        <v>1</v>
      </c>
      <c r="C346">
        <f>INDEX('housing-price-data-04042019'!$A$1:$CC$1461, MATCH('Garage Cars'!A346,'housing-price-data-04042019'!$A$1:$A$1461,0), MATCH('Garage Cars'!$C$1,'housing-price-data-04042019'!$A$1:$CC$1,0))</f>
        <v>85000</v>
      </c>
      <c r="D346" t="str">
        <f t="shared" si="5"/>
        <v>B</v>
      </c>
      <c r="K346" s="5">
        <v>509</v>
      </c>
      <c r="L346" s="6">
        <v>161000</v>
      </c>
      <c r="N346" s="5">
        <v>1115</v>
      </c>
      <c r="O346" s="6">
        <v>117000</v>
      </c>
      <c r="U346" s="1">
        <v>321</v>
      </c>
      <c r="V346" s="1">
        <v>264852.97381056589</v>
      </c>
      <c r="W346" s="1">
        <v>77790.026189434109</v>
      </c>
    </row>
    <row r="347" spans="1:23" x14ac:dyDescent="0.25">
      <c r="A347">
        <v>346</v>
      </c>
      <c r="B347">
        <f>INDEX('housing-price-data-04042019'!$A$1:$CC$1461, MATCH('Garage Cars'!A347,'housing-price-data-04042019'!$A$1:$A$1461,0), MATCH('Garage Cars'!$B$1,'housing-price-data-04042019'!$A$1:$CC$1,0))</f>
        <v>1</v>
      </c>
      <c r="C347">
        <f>INDEX('housing-price-data-04042019'!$A$1:$CC$1461, MATCH('Garage Cars'!A347,'housing-price-data-04042019'!$A$1:$A$1461,0), MATCH('Garage Cars'!$C$1,'housing-price-data-04042019'!$A$1:$CC$1,0))</f>
        <v>140200</v>
      </c>
      <c r="D347" t="str">
        <f t="shared" si="5"/>
        <v>B</v>
      </c>
      <c r="K347" s="5">
        <v>512</v>
      </c>
      <c r="L347" s="6">
        <v>202665</v>
      </c>
      <c r="N347" s="5">
        <v>1119</v>
      </c>
      <c r="O347" s="6">
        <v>140000</v>
      </c>
      <c r="U347" s="1">
        <v>322</v>
      </c>
      <c r="V347" s="1">
        <v>264852.97381056589</v>
      </c>
      <c r="W347" s="1">
        <v>89147.026189434109</v>
      </c>
    </row>
    <row r="348" spans="1:23" x14ac:dyDescent="0.25">
      <c r="A348">
        <v>347</v>
      </c>
      <c r="B348">
        <f>INDEX('housing-price-data-04042019'!$A$1:$CC$1461, MATCH('Garage Cars'!A348,'housing-price-data-04042019'!$A$1:$A$1461,0), MATCH('Garage Cars'!$B$1,'housing-price-data-04042019'!$A$1:$CC$1,0))</f>
        <v>1</v>
      </c>
      <c r="C348">
        <f>INDEX('housing-price-data-04042019'!$A$1:$CC$1461, MATCH('Garage Cars'!A348,'housing-price-data-04042019'!$A$1:$A$1461,0), MATCH('Garage Cars'!$C$1,'housing-price-data-04042019'!$A$1:$CC$1,0))</f>
        <v>151500</v>
      </c>
      <c r="D348" t="str">
        <f t="shared" si="5"/>
        <v>B</v>
      </c>
      <c r="K348" s="5">
        <v>513</v>
      </c>
      <c r="L348" s="6">
        <v>129900</v>
      </c>
      <c r="N348" s="5">
        <v>1120</v>
      </c>
      <c r="O348" s="6">
        <v>133700</v>
      </c>
      <c r="U348" s="1">
        <v>323</v>
      </c>
      <c r="V348" s="1">
        <v>196774.97616421798</v>
      </c>
      <c r="W348" s="1">
        <v>104225.02383578202</v>
      </c>
    </row>
    <row r="349" spans="1:23" x14ac:dyDescent="0.25">
      <c r="A349">
        <v>348</v>
      </c>
      <c r="B349">
        <f>INDEX('housing-price-data-04042019'!$A$1:$CC$1461, MATCH('Garage Cars'!A349,'housing-price-data-04042019'!$A$1:$A$1461,0), MATCH('Garage Cars'!$B$1,'housing-price-data-04042019'!$A$1:$CC$1,0))</f>
        <v>2</v>
      </c>
      <c r="C349">
        <f>INDEX('housing-price-data-04042019'!$A$1:$CC$1461, MATCH('Garage Cars'!A349,'housing-price-data-04042019'!$A$1:$A$1461,0), MATCH('Garage Cars'!$C$1,'housing-price-data-04042019'!$A$1:$CC$1,0))</f>
        <v>157500</v>
      </c>
      <c r="D349" t="str">
        <f t="shared" si="5"/>
        <v>A</v>
      </c>
      <c r="K349" s="5">
        <v>514</v>
      </c>
      <c r="L349" s="6">
        <v>134000</v>
      </c>
      <c r="N349" s="5">
        <v>1121</v>
      </c>
      <c r="O349" s="6">
        <v>118400</v>
      </c>
      <c r="U349" s="1">
        <v>324</v>
      </c>
      <c r="V349" s="1">
        <v>128696.97851787008</v>
      </c>
      <c r="W349" s="1">
        <v>-2521.978517870084</v>
      </c>
    </row>
    <row r="350" spans="1:23" x14ac:dyDescent="0.25">
      <c r="A350">
        <v>349</v>
      </c>
      <c r="B350">
        <f>INDEX('housing-price-data-04042019'!$A$1:$CC$1461, MATCH('Garage Cars'!A350,'housing-price-data-04042019'!$A$1:$A$1461,0), MATCH('Garage Cars'!$B$1,'housing-price-data-04042019'!$A$1:$CC$1,0))</f>
        <v>2</v>
      </c>
      <c r="C350">
        <f>INDEX('housing-price-data-04042019'!$A$1:$CC$1461, MATCH('Garage Cars'!A350,'housing-price-data-04042019'!$A$1:$A$1461,0), MATCH('Garage Cars'!$C$1,'housing-price-data-04042019'!$A$1:$CC$1,0))</f>
        <v>154000</v>
      </c>
      <c r="D350" t="str">
        <f t="shared" si="5"/>
        <v>A</v>
      </c>
      <c r="K350" s="5">
        <v>516</v>
      </c>
      <c r="L350" s="6">
        <v>402861</v>
      </c>
      <c r="N350" s="5">
        <v>1123</v>
      </c>
      <c r="O350" s="6">
        <v>112000</v>
      </c>
      <c r="U350" s="1">
        <v>325</v>
      </c>
      <c r="V350" s="1">
        <v>196774.97616421798</v>
      </c>
      <c r="W350" s="1">
        <v>45225.02383578202</v>
      </c>
    </row>
    <row r="351" spans="1:23" x14ac:dyDescent="0.25">
      <c r="A351">
        <v>350</v>
      </c>
      <c r="B351">
        <f>INDEX('housing-price-data-04042019'!$A$1:$CC$1461, MATCH('Garage Cars'!A351,'housing-price-data-04042019'!$A$1:$A$1461,0), MATCH('Garage Cars'!$B$1,'housing-price-data-04042019'!$A$1:$CC$1,0))</f>
        <v>3</v>
      </c>
      <c r="C351">
        <f>INDEX('housing-price-data-04042019'!$A$1:$CC$1461, MATCH('Garage Cars'!A351,'housing-price-data-04042019'!$A$1:$A$1461,0), MATCH('Garage Cars'!$C$1,'housing-price-data-04042019'!$A$1:$CC$1,0))</f>
        <v>437154</v>
      </c>
      <c r="D351" t="str">
        <f t="shared" si="5"/>
        <v>A</v>
      </c>
      <c r="K351" s="5">
        <v>517</v>
      </c>
      <c r="L351" s="6">
        <v>158000</v>
      </c>
      <c r="N351" s="5">
        <v>1124</v>
      </c>
      <c r="O351" s="6">
        <v>118000</v>
      </c>
      <c r="U351" s="1">
        <v>326</v>
      </c>
      <c r="V351" s="1">
        <v>196774.97616421798</v>
      </c>
      <c r="W351" s="1">
        <v>-109774.97616421798</v>
      </c>
    </row>
    <row r="352" spans="1:23" x14ac:dyDescent="0.25">
      <c r="A352">
        <v>351</v>
      </c>
      <c r="B352">
        <f>INDEX('housing-price-data-04042019'!$A$1:$CC$1461, MATCH('Garage Cars'!A352,'housing-price-data-04042019'!$A$1:$A$1461,0), MATCH('Garage Cars'!$B$1,'housing-price-data-04042019'!$A$1:$CC$1,0))</f>
        <v>2</v>
      </c>
      <c r="C352">
        <f>INDEX('housing-price-data-04042019'!$A$1:$CC$1461, MATCH('Garage Cars'!A352,'housing-price-data-04042019'!$A$1:$A$1461,0), MATCH('Garage Cars'!$C$1,'housing-price-data-04042019'!$A$1:$CC$1,0))</f>
        <v>318061</v>
      </c>
      <c r="D352" t="str">
        <f t="shared" si="5"/>
        <v>A</v>
      </c>
      <c r="K352" s="5">
        <v>518</v>
      </c>
      <c r="L352" s="6">
        <v>265000</v>
      </c>
      <c r="N352" s="5">
        <v>1132</v>
      </c>
      <c r="O352" s="6">
        <v>93500</v>
      </c>
      <c r="U352" s="1">
        <v>327</v>
      </c>
      <c r="V352" s="1">
        <v>196774.97616421798</v>
      </c>
      <c r="W352" s="1">
        <v>127225.02383578202</v>
      </c>
    </row>
    <row r="353" spans="1:23" x14ac:dyDescent="0.25">
      <c r="A353">
        <v>352</v>
      </c>
      <c r="B353">
        <f>INDEX('housing-price-data-04042019'!$A$1:$CC$1461, MATCH('Garage Cars'!A353,'housing-price-data-04042019'!$A$1:$A$1461,0), MATCH('Garage Cars'!$B$1,'housing-price-data-04042019'!$A$1:$CC$1,0))</f>
        <v>2</v>
      </c>
      <c r="C353">
        <f>INDEX('housing-price-data-04042019'!$A$1:$CC$1461, MATCH('Garage Cars'!A353,'housing-price-data-04042019'!$A$1:$A$1461,0), MATCH('Garage Cars'!$C$1,'housing-price-data-04042019'!$A$1:$CC$1,0))</f>
        <v>190000</v>
      </c>
      <c r="D353" t="str">
        <f t="shared" si="5"/>
        <v>A</v>
      </c>
      <c r="K353" s="5">
        <v>519</v>
      </c>
      <c r="L353" s="6">
        <v>211000</v>
      </c>
      <c r="N353" s="5">
        <v>1133</v>
      </c>
      <c r="O353" s="6">
        <v>117500</v>
      </c>
      <c r="U353" s="1">
        <v>328</v>
      </c>
      <c r="V353" s="1">
        <v>128696.97851787008</v>
      </c>
      <c r="W353" s="1">
        <v>16553.021482129916</v>
      </c>
    </row>
    <row r="354" spans="1:23" x14ac:dyDescent="0.25">
      <c r="A354">
        <v>353</v>
      </c>
      <c r="B354">
        <f>INDEX('housing-price-data-04042019'!$A$1:$CC$1461, MATCH('Garage Cars'!A354,'housing-price-data-04042019'!$A$1:$A$1461,0), MATCH('Garage Cars'!$B$1,'housing-price-data-04042019'!$A$1:$CC$1,0))</f>
        <v>1</v>
      </c>
      <c r="C354">
        <f>INDEX('housing-price-data-04042019'!$A$1:$CC$1461, MATCH('Garage Cars'!A354,'housing-price-data-04042019'!$A$1:$A$1461,0), MATCH('Garage Cars'!$C$1,'housing-price-data-04042019'!$A$1:$CC$1,0))</f>
        <v>95000</v>
      </c>
      <c r="D354" t="str">
        <f t="shared" si="5"/>
        <v>B</v>
      </c>
      <c r="K354" s="5">
        <v>523</v>
      </c>
      <c r="L354" s="6">
        <v>159000</v>
      </c>
      <c r="N354" s="5">
        <v>1136</v>
      </c>
      <c r="O354" s="6">
        <v>102000</v>
      </c>
      <c r="U354" s="1">
        <v>329</v>
      </c>
      <c r="V354" s="1">
        <v>196774.97616421798</v>
      </c>
      <c r="W354" s="1">
        <v>17725.02383578202</v>
      </c>
    </row>
    <row r="355" spans="1:23" x14ac:dyDescent="0.25">
      <c r="A355">
        <v>354</v>
      </c>
      <c r="B355">
        <f>INDEX('housing-price-data-04042019'!$A$1:$CC$1461, MATCH('Garage Cars'!A355,'housing-price-data-04042019'!$A$1:$A$1461,0), MATCH('Garage Cars'!$B$1,'housing-price-data-04042019'!$A$1:$CC$1,0))</f>
        <v>2</v>
      </c>
      <c r="C355">
        <f>INDEX('housing-price-data-04042019'!$A$1:$CC$1461, MATCH('Garage Cars'!A355,'housing-price-data-04042019'!$A$1:$A$1461,0), MATCH('Garage Cars'!$C$1,'housing-price-data-04042019'!$A$1:$CC$1,0))</f>
        <v>105900</v>
      </c>
      <c r="D355" t="str">
        <f t="shared" si="5"/>
        <v>A</v>
      </c>
      <c r="K355" s="5">
        <v>524</v>
      </c>
      <c r="L355" s="6">
        <v>184750</v>
      </c>
      <c r="N355" s="5">
        <v>1137</v>
      </c>
      <c r="O355" s="6">
        <v>119000</v>
      </c>
      <c r="U355" s="1">
        <v>330</v>
      </c>
      <c r="V355" s="1">
        <v>128696.97851787008</v>
      </c>
      <c r="W355" s="1">
        <v>-50696.978517870084</v>
      </c>
    </row>
    <row r="356" spans="1:23" x14ac:dyDescent="0.25">
      <c r="A356">
        <v>355</v>
      </c>
      <c r="B356">
        <f>INDEX('housing-price-data-04042019'!$A$1:$CC$1461, MATCH('Garage Cars'!A356,'housing-price-data-04042019'!$A$1:$A$1461,0), MATCH('Garage Cars'!$B$1,'housing-price-data-04042019'!$A$1:$CC$1,0))</f>
        <v>1</v>
      </c>
      <c r="C356">
        <f>INDEX('housing-price-data-04042019'!$A$1:$CC$1461, MATCH('Garage Cars'!A356,'housing-price-data-04042019'!$A$1:$A$1461,0), MATCH('Garage Cars'!$C$1,'housing-price-data-04042019'!$A$1:$CC$1,0))</f>
        <v>140000</v>
      </c>
      <c r="D356" t="str">
        <f t="shared" si="5"/>
        <v>B</v>
      </c>
      <c r="K356" s="5">
        <v>525</v>
      </c>
      <c r="L356" s="6">
        <v>315750</v>
      </c>
      <c r="N356" s="5">
        <v>1138</v>
      </c>
      <c r="O356" s="6">
        <v>94000</v>
      </c>
      <c r="U356" s="1">
        <v>331</v>
      </c>
      <c r="V356" s="1">
        <v>128696.97851787008</v>
      </c>
      <c r="W356" s="1">
        <v>-9696.978517870084</v>
      </c>
    </row>
    <row r="357" spans="1:23" x14ac:dyDescent="0.25">
      <c r="A357">
        <v>356</v>
      </c>
      <c r="B357">
        <f>INDEX('housing-price-data-04042019'!$A$1:$CC$1461, MATCH('Garage Cars'!A357,'housing-price-data-04042019'!$A$1:$A$1461,0), MATCH('Garage Cars'!$B$1,'housing-price-data-04042019'!$A$1:$CC$1,0))</f>
        <v>2</v>
      </c>
      <c r="C357">
        <f>INDEX('housing-price-data-04042019'!$A$1:$CC$1461, MATCH('Garage Cars'!A357,'housing-price-data-04042019'!$A$1:$A$1461,0), MATCH('Garage Cars'!$C$1,'housing-price-data-04042019'!$A$1:$CC$1,0))</f>
        <v>177500</v>
      </c>
      <c r="D357" t="str">
        <f t="shared" si="5"/>
        <v>A</v>
      </c>
      <c r="K357" s="5">
        <v>526</v>
      </c>
      <c r="L357" s="6">
        <v>176000</v>
      </c>
      <c r="N357" s="5">
        <v>1144</v>
      </c>
      <c r="O357" s="6">
        <v>80000</v>
      </c>
      <c r="U357" s="1">
        <v>332</v>
      </c>
      <c r="V357" s="1">
        <v>128696.97851787008</v>
      </c>
      <c r="W357" s="1">
        <v>10303.021482129916</v>
      </c>
    </row>
    <row r="358" spans="1:23" x14ac:dyDescent="0.25">
      <c r="A358">
        <v>357</v>
      </c>
      <c r="B358">
        <f>INDEX('housing-price-data-04042019'!$A$1:$CC$1461, MATCH('Garage Cars'!A358,'housing-price-data-04042019'!$A$1:$A$1461,0), MATCH('Garage Cars'!$B$1,'housing-price-data-04042019'!$A$1:$CC$1,0))</f>
        <v>2</v>
      </c>
      <c r="C358">
        <f>INDEX('housing-price-data-04042019'!$A$1:$CC$1461, MATCH('Garage Cars'!A358,'housing-price-data-04042019'!$A$1:$A$1461,0), MATCH('Garage Cars'!$C$1,'housing-price-data-04042019'!$A$1:$CC$1,0))</f>
        <v>173000</v>
      </c>
      <c r="D358" t="str">
        <f t="shared" si="5"/>
        <v>A</v>
      </c>
      <c r="K358" s="5">
        <v>528</v>
      </c>
      <c r="L358" s="6">
        <v>446261</v>
      </c>
      <c r="N358" s="5">
        <v>1145</v>
      </c>
      <c r="O358" s="6">
        <v>80000</v>
      </c>
      <c r="U358" s="1">
        <v>333</v>
      </c>
      <c r="V358" s="1">
        <v>264852.97381056589</v>
      </c>
      <c r="W358" s="1">
        <v>19147.026189434109</v>
      </c>
    </row>
    <row r="359" spans="1:23" x14ac:dyDescent="0.25">
      <c r="A359">
        <v>358</v>
      </c>
      <c r="B359">
        <f>INDEX('housing-price-data-04042019'!$A$1:$CC$1461, MATCH('Garage Cars'!A359,'housing-price-data-04042019'!$A$1:$A$1461,0), MATCH('Garage Cars'!$B$1,'housing-price-data-04042019'!$A$1:$CC$1,0))</f>
        <v>2</v>
      </c>
      <c r="C359">
        <f>INDEX('housing-price-data-04042019'!$A$1:$CC$1461, MATCH('Garage Cars'!A359,'housing-price-data-04042019'!$A$1:$A$1461,0), MATCH('Garage Cars'!$C$1,'housing-price-data-04042019'!$A$1:$CC$1,0))</f>
        <v>134000</v>
      </c>
      <c r="D359" t="str">
        <f t="shared" si="5"/>
        <v>A</v>
      </c>
      <c r="K359" s="5">
        <v>530</v>
      </c>
      <c r="L359" s="6">
        <v>200624</v>
      </c>
      <c r="N359" s="5">
        <v>1146</v>
      </c>
      <c r="O359" s="6">
        <v>149000</v>
      </c>
      <c r="U359" s="1">
        <v>334</v>
      </c>
      <c r="V359" s="1">
        <v>196774.97616421798</v>
      </c>
      <c r="W359" s="1">
        <v>10225.02383578202</v>
      </c>
    </row>
    <row r="360" spans="1:23" x14ac:dyDescent="0.25">
      <c r="A360">
        <v>359</v>
      </c>
      <c r="B360">
        <f>INDEX('housing-price-data-04042019'!$A$1:$CC$1461, MATCH('Garage Cars'!A360,'housing-price-data-04042019'!$A$1:$A$1461,0), MATCH('Garage Cars'!$B$1,'housing-price-data-04042019'!$A$1:$CC$1,0))</f>
        <v>1</v>
      </c>
      <c r="C360">
        <f>INDEX('housing-price-data-04042019'!$A$1:$CC$1461, MATCH('Garage Cars'!A360,'housing-price-data-04042019'!$A$1:$A$1461,0), MATCH('Garage Cars'!$C$1,'housing-price-data-04042019'!$A$1:$CC$1,0))</f>
        <v>130000</v>
      </c>
      <c r="D360" t="str">
        <f t="shared" si="5"/>
        <v>B</v>
      </c>
      <c r="K360" s="5">
        <v>531</v>
      </c>
      <c r="L360" s="6">
        <v>175000</v>
      </c>
      <c r="N360" s="5">
        <v>1148</v>
      </c>
      <c r="O360" s="6">
        <v>174500</v>
      </c>
      <c r="U360" s="1">
        <v>335</v>
      </c>
      <c r="V360" s="1">
        <v>196774.97616421798</v>
      </c>
      <c r="W360" s="1">
        <v>-4774.9761642179801</v>
      </c>
    </row>
    <row r="361" spans="1:23" x14ac:dyDescent="0.25">
      <c r="A361">
        <v>360</v>
      </c>
      <c r="B361">
        <f>INDEX('housing-price-data-04042019'!$A$1:$CC$1461, MATCH('Garage Cars'!A361,'housing-price-data-04042019'!$A$1:$A$1461,0), MATCH('Garage Cars'!$B$1,'housing-price-data-04042019'!$A$1:$CC$1,0))</f>
        <v>2</v>
      </c>
      <c r="C361">
        <f>INDEX('housing-price-data-04042019'!$A$1:$CC$1461, MATCH('Garage Cars'!A361,'housing-price-data-04042019'!$A$1:$A$1461,0), MATCH('Garage Cars'!$C$1,'housing-price-data-04042019'!$A$1:$CC$1,0))</f>
        <v>280000</v>
      </c>
      <c r="D361" t="str">
        <f t="shared" si="5"/>
        <v>A</v>
      </c>
      <c r="K361" s="5">
        <v>532</v>
      </c>
      <c r="L361" s="6">
        <v>128000</v>
      </c>
      <c r="N361" s="5">
        <v>1149</v>
      </c>
      <c r="O361" s="6">
        <v>116900</v>
      </c>
      <c r="U361" s="1">
        <v>336</v>
      </c>
      <c r="V361" s="1">
        <v>196774.97616421798</v>
      </c>
      <c r="W361" s="1">
        <v>32175.02383578202</v>
      </c>
    </row>
    <row r="362" spans="1:23" x14ac:dyDescent="0.25">
      <c r="A362">
        <v>361</v>
      </c>
      <c r="B362">
        <f>INDEX('housing-price-data-04042019'!$A$1:$CC$1461, MATCH('Garage Cars'!A362,'housing-price-data-04042019'!$A$1:$A$1461,0), MATCH('Garage Cars'!$B$1,'housing-price-data-04042019'!$A$1:$CC$1,0))</f>
        <v>2</v>
      </c>
      <c r="C362">
        <f>INDEX('housing-price-data-04042019'!$A$1:$CC$1461, MATCH('Garage Cars'!A362,'housing-price-data-04042019'!$A$1:$A$1461,0), MATCH('Garage Cars'!$C$1,'housing-price-data-04042019'!$A$1:$CC$1,0))</f>
        <v>156000</v>
      </c>
      <c r="D362" t="str">
        <f t="shared" si="5"/>
        <v>A</v>
      </c>
      <c r="K362" s="5">
        <v>535</v>
      </c>
      <c r="L362" s="6">
        <v>178000</v>
      </c>
      <c r="N362" s="5">
        <v>1151</v>
      </c>
      <c r="O362" s="6">
        <v>124000</v>
      </c>
      <c r="U362" s="1">
        <v>337</v>
      </c>
      <c r="V362" s="1">
        <v>264852.97381056589</v>
      </c>
      <c r="W362" s="1">
        <v>112573.02618943411</v>
      </c>
    </row>
    <row r="363" spans="1:23" x14ac:dyDescent="0.25">
      <c r="A363">
        <v>362</v>
      </c>
      <c r="B363">
        <f>INDEX('housing-price-data-04042019'!$A$1:$CC$1461, MATCH('Garage Cars'!A363,'housing-price-data-04042019'!$A$1:$A$1461,0), MATCH('Garage Cars'!$B$1,'housing-price-data-04042019'!$A$1:$CC$1,0))</f>
        <v>1</v>
      </c>
      <c r="C363">
        <f>INDEX('housing-price-data-04042019'!$A$1:$CC$1461, MATCH('Garage Cars'!A363,'housing-price-data-04042019'!$A$1:$A$1461,0), MATCH('Garage Cars'!$C$1,'housing-price-data-04042019'!$A$1:$CC$1,0))</f>
        <v>145000</v>
      </c>
      <c r="D363" t="str">
        <f t="shared" si="5"/>
        <v>B</v>
      </c>
      <c r="K363" s="5">
        <v>537</v>
      </c>
      <c r="L363" s="6">
        <v>188000</v>
      </c>
      <c r="N363" s="5">
        <v>1154</v>
      </c>
      <c r="O363" s="6">
        <v>120500</v>
      </c>
      <c r="U363" s="1">
        <v>338</v>
      </c>
      <c r="V363" s="1">
        <v>196774.97616421798</v>
      </c>
      <c r="W363" s="1">
        <v>17225.02383578202</v>
      </c>
    </row>
    <row r="364" spans="1:23" x14ac:dyDescent="0.25">
      <c r="A364">
        <v>363</v>
      </c>
      <c r="B364">
        <f>INDEX('housing-price-data-04042019'!$A$1:$CC$1461, MATCH('Garage Cars'!A364,'housing-price-data-04042019'!$A$1:$A$1461,0), MATCH('Garage Cars'!$B$1,'housing-price-data-04042019'!$A$1:$CC$1,0))</f>
        <v>2</v>
      </c>
      <c r="C364">
        <f>INDEX('housing-price-data-04042019'!$A$1:$CC$1461, MATCH('Garage Cars'!A364,'housing-price-data-04042019'!$A$1:$A$1461,0), MATCH('Garage Cars'!$C$1,'housing-price-data-04042019'!$A$1:$CC$1,0))</f>
        <v>198500</v>
      </c>
      <c r="D364" t="str">
        <f t="shared" si="5"/>
        <v>A</v>
      </c>
      <c r="K364" s="5">
        <v>538</v>
      </c>
      <c r="L364" s="6">
        <v>111250</v>
      </c>
      <c r="N364" s="5">
        <v>1171</v>
      </c>
      <c r="O364" s="6">
        <v>171000</v>
      </c>
      <c r="U364" s="1">
        <v>339</v>
      </c>
      <c r="V364" s="1">
        <v>196774.97616421798</v>
      </c>
      <c r="W364" s="1">
        <v>5725.0238357820199</v>
      </c>
    </row>
    <row r="365" spans="1:23" x14ac:dyDescent="0.25">
      <c r="A365">
        <v>364</v>
      </c>
      <c r="B365">
        <f>INDEX('housing-price-data-04042019'!$A$1:$CC$1461, MATCH('Garage Cars'!A365,'housing-price-data-04042019'!$A$1:$A$1461,0), MATCH('Garage Cars'!$B$1,'housing-price-data-04042019'!$A$1:$CC$1,0))</f>
        <v>1</v>
      </c>
      <c r="C365">
        <f>INDEX('housing-price-data-04042019'!$A$1:$CC$1461, MATCH('Garage Cars'!A365,'housing-price-data-04042019'!$A$1:$A$1461,0), MATCH('Garage Cars'!$C$1,'housing-price-data-04042019'!$A$1:$CC$1,0))</f>
        <v>118000</v>
      </c>
      <c r="D365" t="str">
        <f t="shared" si="5"/>
        <v>B</v>
      </c>
      <c r="K365" s="5">
        <v>540</v>
      </c>
      <c r="L365" s="6">
        <v>272000</v>
      </c>
      <c r="N365" s="5">
        <v>1174</v>
      </c>
      <c r="O365" s="6">
        <v>200500</v>
      </c>
      <c r="U365" s="1">
        <v>340</v>
      </c>
      <c r="V365" s="1">
        <v>128696.97851787008</v>
      </c>
      <c r="W365" s="1">
        <v>26303.021482129916</v>
      </c>
    </row>
    <row r="366" spans="1:23" x14ac:dyDescent="0.25">
      <c r="A366">
        <v>365</v>
      </c>
      <c r="B366">
        <f>INDEX('housing-price-data-04042019'!$A$1:$CC$1461, MATCH('Garage Cars'!A366,'housing-price-data-04042019'!$A$1:$A$1461,0), MATCH('Garage Cars'!$B$1,'housing-price-data-04042019'!$A$1:$CC$1,0))</f>
        <v>2</v>
      </c>
      <c r="C366">
        <f>INDEX('housing-price-data-04042019'!$A$1:$CC$1461, MATCH('Garage Cars'!A366,'housing-price-data-04042019'!$A$1:$A$1461,0), MATCH('Garage Cars'!$C$1,'housing-price-data-04042019'!$A$1:$CC$1,0))</f>
        <v>190000</v>
      </c>
      <c r="D366" t="str">
        <f t="shared" si="5"/>
        <v>A</v>
      </c>
      <c r="K366" s="5">
        <v>541</v>
      </c>
      <c r="L366" s="6">
        <v>315000</v>
      </c>
      <c r="N366" s="5">
        <v>1177</v>
      </c>
      <c r="O366" s="6">
        <v>119500</v>
      </c>
      <c r="U366" s="1">
        <v>341</v>
      </c>
      <c r="V366" s="1">
        <v>196774.97616421798</v>
      </c>
      <c r="W366" s="1">
        <v>6125.0238357820199</v>
      </c>
    </row>
    <row r="367" spans="1:23" x14ac:dyDescent="0.25">
      <c r="A367">
        <v>366</v>
      </c>
      <c r="B367">
        <f>INDEX('housing-price-data-04042019'!$A$1:$CC$1461, MATCH('Garage Cars'!A367,'housing-price-data-04042019'!$A$1:$A$1461,0), MATCH('Garage Cars'!$B$1,'housing-price-data-04042019'!$A$1:$CC$1,0))</f>
        <v>1</v>
      </c>
      <c r="C367">
        <f>INDEX('housing-price-data-04042019'!$A$1:$CC$1461, MATCH('Garage Cars'!A367,'housing-price-data-04042019'!$A$1:$A$1461,0), MATCH('Garage Cars'!$C$1,'housing-price-data-04042019'!$A$1:$CC$1,0))</f>
        <v>147000</v>
      </c>
      <c r="D367" t="str">
        <f t="shared" si="5"/>
        <v>B</v>
      </c>
      <c r="K367" s="5">
        <v>542</v>
      </c>
      <c r="L367" s="6">
        <v>248000</v>
      </c>
      <c r="N367" s="5">
        <v>1178</v>
      </c>
      <c r="O367" s="6">
        <v>115000</v>
      </c>
      <c r="U367" s="1">
        <v>342</v>
      </c>
      <c r="V367" s="1">
        <v>128696.97851787008</v>
      </c>
      <c r="W367" s="1">
        <v>-46696.978517870084</v>
      </c>
    </row>
    <row r="368" spans="1:23" x14ac:dyDescent="0.25">
      <c r="A368">
        <v>367</v>
      </c>
      <c r="B368">
        <f>INDEX('housing-price-data-04042019'!$A$1:$CC$1461, MATCH('Garage Cars'!A368,'housing-price-data-04042019'!$A$1:$A$1461,0), MATCH('Garage Cars'!$B$1,'housing-price-data-04042019'!$A$1:$CC$1,0))</f>
        <v>2</v>
      </c>
      <c r="C368">
        <f>INDEX('housing-price-data-04042019'!$A$1:$CC$1461, MATCH('Garage Cars'!A368,'housing-price-data-04042019'!$A$1:$A$1461,0), MATCH('Garage Cars'!$C$1,'housing-price-data-04042019'!$A$1:$CC$1,0))</f>
        <v>159000</v>
      </c>
      <c r="D368" t="str">
        <f t="shared" si="5"/>
        <v>A</v>
      </c>
      <c r="K368" s="5">
        <v>543</v>
      </c>
      <c r="L368" s="6">
        <v>213250</v>
      </c>
      <c r="N368" s="5">
        <v>1179</v>
      </c>
      <c r="O368" s="6">
        <v>154900</v>
      </c>
      <c r="U368" s="1">
        <v>343</v>
      </c>
      <c r="V368" s="1">
        <v>196774.97616421798</v>
      </c>
      <c r="W368" s="1">
        <v>-109274.97616421798</v>
      </c>
    </row>
    <row r="369" spans="1:23" x14ac:dyDescent="0.25">
      <c r="A369">
        <v>368</v>
      </c>
      <c r="B369">
        <f>INDEX('housing-price-data-04042019'!$A$1:$CC$1461, MATCH('Garage Cars'!A369,'housing-price-data-04042019'!$A$1:$A$1461,0), MATCH('Garage Cars'!$B$1,'housing-price-data-04042019'!$A$1:$CC$1,0))</f>
        <v>1</v>
      </c>
      <c r="C369">
        <f>INDEX('housing-price-data-04042019'!$A$1:$CC$1461, MATCH('Garage Cars'!A369,'housing-price-data-04042019'!$A$1:$A$1461,0), MATCH('Garage Cars'!$C$1,'housing-price-data-04042019'!$A$1:$CC$1,0))</f>
        <v>165000</v>
      </c>
      <c r="D369" t="str">
        <f t="shared" si="5"/>
        <v>B</v>
      </c>
      <c r="K369" s="5">
        <v>545</v>
      </c>
      <c r="L369" s="6">
        <v>179665</v>
      </c>
      <c r="N369" s="5">
        <v>1180</v>
      </c>
      <c r="O369" s="6">
        <v>93000</v>
      </c>
      <c r="U369" s="1">
        <v>344</v>
      </c>
      <c r="V369" s="1">
        <v>196774.97616421798</v>
      </c>
      <c r="W369" s="1">
        <v>69225.02383578202</v>
      </c>
    </row>
    <row r="370" spans="1:23" x14ac:dyDescent="0.25">
      <c r="A370">
        <v>369</v>
      </c>
      <c r="B370">
        <f>INDEX('housing-price-data-04042019'!$A$1:$CC$1461, MATCH('Garage Cars'!A370,'housing-price-data-04042019'!$A$1:$A$1461,0), MATCH('Garage Cars'!$B$1,'housing-price-data-04042019'!$A$1:$CC$1,0))</f>
        <v>1</v>
      </c>
      <c r="C370">
        <f>INDEX('housing-price-data-04042019'!$A$1:$CC$1461, MATCH('Garage Cars'!A370,'housing-price-data-04042019'!$A$1:$A$1461,0), MATCH('Garage Cars'!$C$1,'housing-price-data-04042019'!$A$1:$CC$1,0))</f>
        <v>132000</v>
      </c>
      <c r="D370" t="str">
        <f t="shared" si="5"/>
        <v>B</v>
      </c>
      <c r="K370" s="5">
        <v>546</v>
      </c>
      <c r="L370" s="6">
        <v>229000</v>
      </c>
      <c r="N370" s="5">
        <v>1186</v>
      </c>
      <c r="O370" s="6">
        <v>104900</v>
      </c>
      <c r="U370" s="1">
        <v>345</v>
      </c>
      <c r="V370" s="1">
        <v>128696.97851787008</v>
      </c>
      <c r="W370" s="1">
        <v>-43696.978517870084</v>
      </c>
    </row>
    <row r="371" spans="1:23" x14ac:dyDescent="0.25">
      <c r="A371">
        <v>370</v>
      </c>
      <c r="B371">
        <f>INDEX('housing-price-data-04042019'!$A$1:$CC$1461, MATCH('Garage Cars'!A371,'housing-price-data-04042019'!$A$1:$A$1461,0), MATCH('Garage Cars'!$B$1,'housing-price-data-04042019'!$A$1:$CC$1,0))</f>
        <v>2</v>
      </c>
      <c r="C371">
        <f>INDEX('housing-price-data-04042019'!$A$1:$CC$1461, MATCH('Garage Cars'!A371,'housing-price-data-04042019'!$A$1:$A$1461,0), MATCH('Garage Cars'!$C$1,'housing-price-data-04042019'!$A$1:$CC$1,0))</f>
        <v>162000</v>
      </c>
      <c r="D371" t="str">
        <f t="shared" si="5"/>
        <v>A</v>
      </c>
      <c r="K371" s="5">
        <v>547</v>
      </c>
      <c r="L371" s="6">
        <v>210000</v>
      </c>
      <c r="N371" s="5">
        <v>1193</v>
      </c>
      <c r="O371" s="6">
        <v>125000</v>
      </c>
      <c r="U371" s="1">
        <v>346</v>
      </c>
      <c r="V371" s="1">
        <v>128696.97851787008</v>
      </c>
      <c r="W371" s="1">
        <v>11503.021482129916</v>
      </c>
    </row>
    <row r="372" spans="1:23" x14ac:dyDescent="0.25">
      <c r="A372">
        <v>371</v>
      </c>
      <c r="B372">
        <f>INDEX('housing-price-data-04042019'!$A$1:$CC$1461, MATCH('Garage Cars'!A372,'housing-price-data-04042019'!$A$1:$A$1461,0), MATCH('Garage Cars'!$B$1,'housing-price-data-04042019'!$A$1:$CC$1,0))</f>
        <v>2</v>
      </c>
      <c r="C372">
        <f>INDEX('housing-price-data-04042019'!$A$1:$CC$1461, MATCH('Garage Cars'!A372,'housing-price-data-04042019'!$A$1:$A$1461,0), MATCH('Garage Cars'!$C$1,'housing-price-data-04042019'!$A$1:$CC$1,0))</f>
        <v>172400</v>
      </c>
      <c r="D372" t="str">
        <f t="shared" si="5"/>
        <v>A</v>
      </c>
      <c r="K372" s="5">
        <v>548</v>
      </c>
      <c r="L372" s="6">
        <v>129500</v>
      </c>
      <c r="N372" s="5">
        <v>1195</v>
      </c>
      <c r="O372" s="6">
        <v>158000</v>
      </c>
      <c r="U372" s="1">
        <v>347</v>
      </c>
      <c r="V372" s="1">
        <v>128696.97851787008</v>
      </c>
      <c r="W372" s="1">
        <v>22803.021482129916</v>
      </c>
    </row>
    <row r="373" spans="1:23" x14ac:dyDescent="0.25">
      <c r="A373">
        <v>372</v>
      </c>
      <c r="B373">
        <f>INDEX('housing-price-data-04042019'!$A$1:$CC$1461, MATCH('Garage Cars'!A373,'housing-price-data-04042019'!$A$1:$A$1461,0), MATCH('Garage Cars'!$B$1,'housing-price-data-04042019'!$A$1:$CC$1,0))</f>
        <v>2</v>
      </c>
      <c r="C373">
        <f>INDEX('housing-price-data-04042019'!$A$1:$CC$1461, MATCH('Garage Cars'!A373,'housing-price-data-04042019'!$A$1:$A$1461,0), MATCH('Garage Cars'!$C$1,'housing-price-data-04042019'!$A$1:$CC$1,0))</f>
        <v>134432</v>
      </c>
      <c r="D373" t="str">
        <f t="shared" si="5"/>
        <v>A</v>
      </c>
      <c r="K373" s="5">
        <v>549</v>
      </c>
      <c r="L373" s="6">
        <v>125000</v>
      </c>
      <c r="N373" s="5">
        <v>1198</v>
      </c>
      <c r="O373" s="6">
        <v>144000</v>
      </c>
      <c r="U373" s="1">
        <v>348</v>
      </c>
      <c r="V373" s="1">
        <v>196774.97616421798</v>
      </c>
      <c r="W373" s="1">
        <v>-39274.97616421798</v>
      </c>
    </row>
    <row r="374" spans="1:23" x14ac:dyDescent="0.25">
      <c r="A374">
        <v>373</v>
      </c>
      <c r="B374">
        <f>INDEX('housing-price-data-04042019'!$A$1:$CC$1461, MATCH('Garage Cars'!A374,'housing-price-data-04042019'!$A$1:$A$1461,0), MATCH('Garage Cars'!$B$1,'housing-price-data-04042019'!$A$1:$CC$1,0))</f>
        <v>1</v>
      </c>
      <c r="C374">
        <f>INDEX('housing-price-data-04042019'!$A$1:$CC$1461, MATCH('Garage Cars'!A374,'housing-price-data-04042019'!$A$1:$A$1461,0), MATCH('Garage Cars'!$C$1,'housing-price-data-04042019'!$A$1:$CC$1,0))</f>
        <v>125000</v>
      </c>
      <c r="D374" t="str">
        <f t="shared" si="5"/>
        <v>B</v>
      </c>
      <c r="K374" s="5">
        <v>550</v>
      </c>
      <c r="L374" s="6">
        <v>263000</v>
      </c>
      <c r="N374" s="5">
        <v>1201</v>
      </c>
      <c r="O374" s="6">
        <v>116050</v>
      </c>
      <c r="U374" s="1">
        <v>349</v>
      </c>
      <c r="V374" s="1">
        <v>196774.97616421798</v>
      </c>
      <c r="W374" s="1">
        <v>-42774.97616421798</v>
      </c>
    </row>
    <row r="375" spans="1:23" x14ac:dyDescent="0.25">
      <c r="A375">
        <v>374</v>
      </c>
      <c r="B375">
        <f>INDEX('housing-price-data-04042019'!$A$1:$CC$1461, MATCH('Garage Cars'!A375,'housing-price-data-04042019'!$A$1:$A$1461,0), MATCH('Garage Cars'!$B$1,'housing-price-data-04042019'!$A$1:$CC$1,0))</f>
        <v>1</v>
      </c>
      <c r="C375">
        <f>INDEX('housing-price-data-04042019'!$A$1:$CC$1461, MATCH('Garage Cars'!A375,'housing-price-data-04042019'!$A$1:$A$1461,0), MATCH('Garage Cars'!$C$1,'housing-price-data-04042019'!$A$1:$CC$1,0))</f>
        <v>123000</v>
      </c>
      <c r="D375" t="str">
        <f t="shared" si="5"/>
        <v>B</v>
      </c>
      <c r="K375" s="5">
        <v>551</v>
      </c>
      <c r="L375" s="6">
        <v>140000</v>
      </c>
      <c r="N375" s="5">
        <v>1203</v>
      </c>
      <c r="O375" s="6">
        <v>117000</v>
      </c>
      <c r="U375" s="1">
        <v>350</v>
      </c>
      <c r="V375" s="1">
        <v>264852.97381056589</v>
      </c>
      <c r="W375" s="1">
        <v>172301.02618943411</v>
      </c>
    </row>
    <row r="376" spans="1:23" x14ac:dyDescent="0.25">
      <c r="A376">
        <v>375</v>
      </c>
      <c r="B376">
        <f>INDEX('housing-price-data-04042019'!$A$1:$CC$1461, MATCH('Garage Cars'!A376,'housing-price-data-04042019'!$A$1:$A$1461,0), MATCH('Garage Cars'!$B$1,'housing-price-data-04042019'!$A$1:$CC$1,0))</f>
        <v>2</v>
      </c>
      <c r="C376">
        <f>INDEX('housing-price-data-04042019'!$A$1:$CC$1461, MATCH('Garage Cars'!A376,'housing-price-data-04042019'!$A$1:$A$1461,0), MATCH('Garage Cars'!$C$1,'housing-price-data-04042019'!$A$1:$CC$1,0))</f>
        <v>219500</v>
      </c>
      <c r="D376" t="str">
        <f t="shared" si="5"/>
        <v>A</v>
      </c>
      <c r="K376" s="5">
        <v>553</v>
      </c>
      <c r="L376" s="6">
        <v>255500</v>
      </c>
      <c r="N376" s="5">
        <v>1207</v>
      </c>
      <c r="O376" s="6">
        <v>107000</v>
      </c>
      <c r="U376" s="1">
        <v>351</v>
      </c>
      <c r="V376" s="1">
        <v>196774.97616421798</v>
      </c>
      <c r="W376" s="1">
        <v>121286.02383578202</v>
      </c>
    </row>
    <row r="377" spans="1:23" x14ac:dyDescent="0.25">
      <c r="A377">
        <v>376</v>
      </c>
      <c r="B377">
        <f>INDEX('housing-price-data-04042019'!$A$1:$CC$1461, MATCH('Garage Cars'!A377,'housing-price-data-04042019'!$A$1:$A$1461,0), MATCH('Garage Cars'!$B$1,'housing-price-data-04042019'!$A$1:$CC$1,0))</f>
        <v>0</v>
      </c>
      <c r="C377">
        <f>INDEX('housing-price-data-04042019'!$A$1:$CC$1461, MATCH('Garage Cars'!A377,'housing-price-data-04042019'!$A$1:$A$1461,0), MATCH('Garage Cars'!$C$1,'housing-price-data-04042019'!$A$1:$CC$1,0))</f>
        <v>61000</v>
      </c>
      <c r="D377" t="str">
        <f t="shared" si="5"/>
        <v>B</v>
      </c>
      <c r="K377" s="5">
        <v>554</v>
      </c>
      <c r="L377" s="6">
        <v>108000</v>
      </c>
      <c r="N377" s="5">
        <v>1213</v>
      </c>
      <c r="O377" s="6">
        <v>113000</v>
      </c>
      <c r="U377" s="1">
        <v>352</v>
      </c>
      <c r="V377" s="1">
        <v>196774.97616421798</v>
      </c>
      <c r="W377" s="1">
        <v>-6774.9761642179801</v>
      </c>
    </row>
    <row r="378" spans="1:23" x14ac:dyDescent="0.25">
      <c r="A378">
        <v>377</v>
      </c>
      <c r="B378">
        <f>INDEX('housing-price-data-04042019'!$A$1:$CC$1461, MATCH('Garage Cars'!A378,'housing-price-data-04042019'!$A$1:$A$1461,0), MATCH('Garage Cars'!$B$1,'housing-price-data-04042019'!$A$1:$CC$1,0))</f>
        <v>2</v>
      </c>
      <c r="C378">
        <f>INDEX('housing-price-data-04042019'!$A$1:$CC$1461, MATCH('Garage Cars'!A378,'housing-price-data-04042019'!$A$1:$A$1461,0), MATCH('Garage Cars'!$C$1,'housing-price-data-04042019'!$A$1:$CC$1,0))</f>
        <v>148000</v>
      </c>
      <c r="D378" t="str">
        <f t="shared" si="5"/>
        <v>A</v>
      </c>
      <c r="K378" s="5">
        <v>555</v>
      </c>
      <c r="L378" s="6">
        <v>284000</v>
      </c>
      <c r="N378" s="5">
        <v>1214</v>
      </c>
      <c r="O378" s="6">
        <v>145000</v>
      </c>
      <c r="U378" s="1">
        <v>353</v>
      </c>
      <c r="V378" s="1">
        <v>128696.97851787008</v>
      </c>
      <c r="W378" s="1">
        <v>-33696.978517870084</v>
      </c>
    </row>
    <row r="379" spans="1:23" x14ac:dyDescent="0.25">
      <c r="A379">
        <v>378</v>
      </c>
      <c r="B379">
        <f>INDEX('housing-price-data-04042019'!$A$1:$CC$1461, MATCH('Garage Cars'!A379,'housing-price-data-04042019'!$A$1:$A$1461,0), MATCH('Garage Cars'!$B$1,'housing-price-data-04042019'!$A$1:$CC$1,0))</f>
        <v>2</v>
      </c>
      <c r="C379">
        <f>INDEX('housing-price-data-04042019'!$A$1:$CC$1461, MATCH('Garage Cars'!A379,'housing-price-data-04042019'!$A$1:$A$1461,0), MATCH('Garage Cars'!$C$1,'housing-price-data-04042019'!$A$1:$CC$1,0))</f>
        <v>340000</v>
      </c>
      <c r="D379" t="str">
        <f t="shared" si="5"/>
        <v>A</v>
      </c>
      <c r="K379" s="5">
        <v>559</v>
      </c>
      <c r="L379" s="6">
        <v>175000</v>
      </c>
      <c r="N379" s="5">
        <v>1215</v>
      </c>
      <c r="O379" s="6">
        <v>134500</v>
      </c>
      <c r="U379" s="1">
        <v>354</v>
      </c>
      <c r="V379" s="1">
        <v>196774.97616421798</v>
      </c>
      <c r="W379" s="1">
        <v>-90874.97616421798</v>
      </c>
    </row>
    <row r="380" spans="1:23" x14ac:dyDescent="0.25">
      <c r="A380">
        <v>379</v>
      </c>
      <c r="B380">
        <f>INDEX('housing-price-data-04042019'!$A$1:$CC$1461, MATCH('Garage Cars'!A380,'housing-price-data-04042019'!$A$1:$A$1461,0), MATCH('Garage Cars'!$B$1,'housing-price-data-04042019'!$A$1:$CC$1,0))</f>
        <v>3</v>
      </c>
      <c r="C380">
        <f>INDEX('housing-price-data-04042019'!$A$1:$CC$1461, MATCH('Garage Cars'!A380,'housing-price-data-04042019'!$A$1:$A$1461,0), MATCH('Garage Cars'!$C$1,'housing-price-data-04042019'!$A$1:$CC$1,0))</f>
        <v>394432</v>
      </c>
      <c r="D380" t="str">
        <f t="shared" si="5"/>
        <v>A</v>
      </c>
      <c r="K380" s="5">
        <v>560</v>
      </c>
      <c r="L380" s="6">
        <v>234000</v>
      </c>
      <c r="N380" s="5">
        <v>1216</v>
      </c>
      <c r="O380" s="6">
        <v>125000</v>
      </c>
      <c r="U380" s="1">
        <v>355</v>
      </c>
      <c r="V380" s="1">
        <v>128696.97851787008</v>
      </c>
      <c r="W380" s="1">
        <v>11303.021482129916</v>
      </c>
    </row>
    <row r="381" spans="1:23" x14ac:dyDescent="0.25">
      <c r="A381">
        <v>380</v>
      </c>
      <c r="B381">
        <f>INDEX('housing-price-data-04042019'!$A$1:$CC$1461, MATCH('Garage Cars'!A381,'housing-price-data-04042019'!$A$1:$A$1461,0), MATCH('Garage Cars'!$B$1,'housing-price-data-04042019'!$A$1:$CC$1,0))</f>
        <v>2</v>
      </c>
      <c r="C381">
        <f>INDEX('housing-price-data-04042019'!$A$1:$CC$1461, MATCH('Garage Cars'!A381,'housing-price-data-04042019'!$A$1:$A$1461,0), MATCH('Garage Cars'!$C$1,'housing-price-data-04042019'!$A$1:$CC$1,0))</f>
        <v>179000</v>
      </c>
      <c r="D381" t="str">
        <f t="shared" si="5"/>
        <v>A</v>
      </c>
      <c r="K381" s="5">
        <v>561</v>
      </c>
      <c r="L381" s="6">
        <v>121500</v>
      </c>
      <c r="N381" s="5">
        <v>1219</v>
      </c>
      <c r="O381" s="6">
        <v>80500</v>
      </c>
      <c r="U381" s="1">
        <v>356</v>
      </c>
      <c r="V381" s="1">
        <v>196774.97616421798</v>
      </c>
      <c r="W381" s="1">
        <v>-19274.97616421798</v>
      </c>
    </row>
    <row r="382" spans="1:23" x14ac:dyDescent="0.25">
      <c r="A382">
        <v>381</v>
      </c>
      <c r="B382">
        <f>INDEX('housing-price-data-04042019'!$A$1:$CC$1461, MATCH('Garage Cars'!A382,'housing-price-data-04042019'!$A$1:$A$1461,0), MATCH('Garage Cars'!$B$1,'housing-price-data-04042019'!$A$1:$CC$1,0))</f>
        <v>1</v>
      </c>
      <c r="C382">
        <f>INDEX('housing-price-data-04042019'!$A$1:$CC$1461, MATCH('Garage Cars'!A382,'housing-price-data-04042019'!$A$1:$A$1461,0), MATCH('Garage Cars'!$C$1,'housing-price-data-04042019'!$A$1:$CC$1,0))</f>
        <v>127000</v>
      </c>
      <c r="D382" t="str">
        <f t="shared" si="5"/>
        <v>B</v>
      </c>
      <c r="K382" s="5">
        <v>562</v>
      </c>
      <c r="L382" s="6">
        <v>170000</v>
      </c>
      <c r="N382" s="5">
        <v>1220</v>
      </c>
      <c r="O382" s="6">
        <v>91500</v>
      </c>
      <c r="U382" s="1">
        <v>357</v>
      </c>
      <c r="V382" s="1">
        <v>196774.97616421798</v>
      </c>
      <c r="W382" s="1">
        <v>-23774.97616421798</v>
      </c>
    </row>
    <row r="383" spans="1:23" x14ac:dyDescent="0.25">
      <c r="A383">
        <v>382</v>
      </c>
      <c r="B383">
        <f>INDEX('housing-price-data-04042019'!$A$1:$CC$1461, MATCH('Garage Cars'!A383,'housing-price-data-04042019'!$A$1:$A$1461,0), MATCH('Garage Cars'!$B$1,'housing-price-data-04042019'!$A$1:$CC$1,0))</f>
        <v>2</v>
      </c>
      <c r="C383">
        <f>INDEX('housing-price-data-04042019'!$A$1:$CC$1461, MATCH('Garage Cars'!A383,'housing-price-data-04042019'!$A$1:$A$1461,0), MATCH('Garage Cars'!$C$1,'housing-price-data-04042019'!$A$1:$CC$1,0))</f>
        <v>187750</v>
      </c>
      <c r="D383" t="str">
        <f t="shared" si="5"/>
        <v>A</v>
      </c>
      <c r="K383" s="5">
        <v>564</v>
      </c>
      <c r="L383" s="6">
        <v>185000</v>
      </c>
      <c r="N383" s="5">
        <v>1221</v>
      </c>
      <c r="O383" s="6">
        <v>115000</v>
      </c>
      <c r="U383" s="1">
        <v>358</v>
      </c>
      <c r="V383" s="1">
        <v>196774.97616421798</v>
      </c>
      <c r="W383" s="1">
        <v>-62774.97616421798</v>
      </c>
    </row>
    <row r="384" spans="1:23" x14ac:dyDescent="0.25">
      <c r="A384">
        <v>383</v>
      </c>
      <c r="B384">
        <f>INDEX('housing-price-data-04042019'!$A$1:$CC$1461, MATCH('Garage Cars'!A384,'housing-price-data-04042019'!$A$1:$A$1461,0), MATCH('Garage Cars'!$B$1,'housing-price-data-04042019'!$A$1:$CC$1,0))</f>
        <v>2</v>
      </c>
      <c r="C384">
        <f>INDEX('housing-price-data-04042019'!$A$1:$CC$1461, MATCH('Garage Cars'!A384,'housing-price-data-04042019'!$A$1:$A$1461,0), MATCH('Garage Cars'!$C$1,'housing-price-data-04042019'!$A$1:$CC$1,0))</f>
        <v>213500</v>
      </c>
      <c r="D384" t="str">
        <f t="shared" si="5"/>
        <v>A</v>
      </c>
      <c r="K384" s="5">
        <v>565</v>
      </c>
      <c r="L384" s="6">
        <v>268000</v>
      </c>
      <c r="N384" s="5">
        <v>1222</v>
      </c>
      <c r="O384" s="6">
        <v>134000</v>
      </c>
      <c r="U384" s="1">
        <v>359</v>
      </c>
      <c r="V384" s="1">
        <v>128696.97851787008</v>
      </c>
      <c r="W384" s="1">
        <v>1303.021482129916</v>
      </c>
    </row>
    <row r="385" spans="1:23" x14ac:dyDescent="0.25">
      <c r="A385">
        <v>384</v>
      </c>
      <c r="B385">
        <f>INDEX('housing-price-data-04042019'!$A$1:$CC$1461, MATCH('Garage Cars'!A385,'housing-price-data-04042019'!$A$1:$A$1461,0), MATCH('Garage Cars'!$B$1,'housing-price-data-04042019'!$A$1:$CC$1,0))</f>
        <v>2</v>
      </c>
      <c r="C385">
        <f>INDEX('housing-price-data-04042019'!$A$1:$CC$1461, MATCH('Garage Cars'!A385,'housing-price-data-04042019'!$A$1:$A$1461,0), MATCH('Garage Cars'!$C$1,'housing-price-data-04042019'!$A$1:$CC$1,0))</f>
        <v>76000</v>
      </c>
      <c r="D385" t="str">
        <f t="shared" si="5"/>
        <v>A</v>
      </c>
      <c r="K385" s="5">
        <v>567</v>
      </c>
      <c r="L385" s="6">
        <v>325000</v>
      </c>
      <c r="N385" s="5">
        <v>1223</v>
      </c>
      <c r="O385" s="6">
        <v>143000</v>
      </c>
      <c r="U385" s="1">
        <v>360</v>
      </c>
      <c r="V385" s="1">
        <v>196774.97616421798</v>
      </c>
      <c r="W385" s="1">
        <v>83225.02383578202</v>
      </c>
    </row>
    <row r="386" spans="1:23" x14ac:dyDescent="0.25">
      <c r="A386">
        <v>385</v>
      </c>
      <c r="B386">
        <f>INDEX('housing-price-data-04042019'!$A$1:$CC$1461, MATCH('Garage Cars'!A386,'housing-price-data-04042019'!$A$1:$A$1461,0), MATCH('Garage Cars'!$B$1,'housing-price-data-04042019'!$A$1:$CC$1,0))</f>
        <v>2</v>
      </c>
      <c r="C386">
        <f>INDEX('housing-price-data-04042019'!$A$1:$CC$1461, MATCH('Garage Cars'!A386,'housing-price-data-04042019'!$A$1:$A$1461,0), MATCH('Garage Cars'!$C$1,'housing-price-data-04042019'!$A$1:$CC$1,0))</f>
        <v>240000</v>
      </c>
      <c r="D386" t="str">
        <f t="shared" si="5"/>
        <v>A</v>
      </c>
      <c r="K386" s="5">
        <v>568</v>
      </c>
      <c r="L386" s="6">
        <v>214000</v>
      </c>
      <c r="N386" s="5">
        <v>1226</v>
      </c>
      <c r="O386" s="6">
        <v>145000</v>
      </c>
      <c r="U386" s="1">
        <v>361</v>
      </c>
      <c r="V386" s="1">
        <v>196774.97616421798</v>
      </c>
      <c r="W386" s="1">
        <v>-40774.97616421798</v>
      </c>
    </row>
    <row r="387" spans="1:23" x14ac:dyDescent="0.25">
      <c r="A387">
        <v>386</v>
      </c>
      <c r="B387">
        <f>INDEX('housing-price-data-04042019'!$A$1:$CC$1461, MATCH('Garage Cars'!A387,'housing-price-data-04042019'!$A$1:$A$1461,0), MATCH('Garage Cars'!$B$1,'housing-price-data-04042019'!$A$1:$CC$1,0))</f>
        <v>2</v>
      </c>
      <c r="C387">
        <f>INDEX('housing-price-data-04042019'!$A$1:$CC$1461, MATCH('Garage Cars'!A387,'housing-price-data-04042019'!$A$1:$A$1461,0), MATCH('Garage Cars'!$C$1,'housing-price-data-04042019'!$A$1:$CC$1,0))</f>
        <v>192000</v>
      </c>
      <c r="D387" t="str">
        <f t="shared" ref="D387:D450" si="6">IF(B387 &gt;= 2, "A", "B")</f>
        <v>A</v>
      </c>
      <c r="K387" s="5">
        <v>569</v>
      </c>
      <c r="L387" s="6">
        <v>316600</v>
      </c>
      <c r="N387" s="5">
        <v>1230</v>
      </c>
      <c r="O387" s="6">
        <v>127000</v>
      </c>
      <c r="U387" s="1">
        <v>362</v>
      </c>
      <c r="V387" s="1">
        <v>128696.97851787008</v>
      </c>
      <c r="W387" s="1">
        <v>16303.021482129916</v>
      </c>
    </row>
    <row r="388" spans="1:23" x14ac:dyDescent="0.25">
      <c r="A388">
        <v>387</v>
      </c>
      <c r="B388">
        <f>INDEX('housing-price-data-04042019'!$A$1:$CC$1461, MATCH('Garage Cars'!A388,'housing-price-data-04042019'!$A$1:$A$1461,0), MATCH('Garage Cars'!$B$1,'housing-price-data-04042019'!$A$1:$CC$1,0))</f>
        <v>0</v>
      </c>
      <c r="C388">
        <f>INDEX('housing-price-data-04042019'!$A$1:$CC$1461, MATCH('Garage Cars'!A388,'housing-price-data-04042019'!$A$1:$A$1461,0), MATCH('Garage Cars'!$C$1,'housing-price-data-04042019'!$A$1:$CC$1,0))</f>
        <v>81000</v>
      </c>
      <c r="D388" t="str">
        <f t="shared" si="6"/>
        <v>B</v>
      </c>
      <c r="K388" s="5">
        <v>570</v>
      </c>
      <c r="L388" s="6">
        <v>135960</v>
      </c>
      <c r="N388" s="5">
        <v>1235</v>
      </c>
      <c r="O388" s="6">
        <v>130000</v>
      </c>
      <c r="U388" s="1">
        <v>363</v>
      </c>
      <c r="V388" s="1">
        <v>196774.97616421798</v>
      </c>
      <c r="W388" s="1">
        <v>1725.0238357820199</v>
      </c>
    </row>
    <row r="389" spans="1:23" x14ac:dyDescent="0.25">
      <c r="A389">
        <v>388</v>
      </c>
      <c r="B389">
        <f>INDEX('housing-price-data-04042019'!$A$1:$CC$1461, MATCH('Garage Cars'!A389,'housing-price-data-04042019'!$A$1:$A$1461,0), MATCH('Garage Cars'!$B$1,'housing-price-data-04042019'!$A$1:$CC$1,0))</f>
        <v>1</v>
      </c>
      <c r="C389">
        <f>INDEX('housing-price-data-04042019'!$A$1:$CC$1461, MATCH('Garage Cars'!A389,'housing-price-data-04042019'!$A$1:$A$1461,0), MATCH('Garage Cars'!$C$1,'housing-price-data-04042019'!$A$1:$CC$1,0))</f>
        <v>125000</v>
      </c>
      <c r="D389" t="str">
        <f t="shared" si="6"/>
        <v>B</v>
      </c>
      <c r="K389" s="5">
        <v>571</v>
      </c>
      <c r="L389" s="6">
        <v>142600</v>
      </c>
      <c r="N389" s="5">
        <v>1236</v>
      </c>
      <c r="O389" s="6">
        <v>138887</v>
      </c>
      <c r="U389" s="1">
        <v>364</v>
      </c>
      <c r="V389" s="1">
        <v>128696.97851787008</v>
      </c>
      <c r="W389" s="1">
        <v>-10696.978517870084</v>
      </c>
    </row>
    <row r="390" spans="1:23" x14ac:dyDescent="0.25">
      <c r="A390">
        <v>389</v>
      </c>
      <c r="B390">
        <f>INDEX('housing-price-data-04042019'!$A$1:$CC$1461, MATCH('Garage Cars'!A390,'housing-price-data-04042019'!$A$1:$A$1461,0), MATCH('Garage Cars'!$B$1,'housing-price-data-04042019'!$A$1:$CC$1,0))</f>
        <v>2</v>
      </c>
      <c r="C390">
        <f>INDEX('housing-price-data-04042019'!$A$1:$CC$1461, MATCH('Garage Cars'!A390,'housing-price-data-04042019'!$A$1:$A$1461,0), MATCH('Garage Cars'!$C$1,'housing-price-data-04042019'!$A$1:$CC$1,0))</f>
        <v>191000</v>
      </c>
      <c r="D390" t="str">
        <f t="shared" si="6"/>
        <v>A</v>
      </c>
      <c r="K390" s="5">
        <v>573</v>
      </c>
      <c r="L390" s="6">
        <v>224500</v>
      </c>
      <c r="N390" s="5">
        <v>1250</v>
      </c>
      <c r="O390" s="6">
        <v>119000</v>
      </c>
      <c r="U390" s="1">
        <v>365</v>
      </c>
      <c r="V390" s="1">
        <v>196774.97616421798</v>
      </c>
      <c r="W390" s="1">
        <v>-6774.9761642179801</v>
      </c>
    </row>
    <row r="391" spans="1:23" x14ac:dyDescent="0.25">
      <c r="A391">
        <v>390</v>
      </c>
      <c r="B391">
        <f>INDEX('housing-price-data-04042019'!$A$1:$CC$1461, MATCH('Garage Cars'!A391,'housing-price-data-04042019'!$A$1:$A$1461,0), MATCH('Garage Cars'!$B$1,'housing-price-data-04042019'!$A$1:$CC$1,0))</f>
        <v>3</v>
      </c>
      <c r="C391">
        <f>INDEX('housing-price-data-04042019'!$A$1:$CC$1461, MATCH('Garage Cars'!A391,'housing-price-data-04042019'!$A$1:$A$1461,0), MATCH('Garage Cars'!$C$1,'housing-price-data-04042019'!$A$1:$CC$1,0))</f>
        <v>426000</v>
      </c>
      <c r="D391" t="str">
        <f t="shared" si="6"/>
        <v>A</v>
      </c>
      <c r="K391" s="5">
        <v>574</v>
      </c>
      <c r="L391" s="6">
        <v>170000</v>
      </c>
      <c r="N391" s="5">
        <v>1253</v>
      </c>
      <c r="O391" s="6">
        <v>130000</v>
      </c>
      <c r="U391" s="1">
        <v>366</v>
      </c>
      <c r="V391" s="1">
        <v>128696.97851787008</v>
      </c>
      <c r="W391" s="1">
        <v>18303.021482129916</v>
      </c>
    </row>
    <row r="392" spans="1:23" x14ac:dyDescent="0.25">
      <c r="A392">
        <v>391</v>
      </c>
      <c r="B392">
        <f>INDEX('housing-price-data-04042019'!$A$1:$CC$1461, MATCH('Garage Cars'!A392,'housing-price-data-04042019'!$A$1:$A$1461,0), MATCH('Garage Cars'!$B$1,'housing-price-data-04042019'!$A$1:$CC$1,0))</f>
        <v>1</v>
      </c>
      <c r="C392">
        <f>INDEX('housing-price-data-04042019'!$A$1:$CC$1461, MATCH('Garage Cars'!A392,'housing-price-data-04042019'!$A$1:$A$1461,0), MATCH('Garage Cars'!$C$1,'housing-price-data-04042019'!$A$1:$CC$1,0))</f>
        <v>119000</v>
      </c>
      <c r="D392" t="str">
        <f t="shared" si="6"/>
        <v>B</v>
      </c>
      <c r="K392" s="5">
        <v>578</v>
      </c>
      <c r="L392" s="6">
        <v>164500</v>
      </c>
      <c r="N392" s="5">
        <v>1256</v>
      </c>
      <c r="O392" s="6">
        <v>127500</v>
      </c>
      <c r="U392" s="1">
        <v>367</v>
      </c>
      <c r="V392" s="1">
        <v>196774.97616421798</v>
      </c>
      <c r="W392" s="1">
        <v>-37774.97616421798</v>
      </c>
    </row>
    <row r="393" spans="1:23" x14ac:dyDescent="0.25">
      <c r="A393">
        <v>392</v>
      </c>
      <c r="B393">
        <f>INDEX('housing-price-data-04042019'!$A$1:$CC$1461, MATCH('Garage Cars'!A393,'housing-price-data-04042019'!$A$1:$A$1461,0), MATCH('Garage Cars'!$B$1,'housing-price-data-04042019'!$A$1:$CC$1,0))</f>
        <v>2</v>
      </c>
      <c r="C393">
        <f>INDEX('housing-price-data-04042019'!$A$1:$CC$1461, MATCH('Garage Cars'!A393,'housing-price-data-04042019'!$A$1:$A$1461,0), MATCH('Garage Cars'!$C$1,'housing-price-data-04042019'!$A$1:$CC$1,0))</f>
        <v>215000</v>
      </c>
      <c r="D393" t="str">
        <f t="shared" si="6"/>
        <v>A</v>
      </c>
      <c r="K393" s="5">
        <v>579</v>
      </c>
      <c r="L393" s="6">
        <v>146000</v>
      </c>
      <c r="N393" s="5">
        <v>1258</v>
      </c>
      <c r="O393" s="6">
        <v>99900</v>
      </c>
      <c r="U393" s="1">
        <v>368</v>
      </c>
      <c r="V393" s="1">
        <v>128696.97851787008</v>
      </c>
      <c r="W393" s="1">
        <v>36303.021482129916</v>
      </c>
    </row>
    <row r="394" spans="1:23" x14ac:dyDescent="0.25">
      <c r="A394">
        <v>393</v>
      </c>
      <c r="B394">
        <f>INDEX('housing-price-data-04042019'!$A$1:$CC$1461, MATCH('Garage Cars'!A394,'housing-price-data-04042019'!$A$1:$A$1461,0), MATCH('Garage Cars'!$B$1,'housing-price-data-04042019'!$A$1:$CC$1,0))</f>
        <v>1</v>
      </c>
      <c r="C394">
        <f>INDEX('housing-price-data-04042019'!$A$1:$CC$1461, MATCH('Garage Cars'!A394,'housing-price-data-04042019'!$A$1:$A$1461,0), MATCH('Garage Cars'!$C$1,'housing-price-data-04042019'!$A$1:$CC$1,0))</f>
        <v>106500</v>
      </c>
      <c r="D394" t="str">
        <f t="shared" si="6"/>
        <v>B</v>
      </c>
      <c r="K394" s="5">
        <v>581</v>
      </c>
      <c r="L394" s="6">
        <v>181900</v>
      </c>
      <c r="N394" s="5">
        <v>1262</v>
      </c>
      <c r="O394" s="6">
        <v>128900</v>
      </c>
      <c r="U394" s="1">
        <v>369</v>
      </c>
      <c r="V394" s="1">
        <v>128696.97851787008</v>
      </c>
      <c r="W394" s="1">
        <v>3303.021482129916</v>
      </c>
    </row>
    <row r="395" spans="1:23" x14ac:dyDescent="0.25">
      <c r="A395">
        <v>394</v>
      </c>
      <c r="B395">
        <f>INDEX('housing-price-data-04042019'!$A$1:$CC$1461, MATCH('Garage Cars'!A395,'housing-price-data-04042019'!$A$1:$A$1461,0), MATCH('Garage Cars'!$B$1,'housing-price-data-04042019'!$A$1:$CC$1,0))</f>
        <v>0</v>
      </c>
      <c r="C395">
        <f>INDEX('housing-price-data-04042019'!$A$1:$CC$1461, MATCH('Garage Cars'!A395,'housing-price-data-04042019'!$A$1:$A$1461,0), MATCH('Garage Cars'!$C$1,'housing-price-data-04042019'!$A$1:$CC$1,0))</f>
        <v>100000</v>
      </c>
      <c r="D395" t="str">
        <f t="shared" si="6"/>
        <v>B</v>
      </c>
      <c r="K395" s="5">
        <v>582</v>
      </c>
      <c r="L395" s="6">
        <v>253293</v>
      </c>
      <c r="N395" s="5">
        <v>1263</v>
      </c>
      <c r="O395" s="6">
        <v>161500</v>
      </c>
      <c r="U395" s="1">
        <v>370</v>
      </c>
      <c r="V395" s="1">
        <v>196774.97616421798</v>
      </c>
      <c r="W395" s="1">
        <v>-34774.97616421798</v>
      </c>
    </row>
    <row r="396" spans="1:23" x14ac:dyDescent="0.25">
      <c r="A396">
        <v>395</v>
      </c>
      <c r="B396">
        <f>INDEX('housing-price-data-04042019'!$A$1:$CC$1461, MATCH('Garage Cars'!A396,'housing-price-data-04042019'!$A$1:$A$1461,0), MATCH('Garage Cars'!$B$1,'housing-price-data-04042019'!$A$1:$CC$1,0))</f>
        <v>1</v>
      </c>
      <c r="C396">
        <f>INDEX('housing-price-data-04042019'!$A$1:$CC$1461, MATCH('Garage Cars'!A396,'housing-price-data-04042019'!$A$1:$A$1461,0), MATCH('Garage Cars'!$C$1,'housing-price-data-04042019'!$A$1:$CC$1,0))</f>
        <v>109000</v>
      </c>
      <c r="D396" t="str">
        <f t="shared" si="6"/>
        <v>B</v>
      </c>
      <c r="K396" s="5">
        <v>584</v>
      </c>
      <c r="L396" s="6">
        <v>325000</v>
      </c>
      <c r="N396" s="5">
        <v>1267</v>
      </c>
      <c r="O396" s="6">
        <v>122000</v>
      </c>
      <c r="U396" s="1">
        <v>371</v>
      </c>
      <c r="V396" s="1">
        <v>196774.97616421798</v>
      </c>
      <c r="W396" s="1">
        <v>-24374.97616421798</v>
      </c>
    </row>
    <row r="397" spans="1:23" x14ac:dyDescent="0.25">
      <c r="A397">
        <v>396</v>
      </c>
      <c r="B397">
        <f>INDEX('housing-price-data-04042019'!$A$1:$CC$1461, MATCH('Garage Cars'!A397,'housing-price-data-04042019'!$A$1:$A$1461,0), MATCH('Garage Cars'!$B$1,'housing-price-data-04042019'!$A$1:$CC$1,0))</f>
        <v>1</v>
      </c>
      <c r="C397">
        <f>INDEX('housing-price-data-04042019'!$A$1:$CC$1461, MATCH('Garage Cars'!A397,'housing-price-data-04042019'!$A$1:$A$1461,0), MATCH('Garage Cars'!$C$1,'housing-price-data-04042019'!$A$1:$CC$1,0))</f>
        <v>129000</v>
      </c>
      <c r="D397" t="str">
        <f t="shared" si="6"/>
        <v>B</v>
      </c>
      <c r="K397" s="5">
        <v>586</v>
      </c>
      <c r="L397" s="6">
        <v>369900</v>
      </c>
      <c r="N397" s="5">
        <v>1270</v>
      </c>
      <c r="O397" s="6">
        <v>144000</v>
      </c>
      <c r="U397" s="1">
        <v>372</v>
      </c>
      <c r="V397" s="1">
        <v>196774.97616421798</v>
      </c>
      <c r="W397" s="1">
        <v>-62342.97616421798</v>
      </c>
    </row>
    <row r="398" spans="1:23" x14ac:dyDescent="0.25">
      <c r="A398">
        <v>397</v>
      </c>
      <c r="B398">
        <f>INDEX('housing-price-data-04042019'!$A$1:$CC$1461, MATCH('Garage Cars'!A398,'housing-price-data-04042019'!$A$1:$A$1461,0), MATCH('Garage Cars'!$B$1,'housing-price-data-04042019'!$A$1:$CC$1,0))</f>
        <v>2</v>
      </c>
      <c r="C398">
        <f>INDEX('housing-price-data-04042019'!$A$1:$CC$1461, MATCH('Garage Cars'!A398,'housing-price-data-04042019'!$A$1:$A$1461,0), MATCH('Garage Cars'!$C$1,'housing-price-data-04042019'!$A$1:$CC$1,0))</f>
        <v>123000</v>
      </c>
      <c r="D398" t="str">
        <f t="shared" si="6"/>
        <v>A</v>
      </c>
      <c r="K398" s="5">
        <v>588</v>
      </c>
      <c r="L398" s="6">
        <v>137000</v>
      </c>
      <c r="N398" s="5">
        <v>1273</v>
      </c>
      <c r="O398" s="6">
        <v>137000</v>
      </c>
      <c r="U398" s="1">
        <v>373</v>
      </c>
      <c r="V398" s="1">
        <v>128696.97851787008</v>
      </c>
      <c r="W398" s="1">
        <v>-3696.978517870084</v>
      </c>
    </row>
    <row r="399" spans="1:23" x14ac:dyDescent="0.25">
      <c r="A399">
        <v>398</v>
      </c>
      <c r="B399">
        <f>INDEX('housing-price-data-04042019'!$A$1:$CC$1461, MATCH('Garage Cars'!A399,'housing-price-data-04042019'!$A$1:$A$1461,0), MATCH('Garage Cars'!$B$1,'housing-price-data-04042019'!$A$1:$CC$1,0))</f>
        <v>1</v>
      </c>
      <c r="C399">
        <f>INDEX('housing-price-data-04042019'!$A$1:$CC$1461, MATCH('Garage Cars'!A399,'housing-price-data-04042019'!$A$1:$A$1461,0), MATCH('Garage Cars'!$C$1,'housing-price-data-04042019'!$A$1:$CC$1,0))</f>
        <v>169500</v>
      </c>
      <c r="D399" t="str">
        <f t="shared" si="6"/>
        <v>B</v>
      </c>
      <c r="K399" s="5">
        <v>591</v>
      </c>
      <c r="L399" s="6">
        <v>185900</v>
      </c>
      <c r="N399" s="5">
        <v>1274</v>
      </c>
      <c r="O399" s="6">
        <v>177000</v>
      </c>
      <c r="U399" s="1">
        <v>374</v>
      </c>
      <c r="V399" s="1">
        <v>128696.97851787008</v>
      </c>
      <c r="W399" s="1">
        <v>-5696.978517870084</v>
      </c>
    </row>
    <row r="400" spans="1:23" x14ac:dyDescent="0.25">
      <c r="A400">
        <v>399</v>
      </c>
      <c r="B400">
        <f>INDEX('housing-price-data-04042019'!$A$1:$CC$1461, MATCH('Garage Cars'!A400,'housing-price-data-04042019'!$A$1:$A$1461,0), MATCH('Garage Cars'!$B$1,'housing-price-data-04042019'!$A$1:$CC$1,0))</f>
        <v>1</v>
      </c>
      <c r="C400">
        <f>INDEX('housing-price-data-04042019'!$A$1:$CC$1461, MATCH('Garage Cars'!A400,'housing-price-data-04042019'!$A$1:$A$1461,0), MATCH('Garage Cars'!$C$1,'housing-price-data-04042019'!$A$1:$CC$1,0))</f>
        <v>67000</v>
      </c>
      <c r="D400" t="str">
        <f t="shared" si="6"/>
        <v>B</v>
      </c>
      <c r="K400" s="5">
        <v>592</v>
      </c>
      <c r="L400" s="6">
        <v>451950</v>
      </c>
      <c r="N400" s="5">
        <v>1284</v>
      </c>
      <c r="O400" s="6">
        <v>139000</v>
      </c>
      <c r="U400" s="1">
        <v>375</v>
      </c>
      <c r="V400" s="1">
        <v>196774.97616421798</v>
      </c>
      <c r="W400" s="1">
        <v>22725.02383578202</v>
      </c>
    </row>
    <row r="401" spans="1:23" x14ac:dyDescent="0.25">
      <c r="A401">
        <v>400</v>
      </c>
      <c r="B401">
        <f>INDEX('housing-price-data-04042019'!$A$1:$CC$1461, MATCH('Garage Cars'!A401,'housing-price-data-04042019'!$A$1:$A$1461,0), MATCH('Garage Cars'!$B$1,'housing-price-data-04042019'!$A$1:$CC$1,0))</f>
        <v>2</v>
      </c>
      <c r="C401">
        <f>INDEX('housing-price-data-04042019'!$A$1:$CC$1461, MATCH('Garage Cars'!A401,'housing-price-data-04042019'!$A$1:$A$1461,0), MATCH('Garage Cars'!$C$1,'housing-price-data-04042019'!$A$1:$CC$1,0))</f>
        <v>241000</v>
      </c>
      <c r="D401" t="str">
        <f t="shared" si="6"/>
        <v>A</v>
      </c>
      <c r="K401" s="5">
        <v>593</v>
      </c>
      <c r="L401" s="6">
        <v>138000</v>
      </c>
      <c r="N401" s="5">
        <v>1285</v>
      </c>
      <c r="O401" s="6">
        <v>169000</v>
      </c>
      <c r="U401" s="1">
        <v>376</v>
      </c>
      <c r="V401" s="1">
        <v>60618.980871522173</v>
      </c>
      <c r="W401" s="1">
        <v>381.0191284778266</v>
      </c>
    </row>
    <row r="402" spans="1:23" x14ac:dyDescent="0.25">
      <c r="A402">
        <v>401</v>
      </c>
      <c r="B402">
        <f>INDEX('housing-price-data-04042019'!$A$1:$CC$1461, MATCH('Garage Cars'!A402,'housing-price-data-04042019'!$A$1:$A$1461,0), MATCH('Garage Cars'!$B$1,'housing-price-data-04042019'!$A$1:$CC$1,0))</f>
        <v>2</v>
      </c>
      <c r="C402">
        <f>INDEX('housing-price-data-04042019'!$A$1:$CC$1461, MATCH('Garage Cars'!A402,'housing-price-data-04042019'!$A$1:$A$1461,0), MATCH('Garage Cars'!$C$1,'housing-price-data-04042019'!$A$1:$CC$1,0))</f>
        <v>245500</v>
      </c>
      <c r="D402" t="str">
        <f t="shared" si="6"/>
        <v>A</v>
      </c>
      <c r="K402" s="5">
        <v>594</v>
      </c>
      <c r="L402" s="6">
        <v>140000</v>
      </c>
      <c r="N402" s="5">
        <v>1286</v>
      </c>
      <c r="O402" s="6">
        <v>132500</v>
      </c>
      <c r="U402" s="1">
        <v>377</v>
      </c>
      <c r="V402" s="1">
        <v>196774.97616421798</v>
      </c>
      <c r="W402" s="1">
        <v>-48774.97616421798</v>
      </c>
    </row>
    <row r="403" spans="1:23" x14ac:dyDescent="0.25">
      <c r="A403">
        <v>402</v>
      </c>
      <c r="B403">
        <f>INDEX('housing-price-data-04042019'!$A$1:$CC$1461, MATCH('Garage Cars'!A403,'housing-price-data-04042019'!$A$1:$A$1461,0), MATCH('Garage Cars'!$B$1,'housing-price-data-04042019'!$A$1:$CC$1,0))</f>
        <v>2</v>
      </c>
      <c r="C403">
        <f>INDEX('housing-price-data-04042019'!$A$1:$CC$1461, MATCH('Garage Cars'!A403,'housing-price-data-04042019'!$A$1:$A$1461,0), MATCH('Garage Cars'!$C$1,'housing-price-data-04042019'!$A$1:$CC$1,0))</f>
        <v>164990</v>
      </c>
      <c r="D403" t="str">
        <f t="shared" si="6"/>
        <v>A</v>
      </c>
      <c r="K403" s="5">
        <v>596</v>
      </c>
      <c r="L403" s="6">
        <v>319000</v>
      </c>
      <c r="N403" s="5">
        <v>1292</v>
      </c>
      <c r="O403" s="6">
        <v>119500</v>
      </c>
      <c r="U403" s="1">
        <v>378</v>
      </c>
      <c r="V403" s="1">
        <v>196774.97616421798</v>
      </c>
      <c r="W403" s="1">
        <v>143225.02383578202</v>
      </c>
    </row>
    <row r="404" spans="1:23" x14ac:dyDescent="0.25">
      <c r="A404">
        <v>403</v>
      </c>
      <c r="B404">
        <f>INDEX('housing-price-data-04042019'!$A$1:$CC$1461, MATCH('Garage Cars'!A404,'housing-price-data-04042019'!$A$1:$A$1461,0), MATCH('Garage Cars'!$B$1,'housing-price-data-04042019'!$A$1:$CC$1,0))</f>
        <v>1</v>
      </c>
      <c r="C404">
        <f>INDEX('housing-price-data-04042019'!$A$1:$CC$1461, MATCH('Garage Cars'!A404,'housing-price-data-04042019'!$A$1:$A$1461,0), MATCH('Garage Cars'!$C$1,'housing-price-data-04042019'!$A$1:$CC$1,0))</f>
        <v>108000</v>
      </c>
      <c r="D404" t="str">
        <f t="shared" si="6"/>
        <v>B</v>
      </c>
      <c r="K404" s="5">
        <v>598</v>
      </c>
      <c r="L404" s="6">
        <v>194201</v>
      </c>
      <c r="N404" s="5">
        <v>1293</v>
      </c>
      <c r="O404" s="6">
        <v>107500</v>
      </c>
      <c r="U404" s="1">
        <v>379</v>
      </c>
      <c r="V404" s="1">
        <v>264852.97381056589</v>
      </c>
      <c r="W404" s="1">
        <v>129579.02618943411</v>
      </c>
    </row>
    <row r="405" spans="1:23" x14ac:dyDescent="0.25">
      <c r="A405">
        <v>404</v>
      </c>
      <c r="B405">
        <f>INDEX('housing-price-data-04042019'!$A$1:$CC$1461, MATCH('Garage Cars'!A405,'housing-price-data-04042019'!$A$1:$A$1461,0), MATCH('Garage Cars'!$B$1,'housing-price-data-04042019'!$A$1:$CC$1,0))</f>
        <v>2</v>
      </c>
      <c r="C405">
        <f>INDEX('housing-price-data-04042019'!$A$1:$CC$1461, MATCH('Garage Cars'!A405,'housing-price-data-04042019'!$A$1:$A$1461,0), MATCH('Garage Cars'!$C$1,'housing-price-data-04042019'!$A$1:$CC$1,0))</f>
        <v>258000</v>
      </c>
      <c r="D405" t="str">
        <f t="shared" si="6"/>
        <v>A</v>
      </c>
      <c r="K405" s="5">
        <v>599</v>
      </c>
      <c r="L405" s="6">
        <v>217500</v>
      </c>
      <c r="N405" s="5">
        <v>1296</v>
      </c>
      <c r="O405" s="6">
        <v>138500</v>
      </c>
      <c r="U405" s="1">
        <v>380</v>
      </c>
      <c r="V405" s="1">
        <v>196774.97616421798</v>
      </c>
      <c r="W405" s="1">
        <v>-17774.97616421798</v>
      </c>
    </row>
    <row r="406" spans="1:23" x14ac:dyDescent="0.25">
      <c r="A406">
        <v>405</v>
      </c>
      <c r="B406">
        <f>INDEX('housing-price-data-04042019'!$A$1:$CC$1461, MATCH('Garage Cars'!A406,'housing-price-data-04042019'!$A$1:$A$1461,0), MATCH('Garage Cars'!$B$1,'housing-price-data-04042019'!$A$1:$CC$1,0))</f>
        <v>2</v>
      </c>
      <c r="C406">
        <f>INDEX('housing-price-data-04042019'!$A$1:$CC$1461, MATCH('Garage Cars'!A406,'housing-price-data-04042019'!$A$1:$A$1461,0), MATCH('Garage Cars'!$C$1,'housing-price-data-04042019'!$A$1:$CC$1,0))</f>
        <v>168000</v>
      </c>
      <c r="D406" t="str">
        <f t="shared" si="6"/>
        <v>A</v>
      </c>
      <c r="K406" s="5">
        <v>600</v>
      </c>
      <c r="L406" s="6">
        <v>151000</v>
      </c>
      <c r="N406" s="5">
        <v>1300</v>
      </c>
      <c r="O406" s="6">
        <v>154000</v>
      </c>
      <c r="U406" s="1">
        <v>381</v>
      </c>
      <c r="V406" s="1">
        <v>128696.97851787008</v>
      </c>
      <c r="W406" s="1">
        <v>-1696.978517870084</v>
      </c>
    </row>
    <row r="407" spans="1:23" x14ac:dyDescent="0.25">
      <c r="A407">
        <v>406</v>
      </c>
      <c r="B407">
        <f>INDEX('housing-price-data-04042019'!$A$1:$CC$1461, MATCH('Garage Cars'!A407,'housing-price-data-04042019'!$A$1:$A$1461,0), MATCH('Garage Cars'!$B$1,'housing-price-data-04042019'!$A$1:$CC$1,0))</f>
        <v>2</v>
      </c>
      <c r="C407">
        <f>INDEX('housing-price-data-04042019'!$A$1:$CC$1461, MATCH('Garage Cars'!A407,'housing-price-data-04042019'!$A$1:$A$1461,0), MATCH('Garage Cars'!$C$1,'housing-price-data-04042019'!$A$1:$CC$1,0))</f>
        <v>150000</v>
      </c>
      <c r="D407" t="str">
        <f t="shared" si="6"/>
        <v>A</v>
      </c>
      <c r="K407" s="5">
        <v>601</v>
      </c>
      <c r="L407" s="6">
        <v>275000</v>
      </c>
      <c r="N407" s="5">
        <v>1302</v>
      </c>
      <c r="O407" s="6">
        <v>177500</v>
      </c>
      <c r="U407" s="1">
        <v>382</v>
      </c>
      <c r="V407" s="1">
        <v>196774.97616421798</v>
      </c>
      <c r="W407" s="1">
        <v>-9024.9761642179801</v>
      </c>
    </row>
    <row r="408" spans="1:23" x14ac:dyDescent="0.25">
      <c r="A408">
        <v>407</v>
      </c>
      <c r="B408">
        <f>INDEX('housing-price-data-04042019'!$A$1:$CC$1461, MATCH('Garage Cars'!A408,'housing-price-data-04042019'!$A$1:$A$1461,0), MATCH('Garage Cars'!$B$1,'housing-price-data-04042019'!$A$1:$CC$1,0))</f>
        <v>1</v>
      </c>
      <c r="C408">
        <f>INDEX('housing-price-data-04042019'!$A$1:$CC$1461, MATCH('Garage Cars'!A408,'housing-price-data-04042019'!$A$1:$A$1461,0), MATCH('Garage Cars'!$C$1,'housing-price-data-04042019'!$A$1:$CC$1,0))</f>
        <v>115000</v>
      </c>
      <c r="D408" t="str">
        <f t="shared" si="6"/>
        <v>B</v>
      </c>
      <c r="K408" s="5">
        <v>603</v>
      </c>
      <c r="L408" s="6">
        <v>220000</v>
      </c>
      <c r="N408" s="5">
        <v>1315</v>
      </c>
      <c r="O408" s="6">
        <v>119000</v>
      </c>
      <c r="U408" s="1">
        <v>383</v>
      </c>
      <c r="V408" s="1">
        <v>196774.97616421798</v>
      </c>
      <c r="W408" s="1">
        <v>16725.02383578202</v>
      </c>
    </row>
    <row r="409" spans="1:23" x14ac:dyDescent="0.25">
      <c r="A409">
        <v>408</v>
      </c>
      <c r="B409">
        <f>INDEX('housing-price-data-04042019'!$A$1:$CC$1461, MATCH('Garage Cars'!A409,'housing-price-data-04042019'!$A$1:$A$1461,0), MATCH('Garage Cars'!$B$1,'housing-price-data-04042019'!$A$1:$CC$1,0))</f>
        <v>1</v>
      </c>
      <c r="C409">
        <f>INDEX('housing-price-data-04042019'!$A$1:$CC$1461, MATCH('Garage Cars'!A409,'housing-price-data-04042019'!$A$1:$A$1461,0), MATCH('Garage Cars'!$C$1,'housing-price-data-04042019'!$A$1:$CC$1,0))</f>
        <v>177000</v>
      </c>
      <c r="D409" t="str">
        <f t="shared" si="6"/>
        <v>B</v>
      </c>
      <c r="K409" s="5">
        <v>604</v>
      </c>
      <c r="L409" s="6">
        <v>151000</v>
      </c>
      <c r="N409" s="5">
        <v>1320</v>
      </c>
      <c r="O409" s="6">
        <v>111000</v>
      </c>
      <c r="U409" s="1">
        <v>384</v>
      </c>
      <c r="V409" s="1">
        <v>196774.97616421798</v>
      </c>
      <c r="W409" s="1">
        <v>-120774.97616421798</v>
      </c>
    </row>
    <row r="410" spans="1:23" x14ac:dyDescent="0.25">
      <c r="A410">
        <v>409</v>
      </c>
      <c r="B410">
        <f>INDEX('housing-price-data-04042019'!$A$1:$CC$1461, MATCH('Garage Cars'!A410,'housing-price-data-04042019'!$A$1:$A$1461,0), MATCH('Garage Cars'!$B$1,'housing-price-data-04042019'!$A$1:$CC$1,0))</f>
        <v>3</v>
      </c>
      <c r="C410">
        <f>INDEX('housing-price-data-04042019'!$A$1:$CC$1461, MATCH('Garage Cars'!A410,'housing-price-data-04042019'!$A$1:$A$1461,0), MATCH('Garage Cars'!$C$1,'housing-price-data-04042019'!$A$1:$CC$1,0))</f>
        <v>280000</v>
      </c>
      <c r="D410" t="str">
        <f t="shared" si="6"/>
        <v>A</v>
      </c>
      <c r="K410" s="5">
        <v>605</v>
      </c>
      <c r="L410" s="6">
        <v>221000</v>
      </c>
      <c r="N410" s="5">
        <v>1322</v>
      </c>
      <c r="O410" s="6">
        <v>72500</v>
      </c>
      <c r="U410" s="1">
        <v>385</v>
      </c>
      <c r="V410" s="1">
        <v>196774.97616421798</v>
      </c>
      <c r="W410" s="1">
        <v>43225.02383578202</v>
      </c>
    </row>
    <row r="411" spans="1:23" x14ac:dyDescent="0.25">
      <c r="A411">
        <v>410</v>
      </c>
      <c r="B411">
        <f>INDEX('housing-price-data-04042019'!$A$1:$CC$1461, MATCH('Garage Cars'!A411,'housing-price-data-04042019'!$A$1:$A$1461,0), MATCH('Garage Cars'!$B$1,'housing-price-data-04042019'!$A$1:$CC$1,0))</f>
        <v>3</v>
      </c>
      <c r="C411">
        <f>INDEX('housing-price-data-04042019'!$A$1:$CC$1461, MATCH('Garage Cars'!A411,'housing-price-data-04042019'!$A$1:$A$1461,0), MATCH('Garage Cars'!$C$1,'housing-price-data-04042019'!$A$1:$CC$1,0))</f>
        <v>339750</v>
      </c>
      <c r="D411" t="str">
        <f t="shared" si="6"/>
        <v>A</v>
      </c>
      <c r="K411" s="5">
        <v>606</v>
      </c>
      <c r="L411" s="6">
        <v>205000</v>
      </c>
      <c r="N411" s="5">
        <v>1324</v>
      </c>
      <c r="O411" s="6">
        <v>82500</v>
      </c>
      <c r="U411" s="1">
        <v>386</v>
      </c>
      <c r="V411" s="1">
        <v>196774.97616421798</v>
      </c>
      <c r="W411" s="1">
        <v>-4774.9761642179801</v>
      </c>
    </row>
    <row r="412" spans="1:23" x14ac:dyDescent="0.25">
      <c r="A412">
        <v>411</v>
      </c>
      <c r="B412">
        <f>INDEX('housing-price-data-04042019'!$A$1:$CC$1461, MATCH('Garage Cars'!A412,'housing-price-data-04042019'!$A$1:$A$1461,0), MATCH('Garage Cars'!$B$1,'housing-price-data-04042019'!$A$1:$CC$1,0))</f>
        <v>1</v>
      </c>
      <c r="C412">
        <f>INDEX('housing-price-data-04042019'!$A$1:$CC$1461, MATCH('Garage Cars'!A412,'housing-price-data-04042019'!$A$1:$A$1461,0), MATCH('Garage Cars'!$C$1,'housing-price-data-04042019'!$A$1:$CC$1,0))</f>
        <v>60000</v>
      </c>
      <c r="D412" t="str">
        <f t="shared" si="6"/>
        <v>B</v>
      </c>
      <c r="K412" s="5">
        <v>607</v>
      </c>
      <c r="L412" s="6">
        <v>152000</v>
      </c>
      <c r="N412" s="5">
        <v>1326</v>
      </c>
      <c r="O412" s="6">
        <v>55000</v>
      </c>
      <c r="U412" s="1">
        <v>387</v>
      </c>
      <c r="V412" s="1">
        <v>60618.980871522173</v>
      </c>
      <c r="W412" s="1">
        <v>20381.019128477827</v>
      </c>
    </row>
    <row r="413" spans="1:23" x14ac:dyDescent="0.25">
      <c r="A413">
        <v>412</v>
      </c>
      <c r="B413">
        <f>INDEX('housing-price-data-04042019'!$A$1:$CC$1461, MATCH('Garage Cars'!A413,'housing-price-data-04042019'!$A$1:$A$1461,0), MATCH('Garage Cars'!$B$1,'housing-price-data-04042019'!$A$1:$CC$1,0))</f>
        <v>2</v>
      </c>
      <c r="C413">
        <f>INDEX('housing-price-data-04042019'!$A$1:$CC$1461, MATCH('Garage Cars'!A413,'housing-price-data-04042019'!$A$1:$A$1461,0), MATCH('Garage Cars'!$C$1,'housing-price-data-04042019'!$A$1:$CC$1,0))</f>
        <v>145000</v>
      </c>
      <c r="D413" t="str">
        <f t="shared" si="6"/>
        <v>A</v>
      </c>
      <c r="K413" s="5">
        <v>609</v>
      </c>
      <c r="L413" s="6">
        <v>359100</v>
      </c>
      <c r="N413" s="5">
        <v>1327</v>
      </c>
      <c r="O413" s="6">
        <v>79000</v>
      </c>
      <c r="U413" s="1">
        <v>388</v>
      </c>
      <c r="V413" s="1">
        <v>128696.97851787008</v>
      </c>
      <c r="W413" s="1">
        <v>-3696.978517870084</v>
      </c>
    </row>
    <row r="414" spans="1:23" x14ac:dyDescent="0.25">
      <c r="A414">
        <v>413</v>
      </c>
      <c r="B414">
        <f>INDEX('housing-price-data-04042019'!$A$1:$CC$1461, MATCH('Garage Cars'!A414,'housing-price-data-04042019'!$A$1:$A$1461,0), MATCH('Garage Cars'!$B$1,'housing-price-data-04042019'!$A$1:$CC$1,0))</f>
        <v>2</v>
      </c>
      <c r="C414">
        <f>INDEX('housing-price-data-04042019'!$A$1:$CC$1461, MATCH('Garage Cars'!A414,'housing-price-data-04042019'!$A$1:$A$1461,0), MATCH('Garage Cars'!$C$1,'housing-price-data-04042019'!$A$1:$CC$1,0))</f>
        <v>222000</v>
      </c>
      <c r="D414" t="str">
        <f t="shared" si="6"/>
        <v>A</v>
      </c>
      <c r="K414" s="5">
        <v>611</v>
      </c>
      <c r="L414" s="6">
        <v>313000</v>
      </c>
      <c r="N414" s="5">
        <v>1328</v>
      </c>
      <c r="O414" s="6">
        <v>130500</v>
      </c>
      <c r="U414" s="1">
        <v>389</v>
      </c>
      <c r="V414" s="1">
        <v>196774.97616421798</v>
      </c>
      <c r="W414" s="1">
        <v>-5774.9761642179801</v>
      </c>
    </row>
    <row r="415" spans="1:23" x14ac:dyDescent="0.25">
      <c r="A415">
        <v>414</v>
      </c>
      <c r="B415">
        <f>INDEX('housing-price-data-04042019'!$A$1:$CC$1461, MATCH('Garage Cars'!A415,'housing-price-data-04042019'!$A$1:$A$1461,0), MATCH('Garage Cars'!$B$1,'housing-price-data-04042019'!$A$1:$CC$1,0))</f>
        <v>2</v>
      </c>
      <c r="C415">
        <f>INDEX('housing-price-data-04042019'!$A$1:$CC$1461, MATCH('Garage Cars'!A415,'housing-price-data-04042019'!$A$1:$A$1461,0), MATCH('Garage Cars'!$C$1,'housing-price-data-04042019'!$A$1:$CC$1,0))</f>
        <v>115000</v>
      </c>
      <c r="D415" t="str">
        <f t="shared" si="6"/>
        <v>A</v>
      </c>
      <c r="K415" s="5">
        <v>612</v>
      </c>
      <c r="L415" s="6">
        <v>148000</v>
      </c>
      <c r="N415" s="5">
        <v>1333</v>
      </c>
      <c r="O415" s="6">
        <v>100000</v>
      </c>
      <c r="U415" s="1">
        <v>390</v>
      </c>
      <c r="V415" s="1">
        <v>264852.97381056589</v>
      </c>
      <c r="W415" s="1">
        <v>161147.02618943411</v>
      </c>
    </row>
    <row r="416" spans="1:23" x14ac:dyDescent="0.25">
      <c r="A416">
        <v>415</v>
      </c>
      <c r="B416">
        <f>INDEX('housing-price-data-04042019'!$A$1:$CC$1461, MATCH('Garage Cars'!A416,'housing-price-data-04042019'!$A$1:$A$1461,0), MATCH('Garage Cars'!$B$1,'housing-price-data-04042019'!$A$1:$CC$1,0))</f>
        <v>3</v>
      </c>
      <c r="C416">
        <f>INDEX('housing-price-data-04042019'!$A$1:$CC$1461, MATCH('Garage Cars'!A416,'housing-price-data-04042019'!$A$1:$A$1461,0), MATCH('Garage Cars'!$C$1,'housing-price-data-04042019'!$A$1:$CC$1,0))</f>
        <v>228000</v>
      </c>
      <c r="D416" t="str">
        <f t="shared" si="6"/>
        <v>A</v>
      </c>
      <c r="K416" s="5">
        <v>613</v>
      </c>
      <c r="L416" s="6">
        <v>261500</v>
      </c>
      <c r="N416" s="5">
        <v>1334</v>
      </c>
      <c r="O416" s="6">
        <v>125500</v>
      </c>
      <c r="U416" s="1">
        <v>391</v>
      </c>
      <c r="V416" s="1">
        <v>128696.97851787008</v>
      </c>
      <c r="W416" s="1">
        <v>-9696.978517870084</v>
      </c>
    </row>
    <row r="417" spans="1:23" x14ac:dyDescent="0.25">
      <c r="A417">
        <v>416</v>
      </c>
      <c r="B417">
        <f>INDEX('housing-price-data-04042019'!$A$1:$CC$1461, MATCH('Garage Cars'!A417,'housing-price-data-04042019'!$A$1:$A$1461,0), MATCH('Garage Cars'!$B$1,'housing-price-data-04042019'!$A$1:$CC$1,0))</f>
        <v>2</v>
      </c>
      <c r="C417">
        <f>INDEX('housing-price-data-04042019'!$A$1:$CC$1461, MATCH('Garage Cars'!A417,'housing-price-data-04042019'!$A$1:$A$1461,0), MATCH('Garage Cars'!$C$1,'housing-price-data-04042019'!$A$1:$CC$1,0))</f>
        <v>181134</v>
      </c>
      <c r="D417" t="str">
        <f t="shared" si="6"/>
        <v>A</v>
      </c>
      <c r="K417" s="5">
        <v>616</v>
      </c>
      <c r="L417" s="6">
        <v>137500</v>
      </c>
      <c r="N417" s="5">
        <v>1338</v>
      </c>
      <c r="O417" s="6">
        <v>52500</v>
      </c>
      <c r="U417" s="1">
        <v>392</v>
      </c>
      <c r="V417" s="1">
        <v>196774.97616421798</v>
      </c>
      <c r="W417" s="1">
        <v>18225.02383578202</v>
      </c>
    </row>
    <row r="418" spans="1:23" x14ac:dyDescent="0.25">
      <c r="A418">
        <v>417</v>
      </c>
      <c r="B418">
        <f>INDEX('housing-price-data-04042019'!$A$1:$CC$1461, MATCH('Garage Cars'!A418,'housing-price-data-04042019'!$A$1:$A$1461,0), MATCH('Garage Cars'!$B$1,'housing-price-data-04042019'!$A$1:$CC$1,0))</f>
        <v>2</v>
      </c>
      <c r="C418">
        <f>INDEX('housing-price-data-04042019'!$A$1:$CC$1461, MATCH('Garage Cars'!A418,'housing-price-data-04042019'!$A$1:$A$1461,0), MATCH('Garage Cars'!$C$1,'housing-price-data-04042019'!$A$1:$CC$1,0))</f>
        <v>149500</v>
      </c>
      <c r="D418" t="str">
        <f t="shared" si="6"/>
        <v>A</v>
      </c>
      <c r="K418" s="5">
        <v>617</v>
      </c>
      <c r="L418" s="6">
        <v>183200</v>
      </c>
      <c r="N418" s="5">
        <v>1340</v>
      </c>
      <c r="O418" s="6">
        <v>128500</v>
      </c>
      <c r="U418" s="1">
        <v>393</v>
      </c>
      <c r="V418" s="1">
        <v>128696.97851787008</v>
      </c>
      <c r="W418" s="1">
        <v>-22196.978517870084</v>
      </c>
    </row>
    <row r="419" spans="1:23" x14ac:dyDescent="0.25">
      <c r="A419">
        <v>418</v>
      </c>
      <c r="B419">
        <f>INDEX('housing-price-data-04042019'!$A$1:$CC$1461, MATCH('Garage Cars'!A419,'housing-price-data-04042019'!$A$1:$A$1461,0), MATCH('Garage Cars'!$B$1,'housing-price-data-04042019'!$A$1:$CC$1,0))</f>
        <v>3</v>
      </c>
      <c r="C419">
        <f>INDEX('housing-price-data-04042019'!$A$1:$CC$1461, MATCH('Garage Cars'!A419,'housing-price-data-04042019'!$A$1:$A$1461,0), MATCH('Garage Cars'!$C$1,'housing-price-data-04042019'!$A$1:$CC$1,0))</f>
        <v>239000</v>
      </c>
      <c r="D419" t="str">
        <f t="shared" si="6"/>
        <v>A</v>
      </c>
      <c r="K419" s="5">
        <v>618</v>
      </c>
      <c r="L419" s="6">
        <v>105500</v>
      </c>
      <c r="N419" s="5">
        <v>1346</v>
      </c>
      <c r="O419" s="6">
        <v>108500</v>
      </c>
      <c r="U419" s="1">
        <v>394</v>
      </c>
      <c r="V419" s="1">
        <v>60618.980871522173</v>
      </c>
      <c r="W419" s="1">
        <v>39381.019128477827</v>
      </c>
    </row>
    <row r="420" spans="1:23" x14ac:dyDescent="0.25">
      <c r="A420">
        <v>419</v>
      </c>
      <c r="B420">
        <f>INDEX('housing-price-data-04042019'!$A$1:$CC$1461, MATCH('Garage Cars'!A420,'housing-price-data-04042019'!$A$1:$A$1461,0), MATCH('Garage Cars'!$B$1,'housing-price-data-04042019'!$A$1:$CC$1,0))</f>
        <v>1</v>
      </c>
      <c r="C420">
        <f>INDEX('housing-price-data-04042019'!$A$1:$CC$1461, MATCH('Garage Cars'!A420,'housing-price-data-04042019'!$A$1:$A$1461,0), MATCH('Garage Cars'!$C$1,'housing-price-data-04042019'!$A$1:$CC$1,0))</f>
        <v>126000</v>
      </c>
      <c r="D420" t="str">
        <f t="shared" si="6"/>
        <v>B</v>
      </c>
      <c r="K420" s="5">
        <v>619</v>
      </c>
      <c r="L420" s="6">
        <v>314813</v>
      </c>
      <c r="N420" s="5">
        <v>1350</v>
      </c>
      <c r="O420" s="6">
        <v>122000</v>
      </c>
      <c r="U420" s="1">
        <v>395</v>
      </c>
      <c r="V420" s="1">
        <v>128696.97851787008</v>
      </c>
      <c r="W420" s="1">
        <v>-19696.978517870084</v>
      </c>
    </row>
    <row r="421" spans="1:23" x14ac:dyDescent="0.25">
      <c r="A421">
        <v>420</v>
      </c>
      <c r="B421">
        <f>INDEX('housing-price-data-04042019'!$A$1:$CC$1461, MATCH('Garage Cars'!A421,'housing-price-data-04042019'!$A$1:$A$1461,0), MATCH('Garage Cars'!$B$1,'housing-price-data-04042019'!$A$1:$CC$1,0))</f>
        <v>1</v>
      </c>
      <c r="C421">
        <f>INDEX('housing-price-data-04042019'!$A$1:$CC$1461, MATCH('Garage Cars'!A421,'housing-price-data-04042019'!$A$1:$A$1461,0), MATCH('Garage Cars'!$C$1,'housing-price-data-04042019'!$A$1:$CC$1,0))</f>
        <v>142000</v>
      </c>
      <c r="D421" t="str">
        <f t="shared" si="6"/>
        <v>B</v>
      </c>
      <c r="K421" s="5">
        <v>620</v>
      </c>
      <c r="L421" s="6">
        <v>305000</v>
      </c>
      <c r="N421" s="5">
        <v>1357</v>
      </c>
      <c r="O421" s="6">
        <v>110000</v>
      </c>
      <c r="U421" s="1">
        <v>396</v>
      </c>
      <c r="V421" s="1">
        <v>128696.97851787008</v>
      </c>
      <c r="W421" s="1">
        <v>303.02148212991597</v>
      </c>
    </row>
    <row r="422" spans="1:23" x14ac:dyDescent="0.25">
      <c r="A422">
        <v>421</v>
      </c>
      <c r="B422">
        <f>INDEX('housing-price-data-04042019'!$A$1:$CC$1461, MATCH('Garage Cars'!A422,'housing-price-data-04042019'!$A$1:$A$1461,0), MATCH('Garage Cars'!$B$1,'housing-price-data-04042019'!$A$1:$CC$1,0))</f>
        <v>4</v>
      </c>
      <c r="C422">
        <f>INDEX('housing-price-data-04042019'!$A$1:$CC$1461, MATCH('Garage Cars'!A422,'housing-price-data-04042019'!$A$1:$A$1461,0), MATCH('Garage Cars'!$C$1,'housing-price-data-04042019'!$A$1:$CC$1,0))</f>
        <v>206300</v>
      </c>
      <c r="D422" t="str">
        <f t="shared" si="6"/>
        <v>A</v>
      </c>
      <c r="K422" s="5">
        <v>622</v>
      </c>
      <c r="L422" s="6">
        <v>240000</v>
      </c>
      <c r="N422" s="5">
        <v>1363</v>
      </c>
      <c r="O422" s="6">
        <v>104900</v>
      </c>
      <c r="U422" s="1">
        <v>397</v>
      </c>
      <c r="V422" s="1">
        <v>196774.97616421798</v>
      </c>
      <c r="W422" s="1">
        <v>-73774.97616421798</v>
      </c>
    </row>
    <row r="423" spans="1:23" x14ac:dyDescent="0.25">
      <c r="A423">
        <v>422</v>
      </c>
      <c r="B423">
        <f>INDEX('housing-price-data-04042019'!$A$1:$CC$1461, MATCH('Garage Cars'!A423,'housing-price-data-04042019'!$A$1:$A$1461,0), MATCH('Garage Cars'!$B$1,'housing-price-data-04042019'!$A$1:$CC$1,0))</f>
        <v>2</v>
      </c>
      <c r="C423">
        <f>INDEX('housing-price-data-04042019'!$A$1:$CC$1461, MATCH('Garage Cars'!A423,'housing-price-data-04042019'!$A$1:$A$1461,0), MATCH('Garage Cars'!$C$1,'housing-price-data-04042019'!$A$1:$CC$1,0))</f>
        <v>215000</v>
      </c>
      <c r="D423" t="str">
        <f t="shared" si="6"/>
        <v>A</v>
      </c>
      <c r="K423" s="5">
        <v>623</v>
      </c>
      <c r="L423" s="6">
        <v>135000</v>
      </c>
      <c r="N423" s="5">
        <v>1368</v>
      </c>
      <c r="O423" s="6">
        <v>127000</v>
      </c>
      <c r="U423" s="1">
        <v>398</v>
      </c>
      <c r="V423" s="1">
        <v>128696.97851787008</v>
      </c>
      <c r="W423" s="1">
        <v>40803.021482129916</v>
      </c>
    </row>
    <row r="424" spans="1:23" x14ac:dyDescent="0.25">
      <c r="A424">
        <v>423</v>
      </c>
      <c r="B424">
        <f>INDEX('housing-price-data-04042019'!$A$1:$CC$1461, MATCH('Garage Cars'!A424,'housing-price-data-04042019'!$A$1:$A$1461,0), MATCH('Garage Cars'!$B$1,'housing-price-data-04042019'!$A$1:$CC$1,0))</f>
        <v>2</v>
      </c>
      <c r="C424">
        <f>INDEX('housing-price-data-04042019'!$A$1:$CC$1461, MATCH('Garage Cars'!A424,'housing-price-data-04042019'!$A$1:$A$1461,0), MATCH('Garage Cars'!$C$1,'housing-price-data-04042019'!$A$1:$CC$1,0))</f>
        <v>113000</v>
      </c>
      <c r="D424" t="str">
        <f t="shared" si="6"/>
        <v>A</v>
      </c>
      <c r="K424" s="5">
        <v>624</v>
      </c>
      <c r="L424" s="6">
        <v>168500</v>
      </c>
      <c r="N424" s="5">
        <v>1371</v>
      </c>
      <c r="O424" s="6">
        <v>105000</v>
      </c>
      <c r="U424" s="1">
        <v>399</v>
      </c>
      <c r="V424" s="1">
        <v>128696.97851787008</v>
      </c>
      <c r="W424" s="1">
        <v>-61696.978517870084</v>
      </c>
    </row>
    <row r="425" spans="1:23" x14ac:dyDescent="0.25">
      <c r="A425">
        <v>424</v>
      </c>
      <c r="B425">
        <f>INDEX('housing-price-data-04042019'!$A$1:$CC$1461, MATCH('Garage Cars'!A425,'housing-price-data-04042019'!$A$1:$A$1461,0), MATCH('Garage Cars'!$B$1,'housing-price-data-04042019'!$A$1:$CC$1,0))</f>
        <v>3</v>
      </c>
      <c r="C425">
        <f>INDEX('housing-price-data-04042019'!$A$1:$CC$1461, MATCH('Garage Cars'!A425,'housing-price-data-04042019'!$A$1:$A$1461,0), MATCH('Garage Cars'!$C$1,'housing-price-data-04042019'!$A$1:$CC$1,0))</f>
        <v>315000</v>
      </c>
      <c r="D425" t="str">
        <f t="shared" si="6"/>
        <v>A</v>
      </c>
      <c r="K425" s="5">
        <v>625</v>
      </c>
      <c r="L425" s="6">
        <v>165150</v>
      </c>
      <c r="N425" s="5">
        <v>1372</v>
      </c>
      <c r="O425" s="6">
        <v>165500</v>
      </c>
      <c r="U425" s="1">
        <v>400</v>
      </c>
      <c r="V425" s="1">
        <v>196774.97616421798</v>
      </c>
      <c r="W425" s="1">
        <v>44225.02383578202</v>
      </c>
    </row>
    <row r="426" spans="1:23" x14ac:dyDescent="0.25">
      <c r="A426">
        <v>425</v>
      </c>
      <c r="B426">
        <f>INDEX('housing-price-data-04042019'!$A$1:$CC$1461, MATCH('Garage Cars'!A426,'housing-price-data-04042019'!$A$1:$A$1461,0), MATCH('Garage Cars'!$B$1,'housing-price-data-04042019'!$A$1:$CC$1,0))</f>
        <v>1</v>
      </c>
      <c r="C426">
        <f>INDEX('housing-price-data-04042019'!$A$1:$CC$1461, MATCH('Garage Cars'!A426,'housing-price-data-04042019'!$A$1:$A$1461,0), MATCH('Garage Cars'!$C$1,'housing-price-data-04042019'!$A$1:$CC$1,0))</f>
        <v>139000</v>
      </c>
      <c r="D426" t="str">
        <f t="shared" si="6"/>
        <v>B</v>
      </c>
      <c r="K426" s="5">
        <v>626</v>
      </c>
      <c r="L426" s="6">
        <v>160000</v>
      </c>
      <c r="N426" s="5">
        <v>1377</v>
      </c>
      <c r="O426" s="6">
        <v>91000</v>
      </c>
      <c r="U426" s="1">
        <v>401</v>
      </c>
      <c r="V426" s="1">
        <v>196774.97616421798</v>
      </c>
      <c r="W426" s="1">
        <v>48725.02383578202</v>
      </c>
    </row>
    <row r="427" spans="1:23" x14ac:dyDescent="0.25">
      <c r="A427">
        <v>426</v>
      </c>
      <c r="B427">
        <f>INDEX('housing-price-data-04042019'!$A$1:$CC$1461, MATCH('Garage Cars'!A427,'housing-price-data-04042019'!$A$1:$A$1461,0), MATCH('Garage Cars'!$B$1,'housing-price-data-04042019'!$A$1:$CC$1,0))</f>
        <v>1</v>
      </c>
      <c r="C427">
        <f>INDEX('housing-price-data-04042019'!$A$1:$CC$1461, MATCH('Garage Cars'!A427,'housing-price-data-04042019'!$A$1:$A$1461,0), MATCH('Garage Cars'!$C$1,'housing-price-data-04042019'!$A$1:$CC$1,0))</f>
        <v>135000</v>
      </c>
      <c r="D427" t="str">
        <f t="shared" si="6"/>
        <v>B</v>
      </c>
      <c r="K427" s="5">
        <v>629</v>
      </c>
      <c r="L427" s="6">
        <v>135000</v>
      </c>
      <c r="N427" s="5">
        <v>1379</v>
      </c>
      <c r="O427" s="6">
        <v>83000</v>
      </c>
      <c r="U427" s="1">
        <v>402</v>
      </c>
      <c r="V427" s="1">
        <v>196774.97616421798</v>
      </c>
      <c r="W427" s="1">
        <v>-31784.97616421798</v>
      </c>
    </row>
    <row r="428" spans="1:23" x14ac:dyDescent="0.25">
      <c r="A428">
        <v>427</v>
      </c>
      <c r="B428">
        <f>INDEX('housing-price-data-04042019'!$A$1:$CC$1461, MATCH('Garage Cars'!A428,'housing-price-data-04042019'!$A$1:$A$1461,0), MATCH('Garage Cars'!$B$1,'housing-price-data-04042019'!$A$1:$CC$1,0))</f>
        <v>2</v>
      </c>
      <c r="C428">
        <f>INDEX('housing-price-data-04042019'!$A$1:$CC$1461, MATCH('Garage Cars'!A428,'housing-price-data-04042019'!$A$1:$A$1461,0), MATCH('Garage Cars'!$C$1,'housing-price-data-04042019'!$A$1:$CC$1,0))</f>
        <v>275000</v>
      </c>
      <c r="D428" t="str">
        <f t="shared" si="6"/>
        <v>A</v>
      </c>
      <c r="K428" s="5">
        <v>630</v>
      </c>
      <c r="L428" s="6">
        <v>168500</v>
      </c>
      <c r="N428" s="5">
        <v>1381</v>
      </c>
      <c r="O428" s="6">
        <v>58500</v>
      </c>
      <c r="U428" s="1">
        <v>403</v>
      </c>
      <c r="V428" s="1">
        <v>128696.97851787008</v>
      </c>
      <c r="W428" s="1">
        <v>-20696.978517870084</v>
      </c>
    </row>
    <row r="429" spans="1:23" x14ac:dyDescent="0.25">
      <c r="A429">
        <v>428</v>
      </c>
      <c r="B429">
        <f>INDEX('housing-price-data-04042019'!$A$1:$CC$1461, MATCH('Garage Cars'!A429,'housing-price-data-04042019'!$A$1:$A$1461,0), MATCH('Garage Cars'!$B$1,'housing-price-data-04042019'!$A$1:$CC$1,0))</f>
        <v>1</v>
      </c>
      <c r="C429">
        <f>INDEX('housing-price-data-04042019'!$A$1:$CC$1461, MATCH('Garage Cars'!A429,'housing-price-data-04042019'!$A$1:$A$1461,0), MATCH('Garage Cars'!$C$1,'housing-price-data-04042019'!$A$1:$CC$1,0))</f>
        <v>109008</v>
      </c>
      <c r="D429" t="str">
        <f t="shared" si="6"/>
        <v>B</v>
      </c>
      <c r="K429" s="5">
        <v>632</v>
      </c>
      <c r="L429" s="6">
        <v>209500</v>
      </c>
      <c r="N429" s="5">
        <v>1385</v>
      </c>
      <c r="O429" s="6">
        <v>105000</v>
      </c>
      <c r="U429" s="1">
        <v>404</v>
      </c>
      <c r="V429" s="1">
        <v>196774.97616421798</v>
      </c>
      <c r="W429" s="1">
        <v>61225.02383578202</v>
      </c>
    </row>
    <row r="430" spans="1:23" x14ac:dyDescent="0.25">
      <c r="A430">
        <v>429</v>
      </c>
      <c r="B430">
        <f>INDEX('housing-price-data-04042019'!$A$1:$CC$1461, MATCH('Garage Cars'!A430,'housing-price-data-04042019'!$A$1:$A$1461,0), MATCH('Garage Cars'!$B$1,'housing-price-data-04042019'!$A$1:$CC$1,0))</f>
        <v>2</v>
      </c>
      <c r="C430">
        <f>INDEX('housing-price-data-04042019'!$A$1:$CC$1461, MATCH('Garage Cars'!A430,'housing-price-data-04042019'!$A$1:$A$1461,0), MATCH('Garage Cars'!$C$1,'housing-price-data-04042019'!$A$1:$CC$1,0))</f>
        <v>195400</v>
      </c>
      <c r="D430" t="str">
        <f t="shared" si="6"/>
        <v>A</v>
      </c>
      <c r="K430" s="5">
        <v>633</v>
      </c>
      <c r="L430" s="6">
        <v>82500</v>
      </c>
      <c r="N430" s="5">
        <v>1386</v>
      </c>
      <c r="O430" s="6">
        <v>125500</v>
      </c>
      <c r="U430" s="1">
        <v>405</v>
      </c>
      <c r="V430" s="1">
        <v>196774.97616421798</v>
      </c>
      <c r="W430" s="1">
        <v>-28774.97616421798</v>
      </c>
    </row>
    <row r="431" spans="1:23" x14ac:dyDescent="0.25">
      <c r="A431">
        <v>430</v>
      </c>
      <c r="B431">
        <f>INDEX('housing-price-data-04042019'!$A$1:$CC$1461, MATCH('Garage Cars'!A431,'housing-price-data-04042019'!$A$1:$A$1461,0), MATCH('Garage Cars'!$B$1,'housing-price-data-04042019'!$A$1:$CC$1,0))</f>
        <v>2</v>
      </c>
      <c r="C431">
        <f>INDEX('housing-price-data-04042019'!$A$1:$CC$1461, MATCH('Garage Cars'!A431,'housing-price-data-04042019'!$A$1:$A$1461,0), MATCH('Garage Cars'!$C$1,'housing-price-data-04042019'!$A$1:$CC$1,0))</f>
        <v>175000</v>
      </c>
      <c r="D431" t="str">
        <f t="shared" si="6"/>
        <v>A</v>
      </c>
      <c r="K431" s="5">
        <v>635</v>
      </c>
      <c r="L431" s="6">
        <v>144000</v>
      </c>
      <c r="N431" s="5">
        <v>1388</v>
      </c>
      <c r="O431" s="6">
        <v>136000</v>
      </c>
      <c r="U431" s="1">
        <v>406</v>
      </c>
      <c r="V431" s="1">
        <v>196774.97616421798</v>
      </c>
      <c r="W431" s="1">
        <v>-46774.97616421798</v>
      </c>
    </row>
    <row r="432" spans="1:23" x14ac:dyDescent="0.25">
      <c r="A432">
        <v>431</v>
      </c>
      <c r="B432">
        <f>INDEX('housing-price-data-04042019'!$A$1:$CC$1461, MATCH('Garage Cars'!A432,'housing-price-data-04042019'!$A$1:$A$1461,0), MATCH('Garage Cars'!$B$1,'housing-price-data-04042019'!$A$1:$CC$1,0))</f>
        <v>1</v>
      </c>
      <c r="C432">
        <f>INDEX('housing-price-data-04042019'!$A$1:$CC$1461, MATCH('Garage Cars'!A432,'housing-price-data-04042019'!$A$1:$A$1461,0), MATCH('Garage Cars'!$C$1,'housing-price-data-04042019'!$A$1:$CC$1,0))</f>
        <v>85400</v>
      </c>
      <c r="D432" t="str">
        <f t="shared" si="6"/>
        <v>B</v>
      </c>
      <c r="K432" s="5">
        <v>640</v>
      </c>
      <c r="L432" s="6">
        <v>264561</v>
      </c>
      <c r="N432" s="5">
        <v>1393</v>
      </c>
      <c r="O432" s="6">
        <v>123000</v>
      </c>
      <c r="U432" s="1">
        <v>407</v>
      </c>
      <c r="V432" s="1">
        <v>128696.97851787008</v>
      </c>
      <c r="W432" s="1">
        <v>-13696.978517870084</v>
      </c>
    </row>
    <row r="433" spans="1:23" x14ac:dyDescent="0.25">
      <c r="A433">
        <v>432</v>
      </c>
      <c r="B433">
        <f>INDEX('housing-price-data-04042019'!$A$1:$CC$1461, MATCH('Garage Cars'!A433,'housing-price-data-04042019'!$A$1:$A$1461,0), MATCH('Garage Cars'!$B$1,'housing-price-data-04042019'!$A$1:$CC$1,0))</f>
        <v>0</v>
      </c>
      <c r="C433">
        <f>INDEX('housing-price-data-04042019'!$A$1:$CC$1461, MATCH('Garage Cars'!A433,'housing-price-data-04042019'!$A$1:$A$1461,0), MATCH('Garage Cars'!$C$1,'housing-price-data-04042019'!$A$1:$CC$1,0))</f>
        <v>79900</v>
      </c>
      <c r="D433" t="str">
        <f t="shared" si="6"/>
        <v>B</v>
      </c>
      <c r="K433" s="5">
        <v>641</v>
      </c>
      <c r="L433" s="6">
        <v>274000</v>
      </c>
      <c r="N433" s="5">
        <v>1398</v>
      </c>
      <c r="O433" s="6">
        <v>137500</v>
      </c>
      <c r="U433" s="1">
        <v>408</v>
      </c>
      <c r="V433" s="1">
        <v>128696.97851787008</v>
      </c>
      <c r="W433" s="1">
        <v>48303.021482129916</v>
      </c>
    </row>
    <row r="434" spans="1:23" x14ac:dyDescent="0.25">
      <c r="A434">
        <v>433</v>
      </c>
      <c r="B434">
        <f>INDEX('housing-price-data-04042019'!$A$1:$CC$1461, MATCH('Garage Cars'!A434,'housing-price-data-04042019'!$A$1:$A$1461,0), MATCH('Garage Cars'!$B$1,'housing-price-data-04042019'!$A$1:$CC$1,0))</f>
        <v>2</v>
      </c>
      <c r="C434">
        <f>INDEX('housing-price-data-04042019'!$A$1:$CC$1461, MATCH('Garage Cars'!A434,'housing-price-data-04042019'!$A$1:$A$1461,0), MATCH('Garage Cars'!$C$1,'housing-price-data-04042019'!$A$1:$CC$1,0))</f>
        <v>122500</v>
      </c>
      <c r="D434" t="str">
        <f t="shared" si="6"/>
        <v>A</v>
      </c>
      <c r="K434" s="5">
        <v>642</v>
      </c>
      <c r="L434" s="6">
        <v>226000</v>
      </c>
      <c r="N434" s="5">
        <v>1399</v>
      </c>
      <c r="O434" s="6">
        <v>138000</v>
      </c>
      <c r="U434" s="1">
        <v>409</v>
      </c>
      <c r="V434" s="1">
        <v>264852.97381056589</v>
      </c>
      <c r="W434" s="1">
        <v>15147.026189434109</v>
      </c>
    </row>
    <row r="435" spans="1:23" x14ac:dyDescent="0.25">
      <c r="A435">
        <v>434</v>
      </c>
      <c r="B435">
        <f>INDEX('housing-price-data-04042019'!$A$1:$CC$1461, MATCH('Garage Cars'!A435,'housing-price-data-04042019'!$A$1:$A$1461,0), MATCH('Garage Cars'!$B$1,'housing-price-data-04042019'!$A$1:$CC$1,0))</f>
        <v>2</v>
      </c>
      <c r="C435">
        <f>INDEX('housing-price-data-04042019'!$A$1:$CC$1461, MATCH('Garage Cars'!A435,'housing-price-data-04042019'!$A$1:$A$1461,0), MATCH('Garage Cars'!$C$1,'housing-price-data-04042019'!$A$1:$CC$1,0))</f>
        <v>181000</v>
      </c>
      <c r="D435" t="str">
        <f t="shared" si="6"/>
        <v>A</v>
      </c>
      <c r="K435" s="5">
        <v>643</v>
      </c>
      <c r="L435" s="6">
        <v>345000</v>
      </c>
      <c r="N435" s="5">
        <v>1400</v>
      </c>
      <c r="O435" s="6">
        <v>137450</v>
      </c>
      <c r="U435" s="1">
        <v>410</v>
      </c>
      <c r="V435" s="1">
        <v>264852.97381056589</v>
      </c>
      <c r="W435" s="1">
        <v>74897.026189434109</v>
      </c>
    </row>
    <row r="436" spans="1:23" x14ac:dyDescent="0.25">
      <c r="A436">
        <v>435</v>
      </c>
      <c r="B436">
        <f>INDEX('housing-price-data-04042019'!$A$1:$CC$1461, MATCH('Garage Cars'!A436,'housing-price-data-04042019'!$A$1:$A$1461,0), MATCH('Garage Cars'!$B$1,'housing-price-data-04042019'!$A$1:$CC$1,0))</f>
        <v>0</v>
      </c>
      <c r="C436">
        <f>INDEX('housing-price-data-04042019'!$A$1:$CC$1461, MATCH('Garage Cars'!A436,'housing-price-data-04042019'!$A$1:$A$1461,0), MATCH('Garage Cars'!$C$1,'housing-price-data-04042019'!$A$1:$CC$1,0))</f>
        <v>81000</v>
      </c>
      <c r="D436" t="str">
        <f t="shared" si="6"/>
        <v>B</v>
      </c>
      <c r="K436" s="5">
        <v>644</v>
      </c>
      <c r="L436" s="6">
        <v>152000</v>
      </c>
      <c r="N436" s="5">
        <v>1401</v>
      </c>
      <c r="O436" s="6">
        <v>120000</v>
      </c>
      <c r="U436" s="1">
        <v>411</v>
      </c>
      <c r="V436" s="1">
        <v>128696.97851787008</v>
      </c>
      <c r="W436" s="1">
        <v>-68696.978517870084</v>
      </c>
    </row>
    <row r="437" spans="1:23" x14ac:dyDescent="0.25">
      <c r="A437">
        <v>436</v>
      </c>
      <c r="B437">
        <f>INDEX('housing-price-data-04042019'!$A$1:$CC$1461, MATCH('Garage Cars'!A437,'housing-price-data-04042019'!$A$1:$A$1461,0), MATCH('Garage Cars'!$B$1,'housing-price-data-04042019'!$A$1:$CC$1,0))</f>
        <v>2</v>
      </c>
      <c r="C437">
        <f>INDEX('housing-price-data-04042019'!$A$1:$CC$1461, MATCH('Garage Cars'!A437,'housing-price-data-04042019'!$A$1:$A$1461,0), MATCH('Garage Cars'!$C$1,'housing-price-data-04042019'!$A$1:$CC$1,0))</f>
        <v>212000</v>
      </c>
      <c r="D437" t="str">
        <f t="shared" si="6"/>
        <v>A</v>
      </c>
      <c r="K437" s="5">
        <v>645</v>
      </c>
      <c r="L437" s="6">
        <v>370878</v>
      </c>
      <c r="N437" s="5">
        <v>1408</v>
      </c>
      <c r="O437" s="6">
        <v>112000</v>
      </c>
      <c r="U437" s="1">
        <v>412</v>
      </c>
      <c r="V437" s="1">
        <v>196774.97616421798</v>
      </c>
      <c r="W437" s="1">
        <v>-51774.97616421798</v>
      </c>
    </row>
    <row r="438" spans="1:23" x14ac:dyDescent="0.25">
      <c r="A438">
        <v>437</v>
      </c>
      <c r="B438">
        <f>INDEX('housing-price-data-04042019'!$A$1:$CC$1461, MATCH('Garage Cars'!A438,'housing-price-data-04042019'!$A$1:$A$1461,0), MATCH('Garage Cars'!$B$1,'housing-price-data-04042019'!$A$1:$CC$1,0))</f>
        <v>2</v>
      </c>
      <c r="C438">
        <f>INDEX('housing-price-data-04042019'!$A$1:$CC$1461, MATCH('Garage Cars'!A438,'housing-price-data-04042019'!$A$1:$A$1461,0), MATCH('Garage Cars'!$C$1,'housing-price-data-04042019'!$A$1:$CC$1,0))</f>
        <v>116000</v>
      </c>
      <c r="D438" t="str">
        <f t="shared" si="6"/>
        <v>A</v>
      </c>
      <c r="K438" s="5">
        <v>646</v>
      </c>
      <c r="L438" s="6">
        <v>143250</v>
      </c>
      <c r="N438" s="5">
        <v>1412</v>
      </c>
      <c r="O438" s="6">
        <v>140000</v>
      </c>
      <c r="U438" s="1">
        <v>413</v>
      </c>
      <c r="V438" s="1">
        <v>196774.97616421798</v>
      </c>
      <c r="W438" s="1">
        <v>25225.02383578202</v>
      </c>
    </row>
    <row r="439" spans="1:23" x14ac:dyDescent="0.25">
      <c r="A439">
        <v>438</v>
      </c>
      <c r="B439">
        <f>INDEX('housing-price-data-04042019'!$A$1:$CC$1461, MATCH('Garage Cars'!A439,'housing-price-data-04042019'!$A$1:$A$1461,0), MATCH('Garage Cars'!$B$1,'housing-price-data-04042019'!$A$1:$CC$1,0))</f>
        <v>1</v>
      </c>
      <c r="C439">
        <f>INDEX('housing-price-data-04042019'!$A$1:$CC$1461, MATCH('Garage Cars'!A439,'housing-price-data-04042019'!$A$1:$A$1461,0), MATCH('Garage Cars'!$C$1,'housing-price-data-04042019'!$A$1:$CC$1,0))</f>
        <v>119000</v>
      </c>
      <c r="D439" t="str">
        <f t="shared" si="6"/>
        <v>B</v>
      </c>
      <c r="K439" s="5">
        <v>647</v>
      </c>
      <c r="L439" s="6">
        <v>98300</v>
      </c>
      <c r="N439" s="5">
        <v>1419</v>
      </c>
      <c r="O439" s="6">
        <v>124000</v>
      </c>
      <c r="U439" s="1">
        <v>414</v>
      </c>
      <c r="V439" s="1">
        <v>196774.97616421798</v>
      </c>
      <c r="W439" s="1">
        <v>-81774.97616421798</v>
      </c>
    </row>
    <row r="440" spans="1:23" x14ac:dyDescent="0.25">
      <c r="A440">
        <v>439</v>
      </c>
      <c r="B440">
        <f>INDEX('housing-price-data-04042019'!$A$1:$CC$1461, MATCH('Garage Cars'!A440,'housing-price-data-04042019'!$A$1:$A$1461,0), MATCH('Garage Cars'!$B$1,'housing-price-data-04042019'!$A$1:$CC$1,0))</f>
        <v>1</v>
      </c>
      <c r="C440">
        <f>INDEX('housing-price-data-04042019'!$A$1:$CC$1461, MATCH('Garage Cars'!A440,'housing-price-data-04042019'!$A$1:$A$1461,0), MATCH('Garage Cars'!$C$1,'housing-price-data-04042019'!$A$1:$CC$1,0))</f>
        <v>90350</v>
      </c>
      <c r="D440" t="str">
        <f t="shared" si="6"/>
        <v>B</v>
      </c>
      <c r="K440" s="5">
        <v>648</v>
      </c>
      <c r="L440" s="6">
        <v>155000</v>
      </c>
      <c r="N440" s="5">
        <v>1425</v>
      </c>
      <c r="O440" s="6">
        <v>144000</v>
      </c>
      <c r="U440" s="1">
        <v>415</v>
      </c>
      <c r="V440" s="1">
        <v>264852.97381056589</v>
      </c>
      <c r="W440" s="1">
        <v>-36852.973810565891</v>
      </c>
    </row>
    <row r="441" spans="1:23" x14ac:dyDescent="0.25">
      <c r="A441">
        <v>440</v>
      </c>
      <c r="B441">
        <f>INDEX('housing-price-data-04042019'!$A$1:$CC$1461, MATCH('Garage Cars'!A441,'housing-price-data-04042019'!$A$1:$A$1461,0), MATCH('Garage Cars'!$B$1,'housing-price-data-04042019'!$A$1:$CC$1,0))</f>
        <v>2</v>
      </c>
      <c r="C441">
        <f>INDEX('housing-price-data-04042019'!$A$1:$CC$1461, MATCH('Garage Cars'!A441,'housing-price-data-04042019'!$A$1:$A$1461,0), MATCH('Garage Cars'!$C$1,'housing-price-data-04042019'!$A$1:$CC$1,0))</f>
        <v>110000</v>
      </c>
      <c r="D441" t="str">
        <f t="shared" si="6"/>
        <v>A</v>
      </c>
      <c r="K441" s="5">
        <v>649</v>
      </c>
      <c r="L441" s="6">
        <v>155000</v>
      </c>
      <c r="N441" s="5">
        <v>1428</v>
      </c>
      <c r="O441" s="6">
        <v>140000</v>
      </c>
      <c r="U441" s="1">
        <v>416</v>
      </c>
      <c r="V441" s="1">
        <v>196774.97616421798</v>
      </c>
      <c r="W441" s="1">
        <v>-15640.97616421798</v>
      </c>
    </row>
    <row r="442" spans="1:23" x14ac:dyDescent="0.25">
      <c r="A442">
        <v>441</v>
      </c>
      <c r="B442">
        <f>INDEX('housing-price-data-04042019'!$A$1:$CC$1461, MATCH('Garage Cars'!A442,'housing-price-data-04042019'!$A$1:$A$1461,0), MATCH('Garage Cars'!$B$1,'housing-price-data-04042019'!$A$1:$CC$1,0))</f>
        <v>3</v>
      </c>
      <c r="C442">
        <f>INDEX('housing-price-data-04042019'!$A$1:$CC$1461, MATCH('Garage Cars'!A442,'housing-price-data-04042019'!$A$1:$A$1461,0), MATCH('Garage Cars'!$C$1,'housing-price-data-04042019'!$A$1:$CC$1,0))</f>
        <v>555000</v>
      </c>
      <c r="D442" t="str">
        <f t="shared" si="6"/>
        <v>A</v>
      </c>
      <c r="K442" s="5">
        <v>651</v>
      </c>
      <c r="L442" s="6">
        <v>205950</v>
      </c>
      <c r="N442" s="5">
        <v>1429</v>
      </c>
      <c r="O442" s="6">
        <v>119000</v>
      </c>
      <c r="U442" s="1">
        <v>417</v>
      </c>
      <c r="V442" s="1">
        <v>196774.97616421798</v>
      </c>
      <c r="W442" s="1">
        <v>-47274.97616421798</v>
      </c>
    </row>
    <row r="443" spans="1:23" x14ac:dyDescent="0.25">
      <c r="A443">
        <v>442</v>
      </c>
      <c r="B443">
        <f>INDEX('housing-price-data-04042019'!$A$1:$CC$1461, MATCH('Garage Cars'!A443,'housing-price-data-04042019'!$A$1:$A$1461,0), MATCH('Garage Cars'!$B$1,'housing-price-data-04042019'!$A$1:$CC$1,0))</f>
        <v>0</v>
      </c>
      <c r="C443">
        <f>INDEX('housing-price-data-04042019'!$A$1:$CC$1461, MATCH('Garage Cars'!A443,'housing-price-data-04042019'!$A$1:$A$1461,0), MATCH('Garage Cars'!$C$1,'housing-price-data-04042019'!$A$1:$CC$1,0))</f>
        <v>118000</v>
      </c>
      <c r="D443" t="str">
        <f t="shared" si="6"/>
        <v>B</v>
      </c>
      <c r="K443" s="5">
        <v>653</v>
      </c>
      <c r="L443" s="6">
        <v>191000</v>
      </c>
      <c r="N443" s="5">
        <v>1433</v>
      </c>
      <c r="O443" s="6">
        <v>64500</v>
      </c>
      <c r="U443" s="1">
        <v>418</v>
      </c>
      <c r="V443" s="1">
        <v>264852.97381056589</v>
      </c>
      <c r="W443" s="1">
        <v>-25852.973810565891</v>
      </c>
    </row>
    <row r="444" spans="1:23" x14ac:dyDescent="0.25">
      <c r="A444">
        <v>443</v>
      </c>
      <c r="B444">
        <f>INDEX('housing-price-data-04042019'!$A$1:$CC$1461, MATCH('Garage Cars'!A444,'housing-price-data-04042019'!$A$1:$A$1461,0), MATCH('Garage Cars'!$B$1,'housing-price-data-04042019'!$A$1:$CC$1,0))</f>
        <v>2</v>
      </c>
      <c r="C444">
        <f>INDEX('housing-price-data-04042019'!$A$1:$CC$1461, MATCH('Garage Cars'!A444,'housing-price-data-04042019'!$A$1:$A$1461,0), MATCH('Garage Cars'!$C$1,'housing-price-data-04042019'!$A$1:$CC$1,0))</f>
        <v>162900</v>
      </c>
      <c r="D444" t="str">
        <f t="shared" si="6"/>
        <v>A</v>
      </c>
      <c r="K444" s="5">
        <v>655</v>
      </c>
      <c r="L444" s="6">
        <v>350000</v>
      </c>
      <c r="N444" s="5">
        <v>1444</v>
      </c>
      <c r="O444" s="6">
        <v>121000</v>
      </c>
      <c r="U444" s="1">
        <v>419</v>
      </c>
      <c r="V444" s="1">
        <v>128696.97851787008</v>
      </c>
      <c r="W444" s="1">
        <v>-2696.978517870084</v>
      </c>
    </row>
    <row r="445" spans="1:23" x14ac:dyDescent="0.25">
      <c r="A445">
        <v>444</v>
      </c>
      <c r="B445">
        <f>INDEX('housing-price-data-04042019'!$A$1:$CC$1461, MATCH('Garage Cars'!A445,'housing-price-data-04042019'!$A$1:$A$1461,0), MATCH('Garage Cars'!$B$1,'housing-price-data-04042019'!$A$1:$CC$1,0))</f>
        <v>3</v>
      </c>
      <c r="C445">
        <f>INDEX('housing-price-data-04042019'!$A$1:$CC$1461, MATCH('Garage Cars'!A445,'housing-price-data-04042019'!$A$1:$A$1461,0), MATCH('Garage Cars'!$C$1,'housing-price-data-04042019'!$A$1:$CC$1,0))</f>
        <v>172500</v>
      </c>
      <c r="D445" t="str">
        <f t="shared" si="6"/>
        <v>A</v>
      </c>
      <c r="K445" s="5">
        <v>660</v>
      </c>
      <c r="L445" s="6">
        <v>167000</v>
      </c>
      <c r="N445" s="5">
        <v>1446</v>
      </c>
      <c r="O445" s="6">
        <v>129000</v>
      </c>
      <c r="U445" s="1">
        <v>420</v>
      </c>
      <c r="V445" s="1">
        <v>128696.97851787008</v>
      </c>
      <c r="W445" s="1">
        <v>13303.021482129916</v>
      </c>
    </row>
    <row r="446" spans="1:23" x14ac:dyDescent="0.25">
      <c r="A446">
        <v>445</v>
      </c>
      <c r="B446">
        <f>INDEX('housing-price-data-04042019'!$A$1:$CC$1461, MATCH('Garage Cars'!A446,'housing-price-data-04042019'!$A$1:$A$1461,0), MATCH('Garage Cars'!$B$1,'housing-price-data-04042019'!$A$1:$CC$1,0))</f>
        <v>2</v>
      </c>
      <c r="C446">
        <f>INDEX('housing-price-data-04042019'!$A$1:$CC$1461, MATCH('Garage Cars'!A446,'housing-price-data-04042019'!$A$1:$A$1461,0), MATCH('Garage Cars'!$C$1,'housing-price-data-04042019'!$A$1:$CC$1,0))</f>
        <v>210000</v>
      </c>
      <c r="D446" t="str">
        <f t="shared" si="6"/>
        <v>A</v>
      </c>
      <c r="K446" s="5">
        <v>661</v>
      </c>
      <c r="L446" s="6">
        <v>197900</v>
      </c>
      <c r="N446" s="5">
        <v>1447</v>
      </c>
      <c r="O446" s="6">
        <v>157900</v>
      </c>
      <c r="U446" s="1">
        <v>421</v>
      </c>
      <c r="V446" s="1">
        <v>332930.9714569138</v>
      </c>
      <c r="W446" s="1">
        <v>-126630.9714569138</v>
      </c>
    </row>
    <row r="447" spans="1:23" x14ac:dyDescent="0.25">
      <c r="A447">
        <v>446</v>
      </c>
      <c r="B447">
        <f>INDEX('housing-price-data-04042019'!$A$1:$CC$1461, MATCH('Garage Cars'!A447,'housing-price-data-04042019'!$A$1:$A$1461,0), MATCH('Garage Cars'!$B$1,'housing-price-data-04042019'!$A$1:$CC$1,0))</f>
        <v>2</v>
      </c>
      <c r="C447">
        <f>INDEX('housing-price-data-04042019'!$A$1:$CC$1461, MATCH('Garage Cars'!A447,'housing-price-data-04042019'!$A$1:$A$1461,0), MATCH('Garage Cars'!$C$1,'housing-price-data-04042019'!$A$1:$CC$1,0))</f>
        <v>127500</v>
      </c>
      <c r="D447" t="str">
        <f t="shared" si="6"/>
        <v>A</v>
      </c>
      <c r="K447" s="5">
        <v>662</v>
      </c>
      <c r="L447" s="6">
        <v>402000</v>
      </c>
      <c r="N447" s="5">
        <v>1449</v>
      </c>
      <c r="O447" s="6">
        <v>112000</v>
      </c>
      <c r="U447" s="1">
        <v>422</v>
      </c>
      <c r="V447" s="1">
        <v>196774.97616421798</v>
      </c>
      <c r="W447" s="1">
        <v>18225.02383578202</v>
      </c>
    </row>
    <row r="448" spans="1:23" x14ac:dyDescent="0.25">
      <c r="A448">
        <v>447</v>
      </c>
      <c r="B448">
        <f>INDEX('housing-price-data-04042019'!$A$1:$CC$1461, MATCH('Garage Cars'!A448,'housing-price-data-04042019'!$A$1:$A$1461,0), MATCH('Garage Cars'!$B$1,'housing-price-data-04042019'!$A$1:$CC$1,0))</f>
        <v>2</v>
      </c>
      <c r="C448">
        <f>INDEX('housing-price-data-04042019'!$A$1:$CC$1461, MATCH('Garage Cars'!A448,'housing-price-data-04042019'!$A$1:$A$1461,0), MATCH('Garage Cars'!$C$1,'housing-price-data-04042019'!$A$1:$CC$1,0))</f>
        <v>190000</v>
      </c>
      <c r="D448" t="str">
        <f t="shared" si="6"/>
        <v>A</v>
      </c>
      <c r="K448" s="5">
        <v>663</v>
      </c>
      <c r="L448" s="6">
        <v>110000</v>
      </c>
      <c r="N448" s="5">
        <v>1450</v>
      </c>
      <c r="O448" s="6">
        <v>92000</v>
      </c>
      <c r="U448" s="1">
        <v>423</v>
      </c>
      <c r="V448" s="1">
        <v>196774.97616421798</v>
      </c>
      <c r="W448" s="1">
        <v>-83774.97616421798</v>
      </c>
    </row>
    <row r="449" spans="1:23" x14ac:dyDescent="0.25">
      <c r="A449">
        <v>448</v>
      </c>
      <c r="B449">
        <f>INDEX('housing-price-data-04042019'!$A$1:$CC$1461, MATCH('Garage Cars'!A449,'housing-price-data-04042019'!$A$1:$A$1461,0), MATCH('Garage Cars'!$B$1,'housing-price-data-04042019'!$A$1:$CC$1,0))</f>
        <v>2</v>
      </c>
      <c r="C449">
        <f>INDEX('housing-price-data-04042019'!$A$1:$CC$1461, MATCH('Garage Cars'!A449,'housing-price-data-04042019'!$A$1:$A$1461,0), MATCH('Garage Cars'!$C$1,'housing-price-data-04042019'!$A$1:$CC$1,0))</f>
        <v>199900</v>
      </c>
      <c r="D449" t="str">
        <f t="shared" si="6"/>
        <v>A</v>
      </c>
      <c r="K449" s="5">
        <v>664</v>
      </c>
      <c r="L449" s="6">
        <v>137500</v>
      </c>
      <c r="N449" s="5">
        <v>1451</v>
      </c>
      <c r="O449" s="6">
        <v>136000</v>
      </c>
      <c r="U449" s="1">
        <v>424</v>
      </c>
      <c r="V449" s="1">
        <v>264852.97381056589</v>
      </c>
      <c r="W449" s="1">
        <v>50147.026189434109</v>
      </c>
    </row>
    <row r="450" spans="1:23" x14ac:dyDescent="0.25">
      <c r="A450">
        <v>449</v>
      </c>
      <c r="B450">
        <f>INDEX('housing-price-data-04042019'!$A$1:$CC$1461, MATCH('Garage Cars'!A450,'housing-price-data-04042019'!$A$1:$A$1461,0), MATCH('Garage Cars'!$B$1,'housing-price-data-04042019'!$A$1:$CC$1,0))</f>
        <v>1</v>
      </c>
      <c r="C450">
        <f>INDEX('housing-price-data-04042019'!$A$1:$CC$1461, MATCH('Garage Cars'!A450,'housing-price-data-04042019'!$A$1:$A$1461,0), MATCH('Garage Cars'!$C$1,'housing-price-data-04042019'!$A$1:$CC$1,0))</f>
        <v>119500</v>
      </c>
      <c r="D450" t="str">
        <f t="shared" si="6"/>
        <v>B</v>
      </c>
      <c r="K450" s="5">
        <v>665</v>
      </c>
      <c r="L450" s="6">
        <v>423000</v>
      </c>
      <c r="N450" s="5">
        <v>1454</v>
      </c>
      <c r="O450" s="6">
        <v>84500</v>
      </c>
      <c r="U450" s="1">
        <v>425</v>
      </c>
      <c r="V450" s="1">
        <v>128696.97851787008</v>
      </c>
      <c r="W450" s="1">
        <v>10303.021482129916</v>
      </c>
    </row>
    <row r="451" spans="1:23" x14ac:dyDescent="0.25">
      <c r="A451">
        <v>450</v>
      </c>
      <c r="B451">
        <f>INDEX('housing-price-data-04042019'!$A$1:$CC$1461, MATCH('Garage Cars'!A451,'housing-price-data-04042019'!$A$1:$A$1461,0), MATCH('Garage Cars'!$B$1,'housing-price-data-04042019'!$A$1:$CC$1,0))</f>
        <v>1</v>
      </c>
      <c r="C451">
        <f>INDEX('housing-price-data-04042019'!$A$1:$CC$1461, MATCH('Garage Cars'!A451,'housing-price-data-04042019'!$A$1:$A$1461,0), MATCH('Garage Cars'!$C$1,'housing-price-data-04042019'!$A$1:$CC$1,0))</f>
        <v>120000</v>
      </c>
      <c r="D451" t="str">
        <f t="shared" ref="D451:D514" si="7">IF(B451 &gt;= 2, "A", "B")</f>
        <v>B</v>
      </c>
      <c r="K451" s="5">
        <v>666</v>
      </c>
      <c r="L451" s="6">
        <v>230500</v>
      </c>
      <c r="N451" s="5">
        <v>1458</v>
      </c>
      <c r="O451" s="6">
        <v>266500</v>
      </c>
      <c r="U451" s="1">
        <v>426</v>
      </c>
      <c r="V451" s="1">
        <v>128696.97851787008</v>
      </c>
      <c r="W451" s="1">
        <v>6303.021482129916</v>
      </c>
    </row>
    <row r="452" spans="1:23" x14ac:dyDescent="0.25">
      <c r="A452">
        <v>451</v>
      </c>
      <c r="B452">
        <f>INDEX('housing-price-data-04042019'!$A$1:$CC$1461, MATCH('Garage Cars'!A452,'housing-price-data-04042019'!$A$1:$A$1461,0), MATCH('Garage Cars'!$B$1,'housing-price-data-04042019'!$A$1:$CC$1,0))</f>
        <v>1</v>
      </c>
      <c r="C452">
        <f>INDEX('housing-price-data-04042019'!$A$1:$CC$1461, MATCH('Garage Cars'!A452,'housing-price-data-04042019'!$A$1:$A$1461,0), MATCH('Garage Cars'!$C$1,'housing-price-data-04042019'!$A$1:$CC$1,0))</f>
        <v>110000</v>
      </c>
      <c r="D452" t="str">
        <f t="shared" si="7"/>
        <v>B</v>
      </c>
      <c r="K452" s="5">
        <v>667</v>
      </c>
      <c r="L452" s="6">
        <v>129000</v>
      </c>
      <c r="N452" s="5">
        <v>1459</v>
      </c>
      <c r="O452" s="6">
        <v>142125</v>
      </c>
      <c r="U452" s="1">
        <v>427</v>
      </c>
      <c r="V452" s="1">
        <v>196774.97616421798</v>
      </c>
      <c r="W452" s="1">
        <v>78225.02383578202</v>
      </c>
    </row>
    <row r="453" spans="1:23" x14ac:dyDescent="0.25">
      <c r="A453">
        <v>452</v>
      </c>
      <c r="B453">
        <f>INDEX('housing-price-data-04042019'!$A$1:$CC$1461, MATCH('Garage Cars'!A453,'housing-price-data-04042019'!$A$1:$A$1461,0), MATCH('Garage Cars'!$B$1,'housing-price-data-04042019'!$A$1:$CC$1,0))</f>
        <v>2</v>
      </c>
      <c r="C453">
        <f>INDEX('housing-price-data-04042019'!$A$1:$CC$1461, MATCH('Garage Cars'!A453,'housing-price-data-04042019'!$A$1:$A$1461,0), MATCH('Garage Cars'!$C$1,'housing-price-data-04042019'!$A$1:$CC$1,0))</f>
        <v>280000</v>
      </c>
      <c r="D453" t="str">
        <f t="shared" si="7"/>
        <v>A</v>
      </c>
      <c r="K453" s="5">
        <v>668</v>
      </c>
      <c r="L453" s="6">
        <v>193500</v>
      </c>
      <c r="N453" s="5">
        <v>1460</v>
      </c>
      <c r="O453" s="6">
        <v>147500</v>
      </c>
      <c r="U453" s="1">
        <v>428</v>
      </c>
      <c r="V453" s="1">
        <v>128696.97851787008</v>
      </c>
      <c r="W453" s="1">
        <v>-19688.978517870084</v>
      </c>
    </row>
    <row r="454" spans="1:23" x14ac:dyDescent="0.25">
      <c r="A454">
        <v>453</v>
      </c>
      <c r="B454">
        <f>INDEX('housing-price-data-04042019'!$A$1:$CC$1461, MATCH('Garage Cars'!A454,'housing-price-data-04042019'!$A$1:$A$1461,0), MATCH('Garage Cars'!$B$1,'housing-price-data-04042019'!$A$1:$CC$1,0))</f>
        <v>2</v>
      </c>
      <c r="C454">
        <f>INDEX('housing-price-data-04042019'!$A$1:$CC$1461, MATCH('Garage Cars'!A454,'housing-price-data-04042019'!$A$1:$A$1461,0), MATCH('Garage Cars'!$C$1,'housing-price-data-04042019'!$A$1:$CC$1,0))</f>
        <v>204000</v>
      </c>
      <c r="D454" t="str">
        <f t="shared" si="7"/>
        <v>A</v>
      </c>
      <c r="K454" s="5">
        <v>669</v>
      </c>
      <c r="L454" s="6">
        <v>168000</v>
      </c>
      <c r="N454" s="5" t="s">
        <v>272</v>
      </c>
      <c r="O454" s="6">
        <v>55643758</v>
      </c>
      <c r="U454" s="1">
        <v>429</v>
      </c>
      <c r="V454" s="1">
        <v>196774.97616421798</v>
      </c>
      <c r="W454" s="1">
        <v>-1374.9761642179801</v>
      </c>
    </row>
    <row r="455" spans="1:23" x14ac:dyDescent="0.25">
      <c r="A455">
        <v>454</v>
      </c>
      <c r="B455">
        <f>INDEX('housing-price-data-04042019'!$A$1:$CC$1461, MATCH('Garage Cars'!A455,'housing-price-data-04042019'!$A$1:$A$1461,0), MATCH('Garage Cars'!$B$1,'housing-price-data-04042019'!$A$1:$CC$1,0))</f>
        <v>2</v>
      </c>
      <c r="C455">
        <f>INDEX('housing-price-data-04042019'!$A$1:$CC$1461, MATCH('Garage Cars'!A455,'housing-price-data-04042019'!$A$1:$A$1461,0), MATCH('Garage Cars'!$C$1,'housing-price-data-04042019'!$A$1:$CC$1,0))</f>
        <v>210000</v>
      </c>
      <c r="D455" t="str">
        <f t="shared" si="7"/>
        <v>A</v>
      </c>
      <c r="K455" s="5">
        <v>671</v>
      </c>
      <c r="L455" s="6">
        <v>173500</v>
      </c>
      <c r="U455" s="1">
        <v>430</v>
      </c>
      <c r="V455" s="1">
        <v>196774.97616421798</v>
      </c>
      <c r="W455" s="1">
        <v>-21774.97616421798</v>
      </c>
    </row>
    <row r="456" spans="1:23" x14ac:dyDescent="0.25">
      <c r="A456">
        <v>455</v>
      </c>
      <c r="B456">
        <f>INDEX('housing-price-data-04042019'!$A$1:$CC$1461, MATCH('Garage Cars'!A456,'housing-price-data-04042019'!$A$1:$A$1461,0), MATCH('Garage Cars'!$B$1,'housing-price-data-04042019'!$A$1:$CC$1,0))</f>
        <v>2</v>
      </c>
      <c r="C456">
        <f>INDEX('housing-price-data-04042019'!$A$1:$CC$1461, MATCH('Garage Cars'!A456,'housing-price-data-04042019'!$A$1:$A$1461,0), MATCH('Garage Cars'!$C$1,'housing-price-data-04042019'!$A$1:$CC$1,0))</f>
        <v>188000</v>
      </c>
      <c r="D456" t="str">
        <f t="shared" si="7"/>
        <v>A</v>
      </c>
      <c r="K456" s="5">
        <v>673</v>
      </c>
      <c r="L456" s="6">
        <v>165000</v>
      </c>
      <c r="U456" s="1">
        <v>431</v>
      </c>
      <c r="V456" s="1">
        <v>128696.97851787008</v>
      </c>
      <c r="W456" s="1">
        <v>-43296.978517870084</v>
      </c>
    </row>
    <row r="457" spans="1:23" x14ac:dyDescent="0.25">
      <c r="A457">
        <v>456</v>
      </c>
      <c r="B457">
        <f>INDEX('housing-price-data-04042019'!$A$1:$CC$1461, MATCH('Garage Cars'!A457,'housing-price-data-04042019'!$A$1:$A$1461,0), MATCH('Garage Cars'!$B$1,'housing-price-data-04042019'!$A$1:$CC$1,0))</f>
        <v>2</v>
      </c>
      <c r="C457">
        <f>INDEX('housing-price-data-04042019'!$A$1:$CC$1461, MATCH('Garage Cars'!A457,'housing-price-data-04042019'!$A$1:$A$1461,0), MATCH('Garage Cars'!$C$1,'housing-price-data-04042019'!$A$1:$CC$1,0))</f>
        <v>175500</v>
      </c>
      <c r="D457" t="str">
        <f t="shared" si="7"/>
        <v>A</v>
      </c>
      <c r="K457" s="5">
        <v>674</v>
      </c>
      <c r="L457" s="6">
        <v>257500</v>
      </c>
      <c r="U457" s="1">
        <v>432</v>
      </c>
      <c r="V457" s="1">
        <v>60618.980871522173</v>
      </c>
      <c r="W457" s="1">
        <v>19281.019128477827</v>
      </c>
    </row>
    <row r="458" spans="1:23" x14ac:dyDescent="0.25">
      <c r="A458">
        <v>457</v>
      </c>
      <c r="B458">
        <f>INDEX('housing-price-data-04042019'!$A$1:$CC$1461, MATCH('Garage Cars'!A458,'housing-price-data-04042019'!$A$1:$A$1461,0), MATCH('Garage Cars'!$B$1,'housing-price-data-04042019'!$A$1:$CC$1,0))</f>
        <v>3</v>
      </c>
      <c r="C458">
        <f>INDEX('housing-price-data-04042019'!$A$1:$CC$1461, MATCH('Garage Cars'!A458,'housing-price-data-04042019'!$A$1:$A$1461,0), MATCH('Garage Cars'!$C$1,'housing-price-data-04042019'!$A$1:$CC$1,0))</f>
        <v>98000</v>
      </c>
      <c r="D458" t="str">
        <f t="shared" si="7"/>
        <v>A</v>
      </c>
      <c r="K458" s="5">
        <v>676</v>
      </c>
      <c r="L458" s="6">
        <v>148500</v>
      </c>
      <c r="U458" s="1">
        <v>433</v>
      </c>
      <c r="V458" s="1">
        <v>196774.97616421798</v>
      </c>
      <c r="W458" s="1">
        <v>-74274.97616421798</v>
      </c>
    </row>
    <row r="459" spans="1:23" x14ac:dyDescent="0.25">
      <c r="A459">
        <v>458</v>
      </c>
      <c r="B459">
        <f>INDEX('housing-price-data-04042019'!$A$1:$CC$1461, MATCH('Garage Cars'!A459,'housing-price-data-04042019'!$A$1:$A$1461,0), MATCH('Garage Cars'!$B$1,'housing-price-data-04042019'!$A$1:$CC$1,0))</f>
        <v>2</v>
      </c>
      <c r="C459">
        <f>INDEX('housing-price-data-04042019'!$A$1:$CC$1461, MATCH('Garage Cars'!A459,'housing-price-data-04042019'!$A$1:$A$1461,0), MATCH('Garage Cars'!$C$1,'housing-price-data-04042019'!$A$1:$CC$1,0))</f>
        <v>256000</v>
      </c>
      <c r="D459" t="str">
        <f t="shared" si="7"/>
        <v>A</v>
      </c>
      <c r="K459" s="5">
        <v>677</v>
      </c>
      <c r="L459" s="6">
        <v>87000</v>
      </c>
      <c r="U459" s="1">
        <v>434</v>
      </c>
      <c r="V459" s="1">
        <v>196774.97616421798</v>
      </c>
      <c r="W459" s="1">
        <v>-15774.97616421798</v>
      </c>
    </row>
    <row r="460" spans="1:23" x14ac:dyDescent="0.25">
      <c r="A460">
        <v>459</v>
      </c>
      <c r="B460">
        <f>INDEX('housing-price-data-04042019'!$A$1:$CC$1461, MATCH('Garage Cars'!A460,'housing-price-data-04042019'!$A$1:$A$1461,0), MATCH('Garage Cars'!$B$1,'housing-price-data-04042019'!$A$1:$CC$1,0))</f>
        <v>1</v>
      </c>
      <c r="C460">
        <f>INDEX('housing-price-data-04042019'!$A$1:$CC$1461, MATCH('Garage Cars'!A460,'housing-price-data-04042019'!$A$1:$A$1461,0), MATCH('Garage Cars'!$C$1,'housing-price-data-04042019'!$A$1:$CC$1,0))</f>
        <v>161000</v>
      </c>
      <c r="D460" t="str">
        <f t="shared" si="7"/>
        <v>B</v>
      </c>
      <c r="K460" s="5">
        <v>679</v>
      </c>
      <c r="L460" s="6">
        <v>372500</v>
      </c>
      <c r="U460" s="1">
        <v>435</v>
      </c>
      <c r="V460" s="1">
        <v>60618.980871522173</v>
      </c>
      <c r="W460" s="1">
        <v>20381.019128477827</v>
      </c>
    </row>
    <row r="461" spans="1:23" x14ac:dyDescent="0.25">
      <c r="A461">
        <v>460</v>
      </c>
      <c r="B461">
        <f>INDEX('housing-price-data-04042019'!$A$1:$CC$1461, MATCH('Garage Cars'!A461,'housing-price-data-04042019'!$A$1:$A$1461,0), MATCH('Garage Cars'!$B$1,'housing-price-data-04042019'!$A$1:$CC$1,0))</f>
        <v>1</v>
      </c>
      <c r="C461">
        <f>INDEX('housing-price-data-04042019'!$A$1:$CC$1461, MATCH('Garage Cars'!A461,'housing-price-data-04042019'!$A$1:$A$1461,0), MATCH('Garage Cars'!$C$1,'housing-price-data-04042019'!$A$1:$CC$1,0))</f>
        <v>110000</v>
      </c>
      <c r="D461" t="str">
        <f t="shared" si="7"/>
        <v>B</v>
      </c>
      <c r="K461" s="5">
        <v>680</v>
      </c>
      <c r="L461" s="6">
        <v>128500</v>
      </c>
      <c r="U461" s="1">
        <v>436</v>
      </c>
      <c r="V461" s="1">
        <v>196774.97616421798</v>
      </c>
      <c r="W461" s="1">
        <v>15225.02383578202</v>
      </c>
    </row>
    <row r="462" spans="1:23" x14ac:dyDescent="0.25">
      <c r="A462">
        <v>461</v>
      </c>
      <c r="B462">
        <f>INDEX('housing-price-data-04042019'!$A$1:$CC$1461, MATCH('Garage Cars'!A462,'housing-price-data-04042019'!$A$1:$A$1461,0), MATCH('Garage Cars'!$B$1,'housing-price-data-04042019'!$A$1:$CC$1,0))</f>
        <v>2</v>
      </c>
      <c r="C462">
        <f>INDEX('housing-price-data-04042019'!$A$1:$CC$1461, MATCH('Garage Cars'!A462,'housing-price-data-04042019'!$A$1:$A$1461,0), MATCH('Garage Cars'!$C$1,'housing-price-data-04042019'!$A$1:$CC$1,0))</f>
        <v>263435</v>
      </c>
      <c r="D462" t="str">
        <f t="shared" si="7"/>
        <v>A</v>
      </c>
      <c r="K462" s="5">
        <v>683</v>
      </c>
      <c r="L462" s="6">
        <v>173000</v>
      </c>
      <c r="U462" s="1">
        <v>437</v>
      </c>
      <c r="V462" s="1">
        <v>196774.97616421798</v>
      </c>
      <c r="W462" s="1">
        <v>-80774.97616421798</v>
      </c>
    </row>
    <row r="463" spans="1:23" x14ac:dyDescent="0.25">
      <c r="A463">
        <v>462</v>
      </c>
      <c r="B463">
        <f>INDEX('housing-price-data-04042019'!$A$1:$CC$1461, MATCH('Garage Cars'!A463,'housing-price-data-04042019'!$A$1:$A$1461,0), MATCH('Garage Cars'!$B$1,'housing-price-data-04042019'!$A$1:$CC$1,0))</f>
        <v>2</v>
      </c>
      <c r="C463">
        <f>INDEX('housing-price-data-04042019'!$A$1:$CC$1461, MATCH('Garage Cars'!A463,'housing-price-data-04042019'!$A$1:$A$1461,0), MATCH('Garage Cars'!$C$1,'housing-price-data-04042019'!$A$1:$CC$1,0))</f>
        <v>155000</v>
      </c>
      <c r="D463" t="str">
        <f t="shared" si="7"/>
        <v>A</v>
      </c>
      <c r="K463" s="5">
        <v>684</v>
      </c>
      <c r="L463" s="6">
        <v>285000</v>
      </c>
      <c r="U463" s="1">
        <v>438</v>
      </c>
      <c r="V463" s="1">
        <v>128696.97851787008</v>
      </c>
      <c r="W463" s="1">
        <v>-9696.978517870084</v>
      </c>
    </row>
    <row r="464" spans="1:23" x14ac:dyDescent="0.25">
      <c r="A464">
        <v>463</v>
      </c>
      <c r="B464">
        <f>INDEX('housing-price-data-04042019'!$A$1:$CC$1461, MATCH('Garage Cars'!A464,'housing-price-data-04042019'!$A$1:$A$1461,0), MATCH('Garage Cars'!$B$1,'housing-price-data-04042019'!$A$1:$CC$1,0))</f>
        <v>1</v>
      </c>
      <c r="C464">
        <f>INDEX('housing-price-data-04042019'!$A$1:$CC$1461, MATCH('Garage Cars'!A464,'housing-price-data-04042019'!$A$1:$A$1461,0), MATCH('Garage Cars'!$C$1,'housing-price-data-04042019'!$A$1:$CC$1,0))</f>
        <v>62383</v>
      </c>
      <c r="D464" t="str">
        <f t="shared" si="7"/>
        <v>B</v>
      </c>
      <c r="K464" s="5">
        <v>685</v>
      </c>
      <c r="L464" s="6">
        <v>221000</v>
      </c>
      <c r="U464" s="1">
        <v>439</v>
      </c>
      <c r="V464" s="1">
        <v>128696.97851787008</v>
      </c>
      <c r="W464" s="1">
        <v>-38346.978517870084</v>
      </c>
    </row>
    <row r="465" spans="1:23" x14ac:dyDescent="0.25">
      <c r="A465">
        <v>464</v>
      </c>
      <c r="B465">
        <f>INDEX('housing-price-data-04042019'!$A$1:$CC$1461, MATCH('Garage Cars'!A465,'housing-price-data-04042019'!$A$1:$A$1461,0), MATCH('Garage Cars'!$B$1,'housing-price-data-04042019'!$A$1:$CC$1,0))</f>
        <v>1</v>
      </c>
      <c r="C465">
        <f>INDEX('housing-price-data-04042019'!$A$1:$CC$1461, MATCH('Garage Cars'!A465,'housing-price-data-04042019'!$A$1:$A$1461,0), MATCH('Garage Cars'!$C$1,'housing-price-data-04042019'!$A$1:$CC$1,0))</f>
        <v>188700</v>
      </c>
      <c r="D465" t="str">
        <f t="shared" si="7"/>
        <v>B</v>
      </c>
      <c r="K465" s="5">
        <v>686</v>
      </c>
      <c r="L465" s="6">
        <v>207500</v>
      </c>
      <c r="U465" s="1">
        <v>440</v>
      </c>
      <c r="V465" s="1">
        <v>196774.97616421798</v>
      </c>
      <c r="W465" s="1">
        <v>-86774.97616421798</v>
      </c>
    </row>
    <row r="466" spans="1:23" x14ac:dyDescent="0.25">
      <c r="A466">
        <v>465</v>
      </c>
      <c r="B466">
        <f>INDEX('housing-price-data-04042019'!$A$1:$CC$1461, MATCH('Garage Cars'!A466,'housing-price-data-04042019'!$A$1:$A$1461,0), MATCH('Garage Cars'!$B$1,'housing-price-data-04042019'!$A$1:$CC$1,0))</f>
        <v>0</v>
      </c>
      <c r="C466">
        <f>INDEX('housing-price-data-04042019'!$A$1:$CC$1461, MATCH('Garage Cars'!A466,'housing-price-data-04042019'!$A$1:$A$1461,0), MATCH('Garage Cars'!$C$1,'housing-price-data-04042019'!$A$1:$CC$1,0))</f>
        <v>124000</v>
      </c>
      <c r="D466" t="str">
        <f t="shared" si="7"/>
        <v>B</v>
      </c>
      <c r="K466" s="5">
        <v>687</v>
      </c>
      <c r="L466" s="6">
        <v>227875</v>
      </c>
      <c r="U466" s="1">
        <v>441</v>
      </c>
      <c r="V466" s="1">
        <v>264852.97381056589</v>
      </c>
      <c r="W466" s="1">
        <v>290147.02618943411</v>
      </c>
    </row>
    <row r="467" spans="1:23" x14ac:dyDescent="0.25">
      <c r="A467">
        <v>466</v>
      </c>
      <c r="B467">
        <f>INDEX('housing-price-data-04042019'!$A$1:$CC$1461, MATCH('Garage Cars'!A467,'housing-price-data-04042019'!$A$1:$A$1461,0), MATCH('Garage Cars'!$B$1,'housing-price-data-04042019'!$A$1:$CC$1,0))</f>
        <v>2</v>
      </c>
      <c r="C467">
        <f>INDEX('housing-price-data-04042019'!$A$1:$CC$1461, MATCH('Garage Cars'!A467,'housing-price-data-04042019'!$A$1:$A$1461,0), MATCH('Garage Cars'!$C$1,'housing-price-data-04042019'!$A$1:$CC$1,0))</f>
        <v>178740</v>
      </c>
      <c r="D467" t="str">
        <f t="shared" si="7"/>
        <v>A</v>
      </c>
      <c r="K467" s="5">
        <v>688</v>
      </c>
      <c r="L467" s="6">
        <v>148800</v>
      </c>
      <c r="U467" s="1">
        <v>442</v>
      </c>
      <c r="V467" s="1">
        <v>60618.980871522173</v>
      </c>
      <c r="W467" s="1">
        <v>57381.019128477827</v>
      </c>
    </row>
    <row r="468" spans="1:23" x14ac:dyDescent="0.25">
      <c r="A468">
        <v>467</v>
      </c>
      <c r="B468">
        <f>INDEX('housing-price-data-04042019'!$A$1:$CC$1461, MATCH('Garage Cars'!A468,'housing-price-data-04042019'!$A$1:$A$1461,0), MATCH('Garage Cars'!$B$1,'housing-price-data-04042019'!$A$1:$CC$1,0))</f>
        <v>2</v>
      </c>
      <c r="C468">
        <f>INDEX('housing-price-data-04042019'!$A$1:$CC$1461, MATCH('Garage Cars'!A468,'housing-price-data-04042019'!$A$1:$A$1461,0), MATCH('Garage Cars'!$C$1,'housing-price-data-04042019'!$A$1:$CC$1,0))</f>
        <v>167000</v>
      </c>
      <c r="D468" t="str">
        <f t="shared" si="7"/>
        <v>A</v>
      </c>
      <c r="K468" s="5">
        <v>689</v>
      </c>
      <c r="L468" s="6">
        <v>392000</v>
      </c>
      <c r="U468" s="1">
        <v>443</v>
      </c>
      <c r="V468" s="1">
        <v>196774.97616421798</v>
      </c>
      <c r="W468" s="1">
        <v>-33874.97616421798</v>
      </c>
    </row>
    <row r="469" spans="1:23" x14ac:dyDescent="0.25">
      <c r="A469">
        <v>468</v>
      </c>
      <c r="B469">
        <f>INDEX('housing-price-data-04042019'!$A$1:$CC$1461, MATCH('Garage Cars'!A469,'housing-price-data-04042019'!$A$1:$A$1461,0), MATCH('Garage Cars'!$B$1,'housing-price-data-04042019'!$A$1:$CC$1,0))</f>
        <v>1</v>
      </c>
      <c r="C469">
        <f>INDEX('housing-price-data-04042019'!$A$1:$CC$1461, MATCH('Garage Cars'!A469,'housing-price-data-04042019'!$A$1:$A$1461,0), MATCH('Garage Cars'!$C$1,'housing-price-data-04042019'!$A$1:$CC$1,0))</f>
        <v>146500</v>
      </c>
      <c r="D469" t="str">
        <f t="shared" si="7"/>
        <v>B</v>
      </c>
      <c r="K469" s="5">
        <v>690</v>
      </c>
      <c r="L469" s="6">
        <v>194700</v>
      </c>
      <c r="U469" s="1">
        <v>444</v>
      </c>
      <c r="V469" s="1">
        <v>264852.97381056589</v>
      </c>
      <c r="W469" s="1">
        <v>-92352.973810565891</v>
      </c>
    </row>
    <row r="470" spans="1:23" x14ac:dyDescent="0.25">
      <c r="A470">
        <v>469</v>
      </c>
      <c r="B470">
        <f>INDEX('housing-price-data-04042019'!$A$1:$CC$1461, MATCH('Garage Cars'!A470,'housing-price-data-04042019'!$A$1:$A$1461,0), MATCH('Garage Cars'!$B$1,'housing-price-data-04042019'!$A$1:$CC$1,0))</f>
        <v>3</v>
      </c>
      <c r="C470">
        <f>INDEX('housing-price-data-04042019'!$A$1:$CC$1461, MATCH('Garage Cars'!A470,'housing-price-data-04042019'!$A$1:$A$1461,0), MATCH('Garage Cars'!$C$1,'housing-price-data-04042019'!$A$1:$CC$1,0))</f>
        <v>250000</v>
      </c>
      <c r="D470" t="str">
        <f t="shared" si="7"/>
        <v>A</v>
      </c>
      <c r="K470" s="5">
        <v>691</v>
      </c>
      <c r="L470" s="6">
        <v>141000</v>
      </c>
      <c r="U470" s="1">
        <v>445</v>
      </c>
      <c r="V470" s="1">
        <v>196774.97616421798</v>
      </c>
      <c r="W470" s="1">
        <v>13225.02383578202</v>
      </c>
    </row>
    <row r="471" spans="1:23" x14ac:dyDescent="0.25">
      <c r="A471">
        <v>470</v>
      </c>
      <c r="B471">
        <f>INDEX('housing-price-data-04042019'!$A$1:$CC$1461, MATCH('Garage Cars'!A471,'housing-price-data-04042019'!$A$1:$A$1461,0), MATCH('Garage Cars'!$B$1,'housing-price-data-04042019'!$A$1:$CC$1,0))</f>
        <v>2</v>
      </c>
      <c r="C471">
        <f>INDEX('housing-price-data-04042019'!$A$1:$CC$1461, MATCH('Garage Cars'!A471,'housing-price-data-04042019'!$A$1:$A$1461,0), MATCH('Garage Cars'!$C$1,'housing-price-data-04042019'!$A$1:$CC$1,0))</f>
        <v>187000</v>
      </c>
      <c r="D471" t="str">
        <f t="shared" si="7"/>
        <v>A</v>
      </c>
      <c r="K471" s="5">
        <v>692</v>
      </c>
      <c r="L471" s="6">
        <v>755000</v>
      </c>
      <c r="U471" s="1">
        <v>446</v>
      </c>
      <c r="V471" s="1">
        <v>196774.97616421798</v>
      </c>
      <c r="W471" s="1">
        <v>-69274.97616421798</v>
      </c>
    </row>
    <row r="472" spans="1:23" x14ac:dyDescent="0.25">
      <c r="A472">
        <v>471</v>
      </c>
      <c r="B472">
        <f>INDEX('housing-price-data-04042019'!$A$1:$CC$1461, MATCH('Garage Cars'!A472,'housing-price-data-04042019'!$A$1:$A$1461,0), MATCH('Garage Cars'!$B$1,'housing-price-data-04042019'!$A$1:$CC$1,0))</f>
        <v>2</v>
      </c>
      <c r="C472">
        <f>INDEX('housing-price-data-04042019'!$A$1:$CC$1461, MATCH('Garage Cars'!A472,'housing-price-data-04042019'!$A$1:$A$1461,0), MATCH('Garage Cars'!$C$1,'housing-price-data-04042019'!$A$1:$CC$1,0))</f>
        <v>212000</v>
      </c>
      <c r="D472" t="str">
        <f t="shared" si="7"/>
        <v>A</v>
      </c>
      <c r="K472" s="5">
        <v>693</v>
      </c>
      <c r="L472" s="6">
        <v>335000</v>
      </c>
      <c r="U472" s="1">
        <v>447</v>
      </c>
      <c r="V472" s="1">
        <v>196774.97616421798</v>
      </c>
      <c r="W472" s="1">
        <v>-6774.9761642179801</v>
      </c>
    </row>
    <row r="473" spans="1:23" x14ac:dyDescent="0.25">
      <c r="A473">
        <v>472</v>
      </c>
      <c r="B473">
        <f>INDEX('housing-price-data-04042019'!$A$1:$CC$1461, MATCH('Garage Cars'!A473,'housing-price-data-04042019'!$A$1:$A$1461,0), MATCH('Garage Cars'!$B$1,'housing-price-data-04042019'!$A$1:$CC$1,0))</f>
        <v>2</v>
      </c>
      <c r="C473">
        <f>INDEX('housing-price-data-04042019'!$A$1:$CC$1461, MATCH('Garage Cars'!A473,'housing-price-data-04042019'!$A$1:$A$1461,0), MATCH('Garage Cars'!$C$1,'housing-price-data-04042019'!$A$1:$CC$1,0))</f>
        <v>190000</v>
      </c>
      <c r="D473" t="str">
        <f t="shared" si="7"/>
        <v>A</v>
      </c>
      <c r="K473" s="5">
        <v>695</v>
      </c>
      <c r="L473" s="6">
        <v>141500</v>
      </c>
      <c r="U473" s="1">
        <v>448</v>
      </c>
      <c r="V473" s="1">
        <v>196774.97616421798</v>
      </c>
      <c r="W473" s="1">
        <v>3125.0238357820199</v>
      </c>
    </row>
    <row r="474" spans="1:23" x14ac:dyDescent="0.25">
      <c r="A474">
        <v>473</v>
      </c>
      <c r="B474">
        <f>INDEX('housing-price-data-04042019'!$A$1:$CC$1461, MATCH('Garage Cars'!A474,'housing-price-data-04042019'!$A$1:$A$1461,0), MATCH('Garage Cars'!$B$1,'housing-price-data-04042019'!$A$1:$CC$1,0))</f>
        <v>2</v>
      </c>
      <c r="C474">
        <f>INDEX('housing-price-data-04042019'!$A$1:$CC$1461, MATCH('Garage Cars'!A474,'housing-price-data-04042019'!$A$1:$A$1461,0), MATCH('Garage Cars'!$C$1,'housing-price-data-04042019'!$A$1:$CC$1,0))</f>
        <v>148000</v>
      </c>
      <c r="D474" t="str">
        <f t="shared" si="7"/>
        <v>A</v>
      </c>
      <c r="K474" s="5">
        <v>696</v>
      </c>
      <c r="L474" s="6">
        <v>176000</v>
      </c>
      <c r="U474" s="1">
        <v>449</v>
      </c>
      <c r="V474" s="1">
        <v>128696.97851787008</v>
      </c>
      <c r="W474" s="1">
        <v>-9196.978517870084</v>
      </c>
    </row>
    <row r="475" spans="1:23" x14ac:dyDescent="0.25">
      <c r="A475">
        <v>474</v>
      </c>
      <c r="B475">
        <f>INDEX('housing-price-data-04042019'!$A$1:$CC$1461, MATCH('Garage Cars'!A475,'housing-price-data-04042019'!$A$1:$A$1461,0), MATCH('Garage Cars'!$B$1,'housing-price-data-04042019'!$A$1:$CC$1,0))</f>
        <v>3</v>
      </c>
      <c r="C475">
        <f>INDEX('housing-price-data-04042019'!$A$1:$CC$1461, MATCH('Garage Cars'!A475,'housing-price-data-04042019'!$A$1:$A$1461,0), MATCH('Garage Cars'!$C$1,'housing-price-data-04042019'!$A$1:$CC$1,0))</f>
        <v>440000</v>
      </c>
      <c r="D475" t="str">
        <f t="shared" si="7"/>
        <v>A</v>
      </c>
      <c r="K475" s="5">
        <v>700</v>
      </c>
      <c r="L475" s="6">
        <v>196000</v>
      </c>
      <c r="U475" s="1">
        <v>450</v>
      </c>
      <c r="V475" s="1">
        <v>128696.97851787008</v>
      </c>
      <c r="W475" s="1">
        <v>-8696.978517870084</v>
      </c>
    </row>
    <row r="476" spans="1:23" x14ac:dyDescent="0.25">
      <c r="A476">
        <v>475</v>
      </c>
      <c r="B476">
        <f>INDEX('housing-price-data-04042019'!$A$1:$CC$1461, MATCH('Garage Cars'!A476,'housing-price-data-04042019'!$A$1:$A$1461,0), MATCH('Garage Cars'!$B$1,'housing-price-data-04042019'!$A$1:$CC$1,0))</f>
        <v>2</v>
      </c>
      <c r="C476">
        <f>INDEX('housing-price-data-04042019'!$A$1:$CC$1461, MATCH('Garage Cars'!A476,'housing-price-data-04042019'!$A$1:$A$1461,0), MATCH('Garage Cars'!$C$1,'housing-price-data-04042019'!$A$1:$CC$1,0))</f>
        <v>251000</v>
      </c>
      <c r="D476" t="str">
        <f t="shared" si="7"/>
        <v>A</v>
      </c>
      <c r="K476" s="5">
        <v>701</v>
      </c>
      <c r="L476" s="6">
        <v>312500</v>
      </c>
      <c r="U476" s="1">
        <v>451</v>
      </c>
      <c r="V476" s="1">
        <v>128696.97851787008</v>
      </c>
      <c r="W476" s="1">
        <v>-18696.978517870084</v>
      </c>
    </row>
    <row r="477" spans="1:23" x14ac:dyDescent="0.25">
      <c r="A477">
        <v>476</v>
      </c>
      <c r="B477">
        <f>INDEX('housing-price-data-04042019'!$A$1:$CC$1461, MATCH('Garage Cars'!A477,'housing-price-data-04042019'!$A$1:$A$1461,0), MATCH('Garage Cars'!$B$1,'housing-price-data-04042019'!$A$1:$CC$1,0))</f>
        <v>2</v>
      </c>
      <c r="C477">
        <f>INDEX('housing-price-data-04042019'!$A$1:$CC$1461, MATCH('Garage Cars'!A477,'housing-price-data-04042019'!$A$1:$A$1461,0), MATCH('Garage Cars'!$C$1,'housing-price-data-04042019'!$A$1:$CC$1,0))</f>
        <v>132500</v>
      </c>
      <c r="D477" t="str">
        <f t="shared" si="7"/>
        <v>A</v>
      </c>
      <c r="K477" s="5">
        <v>702</v>
      </c>
      <c r="L477" s="6">
        <v>140000</v>
      </c>
      <c r="U477" s="1">
        <v>452</v>
      </c>
      <c r="V477" s="1">
        <v>196774.97616421798</v>
      </c>
      <c r="W477" s="1">
        <v>83225.02383578202</v>
      </c>
    </row>
    <row r="478" spans="1:23" x14ac:dyDescent="0.25">
      <c r="A478">
        <v>477</v>
      </c>
      <c r="B478">
        <f>INDEX('housing-price-data-04042019'!$A$1:$CC$1461, MATCH('Garage Cars'!A478,'housing-price-data-04042019'!$A$1:$A$1461,0), MATCH('Garage Cars'!$B$1,'housing-price-data-04042019'!$A$1:$CC$1,0))</f>
        <v>2</v>
      </c>
      <c r="C478">
        <f>INDEX('housing-price-data-04042019'!$A$1:$CC$1461, MATCH('Garage Cars'!A478,'housing-price-data-04042019'!$A$1:$A$1461,0), MATCH('Garage Cars'!$C$1,'housing-price-data-04042019'!$A$1:$CC$1,0))</f>
        <v>208900</v>
      </c>
      <c r="D478" t="str">
        <f t="shared" si="7"/>
        <v>A</v>
      </c>
      <c r="K478" s="5">
        <v>703</v>
      </c>
      <c r="L478" s="6">
        <v>361919</v>
      </c>
      <c r="U478" s="1">
        <v>453</v>
      </c>
      <c r="V478" s="1">
        <v>196774.97616421798</v>
      </c>
      <c r="W478" s="1">
        <v>7225.0238357820199</v>
      </c>
    </row>
    <row r="479" spans="1:23" x14ac:dyDescent="0.25">
      <c r="A479">
        <v>478</v>
      </c>
      <c r="B479">
        <f>INDEX('housing-price-data-04042019'!$A$1:$CC$1461, MATCH('Garage Cars'!A479,'housing-price-data-04042019'!$A$1:$A$1461,0), MATCH('Garage Cars'!$B$1,'housing-price-data-04042019'!$A$1:$CC$1,0))</f>
        <v>3</v>
      </c>
      <c r="C479">
        <f>INDEX('housing-price-data-04042019'!$A$1:$CC$1461, MATCH('Garage Cars'!A479,'housing-price-data-04042019'!$A$1:$A$1461,0), MATCH('Garage Cars'!$C$1,'housing-price-data-04042019'!$A$1:$CC$1,0))</f>
        <v>380000</v>
      </c>
      <c r="D479" t="str">
        <f t="shared" si="7"/>
        <v>A</v>
      </c>
      <c r="K479" s="5">
        <v>704</v>
      </c>
      <c r="L479" s="6">
        <v>140000</v>
      </c>
      <c r="U479" s="1">
        <v>454</v>
      </c>
      <c r="V479" s="1">
        <v>196774.97616421798</v>
      </c>
      <c r="W479" s="1">
        <v>13225.02383578202</v>
      </c>
    </row>
    <row r="480" spans="1:23" x14ac:dyDescent="0.25">
      <c r="A480">
        <v>479</v>
      </c>
      <c r="B480">
        <f>INDEX('housing-price-data-04042019'!$A$1:$CC$1461, MATCH('Garage Cars'!A480,'housing-price-data-04042019'!$A$1:$A$1461,0), MATCH('Garage Cars'!$B$1,'housing-price-data-04042019'!$A$1:$CC$1,0))</f>
        <v>3</v>
      </c>
      <c r="C480">
        <f>INDEX('housing-price-data-04042019'!$A$1:$CC$1461, MATCH('Garage Cars'!A480,'housing-price-data-04042019'!$A$1:$A$1461,0), MATCH('Garage Cars'!$C$1,'housing-price-data-04042019'!$A$1:$CC$1,0))</f>
        <v>297000</v>
      </c>
      <c r="D480" t="str">
        <f t="shared" si="7"/>
        <v>A</v>
      </c>
      <c r="K480" s="5">
        <v>705</v>
      </c>
      <c r="L480" s="6">
        <v>213000</v>
      </c>
      <c r="U480" s="1">
        <v>455</v>
      </c>
      <c r="V480" s="1">
        <v>196774.97616421798</v>
      </c>
      <c r="W480" s="1">
        <v>-8774.9761642179801</v>
      </c>
    </row>
    <row r="481" spans="1:23" x14ac:dyDescent="0.25">
      <c r="A481">
        <v>480</v>
      </c>
      <c r="B481">
        <f>INDEX('housing-price-data-04042019'!$A$1:$CC$1461, MATCH('Garage Cars'!A481,'housing-price-data-04042019'!$A$1:$A$1461,0), MATCH('Garage Cars'!$B$1,'housing-price-data-04042019'!$A$1:$CC$1,0))</f>
        <v>2</v>
      </c>
      <c r="C481">
        <f>INDEX('housing-price-data-04042019'!$A$1:$CC$1461, MATCH('Garage Cars'!A481,'housing-price-data-04042019'!$A$1:$A$1461,0), MATCH('Garage Cars'!$C$1,'housing-price-data-04042019'!$A$1:$CC$1,0))</f>
        <v>89471</v>
      </c>
      <c r="D481" t="str">
        <f t="shared" si="7"/>
        <v>A</v>
      </c>
      <c r="K481" s="5">
        <v>707</v>
      </c>
      <c r="L481" s="6">
        <v>302000</v>
      </c>
      <c r="U481" s="1">
        <v>456</v>
      </c>
      <c r="V481" s="1">
        <v>196774.97616421798</v>
      </c>
      <c r="W481" s="1">
        <v>-21274.97616421798</v>
      </c>
    </row>
    <row r="482" spans="1:23" x14ac:dyDescent="0.25">
      <c r="A482">
        <v>481</v>
      </c>
      <c r="B482">
        <f>INDEX('housing-price-data-04042019'!$A$1:$CC$1461, MATCH('Garage Cars'!A482,'housing-price-data-04042019'!$A$1:$A$1461,0), MATCH('Garage Cars'!$B$1,'housing-price-data-04042019'!$A$1:$CC$1,0))</f>
        <v>3</v>
      </c>
      <c r="C482">
        <f>INDEX('housing-price-data-04042019'!$A$1:$CC$1461, MATCH('Garage Cars'!A482,'housing-price-data-04042019'!$A$1:$A$1461,0), MATCH('Garage Cars'!$C$1,'housing-price-data-04042019'!$A$1:$CC$1,0))</f>
        <v>326000</v>
      </c>
      <c r="D482" t="str">
        <f t="shared" si="7"/>
        <v>A</v>
      </c>
      <c r="K482" s="5">
        <v>708</v>
      </c>
      <c r="L482" s="6">
        <v>254000</v>
      </c>
      <c r="U482" s="1">
        <v>457</v>
      </c>
      <c r="V482" s="1">
        <v>264852.97381056589</v>
      </c>
      <c r="W482" s="1">
        <v>-166852.97381056589</v>
      </c>
    </row>
    <row r="483" spans="1:23" x14ac:dyDescent="0.25">
      <c r="A483">
        <v>482</v>
      </c>
      <c r="B483">
        <f>INDEX('housing-price-data-04042019'!$A$1:$CC$1461, MATCH('Garage Cars'!A483,'housing-price-data-04042019'!$A$1:$A$1461,0), MATCH('Garage Cars'!$B$1,'housing-price-data-04042019'!$A$1:$CC$1,0))</f>
        <v>3</v>
      </c>
      <c r="C483">
        <f>INDEX('housing-price-data-04042019'!$A$1:$CC$1461, MATCH('Garage Cars'!A483,'housing-price-data-04042019'!$A$1:$A$1461,0), MATCH('Garage Cars'!$C$1,'housing-price-data-04042019'!$A$1:$CC$1,0))</f>
        <v>374000</v>
      </c>
      <c r="D483" t="str">
        <f t="shared" si="7"/>
        <v>A</v>
      </c>
      <c r="K483" s="5">
        <v>709</v>
      </c>
      <c r="L483" s="6">
        <v>179540</v>
      </c>
      <c r="U483" s="1">
        <v>458</v>
      </c>
      <c r="V483" s="1">
        <v>196774.97616421798</v>
      </c>
      <c r="W483" s="1">
        <v>59225.02383578202</v>
      </c>
    </row>
    <row r="484" spans="1:23" x14ac:dyDescent="0.25">
      <c r="A484">
        <v>483</v>
      </c>
      <c r="B484">
        <f>INDEX('housing-price-data-04042019'!$A$1:$CC$1461, MATCH('Garage Cars'!A484,'housing-price-data-04042019'!$A$1:$A$1461,0), MATCH('Garage Cars'!$B$1,'housing-price-data-04042019'!$A$1:$CC$1,0))</f>
        <v>1</v>
      </c>
      <c r="C484">
        <f>INDEX('housing-price-data-04042019'!$A$1:$CC$1461, MATCH('Garage Cars'!A484,'housing-price-data-04042019'!$A$1:$A$1461,0), MATCH('Garage Cars'!$C$1,'housing-price-data-04042019'!$A$1:$CC$1,0))</f>
        <v>155000</v>
      </c>
      <c r="D484" t="str">
        <f t="shared" si="7"/>
        <v>B</v>
      </c>
      <c r="K484" s="5">
        <v>713</v>
      </c>
      <c r="L484" s="6">
        <v>189000</v>
      </c>
      <c r="U484" s="1">
        <v>459</v>
      </c>
      <c r="V484" s="1">
        <v>128696.97851787008</v>
      </c>
      <c r="W484" s="1">
        <v>32303.021482129916</v>
      </c>
    </row>
    <row r="485" spans="1:23" x14ac:dyDescent="0.25">
      <c r="A485">
        <v>484</v>
      </c>
      <c r="B485">
        <f>INDEX('housing-price-data-04042019'!$A$1:$CC$1461, MATCH('Garage Cars'!A485,'housing-price-data-04042019'!$A$1:$A$1461,0), MATCH('Garage Cars'!$B$1,'housing-price-data-04042019'!$A$1:$CC$1,0))</f>
        <v>2</v>
      </c>
      <c r="C485">
        <f>INDEX('housing-price-data-04042019'!$A$1:$CC$1461, MATCH('Garage Cars'!A485,'housing-price-data-04042019'!$A$1:$A$1461,0), MATCH('Garage Cars'!$C$1,'housing-price-data-04042019'!$A$1:$CC$1,0))</f>
        <v>164000</v>
      </c>
      <c r="D485" t="str">
        <f t="shared" si="7"/>
        <v>A</v>
      </c>
      <c r="K485" s="5">
        <v>714</v>
      </c>
      <c r="L485" s="6">
        <v>129000</v>
      </c>
      <c r="U485" s="1">
        <v>460</v>
      </c>
      <c r="V485" s="1">
        <v>128696.97851787008</v>
      </c>
      <c r="W485" s="1">
        <v>-18696.978517870084</v>
      </c>
    </row>
    <row r="486" spans="1:23" x14ac:dyDescent="0.25">
      <c r="A486">
        <v>485</v>
      </c>
      <c r="B486">
        <f>INDEX('housing-price-data-04042019'!$A$1:$CC$1461, MATCH('Garage Cars'!A486,'housing-price-data-04042019'!$A$1:$A$1461,0), MATCH('Garage Cars'!$B$1,'housing-price-data-04042019'!$A$1:$CC$1,0))</f>
        <v>1</v>
      </c>
      <c r="C486">
        <f>INDEX('housing-price-data-04042019'!$A$1:$CC$1461, MATCH('Garage Cars'!A486,'housing-price-data-04042019'!$A$1:$A$1461,0), MATCH('Garage Cars'!$C$1,'housing-price-data-04042019'!$A$1:$CC$1,0))</f>
        <v>132500</v>
      </c>
      <c r="D486" t="str">
        <f t="shared" si="7"/>
        <v>B</v>
      </c>
      <c r="K486" s="5">
        <v>715</v>
      </c>
      <c r="L486" s="6">
        <v>130500</v>
      </c>
      <c r="U486" s="1">
        <v>461</v>
      </c>
      <c r="V486" s="1">
        <v>196774.97616421798</v>
      </c>
      <c r="W486" s="1">
        <v>66660.02383578202</v>
      </c>
    </row>
    <row r="487" spans="1:23" x14ac:dyDescent="0.25">
      <c r="A487">
        <v>486</v>
      </c>
      <c r="B487">
        <f>INDEX('housing-price-data-04042019'!$A$1:$CC$1461, MATCH('Garage Cars'!A487,'housing-price-data-04042019'!$A$1:$A$1461,0), MATCH('Garage Cars'!$B$1,'housing-price-data-04042019'!$A$1:$CC$1,0))</f>
        <v>1</v>
      </c>
      <c r="C487">
        <f>INDEX('housing-price-data-04042019'!$A$1:$CC$1461, MATCH('Garage Cars'!A487,'housing-price-data-04042019'!$A$1:$A$1461,0), MATCH('Garage Cars'!$C$1,'housing-price-data-04042019'!$A$1:$CC$1,0))</f>
        <v>147000</v>
      </c>
      <c r="D487" t="str">
        <f t="shared" si="7"/>
        <v>B</v>
      </c>
      <c r="K487" s="5">
        <v>716</v>
      </c>
      <c r="L487" s="6">
        <v>165000</v>
      </c>
      <c r="U487" s="1">
        <v>462</v>
      </c>
      <c r="V487" s="1">
        <v>196774.97616421798</v>
      </c>
      <c r="W487" s="1">
        <v>-41774.97616421798</v>
      </c>
    </row>
    <row r="488" spans="1:23" x14ac:dyDescent="0.25">
      <c r="A488">
        <v>487</v>
      </c>
      <c r="B488">
        <f>INDEX('housing-price-data-04042019'!$A$1:$CC$1461, MATCH('Garage Cars'!A488,'housing-price-data-04042019'!$A$1:$A$1461,0), MATCH('Garage Cars'!$B$1,'housing-price-data-04042019'!$A$1:$CC$1,0))</f>
        <v>2</v>
      </c>
      <c r="C488">
        <f>INDEX('housing-price-data-04042019'!$A$1:$CC$1461, MATCH('Garage Cars'!A488,'housing-price-data-04042019'!$A$1:$A$1461,0), MATCH('Garage Cars'!$C$1,'housing-price-data-04042019'!$A$1:$CC$1,0))</f>
        <v>156000</v>
      </c>
      <c r="D488" t="str">
        <f t="shared" si="7"/>
        <v>A</v>
      </c>
      <c r="K488" s="5">
        <v>717</v>
      </c>
      <c r="L488" s="6">
        <v>159500</v>
      </c>
      <c r="U488" s="1">
        <v>463</v>
      </c>
      <c r="V488" s="1">
        <v>128696.97851787008</v>
      </c>
      <c r="W488" s="1">
        <v>-66313.978517870084</v>
      </c>
    </row>
    <row r="489" spans="1:23" x14ac:dyDescent="0.25">
      <c r="A489">
        <v>488</v>
      </c>
      <c r="B489">
        <f>INDEX('housing-price-data-04042019'!$A$1:$CC$1461, MATCH('Garage Cars'!A489,'housing-price-data-04042019'!$A$1:$A$1461,0), MATCH('Garage Cars'!$B$1,'housing-price-data-04042019'!$A$1:$CC$1,0))</f>
        <v>2</v>
      </c>
      <c r="C489">
        <f>INDEX('housing-price-data-04042019'!$A$1:$CC$1461, MATCH('Garage Cars'!A489,'housing-price-data-04042019'!$A$1:$A$1461,0), MATCH('Garage Cars'!$C$1,'housing-price-data-04042019'!$A$1:$CC$1,0))</f>
        <v>175000</v>
      </c>
      <c r="D489" t="str">
        <f t="shared" si="7"/>
        <v>A</v>
      </c>
      <c r="K489" s="5">
        <v>718</v>
      </c>
      <c r="L489" s="6">
        <v>157000</v>
      </c>
      <c r="U489" s="1">
        <v>464</v>
      </c>
      <c r="V489" s="1">
        <v>128696.97851787008</v>
      </c>
      <c r="W489" s="1">
        <v>60003.021482129916</v>
      </c>
    </row>
    <row r="490" spans="1:23" x14ac:dyDescent="0.25">
      <c r="A490">
        <v>489</v>
      </c>
      <c r="B490">
        <f>INDEX('housing-price-data-04042019'!$A$1:$CC$1461, MATCH('Garage Cars'!A490,'housing-price-data-04042019'!$A$1:$A$1461,0), MATCH('Garage Cars'!$B$1,'housing-price-data-04042019'!$A$1:$CC$1,0))</f>
        <v>2</v>
      </c>
      <c r="C490">
        <f>INDEX('housing-price-data-04042019'!$A$1:$CC$1461, MATCH('Garage Cars'!A490,'housing-price-data-04042019'!$A$1:$A$1461,0), MATCH('Garage Cars'!$C$1,'housing-price-data-04042019'!$A$1:$CC$1,0))</f>
        <v>160000</v>
      </c>
      <c r="D490" t="str">
        <f t="shared" si="7"/>
        <v>A</v>
      </c>
      <c r="K490" s="5">
        <v>719</v>
      </c>
      <c r="L490" s="6">
        <v>341000</v>
      </c>
      <c r="U490" s="1">
        <v>465</v>
      </c>
      <c r="V490" s="1">
        <v>60618.980871522173</v>
      </c>
      <c r="W490" s="1">
        <v>63381.019128477827</v>
      </c>
    </row>
    <row r="491" spans="1:23" x14ac:dyDescent="0.25">
      <c r="A491">
        <v>490</v>
      </c>
      <c r="B491">
        <f>INDEX('housing-price-data-04042019'!$A$1:$CC$1461, MATCH('Garage Cars'!A491,'housing-price-data-04042019'!$A$1:$A$1461,0), MATCH('Garage Cars'!$B$1,'housing-price-data-04042019'!$A$1:$CC$1,0))</f>
        <v>1</v>
      </c>
      <c r="C491">
        <f>INDEX('housing-price-data-04042019'!$A$1:$CC$1461, MATCH('Garage Cars'!A491,'housing-price-data-04042019'!$A$1:$A$1461,0), MATCH('Garage Cars'!$C$1,'housing-price-data-04042019'!$A$1:$CC$1,0))</f>
        <v>86000</v>
      </c>
      <c r="D491" t="str">
        <f t="shared" si="7"/>
        <v>B</v>
      </c>
      <c r="K491" s="5">
        <v>721</v>
      </c>
      <c r="L491" s="6">
        <v>275000</v>
      </c>
      <c r="U491" s="1">
        <v>466</v>
      </c>
      <c r="V491" s="1">
        <v>196774.97616421798</v>
      </c>
      <c r="W491" s="1">
        <v>-18034.97616421798</v>
      </c>
    </row>
    <row r="492" spans="1:23" x14ac:dyDescent="0.25">
      <c r="A492">
        <v>491</v>
      </c>
      <c r="B492">
        <f>INDEX('housing-price-data-04042019'!$A$1:$CC$1461, MATCH('Garage Cars'!A492,'housing-price-data-04042019'!$A$1:$A$1461,0), MATCH('Garage Cars'!$B$1,'housing-price-data-04042019'!$A$1:$CC$1,0))</f>
        <v>1</v>
      </c>
      <c r="C492">
        <f>INDEX('housing-price-data-04042019'!$A$1:$CC$1461, MATCH('Garage Cars'!A492,'housing-price-data-04042019'!$A$1:$A$1461,0), MATCH('Garage Cars'!$C$1,'housing-price-data-04042019'!$A$1:$CC$1,0))</f>
        <v>115000</v>
      </c>
      <c r="D492" t="str">
        <f t="shared" si="7"/>
        <v>B</v>
      </c>
      <c r="K492" s="5">
        <v>722</v>
      </c>
      <c r="L492" s="6">
        <v>143000</v>
      </c>
      <c r="U492" s="1">
        <v>467</v>
      </c>
      <c r="V492" s="1">
        <v>196774.97616421798</v>
      </c>
      <c r="W492" s="1">
        <v>-29774.97616421798</v>
      </c>
    </row>
    <row r="493" spans="1:23" x14ac:dyDescent="0.25">
      <c r="A493">
        <v>492</v>
      </c>
      <c r="B493">
        <f>INDEX('housing-price-data-04042019'!$A$1:$CC$1461, MATCH('Garage Cars'!A493,'housing-price-data-04042019'!$A$1:$A$1461,0), MATCH('Garage Cars'!$B$1,'housing-price-data-04042019'!$A$1:$CC$1,0))</f>
        <v>1</v>
      </c>
      <c r="C493">
        <f>INDEX('housing-price-data-04042019'!$A$1:$CC$1461, MATCH('Garage Cars'!A493,'housing-price-data-04042019'!$A$1:$A$1461,0), MATCH('Garage Cars'!$C$1,'housing-price-data-04042019'!$A$1:$CC$1,0))</f>
        <v>133000</v>
      </c>
      <c r="D493" t="str">
        <f t="shared" si="7"/>
        <v>B</v>
      </c>
      <c r="K493" s="5">
        <v>723</v>
      </c>
      <c r="L493" s="6">
        <v>124500</v>
      </c>
      <c r="U493" s="1">
        <v>468</v>
      </c>
      <c r="V493" s="1">
        <v>128696.97851787008</v>
      </c>
      <c r="W493" s="1">
        <v>17803.021482129916</v>
      </c>
    </row>
    <row r="494" spans="1:23" x14ac:dyDescent="0.25">
      <c r="A494">
        <v>493</v>
      </c>
      <c r="B494">
        <f>INDEX('housing-price-data-04042019'!$A$1:$CC$1461, MATCH('Garage Cars'!A494,'housing-price-data-04042019'!$A$1:$A$1461,0), MATCH('Garage Cars'!$B$1,'housing-price-data-04042019'!$A$1:$CC$1,0))</f>
        <v>2</v>
      </c>
      <c r="C494">
        <f>INDEX('housing-price-data-04042019'!$A$1:$CC$1461, MATCH('Garage Cars'!A494,'housing-price-data-04042019'!$A$1:$A$1461,0), MATCH('Garage Cars'!$C$1,'housing-price-data-04042019'!$A$1:$CC$1,0))</f>
        <v>172785</v>
      </c>
      <c r="D494" t="str">
        <f t="shared" si="7"/>
        <v>A</v>
      </c>
      <c r="K494" s="5">
        <v>725</v>
      </c>
      <c r="L494" s="6">
        <v>320000</v>
      </c>
      <c r="U494" s="1">
        <v>469</v>
      </c>
      <c r="V494" s="1">
        <v>264852.97381056589</v>
      </c>
      <c r="W494" s="1">
        <v>-14852.973810565891</v>
      </c>
    </row>
    <row r="495" spans="1:23" x14ac:dyDescent="0.25">
      <c r="A495">
        <v>494</v>
      </c>
      <c r="B495">
        <f>INDEX('housing-price-data-04042019'!$A$1:$CC$1461, MATCH('Garage Cars'!A495,'housing-price-data-04042019'!$A$1:$A$1461,0), MATCH('Garage Cars'!$B$1,'housing-price-data-04042019'!$A$1:$CC$1,0))</f>
        <v>1</v>
      </c>
      <c r="C495">
        <f>INDEX('housing-price-data-04042019'!$A$1:$CC$1461, MATCH('Garage Cars'!A495,'housing-price-data-04042019'!$A$1:$A$1461,0), MATCH('Garage Cars'!$C$1,'housing-price-data-04042019'!$A$1:$CC$1,0))</f>
        <v>155000</v>
      </c>
      <c r="D495" t="str">
        <f t="shared" si="7"/>
        <v>B</v>
      </c>
      <c r="K495" s="5">
        <v>726</v>
      </c>
      <c r="L495" s="6">
        <v>120500</v>
      </c>
      <c r="U495" s="1">
        <v>470</v>
      </c>
      <c r="V495" s="1">
        <v>196774.97616421798</v>
      </c>
      <c r="W495" s="1">
        <v>-9774.9761642179801</v>
      </c>
    </row>
    <row r="496" spans="1:23" x14ac:dyDescent="0.25">
      <c r="A496">
        <v>495</v>
      </c>
      <c r="B496">
        <f>INDEX('housing-price-data-04042019'!$A$1:$CC$1461, MATCH('Garage Cars'!A496,'housing-price-data-04042019'!$A$1:$A$1461,0), MATCH('Garage Cars'!$B$1,'housing-price-data-04042019'!$A$1:$CC$1,0))</f>
        <v>1</v>
      </c>
      <c r="C496">
        <f>INDEX('housing-price-data-04042019'!$A$1:$CC$1461, MATCH('Garage Cars'!A496,'housing-price-data-04042019'!$A$1:$A$1461,0), MATCH('Garage Cars'!$C$1,'housing-price-data-04042019'!$A$1:$CC$1,0))</f>
        <v>91300</v>
      </c>
      <c r="D496" t="str">
        <f t="shared" si="7"/>
        <v>B</v>
      </c>
      <c r="K496" s="5">
        <v>727</v>
      </c>
      <c r="L496" s="6">
        <v>222000</v>
      </c>
      <c r="U496" s="1">
        <v>471</v>
      </c>
      <c r="V496" s="1">
        <v>196774.97616421798</v>
      </c>
      <c r="W496" s="1">
        <v>15225.02383578202</v>
      </c>
    </row>
    <row r="497" spans="1:23" x14ac:dyDescent="0.25">
      <c r="A497">
        <v>496</v>
      </c>
      <c r="B497">
        <f>INDEX('housing-price-data-04042019'!$A$1:$CC$1461, MATCH('Garage Cars'!A497,'housing-price-data-04042019'!$A$1:$A$1461,0), MATCH('Garage Cars'!$B$1,'housing-price-data-04042019'!$A$1:$CC$1,0))</f>
        <v>0</v>
      </c>
      <c r="C497">
        <f>INDEX('housing-price-data-04042019'!$A$1:$CC$1461, MATCH('Garage Cars'!A497,'housing-price-data-04042019'!$A$1:$A$1461,0), MATCH('Garage Cars'!$C$1,'housing-price-data-04042019'!$A$1:$CC$1,0))</f>
        <v>34900</v>
      </c>
      <c r="D497" t="str">
        <f t="shared" si="7"/>
        <v>B</v>
      </c>
      <c r="K497" s="5">
        <v>728</v>
      </c>
      <c r="L497" s="6">
        <v>194500</v>
      </c>
      <c r="U497" s="1">
        <v>472</v>
      </c>
      <c r="V497" s="1">
        <v>196774.97616421798</v>
      </c>
      <c r="W497" s="1">
        <v>-6774.9761642179801</v>
      </c>
    </row>
    <row r="498" spans="1:23" x14ac:dyDescent="0.25">
      <c r="A498">
        <v>497</v>
      </c>
      <c r="B498">
        <f>INDEX('housing-price-data-04042019'!$A$1:$CC$1461, MATCH('Garage Cars'!A498,'housing-price-data-04042019'!$A$1:$A$1461,0), MATCH('Garage Cars'!$B$1,'housing-price-data-04042019'!$A$1:$CC$1,0))</f>
        <v>2</v>
      </c>
      <c r="C498">
        <f>INDEX('housing-price-data-04042019'!$A$1:$CC$1461, MATCH('Garage Cars'!A498,'housing-price-data-04042019'!$A$1:$A$1461,0), MATCH('Garage Cars'!$C$1,'housing-price-data-04042019'!$A$1:$CC$1,0))</f>
        <v>430000</v>
      </c>
      <c r="D498" t="str">
        <f t="shared" si="7"/>
        <v>A</v>
      </c>
      <c r="K498" s="5">
        <v>729</v>
      </c>
      <c r="L498" s="6">
        <v>110000</v>
      </c>
      <c r="U498" s="1">
        <v>473</v>
      </c>
      <c r="V498" s="1">
        <v>196774.97616421798</v>
      </c>
      <c r="W498" s="1">
        <v>-48774.97616421798</v>
      </c>
    </row>
    <row r="499" spans="1:23" x14ac:dyDescent="0.25">
      <c r="A499">
        <v>498</v>
      </c>
      <c r="B499">
        <f>INDEX('housing-price-data-04042019'!$A$1:$CC$1461, MATCH('Garage Cars'!A499,'housing-price-data-04042019'!$A$1:$A$1461,0), MATCH('Garage Cars'!$B$1,'housing-price-data-04042019'!$A$1:$CC$1,0))</f>
        <v>1</v>
      </c>
      <c r="C499">
        <f>INDEX('housing-price-data-04042019'!$A$1:$CC$1461, MATCH('Garage Cars'!A499,'housing-price-data-04042019'!$A$1:$A$1461,0), MATCH('Garage Cars'!$C$1,'housing-price-data-04042019'!$A$1:$CC$1,0))</f>
        <v>184000</v>
      </c>
      <c r="D499" t="str">
        <f t="shared" si="7"/>
        <v>B</v>
      </c>
      <c r="K499" s="5">
        <v>730</v>
      </c>
      <c r="L499" s="6">
        <v>103000</v>
      </c>
      <c r="U499" s="1">
        <v>474</v>
      </c>
      <c r="V499" s="1">
        <v>264852.97381056589</v>
      </c>
      <c r="W499" s="1">
        <v>175147.02618943411</v>
      </c>
    </row>
    <row r="500" spans="1:23" x14ac:dyDescent="0.25">
      <c r="A500">
        <v>499</v>
      </c>
      <c r="B500">
        <f>INDEX('housing-price-data-04042019'!$A$1:$CC$1461, MATCH('Garage Cars'!A500,'housing-price-data-04042019'!$A$1:$A$1461,0), MATCH('Garage Cars'!$B$1,'housing-price-data-04042019'!$A$1:$CC$1,0))</f>
        <v>1</v>
      </c>
      <c r="C500">
        <f>INDEX('housing-price-data-04042019'!$A$1:$CC$1461, MATCH('Garage Cars'!A500,'housing-price-data-04042019'!$A$1:$A$1461,0), MATCH('Garage Cars'!$C$1,'housing-price-data-04042019'!$A$1:$CC$1,0))</f>
        <v>130000</v>
      </c>
      <c r="D500" t="str">
        <f t="shared" si="7"/>
        <v>B</v>
      </c>
      <c r="K500" s="5">
        <v>731</v>
      </c>
      <c r="L500" s="6">
        <v>236500</v>
      </c>
      <c r="U500" s="1">
        <v>475</v>
      </c>
      <c r="V500" s="1">
        <v>196774.97616421798</v>
      </c>
      <c r="W500" s="1">
        <v>54225.02383578202</v>
      </c>
    </row>
    <row r="501" spans="1:23" x14ac:dyDescent="0.25">
      <c r="A501">
        <v>500</v>
      </c>
      <c r="B501">
        <f>INDEX('housing-price-data-04042019'!$A$1:$CC$1461, MATCH('Garage Cars'!A501,'housing-price-data-04042019'!$A$1:$A$1461,0), MATCH('Garage Cars'!$B$1,'housing-price-data-04042019'!$A$1:$CC$1,0))</f>
        <v>1</v>
      </c>
      <c r="C501">
        <f>INDEX('housing-price-data-04042019'!$A$1:$CC$1461, MATCH('Garage Cars'!A501,'housing-price-data-04042019'!$A$1:$A$1461,0), MATCH('Garage Cars'!$C$1,'housing-price-data-04042019'!$A$1:$CC$1,0))</f>
        <v>120000</v>
      </c>
      <c r="D501" t="str">
        <f t="shared" si="7"/>
        <v>B</v>
      </c>
      <c r="K501" s="5">
        <v>732</v>
      </c>
      <c r="L501" s="6">
        <v>187500</v>
      </c>
      <c r="U501" s="1">
        <v>476</v>
      </c>
      <c r="V501" s="1">
        <v>196774.97616421798</v>
      </c>
      <c r="W501" s="1">
        <v>-64274.97616421798</v>
      </c>
    </row>
    <row r="502" spans="1:23" x14ac:dyDescent="0.25">
      <c r="A502">
        <v>501</v>
      </c>
      <c r="B502">
        <f>INDEX('housing-price-data-04042019'!$A$1:$CC$1461, MATCH('Garage Cars'!A502,'housing-price-data-04042019'!$A$1:$A$1461,0), MATCH('Garage Cars'!$B$1,'housing-price-data-04042019'!$A$1:$CC$1,0))</f>
        <v>1</v>
      </c>
      <c r="C502">
        <f>INDEX('housing-price-data-04042019'!$A$1:$CC$1461, MATCH('Garage Cars'!A502,'housing-price-data-04042019'!$A$1:$A$1461,0), MATCH('Garage Cars'!$C$1,'housing-price-data-04042019'!$A$1:$CC$1,0))</f>
        <v>113000</v>
      </c>
      <c r="D502" t="str">
        <f t="shared" si="7"/>
        <v>B</v>
      </c>
      <c r="K502" s="5">
        <v>733</v>
      </c>
      <c r="L502" s="6">
        <v>222500</v>
      </c>
      <c r="U502" s="1">
        <v>477</v>
      </c>
      <c r="V502" s="1">
        <v>196774.97616421798</v>
      </c>
      <c r="W502" s="1">
        <v>12125.02383578202</v>
      </c>
    </row>
    <row r="503" spans="1:23" x14ac:dyDescent="0.25">
      <c r="A503">
        <v>502</v>
      </c>
      <c r="B503">
        <f>INDEX('housing-price-data-04042019'!$A$1:$CC$1461, MATCH('Garage Cars'!A503,'housing-price-data-04042019'!$A$1:$A$1461,0), MATCH('Garage Cars'!$B$1,'housing-price-data-04042019'!$A$1:$CC$1,0))</f>
        <v>2</v>
      </c>
      <c r="C503">
        <f>INDEX('housing-price-data-04042019'!$A$1:$CC$1461, MATCH('Garage Cars'!A503,'housing-price-data-04042019'!$A$1:$A$1461,0), MATCH('Garage Cars'!$C$1,'housing-price-data-04042019'!$A$1:$CC$1,0))</f>
        <v>226700</v>
      </c>
      <c r="D503" t="str">
        <f t="shared" si="7"/>
        <v>A</v>
      </c>
      <c r="K503" s="5">
        <v>736</v>
      </c>
      <c r="L503" s="6">
        <v>163000</v>
      </c>
      <c r="U503" s="1">
        <v>478</v>
      </c>
      <c r="V503" s="1">
        <v>264852.97381056589</v>
      </c>
      <c r="W503" s="1">
        <v>115147.02618943411</v>
      </c>
    </row>
    <row r="504" spans="1:23" x14ac:dyDescent="0.25">
      <c r="A504">
        <v>503</v>
      </c>
      <c r="B504">
        <f>INDEX('housing-price-data-04042019'!$A$1:$CC$1461, MATCH('Garage Cars'!A504,'housing-price-data-04042019'!$A$1:$A$1461,0), MATCH('Garage Cars'!$B$1,'housing-price-data-04042019'!$A$1:$CC$1,0))</f>
        <v>2</v>
      </c>
      <c r="C504">
        <f>INDEX('housing-price-data-04042019'!$A$1:$CC$1461, MATCH('Garage Cars'!A504,'housing-price-data-04042019'!$A$1:$A$1461,0), MATCH('Garage Cars'!$C$1,'housing-price-data-04042019'!$A$1:$CC$1,0))</f>
        <v>140000</v>
      </c>
      <c r="D504" t="str">
        <f t="shared" si="7"/>
        <v>A</v>
      </c>
      <c r="K504" s="5">
        <v>737</v>
      </c>
      <c r="L504" s="6">
        <v>93500</v>
      </c>
      <c r="U504" s="1">
        <v>479</v>
      </c>
      <c r="V504" s="1">
        <v>264852.97381056589</v>
      </c>
      <c r="W504" s="1">
        <v>32147.026189434109</v>
      </c>
    </row>
    <row r="505" spans="1:23" x14ac:dyDescent="0.25">
      <c r="A505">
        <v>504</v>
      </c>
      <c r="B505">
        <f>INDEX('housing-price-data-04042019'!$A$1:$CC$1461, MATCH('Garage Cars'!A505,'housing-price-data-04042019'!$A$1:$A$1461,0), MATCH('Garage Cars'!$B$1,'housing-price-data-04042019'!$A$1:$CC$1,0))</f>
        <v>2</v>
      </c>
      <c r="C505">
        <f>INDEX('housing-price-data-04042019'!$A$1:$CC$1461, MATCH('Garage Cars'!A505,'housing-price-data-04042019'!$A$1:$A$1461,0), MATCH('Garage Cars'!$C$1,'housing-price-data-04042019'!$A$1:$CC$1,0))</f>
        <v>289000</v>
      </c>
      <c r="D505" t="str">
        <f t="shared" si="7"/>
        <v>A</v>
      </c>
      <c r="K505" s="5">
        <v>738</v>
      </c>
      <c r="L505" s="6">
        <v>239900</v>
      </c>
      <c r="U505" s="1">
        <v>480</v>
      </c>
      <c r="V505" s="1">
        <v>196774.97616421798</v>
      </c>
      <c r="W505" s="1">
        <v>-107303.97616421798</v>
      </c>
    </row>
    <row r="506" spans="1:23" x14ac:dyDescent="0.25">
      <c r="A506">
        <v>505</v>
      </c>
      <c r="B506">
        <f>INDEX('housing-price-data-04042019'!$A$1:$CC$1461, MATCH('Garage Cars'!A506,'housing-price-data-04042019'!$A$1:$A$1461,0), MATCH('Garage Cars'!$B$1,'housing-price-data-04042019'!$A$1:$CC$1,0))</f>
        <v>2</v>
      </c>
      <c r="C506">
        <f>INDEX('housing-price-data-04042019'!$A$1:$CC$1461, MATCH('Garage Cars'!A506,'housing-price-data-04042019'!$A$1:$A$1461,0), MATCH('Garage Cars'!$C$1,'housing-price-data-04042019'!$A$1:$CC$1,0))</f>
        <v>147000</v>
      </c>
      <c r="D506" t="str">
        <f t="shared" si="7"/>
        <v>A</v>
      </c>
      <c r="K506" s="5">
        <v>740</v>
      </c>
      <c r="L506" s="6">
        <v>190000</v>
      </c>
      <c r="U506" s="1">
        <v>481</v>
      </c>
      <c r="V506" s="1">
        <v>264852.97381056589</v>
      </c>
      <c r="W506" s="1">
        <v>61147.026189434109</v>
      </c>
    </row>
    <row r="507" spans="1:23" x14ac:dyDescent="0.25">
      <c r="A507">
        <v>506</v>
      </c>
      <c r="B507">
        <f>INDEX('housing-price-data-04042019'!$A$1:$CC$1461, MATCH('Garage Cars'!A507,'housing-price-data-04042019'!$A$1:$A$1461,0), MATCH('Garage Cars'!$B$1,'housing-price-data-04042019'!$A$1:$CC$1,0))</f>
        <v>2</v>
      </c>
      <c r="C507">
        <f>INDEX('housing-price-data-04042019'!$A$1:$CC$1461, MATCH('Garage Cars'!A507,'housing-price-data-04042019'!$A$1:$A$1461,0), MATCH('Garage Cars'!$C$1,'housing-price-data-04042019'!$A$1:$CC$1,0))</f>
        <v>124500</v>
      </c>
      <c r="D507" t="str">
        <f t="shared" si="7"/>
        <v>A</v>
      </c>
      <c r="K507" s="5">
        <v>741</v>
      </c>
      <c r="L507" s="6">
        <v>132000</v>
      </c>
      <c r="U507" s="1">
        <v>482</v>
      </c>
      <c r="V507" s="1">
        <v>264852.97381056589</v>
      </c>
      <c r="W507" s="1">
        <v>109147.02618943411</v>
      </c>
    </row>
    <row r="508" spans="1:23" x14ac:dyDescent="0.25">
      <c r="A508">
        <v>507</v>
      </c>
      <c r="B508">
        <f>INDEX('housing-price-data-04042019'!$A$1:$CC$1461, MATCH('Garage Cars'!A508,'housing-price-data-04042019'!$A$1:$A$1461,0), MATCH('Garage Cars'!$B$1,'housing-price-data-04042019'!$A$1:$CC$1,0))</f>
        <v>2</v>
      </c>
      <c r="C508">
        <f>INDEX('housing-price-data-04042019'!$A$1:$CC$1461, MATCH('Garage Cars'!A508,'housing-price-data-04042019'!$A$1:$A$1461,0), MATCH('Garage Cars'!$C$1,'housing-price-data-04042019'!$A$1:$CC$1,0))</f>
        <v>215000</v>
      </c>
      <c r="D508" t="str">
        <f t="shared" si="7"/>
        <v>A</v>
      </c>
      <c r="K508" s="5">
        <v>743</v>
      </c>
      <c r="L508" s="6">
        <v>179000</v>
      </c>
      <c r="U508" s="1">
        <v>483</v>
      </c>
      <c r="V508" s="1">
        <v>128696.97851787008</v>
      </c>
      <c r="W508" s="1">
        <v>26303.021482129916</v>
      </c>
    </row>
    <row r="509" spans="1:23" x14ac:dyDescent="0.25">
      <c r="A509">
        <v>508</v>
      </c>
      <c r="B509">
        <f>INDEX('housing-price-data-04042019'!$A$1:$CC$1461, MATCH('Garage Cars'!A509,'housing-price-data-04042019'!$A$1:$A$1461,0), MATCH('Garage Cars'!$B$1,'housing-price-data-04042019'!$A$1:$CC$1,0))</f>
        <v>2</v>
      </c>
      <c r="C509">
        <f>INDEX('housing-price-data-04042019'!$A$1:$CC$1461, MATCH('Garage Cars'!A509,'housing-price-data-04042019'!$A$1:$A$1461,0), MATCH('Garage Cars'!$C$1,'housing-price-data-04042019'!$A$1:$CC$1,0))</f>
        <v>208300</v>
      </c>
      <c r="D509" t="str">
        <f t="shared" si="7"/>
        <v>A</v>
      </c>
      <c r="K509" s="5">
        <v>744</v>
      </c>
      <c r="L509" s="6">
        <v>175000</v>
      </c>
      <c r="U509" s="1">
        <v>484</v>
      </c>
      <c r="V509" s="1">
        <v>196774.97616421798</v>
      </c>
      <c r="W509" s="1">
        <v>-32774.97616421798</v>
      </c>
    </row>
    <row r="510" spans="1:23" x14ac:dyDescent="0.25">
      <c r="A510">
        <v>509</v>
      </c>
      <c r="B510">
        <f>INDEX('housing-price-data-04042019'!$A$1:$CC$1461, MATCH('Garage Cars'!A510,'housing-price-data-04042019'!$A$1:$A$1461,0), MATCH('Garage Cars'!$B$1,'housing-price-data-04042019'!$A$1:$CC$1,0))</f>
        <v>2</v>
      </c>
      <c r="C510">
        <f>INDEX('housing-price-data-04042019'!$A$1:$CC$1461, MATCH('Garage Cars'!A510,'housing-price-data-04042019'!$A$1:$A$1461,0), MATCH('Garage Cars'!$C$1,'housing-price-data-04042019'!$A$1:$CC$1,0))</f>
        <v>161000</v>
      </c>
      <c r="D510" t="str">
        <f t="shared" si="7"/>
        <v>A</v>
      </c>
      <c r="K510" s="5">
        <v>745</v>
      </c>
      <c r="L510" s="6">
        <v>180000</v>
      </c>
      <c r="U510" s="1">
        <v>485</v>
      </c>
      <c r="V510" s="1">
        <v>128696.97851787008</v>
      </c>
      <c r="W510" s="1">
        <v>3803.021482129916</v>
      </c>
    </row>
    <row r="511" spans="1:23" x14ac:dyDescent="0.25">
      <c r="A511">
        <v>510</v>
      </c>
      <c r="B511">
        <f>INDEX('housing-price-data-04042019'!$A$1:$CC$1461, MATCH('Garage Cars'!A511,'housing-price-data-04042019'!$A$1:$A$1461,0), MATCH('Garage Cars'!$B$1,'housing-price-data-04042019'!$A$1:$CC$1,0))</f>
        <v>1</v>
      </c>
      <c r="C511">
        <f>INDEX('housing-price-data-04042019'!$A$1:$CC$1461, MATCH('Garage Cars'!A511,'housing-price-data-04042019'!$A$1:$A$1461,0), MATCH('Garage Cars'!$C$1,'housing-price-data-04042019'!$A$1:$CC$1,0))</f>
        <v>124500</v>
      </c>
      <c r="D511" t="str">
        <f t="shared" si="7"/>
        <v>B</v>
      </c>
      <c r="K511" s="5">
        <v>746</v>
      </c>
      <c r="L511" s="6">
        <v>299800</v>
      </c>
      <c r="U511" s="1">
        <v>486</v>
      </c>
      <c r="V511" s="1">
        <v>128696.97851787008</v>
      </c>
      <c r="W511" s="1">
        <v>18303.021482129916</v>
      </c>
    </row>
    <row r="512" spans="1:23" x14ac:dyDescent="0.25">
      <c r="A512">
        <v>511</v>
      </c>
      <c r="B512">
        <f>INDEX('housing-price-data-04042019'!$A$1:$CC$1461, MATCH('Garage Cars'!A512,'housing-price-data-04042019'!$A$1:$A$1461,0), MATCH('Garage Cars'!$B$1,'housing-price-data-04042019'!$A$1:$CC$1,0))</f>
        <v>1</v>
      </c>
      <c r="C512">
        <f>INDEX('housing-price-data-04042019'!$A$1:$CC$1461, MATCH('Garage Cars'!A512,'housing-price-data-04042019'!$A$1:$A$1461,0), MATCH('Garage Cars'!$C$1,'housing-price-data-04042019'!$A$1:$CC$1,0))</f>
        <v>164900</v>
      </c>
      <c r="D512" t="str">
        <f t="shared" si="7"/>
        <v>B</v>
      </c>
      <c r="K512" s="5">
        <v>747</v>
      </c>
      <c r="L512" s="6">
        <v>236000</v>
      </c>
      <c r="U512" s="1">
        <v>487</v>
      </c>
      <c r="V512" s="1">
        <v>196774.97616421798</v>
      </c>
      <c r="W512" s="1">
        <v>-40774.97616421798</v>
      </c>
    </row>
    <row r="513" spans="1:23" x14ac:dyDescent="0.25">
      <c r="A513">
        <v>512</v>
      </c>
      <c r="B513">
        <f>INDEX('housing-price-data-04042019'!$A$1:$CC$1461, MATCH('Garage Cars'!A513,'housing-price-data-04042019'!$A$1:$A$1461,0), MATCH('Garage Cars'!$B$1,'housing-price-data-04042019'!$A$1:$CC$1,0))</f>
        <v>2</v>
      </c>
      <c r="C513">
        <f>INDEX('housing-price-data-04042019'!$A$1:$CC$1461, MATCH('Garage Cars'!A513,'housing-price-data-04042019'!$A$1:$A$1461,0), MATCH('Garage Cars'!$C$1,'housing-price-data-04042019'!$A$1:$CC$1,0))</f>
        <v>202665</v>
      </c>
      <c r="D513" t="str">
        <f t="shared" si="7"/>
        <v>A</v>
      </c>
      <c r="K513" s="5">
        <v>748</v>
      </c>
      <c r="L513" s="6">
        <v>265979</v>
      </c>
      <c r="U513" s="1">
        <v>488</v>
      </c>
      <c r="V513" s="1">
        <v>196774.97616421798</v>
      </c>
      <c r="W513" s="1">
        <v>-21774.97616421798</v>
      </c>
    </row>
    <row r="514" spans="1:23" x14ac:dyDescent="0.25">
      <c r="A514">
        <v>513</v>
      </c>
      <c r="B514">
        <f>INDEX('housing-price-data-04042019'!$A$1:$CC$1461, MATCH('Garage Cars'!A514,'housing-price-data-04042019'!$A$1:$A$1461,0), MATCH('Garage Cars'!$B$1,'housing-price-data-04042019'!$A$1:$CC$1,0))</f>
        <v>2</v>
      </c>
      <c r="C514">
        <f>INDEX('housing-price-data-04042019'!$A$1:$CC$1461, MATCH('Garage Cars'!A514,'housing-price-data-04042019'!$A$1:$A$1461,0), MATCH('Garage Cars'!$C$1,'housing-price-data-04042019'!$A$1:$CC$1,0))</f>
        <v>129900</v>
      </c>
      <c r="D514" t="str">
        <f t="shared" si="7"/>
        <v>A</v>
      </c>
      <c r="K514" s="5">
        <v>749</v>
      </c>
      <c r="L514" s="6">
        <v>260400</v>
      </c>
      <c r="U514" s="1">
        <v>489</v>
      </c>
      <c r="V514" s="1">
        <v>196774.97616421798</v>
      </c>
      <c r="W514" s="1">
        <v>-36774.97616421798</v>
      </c>
    </row>
    <row r="515" spans="1:23" x14ac:dyDescent="0.25">
      <c r="A515">
        <v>514</v>
      </c>
      <c r="B515">
        <f>INDEX('housing-price-data-04042019'!$A$1:$CC$1461, MATCH('Garage Cars'!A515,'housing-price-data-04042019'!$A$1:$A$1461,0), MATCH('Garage Cars'!$B$1,'housing-price-data-04042019'!$A$1:$CC$1,0))</f>
        <v>2</v>
      </c>
      <c r="C515">
        <f>INDEX('housing-price-data-04042019'!$A$1:$CC$1461, MATCH('Garage Cars'!A515,'housing-price-data-04042019'!$A$1:$A$1461,0), MATCH('Garage Cars'!$C$1,'housing-price-data-04042019'!$A$1:$CC$1,0))</f>
        <v>134000</v>
      </c>
      <c r="D515" t="str">
        <f t="shared" ref="D515:D578" si="8">IF(B515 &gt;= 2, "A", "B")</f>
        <v>A</v>
      </c>
      <c r="K515" s="5">
        <v>752</v>
      </c>
      <c r="L515" s="6">
        <v>162000</v>
      </c>
      <c r="U515" s="1">
        <v>490</v>
      </c>
      <c r="V515" s="1">
        <v>128696.97851787008</v>
      </c>
      <c r="W515" s="1">
        <v>-42696.978517870084</v>
      </c>
    </row>
    <row r="516" spans="1:23" x14ac:dyDescent="0.25">
      <c r="A516">
        <v>515</v>
      </c>
      <c r="B516">
        <f>INDEX('housing-price-data-04042019'!$A$1:$CC$1461, MATCH('Garage Cars'!A516,'housing-price-data-04042019'!$A$1:$A$1461,0), MATCH('Garage Cars'!$B$1,'housing-price-data-04042019'!$A$1:$CC$1,0))</f>
        <v>1</v>
      </c>
      <c r="C516">
        <f>INDEX('housing-price-data-04042019'!$A$1:$CC$1461, MATCH('Garage Cars'!A516,'housing-price-data-04042019'!$A$1:$A$1461,0), MATCH('Garage Cars'!$C$1,'housing-price-data-04042019'!$A$1:$CC$1,0))</f>
        <v>96500</v>
      </c>
      <c r="D516" t="str">
        <f t="shared" si="8"/>
        <v>B</v>
      </c>
      <c r="K516" s="5">
        <v>753</v>
      </c>
      <c r="L516" s="6">
        <v>217000</v>
      </c>
      <c r="U516" s="1">
        <v>491</v>
      </c>
      <c r="V516" s="1">
        <v>128696.97851787008</v>
      </c>
      <c r="W516" s="1">
        <v>-13696.978517870084</v>
      </c>
    </row>
    <row r="517" spans="1:23" x14ac:dyDescent="0.25">
      <c r="A517">
        <v>516</v>
      </c>
      <c r="B517">
        <f>INDEX('housing-price-data-04042019'!$A$1:$CC$1461, MATCH('Garage Cars'!A517,'housing-price-data-04042019'!$A$1:$A$1461,0), MATCH('Garage Cars'!$B$1,'housing-price-data-04042019'!$A$1:$CC$1,0))</f>
        <v>3</v>
      </c>
      <c r="C517">
        <f>INDEX('housing-price-data-04042019'!$A$1:$CC$1461, MATCH('Garage Cars'!A517,'housing-price-data-04042019'!$A$1:$A$1461,0), MATCH('Garage Cars'!$C$1,'housing-price-data-04042019'!$A$1:$CC$1,0))</f>
        <v>402861</v>
      </c>
      <c r="D517" t="str">
        <f t="shared" si="8"/>
        <v>A</v>
      </c>
      <c r="K517" s="5">
        <v>754</v>
      </c>
      <c r="L517" s="6">
        <v>275500</v>
      </c>
      <c r="U517" s="1">
        <v>492</v>
      </c>
      <c r="V517" s="1">
        <v>128696.97851787008</v>
      </c>
      <c r="W517" s="1">
        <v>4303.021482129916</v>
      </c>
    </row>
    <row r="518" spans="1:23" x14ac:dyDescent="0.25">
      <c r="A518">
        <v>517</v>
      </c>
      <c r="B518">
        <f>INDEX('housing-price-data-04042019'!$A$1:$CC$1461, MATCH('Garage Cars'!A518,'housing-price-data-04042019'!$A$1:$A$1461,0), MATCH('Garage Cars'!$B$1,'housing-price-data-04042019'!$A$1:$CC$1,0))</f>
        <v>2</v>
      </c>
      <c r="C518">
        <f>INDEX('housing-price-data-04042019'!$A$1:$CC$1461, MATCH('Garage Cars'!A518,'housing-price-data-04042019'!$A$1:$A$1461,0), MATCH('Garage Cars'!$C$1,'housing-price-data-04042019'!$A$1:$CC$1,0))</f>
        <v>158000</v>
      </c>
      <c r="D518" t="str">
        <f t="shared" si="8"/>
        <v>A</v>
      </c>
      <c r="K518" s="5">
        <v>755</v>
      </c>
      <c r="L518" s="6">
        <v>156000</v>
      </c>
      <c r="U518" s="1">
        <v>493</v>
      </c>
      <c r="V518" s="1">
        <v>196774.97616421798</v>
      </c>
      <c r="W518" s="1">
        <v>-23989.97616421798</v>
      </c>
    </row>
    <row r="519" spans="1:23" x14ac:dyDescent="0.25">
      <c r="A519">
        <v>518</v>
      </c>
      <c r="B519">
        <f>INDEX('housing-price-data-04042019'!$A$1:$CC$1461, MATCH('Garage Cars'!A519,'housing-price-data-04042019'!$A$1:$A$1461,0), MATCH('Garage Cars'!$B$1,'housing-price-data-04042019'!$A$1:$CC$1,0))</f>
        <v>3</v>
      </c>
      <c r="C519">
        <f>INDEX('housing-price-data-04042019'!$A$1:$CC$1461, MATCH('Garage Cars'!A519,'housing-price-data-04042019'!$A$1:$A$1461,0), MATCH('Garage Cars'!$C$1,'housing-price-data-04042019'!$A$1:$CC$1,0))</f>
        <v>265000</v>
      </c>
      <c r="D519" t="str">
        <f t="shared" si="8"/>
        <v>A</v>
      </c>
      <c r="K519" s="5">
        <v>756</v>
      </c>
      <c r="L519" s="6">
        <v>172500</v>
      </c>
      <c r="U519" s="1">
        <v>494</v>
      </c>
      <c r="V519" s="1">
        <v>128696.97851787008</v>
      </c>
      <c r="W519" s="1">
        <v>26303.021482129916</v>
      </c>
    </row>
    <row r="520" spans="1:23" x14ac:dyDescent="0.25">
      <c r="A520">
        <v>519</v>
      </c>
      <c r="B520">
        <f>INDEX('housing-price-data-04042019'!$A$1:$CC$1461, MATCH('Garage Cars'!A520,'housing-price-data-04042019'!$A$1:$A$1461,0), MATCH('Garage Cars'!$B$1,'housing-price-data-04042019'!$A$1:$CC$1,0))</f>
        <v>2</v>
      </c>
      <c r="C520">
        <f>INDEX('housing-price-data-04042019'!$A$1:$CC$1461, MATCH('Garage Cars'!A520,'housing-price-data-04042019'!$A$1:$A$1461,0), MATCH('Garage Cars'!$C$1,'housing-price-data-04042019'!$A$1:$CC$1,0))</f>
        <v>211000</v>
      </c>
      <c r="D520" t="str">
        <f t="shared" si="8"/>
        <v>A</v>
      </c>
      <c r="K520" s="5">
        <v>757</v>
      </c>
      <c r="L520" s="6">
        <v>212000</v>
      </c>
      <c r="U520" s="1">
        <v>495</v>
      </c>
      <c r="V520" s="1">
        <v>128696.97851787008</v>
      </c>
      <c r="W520" s="1">
        <v>-37396.978517870084</v>
      </c>
    </row>
    <row r="521" spans="1:23" x14ac:dyDescent="0.25">
      <c r="A521">
        <v>520</v>
      </c>
      <c r="B521">
        <f>INDEX('housing-price-data-04042019'!$A$1:$CC$1461, MATCH('Garage Cars'!A521,'housing-price-data-04042019'!$A$1:$A$1461,0), MATCH('Garage Cars'!$B$1,'housing-price-data-04042019'!$A$1:$CC$1,0))</f>
        <v>1</v>
      </c>
      <c r="C521">
        <f>INDEX('housing-price-data-04042019'!$A$1:$CC$1461, MATCH('Garage Cars'!A521,'housing-price-data-04042019'!$A$1:$A$1461,0), MATCH('Garage Cars'!$C$1,'housing-price-data-04042019'!$A$1:$CC$1,0))</f>
        <v>234000</v>
      </c>
      <c r="D521" t="str">
        <f t="shared" si="8"/>
        <v>B</v>
      </c>
      <c r="K521" s="5">
        <v>758</v>
      </c>
      <c r="L521" s="6">
        <v>158900</v>
      </c>
      <c r="U521" s="1">
        <v>496</v>
      </c>
      <c r="V521" s="1">
        <v>60618.980871522173</v>
      </c>
      <c r="W521" s="1">
        <v>-25718.980871522173</v>
      </c>
    </row>
    <row r="522" spans="1:23" x14ac:dyDescent="0.25">
      <c r="A522">
        <v>521</v>
      </c>
      <c r="B522">
        <f>INDEX('housing-price-data-04042019'!$A$1:$CC$1461, MATCH('Garage Cars'!A522,'housing-price-data-04042019'!$A$1:$A$1461,0), MATCH('Garage Cars'!$B$1,'housing-price-data-04042019'!$A$1:$CC$1,0))</f>
        <v>0</v>
      </c>
      <c r="C522">
        <f>INDEX('housing-price-data-04042019'!$A$1:$CC$1461, MATCH('Garage Cars'!A522,'housing-price-data-04042019'!$A$1:$A$1461,0), MATCH('Garage Cars'!$C$1,'housing-price-data-04042019'!$A$1:$CC$1,0))</f>
        <v>106250</v>
      </c>
      <c r="D522" t="str">
        <f t="shared" si="8"/>
        <v>B</v>
      </c>
      <c r="K522" s="5">
        <v>759</v>
      </c>
      <c r="L522" s="6">
        <v>179400</v>
      </c>
      <c r="U522" s="1">
        <v>497</v>
      </c>
      <c r="V522" s="1">
        <v>196774.97616421798</v>
      </c>
      <c r="W522" s="1">
        <v>233225.02383578202</v>
      </c>
    </row>
    <row r="523" spans="1:23" x14ac:dyDescent="0.25">
      <c r="A523">
        <v>522</v>
      </c>
      <c r="B523">
        <f>INDEX('housing-price-data-04042019'!$A$1:$CC$1461, MATCH('Garage Cars'!A523,'housing-price-data-04042019'!$A$1:$A$1461,0), MATCH('Garage Cars'!$B$1,'housing-price-data-04042019'!$A$1:$CC$1,0))</f>
        <v>1</v>
      </c>
      <c r="C523">
        <f>INDEX('housing-price-data-04042019'!$A$1:$CC$1461, MATCH('Garage Cars'!A523,'housing-price-data-04042019'!$A$1:$A$1461,0), MATCH('Garage Cars'!$C$1,'housing-price-data-04042019'!$A$1:$CC$1,0))</f>
        <v>150000</v>
      </c>
      <c r="D523" t="str">
        <f t="shared" si="8"/>
        <v>B</v>
      </c>
      <c r="K523" s="5">
        <v>760</v>
      </c>
      <c r="L523" s="6">
        <v>290000</v>
      </c>
      <c r="U523" s="1">
        <v>498</v>
      </c>
      <c r="V523" s="1">
        <v>128696.97851787008</v>
      </c>
      <c r="W523" s="1">
        <v>55303.021482129916</v>
      </c>
    </row>
    <row r="524" spans="1:23" x14ac:dyDescent="0.25">
      <c r="A524">
        <v>523</v>
      </c>
      <c r="B524">
        <f>INDEX('housing-price-data-04042019'!$A$1:$CC$1461, MATCH('Garage Cars'!A524,'housing-price-data-04042019'!$A$1:$A$1461,0), MATCH('Garage Cars'!$B$1,'housing-price-data-04042019'!$A$1:$CC$1,0))</f>
        <v>2</v>
      </c>
      <c r="C524">
        <f>INDEX('housing-price-data-04042019'!$A$1:$CC$1461, MATCH('Garage Cars'!A524,'housing-price-data-04042019'!$A$1:$A$1461,0), MATCH('Garage Cars'!$C$1,'housing-price-data-04042019'!$A$1:$CC$1,0))</f>
        <v>159000</v>
      </c>
      <c r="D524" t="str">
        <f t="shared" si="8"/>
        <v>A</v>
      </c>
      <c r="K524" s="5">
        <v>762</v>
      </c>
      <c r="L524" s="6">
        <v>100000</v>
      </c>
      <c r="U524" s="1">
        <v>499</v>
      </c>
      <c r="V524" s="1">
        <v>128696.97851787008</v>
      </c>
      <c r="W524" s="1">
        <v>1303.021482129916</v>
      </c>
    </row>
    <row r="525" spans="1:23" x14ac:dyDescent="0.25">
      <c r="A525">
        <v>524</v>
      </c>
      <c r="B525">
        <f>INDEX('housing-price-data-04042019'!$A$1:$CC$1461, MATCH('Garage Cars'!A525,'housing-price-data-04042019'!$A$1:$A$1461,0), MATCH('Garage Cars'!$B$1,'housing-price-data-04042019'!$A$1:$CC$1,0))</f>
        <v>3</v>
      </c>
      <c r="C525">
        <f>INDEX('housing-price-data-04042019'!$A$1:$CC$1461, MATCH('Garage Cars'!A525,'housing-price-data-04042019'!$A$1:$A$1461,0), MATCH('Garage Cars'!$C$1,'housing-price-data-04042019'!$A$1:$CC$1,0))</f>
        <v>184750</v>
      </c>
      <c r="D525" t="str">
        <f t="shared" si="8"/>
        <v>A</v>
      </c>
      <c r="K525" s="5">
        <v>763</v>
      </c>
      <c r="L525" s="6">
        <v>215200</v>
      </c>
      <c r="U525" s="1">
        <v>500</v>
      </c>
      <c r="V525" s="1">
        <v>128696.97851787008</v>
      </c>
      <c r="W525" s="1">
        <v>-8696.978517870084</v>
      </c>
    </row>
    <row r="526" spans="1:23" x14ac:dyDescent="0.25">
      <c r="A526">
        <v>525</v>
      </c>
      <c r="B526">
        <f>INDEX('housing-price-data-04042019'!$A$1:$CC$1461, MATCH('Garage Cars'!A526,'housing-price-data-04042019'!$A$1:$A$1461,0), MATCH('Garage Cars'!$B$1,'housing-price-data-04042019'!$A$1:$CC$1,0))</f>
        <v>3</v>
      </c>
      <c r="C526">
        <f>INDEX('housing-price-data-04042019'!$A$1:$CC$1461, MATCH('Garage Cars'!A526,'housing-price-data-04042019'!$A$1:$A$1461,0), MATCH('Garage Cars'!$C$1,'housing-price-data-04042019'!$A$1:$CC$1,0))</f>
        <v>315750</v>
      </c>
      <c r="D526" t="str">
        <f t="shared" si="8"/>
        <v>A</v>
      </c>
      <c r="K526" s="5">
        <v>764</v>
      </c>
      <c r="L526" s="6">
        <v>337000</v>
      </c>
      <c r="U526" s="1">
        <v>501</v>
      </c>
      <c r="V526" s="1">
        <v>128696.97851787008</v>
      </c>
      <c r="W526" s="1">
        <v>-15696.978517870084</v>
      </c>
    </row>
    <row r="527" spans="1:23" x14ac:dyDescent="0.25">
      <c r="A527">
        <v>526</v>
      </c>
      <c r="B527">
        <f>INDEX('housing-price-data-04042019'!$A$1:$CC$1461, MATCH('Garage Cars'!A527,'housing-price-data-04042019'!$A$1:$A$1461,0), MATCH('Garage Cars'!$B$1,'housing-price-data-04042019'!$A$1:$CC$1,0))</f>
        <v>2</v>
      </c>
      <c r="C527">
        <f>INDEX('housing-price-data-04042019'!$A$1:$CC$1461, MATCH('Garage Cars'!A527,'housing-price-data-04042019'!$A$1:$A$1461,0), MATCH('Garage Cars'!$C$1,'housing-price-data-04042019'!$A$1:$CC$1,0))</f>
        <v>176000</v>
      </c>
      <c r="D527" t="str">
        <f t="shared" si="8"/>
        <v>A</v>
      </c>
      <c r="K527" s="5">
        <v>765</v>
      </c>
      <c r="L527" s="6">
        <v>270000</v>
      </c>
      <c r="U527" s="1">
        <v>502</v>
      </c>
      <c r="V527" s="1">
        <v>196774.97616421798</v>
      </c>
      <c r="W527" s="1">
        <v>29925.02383578202</v>
      </c>
    </row>
    <row r="528" spans="1:23" x14ac:dyDescent="0.25">
      <c r="A528">
        <v>527</v>
      </c>
      <c r="B528">
        <f>INDEX('housing-price-data-04042019'!$A$1:$CC$1461, MATCH('Garage Cars'!A528,'housing-price-data-04042019'!$A$1:$A$1461,0), MATCH('Garage Cars'!$B$1,'housing-price-data-04042019'!$A$1:$CC$1,0))</f>
        <v>1</v>
      </c>
      <c r="C528">
        <f>INDEX('housing-price-data-04042019'!$A$1:$CC$1461, MATCH('Garage Cars'!A528,'housing-price-data-04042019'!$A$1:$A$1461,0), MATCH('Garage Cars'!$C$1,'housing-price-data-04042019'!$A$1:$CC$1,0))</f>
        <v>132000</v>
      </c>
      <c r="D528" t="str">
        <f t="shared" si="8"/>
        <v>B</v>
      </c>
      <c r="K528" s="5">
        <v>766</v>
      </c>
      <c r="L528" s="6">
        <v>264132</v>
      </c>
      <c r="U528" s="1">
        <v>503</v>
      </c>
      <c r="V528" s="1">
        <v>196774.97616421798</v>
      </c>
      <c r="W528" s="1">
        <v>-56774.97616421798</v>
      </c>
    </row>
    <row r="529" spans="1:23" x14ac:dyDescent="0.25">
      <c r="A529">
        <v>528</v>
      </c>
      <c r="B529">
        <f>INDEX('housing-price-data-04042019'!$A$1:$CC$1461, MATCH('Garage Cars'!A529,'housing-price-data-04042019'!$A$1:$A$1461,0), MATCH('Garage Cars'!$B$1,'housing-price-data-04042019'!$A$1:$CC$1,0))</f>
        <v>3</v>
      </c>
      <c r="C529">
        <f>INDEX('housing-price-data-04042019'!$A$1:$CC$1461, MATCH('Garage Cars'!A529,'housing-price-data-04042019'!$A$1:$A$1461,0), MATCH('Garage Cars'!$C$1,'housing-price-data-04042019'!$A$1:$CC$1,0))</f>
        <v>446261</v>
      </c>
      <c r="D529" t="str">
        <f t="shared" si="8"/>
        <v>A</v>
      </c>
      <c r="K529" s="5">
        <v>767</v>
      </c>
      <c r="L529" s="6">
        <v>196500</v>
      </c>
      <c r="U529" s="1">
        <v>504</v>
      </c>
      <c r="V529" s="1">
        <v>196774.97616421798</v>
      </c>
      <c r="W529" s="1">
        <v>92225.02383578202</v>
      </c>
    </row>
    <row r="530" spans="1:23" x14ac:dyDescent="0.25">
      <c r="A530">
        <v>529</v>
      </c>
      <c r="B530">
        <f>INDEX('housing-price-data-04042019'!$A$1:$CC$1461, MATCH('Garage Cars'!A530,'housing-price-data-04042019'!$A$1:$A$1461,0), MATCH('Garage Cars'!$B$1,'housing-price-data-04042019'!$A$1:$CC$1,0))</f>
        <v>0</v>
      </c>
      <c r="C530">
        <f>INDEX('housing-price-data-04042019'!$A$1:$CC$1461, MATCH('Garage Cars'!A530,'housing-price-data-04042019'!$A$1:$A$1461,0), MATCH('Garage Cars'!$C$1,'housing-price-data-04042019'!$A$1:$CC$1,0))</f>
        <v>86000</v>
      </c>
      <c r="D530" t="str">
        <f t="shared" si="8"/>
        <v>B</v>
      </c>
      <c r="K530" s="5">
        <v>769</v>
      </c>
      <c r="L530" s="6">
        <v>216837</v>
      </c>
      <c r="U530" s="1">
        <v>505</v>
      </c>
      <c r="V530" s="1">
        <v>196774.97616421798</v>
      </c>
      <c r="W530" s="1">
        <v>-49774.97616421798</v>
      </c>
    </row>
    <row r="531" spans="1:23" x14ac:dyDescent="0.25">
      <c r="A531">
        <v>530</v>
      </c>
      <c r="B531">
        <f>INDEX('housing-price-data-04042019'!$A$1:$CC$1461, MATCH('Garage Cars'!A531,'housing-price-data-04042019'!$A$1:$A$1461,0), MATCH('Garage Cars'!$B$1,'housing-price-data-04042019'!$A$1:$CC$1,0))</f>
        <v>2</v>
      </c>
      <c r="C531">
        <f>INDEX('housing-price-data-04042019'!$A$1:$CC$1461, MATCH('Garage Cars'!A531,'housing-price-data-04042019'!$A$1:$A$1461,0), MATCH('Garage Cars'!$C$1,'housing-price-data-04042019'!$A$1:$CC$1,0))</f>
        <v>200624</v>
      </c>
      <c r="D531" t="str">
        <f t="shared" si="8"/>
        <v>A</v>
      </c>
      <c r="K531" s="5">
        <v>770</v>
      </c>
      <c r="L531" s="6">
        <v>538000</v>
      </c>
      <c r="U531" s="1">
        <v>506</v>
      </c>
      <c r="V531" s="1">
        <v>196774.97616421798</v>
      </c>
      <c r="W531" s="1">
        <v>-72274.97616421798</v>
      </c>
    </row>
    <row r="532" spans="1:23" x14ac:dyDescent="0.25">
      <c r="A532">
        <v>531</v>
      </c>
      <c r="B532">
        <f>INDEX('housing-price-data-04042019'!$A$1:$CC$1461, MATCH('Garage Cars'!A532,'housing-price-data-04042019'!$A$1:$A$1461,0), MATCH('Garage Cars'!$B$1,'housing-price-data-04042019'!$A$1:$CC$1,0))</f>
        <v>2</v>
      </c>
      <c r="C532">
        <f>INDEX('housing-price-data-04042019'!$A$1:$CC$1461, MATCH('Garage Cars'!A532,'housing-price-data-04042019'!$A$1:$A$1461,0), MATCH('Garage Cars'!$C$1,'housing-price-data-04042019'!$A$1:$CC$1,0))</f>
        <v>175000</v>
      </c>
      <c r="D532" t="str">
        <f t="shared" si="8"/>
        <v>A</v>
      </c>
      <c r="K532" s="5">
        <v>771</v>
      </c>
      <c r="L532" s="6">
        <v>134900</v>
      </c>
      <c r="U532" s="1">
        <v>507</v>
      </c>
      <c r="V532" s="1">
        <v>196774.97616421798</v>
      </c>
      <c r="W532" s="1">
        <v>18225.02383578202</v>
      </c>
    </row>
    <row r="533" spans="1:23" x14ac:dyDescent="0.25">
      <c r="A533">
        <v>532</v>
      </c>
      <c r="B533">
        <f>INDEX('housing-price-data-04042019'!$A$1:$CC$1461, MATCH('Garage Cars'!A533,'housing-price-data-04042019'!$A$1:$A$1461,0), MATCH('Garage Cars'!$B$1,'housing-price-data-04042019'!$A$1:$CC$1,0))</f>
        <v>2</v>
      </c>
      <c r="C533">
        <f>INDEX('housing-price-data-04042019'!$A$1:$CC$1461, MATCH('Garage Cars'!A533,'housing-price-data-04042019'!$A$1:$A$1461,0), MATCH('Garage Cars'!$C$1,'housing-price-data-04042019'!$A$1:$CC$1,0))</f>
        <v>128000</v>
      </c>
      <c r="D533" t="str">
        <f t="shared" si="8"/>
        <v>A</v>
      </c>
      <c r="K533" s="5">
        <v>772</v>
      </c>
      <c r="L533" s="6">
        <v>102000</v>
      </c>
      <c r="U533" s="1">
        <v>508</v>
      </c>
      <c r="V533" s="1">
        <v>196774.97616421798</v>
      </c>
      <c r="W533" s="1">
        <v>11525.02383578202</v>
      </c>
    </row>
    <row r="534" spans="1:23" x14ac:dyDescent="0.25">
      <c r="A534">
        <v>533</v>
      </c>
      <c r="B534">
        <f>INDEX('housing-price-data-04042019'!$A$1:$CC$1461, MATCH('Garage Cars'!A534,'housing-price-data-04042019'!$A$1:$A$1461,0), MATCH('Garage Cars'!$B$1,'housing-price-data-04042019'!$A$1:$CC$1,0))</f>
        <v>1</v>
      </c>
      <c r="C534">
        <f>INDEX('housing-price-data-04042019'!$A$1:$CC$1461, MATCH('Garage Cars'!A534,'housing-price-data-04042019'!$A$1:$A$1461,0), MATCH('Garage Cars'!$C$1,'housing-price-data-04042019'!$A$1:$CC$1,0))</f>
        <v>107500</v>
      </c>
      <c r="D534" t="str">
        <f t="shared" si="8"/>
        <v>B</v>
      </c>
      <c r="K534" s="5">
        <v>773</v>
      </c>
      <c r="L534" s="6">
        <v>107000</v>
      </c>
      <c r="U534" s="1">
        <v>509</v>
      </c>
      <c r="V534" s="1">
        <v>196774.97616421798</v>
      </c>
      <c r="W534" s="1">
        <v>-35774.97616421798</v>
      </c>
    </row>
    <row r="535" spans="1:23" x14ac:dyDescent="0.25">
      <c r="A535">
        <v>534</v>
      </c>
      <c r="B535">
        <f>INDEX('housing-price-data-04042019'!$A$1:$CC$1461, MATCH('Garage Cars'!A535,'housing-price-data-04042019'!$A$1:$A$1461,0), MATCH('Garage Cars'!$B$1,'housing-price-data-04042019'!$A$1:$CC$1,0))</f>
        <v>0</v>
      </c>
      <c r="C535">
        <f>INDEX('housing-price-data-04042019'!$A$1:$CC$1461, MATCH('Garage Cars'!A535,'housing-price-data-04042019'!$A$1:$A$1461,0), MATCH('Garage Cars'!$C$1,'housing-price-data-04042019'!$A$1:$CC$1,0))</f>
        <v>39300</v>
      </c>
      <c r="D535" t="str">
        <f t="shared" si="8"/>
        <v>B</v>
      </c>
      <c r="K535" s="5">
        <v>775</v>
      </c>
      <c r="L535" s="6">
        <v>395000</v>
      </c>
      <c r="U535" s="1">
        <v>510</v>
      </c>
      <c r="V535" s="1">
        <v>128696.97851787008</v>
      </c>
      <c r="W535" s="1">
        <v>-4196.978517870084</v>
      </c>
    </row>
    <row r="536" spans="1:23" x14ac:dyDescent="0.25">
      <c r="A536">
        <v>535</v>
      </c>
      <c r="B536">
        <f>INDEX('housing-price-data-04042019'!$A$1:$CC$1461, MATCH('Garage Cars'!A536,'housing-price-data-04042019'!$A$1:$A$1461,0), MATCH('Garage Cars'!$B$1,'housing-price-data-04042019'!$A$1:$CC$1,0))</f>
        <v>2</v>
      </c>
      <c r="C536">
        <f>INDEX('housing-price-data-04042019'!$A$1:$CC$1461, MATCH('Garage Cars'!A536,'housing-price-data-04042019'!$A$1:$A$1461,0), MATCH('Garage Cars'!$C$1,'housing-price-data-04042019'!$A$1:$CC$1,0))</f>
        <v>178000</v>
      </c>
      <c r="D536" t="str">
        <f t="shared" si="8"/>
        <v>A</v>
      </c>
      <c r="K536" s="5">
        <v>776</v>
      </c>
      <c r="L536" s="6">
        <v>162000</v>
      </c>
      <c r="U536" s="1">
        <v>511</v>
      </c>
      <c r="V536" s="1">
        <v>128696.97851787008</v>
      </c>
      <c r="W536" s="1">
        <v>36203.021482129916</v>
      </c>
    </row>
    <row r="537" spans="1:23" x14ac:dyDescent="0.25">
      <c r="A537">
        <v>536</v>
      </c>
      <c r="B537">
        <f>INDEX('housing-price-data-04042019'!$A$1:$CC$1461, MATCH('Garage Cars'!A537,'housing-price-data-04042019'!$A$1:$A$1461,0), MATCH('Garage Cars'!$B$1,'housing-price-data-04042019'!$A$1:$CC$1,0))</f>
        <v>0</v>
      </c>
      <c r="C537">
        <f>INDEX('housing-price-data-04042019'!$A$1:$CC$1461, MATCH('Garage Cars'!A537,'housing-price-data-04042019'!$A$1:$A$1461,0), MATCH('Garage Cars'!$C$1,'housing-price-data-04042019'!$A$1:$CC$1,0))</f>
        <v>107500</v>
      </c>
      <c r="D537" t="str">
        <f t="shared" si="8"/>
        <v>B</v>
      </c>
      <c r="K537" s="5">
        <v>777</v>
      </c>
      <c r="L537" s="6">
        <v>221500</v>
      </c>
      <c r="U537" s="1">
        <v>512</v>
      </c>
      <c r="V537" s="1">
        <v>196774.97616421798</v>
      </c>
      <c r="W537" s="1">
        <v>5890.0238357820199</v>
      </c>
    </row>
    <row r="538" spans="1:23" x14ac:dyDescent="0.25">
      <c r="A538">
        <v>537</v>
      </c>
      <c r="B538">
        <f>INDEX('housing-price-data-04042019'!$A$1:$CC$1461, MATCH('Garage Cars'!A538,'housing-price-data-04042019'!$A$1:$A$1461,0), MATCH('Garage Cars'!$B$1,'housing-price-data-04042019'!$A$1:$CC$1,0))</f>
        <v>2</v>
      </c>
      <c r="C538">
        <f>INDEX('housing-price-data-04042019'!$A$1:$CC$1461, MATCH('Garage Cars'!A538,'housing-price-data-04042019'!$A$1:$A$1461,0), MATCH('Garage Cars'!$C$1,'housing-price-data-04042019'!$A$1:$CC$1,0))</f>
        <v>188000</v>
      </c>
      <c r="D538" t="str">
        <f t="shared" si="8"/>
        <v>A</v>
      </c>
      <c r="K538" s="5">
        <v>778</v>
      </c>
      <c r="L538" s="6">
        <v>142500</v>
      </c>
      <c r="U538" s="1">
        <v>513</v>
      </c>
      <c r="V538" s="1">
        <v>196774.97616421798</v>
      </c>
      <c r="W538" s="1">
        <v>-66874.97616421798</v>
      </c>
    </row>
    <row r="539" spans="1:23" x14ac:dyDescent="0.25">
      <c r="A539">
        <v>538</v>
      </c>
      <c r="B539">
        <f>INDEX('housing-price-data-04042019'!$A$1:$CC$1461, MATCH('Garage Cars'!A539,'housing-price-data-04042019'!$A$1:$A$1461,0), MATCH('Garage Cars'!$B$1,'housing-price-data-04042019'!$A$1:$CC$1,0))</f>
        <v>2</v>
      </c>
      <c r="C539">
        <f>INDEX('housing-price-data-04042019'!$A$1:$CC$1461, MATCH('Garage Cars'!A539,'housing-price-data-04042019'!$A$1:$A$1461,0), MATCH('Garage Cars'!$C$1,'housing-price-data-04042019'!$A$1:$CC$1,0))</f>
        <v>111250</v>
      </c>
      <c r="D539" t="str">
        <f t="shared" si="8"/>
        <v>A</v>
      </c>
      <c r="K539" s="5">
        <v>779</v>
      </c>
      <c r="L539" s="6">
        <v>144000</v>
      </c>
      <c r="U539" s="1">
        <v>514</v>
      </c>
      <c r="V539" s="1">
        <v>196774.97616421798</v>
      </c>
      <c r="W539" s="1">
        <v>-62774.97616421798</v>
      </c>
    </row>
    <row r="540" spans="1:23" x14ac:dyDescent="0.25">
      <c r="A540">
        <v>539</v>
      </c>
      <c r="B540">
        <f>INDEX('housing-price-data-04042019'!$A$1:$CC$1461, MATCH('Garage Cars'!A540,'housing-price-data-04042019'!$A$1:$A$1461,0), MATCH('Garage Cars'!$B$1,'housing-price-data-04042019'!$A$1:$CC$1,0))</f>
        <v>1</v>
      </c>
      <c r="C540">
        <f>INDEX('housing-price-data-04042019'!$A$1:$CC$1461, MATCH('Garage Cars'!A540,'housing-price-data-04042019'!$A$1:$A$1461,0), MATCH('Garage Cars'!$C$1,'housing-price-data-04042019'!$A$1:$CC$1,0))</f>
        <v>158000</v>
      </c>
      <c r="D540" t="str">
        <f t="shared" si="8"/>
        <v>B</v>
      </c>
      <c r="K540" s="5">
        <v>780</v>
      </c>
      <c r="L540" s="6">
        <v>135000</v>
      </c>
      <c r="U540" s="1">
        <v>515</v>
      </c>
      <c r="V540" s="1">
        <v>128696.97851787008</v>
      </c>
      <c r="W540" s="1">
        <v>-32196.978517870084</v>
      </c>
    </row>
    <row r="541" spans="1:23" x14ac:dyDescent="0.25">
      <c r="A541">
        <v>540</v>
      </c>
      <c r="B541">
        <f>INDEX('housing-price-data-04042019'!$A$1:$CC$1461, MATCH('Garage Cars'!A541,'housing-price-data-04042019'!$A$1:$A$1461,0), MATCH('Garage Cars'!$B$1,'housing-price-data-04042019'!$A$1:$CC$1,0))</f>
        <v>2</v>
      </c>
      <c r="C541">
        <f>INDEX('housing-price-data-04042019'!$A$1:$CC$1461, MATCH('Garage Cars'!A541,'housing-price-data-04042019'!$A$1:$A$1461,0), MATCH('Garage Cars'!$C$1,'housing-price-data-04042019'!$A$1:$CC$1,0))</f>
        <v>272000</v>
      </c>
      <c r="D541" t="str">
        <f t="shared" si="8"/>
        <v>A</v>
      </c>
      <c r="K541" s="5">
        <v>781</v>
      </c>
      <c r="L541" s="6">
        <v>176000</v>
      </c>
      <c r="U541" s="1">
        <v>516</v>
      </c>
      <c r="V541" s="1">
        <v>264852.97381056589</v>
      </c>
      <c r="W541" s="1">
        <v>138008.02618943411</v>
      </c>
    </row>
    <row r="542" spans="1:23" x14ac:dyDescent="0.25">
      <c r="A542">
        <v>541</v>
      </c>
      <c r="B542">
        <f>INDEX('housing-price-data-04042019'!$A$1:$CC$1461, MATCH('Garage Cars'!A542,'housing-price-data-04042019'!$A$1:$A$1461,0), MATCH('Garage Cars'!$B$1,'housing-price-data-04042019'!$A$1:$CC$1,0))</f>
        <v>3</v>
      </c>
      <c r="C542">
        <f>INDEX('housing-price-data-04042019'!$A$1:$CC$1461, MATCH('Garage Cars'!A542,'housing-price-data-04042019'!$A$1:$A$1461,0), MATCH('Garage Cars'!$C$1,'housing-price-data-04042019'!$A$1:$CC$1,0))</f>
        <v>315000</v>
      </c>
      <c r="D542" t="str">
        <f t="shared" si="8"/>
        <v>A</v>
      </c>
      <c r="K542" s="5">
        <v>782</v>
      </c>
      <c r="L542" s="6">
        <v>175900</v>
      </c>
      <c r="U542" s="1">
        <v>517</v>
      </c>
      <c r="V542" s="1">
        <v>196774.97616421798</v>
      </c>
      <c r="W542" s="1">
        <v>-38774.97616421798</v>
      </c>
    </row>
    <row r="543" spans="1:23" x14ac:dyDescent="0.25">
      <c r="A543">
        <v>542</v>
      </c>
      <c r="B543">
        <f>INDEX('housing-price-data-04042019'!$A$1:$CC$1461, MATCH('Garage Cars'!A543,'housing-price-data-04042019'!$A$1:$A$1461,0), MATCH('Garage Cars'!$B$1,'housing-price-data-04042019'!$A$1:$CC$1,0))</f>
        <v>3</v>
      </c>
      <c r="C543">
        <f>INDEX('housing-price-data-04042019'!$A$1:$CC$1461, MATCH('Garage Cars'!A543,'housing-price-data-04042019'!$A$1:$A$1461,0), MATCH('Garage Cars'!$C$1,'housing-price-data-04042019'!$A$1:$CC$1,0))</f>
        <v>248000</v>
      </c>
      <c r="D543" t="str">
        <f t="shared" si="8"/>
        <v>A</v>
      </c>
      <c r="K543" s="5">
        <v>783</v>
      </c>
      <c r="L543" s="6">
        <v>187100</v>
      </c>
      <c r="U543" s="1">
        <v>518</v>
      </c>
      <c r="V543" s="1">
        <v>264852.97381056589</v>
      </c>
      <c r="W543" s="1">
        <v>147.02618943410926</v>
      </c>
    </row>
    <row r="544" spans="1:23" x14ac:dyDescent="0.25">
      <c r="A544">
        <v>543</v>
      </c>
      <c r="B544">
        <f>INDEX('housing-price-data-04042019'!$A$1:$CC$1461, MATCH('Garage Cars'!A544,'housing-price-data-04042019'!$A$1:$A$1461,0), MATCH('Garage Cars'!$B$1,'housing-price-data-04042019'!$A$1:$CC$1,0))</f>
        <v>2</v>
      </c>
      <c r="C544">
        <f>INDEX('housing-price-data-04042019'!$A$1:$CC$1461, MATCH('Garage Cars'!A544,'housing-price-data-04042019'!$A$1:$A$1461,0), MATCH('Garage Cars'!$C$1,'housing-price-data-04042019'!$A$1:$CC$1,0))</f>
        <v>213250</v>
      </c>
      <c r="D544" t="str">
        <f t="shared" si="8"/>
        <v>A</v>
      </c>
      <c r="K544" s="5">
        <v>784</v>
      </c>
      <c r="L544" s="6">
        <v>165500</v>
      </c>
      <c r="U544" s="1">
        <v>519</v>
      </c>
      <c r="V544" s="1">
        <v>196774.97616421798</v>
      </c>
      <c r="W544" s="1">
        <v>14225.02383578202</v>
      </c>
    </row>
    <row r="545" spans="1:23" x14ac:dyDescent="0.25">
      <c r="A545">
        <v>544</v>
      </c>
      <c r="B545">
        <f>INDEX('housing-price-data-04042019'!$A$1:$CC$1461, MATCH('Garage Cars'!A545,'housing-price-data-04042019'!$A$1:$A$1461,0), MATCH('Garage Cars'!$B$1,'housing-price-data-04042019'!$A$1:$CC$1,0))</f>
        <v>1</v>
      </c>
      <c r="C545">
        <f>INDEX('housing-price-data-04042019'!$A$1:$CC$1461, MATCH('Garage Cars'!A545,'housing-price-data-04042019'!$A$1:$A$1461,0), MATCH('Garage Cars'!$C$1,'housing-price-data-04042019'!$A$1:$CC$1,0))</f>
        <v>133000</v>
      </c>
      <c r="D545" t="str">
        <f t="shared" si="8"/>
        <v>B</v>
      </c>
      <c r="K545" s="5">
        <v>786</v>
      </c>
      <c r="L545" s="6">
        <v>161500</v>
      </c>
      <c r="U545" s="1">
        <v>520</v>
      </c>
      <c r="V545" s="1">
        <v>128696.97851787008</v>
      </c>
      <c r="W545" s="1">
        <v>105303.02148212992</v>
      </c>
    </row>
    <row r="546" spans="1:23" x14ac:dyDescent="0.25">
      <c r="A546">
        <v>545</v>
      </c>
      <c r="B546">
        <f>INDEX('housing-price-data-04042019'!$A$1:$CC$1461, MATCH('Garage Cars'!A546,'housing-price-data-04042019'!$A$1:$A$1461,0), MATCH('Garage Cars'!$B$1,'housing-price-data-04042019'!$A$1:$CC$1,0))</f>
        <v>2</v>
      </c>
      <c r="C546">
        <f>INDEX('housing-price-data-04042019'!$A$1:$CC$1461, MATCH('Garage Cars'!A546,'housing-price-data-04042019'!$A$1:$A$1461,0), MATCH('Garage Cars'!$C$1,'housing-price-data-04042019'!$A$1:$CC$1,0))</f>
        <v>179665</v>
      </c>
      <c r="D546" t="str">
        <f t="shared" si="8"/>
        <v>A</v>
      </c>
      <c r="K546" s="5">
        <v>788</v>
      </c>
      <c r="L546" s="6">
        <v>233000</v>
      </c>
      <c r="U546" s="1">
        <v>521</v>
      </c>
      <c r="V546" s="1">
        <v>60618.980871522173</v>
      </c>
      <c r="W546" s="1">
        <v>45631.019128477827</v>
      </c>
    </row>
    <row r="547" spans="1:23" x14ac:dyDescent="0.25">
      <c r="A547">
        <v>546</v>
      </c>
      <c r="B547">
        <f>INDEX('housing-price-data-04042019'!$A$1:$CC$1461, MATCH('Garage Cars'!A547,'housing-price-data-04042019'!$A$1:$A$1461,0), MATCH('Garage Cars'!$B$1,'housing-price-data-04042019'!$A$1:$CC$1,0))</f>
        <v>3</v>
      </c>
      <c r="C547">
        <f>INDEX('housing-price-data-04042019'!$A$1:$CC$1461, MATCH('Garage Cars'!A547,'housing-price-data-04042019'!$A$1:$A$1461,0), MATCH('Garage Cars'!$C$1,'housing-price-data-04042019'!$A$1:$CC$1,0))</f>
        <v>229000</v>
      </c>
      <c r="D547" t="str">
        <f t="shared" si="8"/>
        <v>A</v>
      </c>
      <c r="K547" s="5">
        <v>790</v>
      </c>
      <c r="L547" s="6">
        <v>187500</v>
      </c>
      <c r="U547" s="1">
        <v>522</v>
      </c>
      <c r="V547" s="1">
        <v>128696.97851787008</v>
      </c>
      <c r="W547" s="1">
        <v>21303.021482129916</v>
      </c>
    </row>
    <row r="548" spans="1:23" x14ac:dyDescent="0.25">
      <c r="A548">
        <v>547</v>
      </c>
      <c r="B548">
        <f>INDEX('housing-price-data-04042019'!$A$1:$CC$1461, MATCH('Garage Cars'!A548,'housing-price-data-04042019'!$A$1:$A$1461,0), MATCH('Garage Cars'!$B$1,'housing-price-data-04042019'!$A$1:$CC$1,0))</f>
        <v>2</v>
      </c>
      <c r="C548">
        <f>INDEX('housing-price-data-04042019'!$A$1:$CC$1461, MATCH('Garage Cars'!A548,'housing-price-data-04042019'!$A$1:$A$1461,0), MATCH('Garage Cars'!$C$1,'housing-price-data-04042019'!$A$1:$CC$1,0))</f>
        <v>210000</v>
      </c>
      <c r="D548" t="str">
        <f t="shared" si="8"/>
        <v>A</v>
      </c>
      <c r="K548" s="5">
        <v>791</v>
      </c>
      <c r="L548" s="6">
        <v>160200</v>
      </c>
      <c r="U548" s="1">
        <v>523</v>
      </c>
      <c r="V548" s="1">
        <v>196774.97616421798</v>
      </c>
      <c r="W548" s="1">
        <v>-37774.97616421798</v>
      </c>
    </row>
    <row r="549" spans="1:23" x14ac:dyDescent="0.25">
      <c r="A549">
        <v>548</v>
      </c>
      <c r="B549">
        <f>INDEX('housing-price-data-04042019'!$A$1:$CC$1461, MATCH('Garage Cars'!A549,'housing-price-data-04042019'!$A$1:$A$1461,0), MATCH('Garage Cars'!$B$1,'housing-price-data-04042019'!$A$1:$CC$1,0))</f>
        <v>2</v>
      </c>
      <c r="C549">
        <f>INDEX('housing-price-data-04042019'!$A$1:$CC$1461, MATCH('Garage Cars'!A549,'housing-price-data-04042019'!$A$1:$A$1461,0), MATCH('Garage Cars'!$C$1,'housing-price-data-04042019'!$A$1:$CC$1,0))</f>
        <v>129500</v>
      </c>
      <c r="D549" t="str">
        <f t="shared" si="8"/>
        <v>A</v>
      </c>
      <c r="K549" s="5">
        <v>792</v>
      </c>
      <c r="L549" s="6">
        <v>146800</v>
      </c>
      <c r="U549" s="1">
        <v>524</v>
      </c>
      <c r="V549" s="1">
        <v>264852.97381056589</v>
      </c>
      <c r="W549" s="1">
        <v>-80102.973810565891</v>
      </c>
    </row>
    <row r="550" spans="1:23" x14ac:dyDescent="0.25">
      <c r="A550">
        <v>549</v>
      </c>
      <c r="B550">
        <f>INDEX('housing-price-data-04042019'!$A$1:$CC$1461, MATCH('Garage Cars'!A550,'housing-price-data-04042019'!$A$1:$A$1461,0), MATCH('Garage Cars'!$B$1,'housing-price-data-04042019'!$A$1:$CC$1,0))</f>
        <v>2</v>
      </c>
      <c r="C550">
        <f>INDEX('housing-price-data-04042019'!$A$1:$CC$1461, MATCH('Garage Cars'!A550,'housing-price-data-04042019'!$A$1:$A$1461,0), MATCH('Garage Cars'!$C$1,'housing-price-data-04042019'!$A$1:$CC$1,0))</f>
        <v>125000</v>
      </c>
      <c r="D550" t="str">
        <f t="shared" si="8"/>
        <v>A</v>
      </c>
      <c r="K550" s="5">
        <v>793</v>
      </c>
      <c r="L550" s="6">
        <v>269790</v>
      </c>
      <c r="U550" s="1">
        <v>525</v>
      </c>
      <c r="V550" s="1">
        <v>264852.97381056589</v>
      </c>
      <c r="W550" s="1">
        <v>50897.026189434109</v>
      </c>
    </row>
    <row r="551" spans="1:23" x14ac:dyDescent="0.25">
      <c r="A551">
        <v>550</v>
      </c>
      <c r="B551">
        <f>INDEX('housing-price-data-04042019'!$A$1:$CC$1461, MATCH('Garage Cars'!A551,'housing-price-data-04042019'!$A$1:$A$1461,0), MATCH('Garage Cars'!$B$1,'housing-price-data-04042019'!$A$1:$CC$1,0))</f>
        <v>2</v>
      </c>
      <c r="C551">
        <f>INDEX('housing-price-data-04042019'!$A$1:$CC$1461, MATCH('Garage Cars'!A551,'housing-price-data-04042019'!$A$1:$A$1461,0), MATCH('Garage Cars'!$C$1,'housing-price-data-04042019'!$A$1:$CC$1,0))</f>
        <v>263000</v>
      </c>
      <c r="D551" t="str">
        <f t="shared" si="8"/>
        <v>A</v>
      </c>
      <c r="K551" s="5">
        <v>794</v>
      </c>
      <c r="L551" s="6">
        <v>225000</v>
      </c>
      <c r="U551" s="1">
        <v>526</v>
      </c>
      <c r="V551" s="1">
        <v>196774.97616421798</v>
      </c>
      <c r="W551" s="1">
        <v>-20774.97616421798</v>
      </c>
    </row>
    <row r="552" spans="1:23" x14ac:dyDescent="0.25">
      <c r="A552">
        <v>551</v>
      </c>
      <c r="B552">
        <f>INDEX('housing-price-data-04042019'!$A$1:$CC$1461, MATCH('Garage Cars'!A552,'housing-price-data-04042019'!$A$1:$A$1461,0), MATCH('Garage Cars'!$B$1,'housing-price-data-04042019'!$A$1:$CC$1,0))</f>
        <v>2</v>
      </c>
      <c r="C552">
        <f>INDEX('housing-price-data-04042019'!$A$1:$CC$1461, MATCH('Garage Cars'!A552,'housing-price-data-04042019'!$A$1:$A$1461,0), MATCH('Garage Cars'!$C$1,'housing-price-data-04042019'!$A$1:$CC$1,0))</f>
        <v>140000</v>
      </c>
      <c r="D552" t="str">
        <f t="shared" si="8"/>
        <v>A</v>
      </c>
      <c r="K552" s="5">
        <v>795</v>
      </c>
      <c r="L552" s="6">
        <v>194500</v>
      </c>
      <c r="U552" s="1">
        <v>527</v>
      </c>
      <c r="V552" s="1">
        <v>128696.97851787008</v>
      </c>
      <c r="W552" s="1">
        <v>3303.021482129916</v>
      </c>
    </row>
    <row r="553" spans="1:23" x14ac:dyDescent="0.25">
      <c r="A553">
        <v>552</v>
      </c>
      <c r="B553">
        <f>INDEX('housing-price-data-04042019'!$A$1:$CC$1461, MATCH('Garage Cars'!A553,'housing-price-data-04042019'!$A$1:$A$1461,0), MATCH('Garage Cars'!$B$1,'housing-price-data-04042019'!$A$1:$CC$1,0))</f>
        <v>1</v>
      </c>
      <c r="C553">
        <f>INDEX('housing-price-data-04042019'!$A$1:$CC$1461, MATCH('Garage Cars'!A553,'housing-price-data-04042019'!$A$1:$A$1461,0), MATCH('Garage Cars'!$C$1,'housing-price-data-04042019'!$A$1:$CC$1,0))</f>
        <v>112500</v>
      </c>
      <c r="D553" t="str">
        <f t="shared" si="8"/>
        <v>B</v>
      </c>
      <c r="K553" s="5">
        <v>796</v>
      </c>
      <c r="L553" s="6">
        <v>171000</v>
      </c>
      <c r="U553" s="1">
        <v>528</v>
      </c>
      <c r="V553" s="1">
        <v>264852.97381056589</v>
      </c>
      <c r="W553" s="1">
        <v>181408.02618943411</v>
      </c>
    </row>
    <row r="554" spans="1:23" x14ac:dyDescent="0.25">
      <c r="A554">
        <v>553</v>
      </c>
      <c r="B554">
        <f>INDEX('housing-price-data-04042019'!$A$1:$CC$1461, MATCH('Garage Cars'!A554,'housing-price-data-04042019'!$A$1:$A$1461,0), MATCH('Garage Cars'!$B$1,'housing-price-data-04042019'!$A$1:$CC$1,0))</f>
        <v>3</v>
      </c>
      <c r="C554">
        <f>INDEX('housing-price-data-04042019'!$A$1:$CC$1461, MATCH('Garage Cars'!A554,'housing-price-data-04042019'!$A$1:$A$1461,0), MATCH('Garage Cars'!$C$1,'housing-price-data-04042019'!$A$1:$CC$1,0))</f>
        <v>255500</v>
      </c>
      <c r="D554" t="str">
        <f t="shared" si="8"/>
        <v>A</v>
      </c>
      <c r="K554" s="5">
        <v>797</v>
      </c>
      <c r="L554" s="6">
        <v>143500</v>
      </c>
      <c r="U554" s="1">
        <v>529</v>
      </c>
      <c r="V554" s="1">
        <v>60618.980871522173</v>
      </c>
      <c r="W554" s="1">
        <v>25381.019128477827</v>
      </c>
    </row>
    <row r="555" spans="1:23" x14ac:dyDescent="0.25">
      <c r="A555">
        <v>554</v>
      </c>
      <c r="B555">
        <f>INDEX('housing-price-data-04042019'!$A$1:$CC$1461, MATCH('Garage Cars'!A555,'housing-price-data-04042019'!$A$1:$A$1461,0), MATCH('Garage Cars'!$B$1,'housing-price-data-04042019'!$A$1:$CC$1,0))</f>
        <v>2</v>
      </c>
      <c r="C555">
        <f>INDEX('housing-price-data-04042019'!$A$1:$CC$1461, MATCH('Garage Cars'!A555,'housing-price-data-04042019'!$A$1:$A$1461,0), MATCH('Garage Cars'!$C$1,'housing-price-data-04042019'!$A$1:$CC$1,0))</f>
        <v>108000</v>
      </c>
      <c r="D555" t="str">
        <f t="shared" si="8"/>
        <v>A</v>
      </c>
      <c r="K555" s="5">
        <v>799</v>
      </c>
      <c r="L555" s="6">
        <v>485000</v>
      </c>
      <c r="U555" s="1">
        <v>530</v>
      </c>
      <c r="V555" s="1">
        <v>196774.97616421798</v>
      </c>
      <c r="W555" s="1">
        <v>3849.0238357820199</v>
      </c>
    </row>
    <row r="556" spans="1:23" x14ac:dyDescent="0.25">
      <c r="A556">
        <v>555</v>
      </c>
      <c r="B556">
        <f>INDEX('housing-price-data-04042019'!$A$1:$CC$1461, MATCH('Garage Cars'!A556,'housing-price-data-04042019'!$A$1:$A$1461,0), MATCH('Garage Cars'!$B$1,'housing-price-data-04042019'!$A$1:$CC$1,0))</f>
        <v>3</v>
      </c>
      <c r="C556">
        <f>INDEX('housing-price-data-04042019'!$A$1:$CC$1461, MATCH('Garage Cars'!A556,'housing-price-data-04042019'!$A$1:$A$1461,0), MATCH('Garage Cars'!$C$1,'housing-price-data-04042019'!$A$1:$CC$1,0))</f>
        <v>284000</v>
      </c>
      <c r="D556" t="str">
        <f t="shared" si="8"/>
        <v>A</v>
      </c>
      <c r="K556" s="5">
        <v>801</v>
      </c>
      <c r="L556" s="6">
        <v>200000</v>
      </c>
      <c r="U556" s="1">
        <v>531</v>
      </c>
      <c r="V556" s="1">
        <v>196774.97616421798</v>
      </c>
      <c r="W556" s="1">
        <v>-21774.97616421798</v>
      </c>
    </row>
    <row r="557" spans="1:23" x14ac:dyDescent="0.25">
      <c r="A557">
        <v>556</v>
      </c>
      <c r="B557">
        <f>INDEX('housing-price-data-04042019'!$A$1:$CC$1461, MATCH('Garage Cars'!A557,'housing-price-data-04042019'!$A$1:$A$1461,0), MATCH('Garage Cars'!$B$1,'housing-price-data-04042019'!$A$1:$CC$1,0))</f>
        <v>1</v>
      </c>
      <c r="C557">
        <f>INDEX('housing-price-data-04042019'!$A$1:$CC$1461, MATCH('Garage Cars'!A557,'housing-price-data-04042019'!$A$1:$A$1461,0), MATCH('Garage Cars'!$C$1,'housing-price-data-04042019'!$A$1:$CC$1,0))</f>
        <v>113000</v>
      </c>
      <c r="D557" t="str">
        <f t="shared" si="8"/>
        <v>B</v>
      </c>
      <c r="K557" s="5">
        <v>802</v>
      </c>
      <c r="L557" s="6">
        <v>109900</v>
      </c>
      <c r="U557" s="1">
        <v>532</v>
      </c>
      <c r="V557" s="1">
        <v>196774.97616421798</v>
      </c>
      <c r="W557" s="1">
        <v>-68774.97616421798</v>
      </c>
    </row>
    <row r="558" spans="1:23" x14ac:dyDescent="0.25">
      <c r="A558">
        <v>557</v>
      </c>
      <c r="B558">
        <f>INDEX('housing-price-data-04042019'!$A$1:$CC$1461, MATCH('Garage Cars'!A558,'housing-price-data-04042019'!$A$1:$A$1461,0), MATCH('Garage Cars'!$B$1,'housing-price-data-04042019'!$A$1:$CC$1,0))</f>
        <v>1</v>
      </c>
      <c r="C558">
        <f>INDEX('housing-price-data-04042019'!$A$1:$CC$1461, MATCH('Garage Cars'!A558,'housing-price-data-04042019'!$A$1:$A$1461,0), MATCH('Garage Cars'!$C$1,'housing-price-data-04042019'!$A$1:$CC$1,0))</f>
        <v>141000</v>
      </c>
      <c r="D558" t="str">
        <f t="shared" si="8"/>
        <v>B</v>
      </c>
      <c r="K558" s="5">
        <v>803</v>
      </c>
      <c r="L558" s="6">
        <v>189000</v>
      </c>
      <c r="U558" s="1">
        <v>533</v>
      </c>
      <c r="V558" s="1">
        <v>128696.97851787008</v>
      </c>
      <c r="W558" s="1">
        <v>-21196.978517870084</v>
      </c>
    </row>
    <row r="559" spans="1:23" x14ac:dyDescent="0.25">
      <c r="A559">
        <v>558</v>
      </c>
      <c r="B559">
        <f>INDEX('housing-price-data-04042019'!$A$1:$CC$1461, MATCH('Garage Cars'!A559,'housing-price-data-04042019'!$A$1:$A$1461,0), MATCH('Garage Cars'!$B$1,'housing-price-data-04042019'!$A$1:$CC$1,0))</f>
        <v>1</v>
      </c>
      <c r="C559">
        <f>INDEX('housing-price-data-04042019'!$A$1:$CC$1461, MATCH('Garage Cars'!A559,'housing-price-data-04042019'!$A$1:$A$1461,0), MATCH('Garage Cars'!$C$1,'housing-price-data-04042019'!$A$1:$CC$1,0))</f>
        <v>108000</v>
      </c>
      <c r="D559" t="str">
        <f t="shared" si="8"/>
        <v>B</v>
      </c>
      <c r="K559" s="5">
        <v>804</v>
      </c>
      <c r="L559" s="6">
        <v>582933</v>
      </c>
      <c r="U559" s="1">
        <v>534</v>
      </c>
      <c r="V559" s="1">
        <v>60618.980871522173</v>
      </c>
      <c r="W559" s="1">
        <v>-21318.980871522173</v>
      </c>
    </row>
    <row r="560" spans="1:23" x14ac:dyDescent="0.25">
      <c r="A560">
        <v>559</v>
      </c>
      <c r="B560">
        <f>INDEX('housing-price-data-04042019'!$A$1:$CC$1461, MATCH('Garage Cars'!A560,'housing-price-data-04042019'!$A$1:$A$1461,0), MATCH('Garage Cars'!$B$1,'housing-price-data-04042019'!$A$1:$CC$1,0))</f>
        <v>2</v>
      </c>
      <c r="C560">
        <f>INDEX('housing-price-data-04042019'!$A$1:$CC$1461, MATCH('Garage Cars'!A560,'housing-price-data-04042019'!$A$1:$A$1461,0), MATCH('Garage Cars'!$C$1,'housing-price-data-04042019'!$A$1:$CC$1,0))</f>
        <v>175000</v>
      </c>
      <c r="D560" t="str">
        <f t="shared" si="8"/>
        <v>A</v>
      </c>
      <c r="K560" s="5">
        <v>806</v>
      </c>
      <c r="L560" s="6">
        <v>227680</v>
      </c>
      <c r="U560" s="1">
        <v>535</v>
      </c>
      <c r="V560" s="1">
        <v>196774.97616421798</v>
      </c>
      <c r="W560" s="1">
        <v>-18774.97616421798</v>
      </c>
    </row>
    <row r="561" spans="1:23" x14ac:dyDescent="0.25">
      <c r="A561">
        <v>560</v>
      </c>
      <c r="B561">
        <f>INDEX('housing-price-data-04042019'!$A$1:$CC$1461, MATCH('Garage Cars'!A561,'housing-price-data-04042019'!$A$1:$A$1461,0), MATCH('Garage Cars'!$B$1,'housing-price-data-04042019'!$A$1:$CC$1,0))</f>
        <v>2</v>
      </c>
      <c r="C561">
        <f>INDEX('housing-price-data-04042019'!$A$1:$CC$1461, MATCH('Garage Cars'!A561,'housing-price-data-04042019'!$A$1:$A$1461,0), MATCH('Garage Cars'!$C$1,'housing-price-data-04042019'!$A$1:$CC$1,0))</f>
        <v>234000</v>
      </c>
      <c r="D561" t="str">
        <f t="shared" si="8"/>
        <v>A</v>
      </c>
      <c r="K561" s="5">
        <v>808</v>
      </c>
      <c r="L561" s="6">
        <v>223500</v>
      </c>
      <c r="U561" s="1">
        <v>536</v>
      </c>
      <c r="V561" s="1">
        <v>60618.980871522173</v>
      </c>
      <c r="W561" s="1">
        <v>46881.019128477827</v>
      </c>
    </row>
    <row r="562" spans="1:23" x14ac:dyDescent="0.25">
      <c r="A562">
        <v>561</v>
      </c>
      <c r="B562">
        <f>INDEX('housing-price-data-04042019'!$A$1:$CC$1461, MATCH('Garage Cars'!A562,'housing-price-data-04042019'!$A$1:$A$1461,0), MATCH('Garage Cars'!$B$1,'housing-price-data-04042019'!$A$1:$CC$1,0))</f>
        <v>2</v>
      </c>
      <c r="C562">
        <f>INDEX('housing-price-data-04042019'!$A$1:$CC$1461, MATCH('Garage Cars'!A562,'housing-price-data-04042019'!$A$1:$A$1461,0), MATCH('Garage Cars'!$C$1,'housing-price-data-04042019'!$A$1:$CC$1,0))</f>
        <v>121500</v>
      </c>
      <c r="D562" t="str">
        <f t="shared" si="8"/>
        <v>A</v>
      </c>
      <c r="K562" s="5">
        <v>809</v>
      </c>
      <c r="L562" s="6">
        <v>159950</v>
      </c>
      <c r="U562" s="1">
        <v>537</v>
      </c>
      <c r="V562" s="1">
        <v>196774.97616421798</v>
      </c>
      <c r="W562" s="1">
        <v>-8774.9761642179801</v>
      </c>
    </row>
    <row r="563" spans="1:23" x14ac:dyDescent="0.25">
      <c r="A563">
        <v>562</v>
      </c>
      <c r="B563">
        <f>INDEX('housing-price-data-04042019'!$A$1:$CC$1461, MATCH('Garage Cars'!A563,'housing-price-data-04042019'!$A$1:$A$1461,0), MATCH('Garage Cars'!$B$1,'housing-price-data-04042019'!$A$1:$CC$1,0))</f>
        <v>2</v>
      </c>
      <c r="C563">
        <f>INDEX('housing-price-data-04042019'!$A$1:$CC$1461, MATCH('Garage Cars'!A563,'housing-price-data-04042019'!$A$1:$A$1461,0), MATCH('Garage Cars'!$C$1,'housing-price-data-04042019'!$A$1:$CC$1,0))</f>
        <v>170000</v>
      </c>
      <c r="D563" t="str">
        <f t="shared" si="8"/>
        <v>A</v>
      </c>
      <c r="K563" s="5">
        <v>810</v>
      </c>
      <c r="L563" s="6">
        <v>106000</v>
      </c>
      <c r="U563" s="1">
        <v>538</v>
      </c>
      <c r="V563" s="1">
        <v>196774.97616421798</v>
      </c>
      <c r="W563" s="1">
        <v>-85524.97616421798</v>
      </c>
    </row>
    <row r="564" spans="1:23" x14ac:dyDescent="0.25">
      <c r="A564">
        <v>563</v>
      </c>
      <c r="B564">
        <f>INDEX('housing-price-data-04042019'!$A$1:$CC$1461, MATCH('Garage Cars'!A564,'housing-price-data-04042019'!$A$1:$A$1461,0), MATCH('Garage Cars'!$B$1,'housing-price-data-04042019'!$A$1:$CC$1,0))</f>
        <v>0</v>
      </c>
      <c r="C564">
        <f>INDEX('housing-price-data-04042019'!$A$1:$CC$1461, MATCH('Garage Cars'!A564,'housing-price-data-04042019'!$A$1:$A$1461,0), MATCH('Garage Cars'!$C$1,'housing-price-data-04042019'!$A$1:$CC$1,0))</f>
        <v>108000</v>
      </c>
      <c r="D564" t="str">
        <f t="shared" si="8"/>
        <v>B</v>
      </c>
      <c r="K564" s="5">
        <v>811</v>
      </c>
      <c r="L564" s="6">
        <v>181000</v>
      </c>
      <c r="U564" s="1">
        <v>539</v>
      </c>
      <c r="V564" s="1">
        <v>128696.97851787008</v>
      </c>
      <c r="W564" s="1">
        <v>29303.021482129916</v>
      </c>
    </row>
    <row r="565" spans="1:23" x14ac:dyDescent="0.25">
      <c r="A565">
        <v>564</v>
      </c>
      <c r="B565">
        <f>INDEX('housing-price-data-04042019'!$A$1:$CC$1461, MATCH('Garage Cars'!A565,'housing-price-data-04042019'!$A$1:$A$1461,0), MATCH('Garage Cars'!$B$1,'housing-price-data-04042019'!$A$1:$CC$1,0))</f>
        <v>2</v>
      </c>
      <c r="C565">
        <f>INDEX('housing-price-data-04042019'!$A$1:$CC$1461, MATCH('Garage Cars'!A565,'housing-price-data-04042019'!$A$1:$A$1461,0), MATCH('Garage Cars'!$C$1,'housing-price-data-04042019'!$A$1:$CC$1,0))</f>
        <v>185000</v>
      </c>
      <c r="D565" t="str">
        <f t="shared" si="8"/>
        <v>A</v>
      </c>
      <c r="K565" s="5">
        <v>812</v>
      </c>
      <c r="L565" s="6">
        <v>144500</v>
      </c>
      <c r="U565" s="1">
        <v>540</v>
      </c>
      <c r="V565" s="1">
        <v>196774.97616421798</v>
      </c>
      <c r="W565" s="1">
        <v>75225.02383578202</v>
      </c>
    </row>
    <row r="566" spans="1:23" x14ac:dyDescent="0.25">
      <c r="A566">
        <v>565</v>
      </c>
      <c r="B566">
        <f>INDEX('housing-price-data-04042019'!$A$1:$CC$1461, MATCH('Garage Cars'!A566,'housing-price-data-04042019'!$A$1:$A$1461,0), MATCH('Garage Cars'!$B$1,'housing-price-data-04042019'!$A$1:$CC$1,0))</f>
        <v>2</v>
      </c>
      <c r="C566">
        <f>INDEX('housing-price-data-04042019'!$A$1:$CC$1461, MATCH('Garage Cars'!A566,'housing-price-data-04042019'!$A$1:$A$1461,0), MATCH('Garage Cars'!$C$1,'housing-price-data-04042019'!$A$1:$CC$1,0))</f>
        <v>268000</v>
      </c>
      <c r="D566" t="str">
        <f t="shared" si="8"/>
        <v>A</v>
      </c>
      <c r="K566" s="5">
        <v>813</v>
      </c>
      <c r="L566" s="6">
        <v>55993</v>
      </c>
      <c r="U566" s="1">
        <v>541</v>
      </c>
      <c r="V566" s="1">
        <v>264852.97381056589</v>
      </c>
      <c r="W566" s="1">
        <v>50147.026189434109</v>
      </c>
    </row>
    <row r="567" spans="1:23" x14ac:dyDescent="0.25">
      <c r="A567">
        <v>566</v>
      </c>
      <c r="B567">
        <f>INDEX('housing-price-data-04042019'!$A$1:$CC$1461, MATCH('Garage Cars'!A567,'housing-price-data-04042019'!$A$1:$A$1461,0), MATCH('Garage Cars'!$B$1,'housing-price-data-04042019'!$A$1:$CC$1,0))</f>
        <v>1</v>
      </c>
      <c r="C567">
        <f>INDEX('housing-price-data-04042019'!$A$1:$CC$1461, MATCH('Garage Cars'!A567,'housing-price-data-04042019'!$A$1:$A$1461,0), MATCH('Garage Cars'!$C$1,'housing-price-data-04042019'!$A$1:$CC$1,0))</f>
        <v>128000</v>
      </c>
      <c r="D567" t="str">
        <f t="shared" si="8"/>
        <v>B</v>
      </c>
      <c r="K567" s="5">
        <v>816</v>
      </c>
      <c r="L567" s="6">
        <v>224900</v>
      </c>
      <c r="U567" s="1">
        <v>542</v>
      </c>
      <c r="V567" s="1">
        <v>264852.97381056589</v>
      </c>
      <c r="W567" s="1">
        <v>-16852.973810565891</v>
      </c>
    </row>
    <row r="568" spans="1:23" x14ac:dyDescent="0.25">
      <c r="A568">
        <v>567</v>
      </c>
      <c r="B568">
        <f>INDEX('housing-price-data-04042019'!$A$1:$CC$1461, MATCH('Garage Cars'!A568,'housing-price-data-04042019'!$A$1:$A$1461,0), MATCH('Garage Cars'!$B$1,'housing-price-data-04042019'!$A$1:$CC$1,0))</f>
        <v>3</v>
      </c>
      <c r="C568">
        <f>INDEX('housing-price-data-04042019'!$A$1:$CC$1461, MATCH('Garage Cars'!A568,'housing-price-data-04042019'!$A$1:$A$1461,0), MATCH('Garage Cars'!$C$1,'housing-price-data-04042019'!$A$1:$CC$1,0))</f>
        <v>325000</v>
      </c>
      <c r="D568" t="str">
        <f t="shared" si="8"/>
        <v>A</v>
      </c>
      <c r="K568" s="5">
        <v>818</v>
      </c>
      <c r="L568" s="6">
        <v>271000</v>
      </c>
      <c r="U568" s="1">
        <v>543</v>
      </c>
      <c r="V568" s="1">
        <v>196774.97616421798</v>
      </c>
      <c r="W568" s="1">
        <v>16475.02383578202</v>
      </c>
    </row>
    <row r="569" spans="1:23" x14ac:dyDescent="0.25">
      <c r="A569">
        <v>568</v>
      </c>
      <c r="B569">
        <f>INDEX('housing-price-data-04042019'!$A$1:$CC$1461, MATCH('Garage Cars'!A569,'housing-price-data-04042019'!$A$1:$A$1461,0), MATCH('Garage Cars'!$B$1,'housing-price-data-04042019'!$A$1:$CC$1,0))</f>
        <v>2</v>
      </c>
      <c r="C569">
        <f>INDEX('housing-price-data-04042019'!$A$1:$CC$1461, MATCH('Garage Cars'!A569,'housing-price-data-04042019'!$A$1:$A$1461,0), MATCH('Garage Cars'!$C$1,'housing-price-data-04042019'!$A$1:$CC$1,0))</f>
        <v>214000</v>
      </c>
      <c r="D569" t="str">
        <f t="shared" si="8"/>
        <v>A</v>
      </c>
      <c r="K569" s="5">
        <v>819</v>
      </c>
      <c r="L569" s="6">
        <v>155000</v>
      </c>
      <c r="U569" s="1">
        <v>544</v>
      </c>
      <c r="V569" s="1">
        <v>128696.97851787008</v>
      </c>
      <c r="W569" s="1">
        <v>4303.021482129916</v>
      </c>
    </row>
    <row r="570" spans="1:23" x14ac:dyDescent="0.25">
      <c r="A570">
        <v>569</v>
      </c>
      <c r="B570">
        <f>INDEX('housing-price-data-04042019'!$A$1:$CC$1461, MATCH('Garage Cars'!A570,'housing-price-data-04042019'!$A$1:$A$1461,0), MATCH('Garage Cars'!$B$1,'housing-price-data-04042019'!$A$1:$CC$1,0))</f>
        <v>2</v>
      </c>
      <c r="C570">
        <f>INDEX('housing-price-data-04042019'!$A$1:$CC$1461, MATCH('Garage Cars'!A570,'housing-price-data-04042019'!$A$1:$A$1461,0), MATCH('Garage Cars'!$C$1,'housing-price-data-04042019'!$A$1:$CC$1,0))</f>
        <v>316600</v>
      </c>
      <c r="D570" t="str">
        <f t="shared" si="8"/>
        <v>A</v>
      </c>
      <c r="K570" s="5">
        <v>820</v>
      </c>
      <c r="L570" s="6">
        <v>224000</v>
      </c>
      <c r="U570" s="1">
        <v>545</v>
      </c>
      <c r="V570" s="1">
        <v>196774.97616421798</v>
      </c>
      <c r="W570" s="1">
        <v>-17109.97616421798</v>
      </c>
    </row>
    <row r="571" spans="1:23" x14ac:dyDescent="0.25">
      <c r="A571">
        <v>570</v>
      </c>
      <c r="B571">
        <f>INDEX('housing-price-data-04042019'!$A$1:$CC$1461, MATCH('Garage Cars'!A571,'housing-price-data-04042019'!$A$1:$A$1461,0), MATCH('Garage Cars'!$B$1,'housing-price-data-04042019'!$A$1:$CC$1,0))</f>
        <v>2</v>
      </c>
      <c r="C571">
        <f>INDEX('housing-price-data-04042019'!$A$1:$CC$1461, MATCH('Garage Cars'!A571,'housing-price-data-04042019'!$A$1:$A$1461,0), MATCH('Garage Cars'!$C$1,'housing-price-data-04042019'!$A$1:$CC$1,0))</f>
        <v>135960</v>
      </c>
      <c r="D571" t="str">
        <f t="shared" si="8"/>
        <v>A</v>
      </c>
      <c r="K571" s="5">
        <v>821</v>
      </c>
      <c r="L571" s="6">
        <v>183000</v>
      </c>
      <c r="U571" s="1">
        <v>546</v>
      </c>
      <c r="V571" s="1">
        <v>264852.97381056589</v>
      </c>
      <c r="W571" s="1">
        <v>-35852.973810565891</v>
      </c>
    </row>
    <row r="572" spans="1:23" x14ac:dyDescent="0.25">
      <c r="A572">
        <v>571</v>
      </c>
      <c r="B572">
        <f>INDEX('housing-price-data-04042019'!$A$1:$CC$1461, MATCH('Garage Cars'!A572,'housing-price-data-04042019'!$A$1:$A$1461,0), MATCH('Garage Cars'!$B$1,'housing-price-data-04042019'!$A$1:$CC$1,0))</f>
        <v>2</v>
      </c>
      <c r="C572">
        <f>INDEX('housing-price-data-04042019'!$A$1:$CC$1461, MATCH('Garage Cars'!A572,'housing-price-data-04042019'!$A$1:$A$1461,0), MATCH('Garage Cars'!$C$1,'housing-price-data-04042019'!$A$1:$CC$1,0))</f>
        <v>142600</v>
      </c>
      <c r="D572" t="str">
        <f t="shared" si="8"/>
        <v>A</v>
      </c>
      <c r="K572" s="5">
        <v>822</v>
      </c>
      <c r="L572" s="6">
        <v>93000</v>
      </c>
      <c r="U572" s="1">
        <v>547</v>
      </c>
      <c r="V572" s="1">
        <v>196774.97616421798</v>
      </c>
      <c r="W572" s="1">
        <v>13225.02383578202</v>
      </c>
    </row>
    <row r="573" spans="1:23" x14ac:dyDescent="0.25">
      <c r="A573">
        <v>572</v>
      </c>
      <c r="B573">
        <f>INDEX('housing-price-data-04042019'!$A$1:$CC$1461, MATCH('Garage Cars'!A573,'housing-price-data-04042019'!$A$1:$A$1461,0), MATCH('Garage Cars'!$B$1,'housing-price-data-04042019'!$A$1:$CC$1,0))</f>
        <v>1</v>
      </c>
      <c r="C573">
        <f>INDEX('housing-price-data-04042019'!$A$1:$CC$1461, MATCH('Garage Cars'!A573,'housing-price-data-04042019'!$A$1:$A$1461,0), MATCH('Garage Cars'!$C$1,'housing-price-data-04042019'!$A$1:$CC$1,0))</f>
        <v>120000</v>
      </c>
      <c r="D573" t="str">
        <f t="shared" si="8"/>
        <v>B</v>
      </c>
      <c r="K573" s="5">
        <v>823</v>
      </c>
      <c r="L573" s="6">
        <v>225000</v>
      </c>
      <c r="U573" s="1">
        <v>548</v>
      </c>
      <c r="V573" s="1">
        <v>196774.97616421798</v>
      </c>
      <c r="W573" s="1">
        <v>-67274.97616421798</v>
      </c>
    </row>
    <row r="574" spans="1:23" x14ac:dyDescent="0.25">
      <c r="A574">
        <v>573</v>
      </c>
      <c r="B574">
        <f>INDEX('housing-price-data-04042019'!$A$1:$CC$1461, MATCH('Garage Cars'!A574,'housing-price-data-04042019'!$A$1:$A$1461,0), MATCH('Garage Cars'!$B$1,'housing-price-data-04042019'!$A$1:$CC$1,0))</f>
        <v>2</v>
      </c>
      <c r="C574">
        <f>INDEX('housing-price-data-04042019'!$A$1:$CC$1461, MATCH('Garage Cars'!A574,'housing-price-data-04042019'!$A$1:$A$1461,0), MATCH('Garage Cars'!$C$1,'housing-price-data-04042019'!$A$1:$CC$1,0))</f>
        <v>224500</v>
      </c>
      <c r="D574" t="str">
        <f t="shared" si="8"/>
        <v>A</v>
      </c>
      <c r="K574" s="5">
        <v>825</v>
      </c>
      <c r="L574" s="6">
        <v>232600</v>
      </c>
      <c r="U574" s="1">
        <v>549</v>
      </c>
      <c r="V574" s="1">
        <v>196774.97616421798</v>
      </c>
      <c r="W574" s="1">
        <v>-71774.97616421798</v>
      </c>
    </row>
    <row r="575" spans="1:23" x14ac:dyDescent="0.25">
      <c r="A575">
        <v>574</v>
      </c>
      <c r="B575">
        <f>INDEX('housing-price-data-04042019'!$A$1:$CC$1461, MATCH('Garage Cars'!A575,'housing-price-data-04042019'!$A$1:$A$1461,0), MATCH('Garage Cars'!$B$1,'housing-price-data-04042019'!$A$1:$CC$1,0))</f>
        <v>2</v>
      </c>
      <c r="C575">
        <f>INDEX('housing-price-data-04042019'!$A$1:$CC$1461, MATCH('Garage Cars'!A575,'housing-price-data-04042019'!$A$1:$A$1461,0), MATCH('Garage Cars'!$C$1,'housing-price-data-04042019'!$A$1:$CC$1,0))</f>
        <v>170000</v>
      </c>
      <c r="D575" t="str">
        <f t="shared" si="8"/>
        <v>A</v>
      </c>
      <c r="K575" s="5">
        <v>826</v>
      </c>
      <c r="L575" s="6">
        <v>385000</v>
      </c>
      <c r="U575" s="1">
        <v>550</v>
      </c>
      <c r="V575" s="1">
        <v>196774.97616421798</v>
      </c>
      <c r="W575" s="1">
        <v>66225.02383578202</v>
      </c>
    </row>
    <row r="576" spans="1:23" x14ac:dyDescent="0.25">
      <c r="A576">
        <v>575</v>
      </c>
      <c r="B576">
        <f>INDEX('housing-price-data-04042019'!$A$1:$CC$1461, MATCH('Garage Cars'!A576,'housing-price-data-04042019'!$A$1:$A$1461,0), MATCH('Garage Cars'!$B$1,'housing-price-data-04042019'!$A$1:$CC$1,0))</f>
        <v>1</v>
      </c>
      <c r="C576">
        <f>INDEX('housing-price-data-04042019'!$A$1:$CC$1461, MATCH('Garage Cars'!A576,'housing-price-data-04042019'!$A$1:$A$1461,0), MATCH('Garage Cars'!$C$1,'housing-price-data-04042019'!$A$1:$CC$1,0))</f>
        <v>139000</v>
      </c>
      <c r="D576" t="str">
        <f t="shared" si="8"/>
        <v>B</v>
      </c>
      <c r="K576" s="5">
        <v>828</v>
      </c>
      <c r="L576" s="6">
        <v>189000</v>
      </c>
      <c r="U576" s="1">
        <v>551</v>
      </c>
      <c r="V576" s="1">
        <v>196774.97616421798</v>
      </c>
      <c r="W576" s="1">
        <v>-56774.97616421798</v>
      </c>
    </row>
    <row r="577" spans="1:23" x14ac:dyDescent="0.25">
      <c r="A577">
        <v>576</v>
      </c>
      <c r="B577">
        <f>INDEX('housing-price-data-04042019'!$A$1:$CC$1461, MATCH('Garage Cars'!A577,'housing-price-data-04042019'!$A$1:$A$1461,0), MATCH('Garage Cars'!$B$1,'housing-price-data-04042019'!$A$1:$CC$1,0))</f>
        <v>1</v>
      </c>
      <c r="C577">
        <f>INDEX('housing-price-data-04042019'!$A$1:$CC$1461, MATCH('Garage Cars'!A577,'housing-price-data-04042019'!$A$1:$A$1461,0), MATCH('Garage Cars'!$C$1,'housing-price-data-04042019'!$A$1:$CC$1,0))</f>
        <v>118500</v>
      </c>
      <c r="D577" t="str">
        <f t="shared" si="8"/>
        <v>B</v>
      </c>
      <c r="K577" s="5">
        <v>829</v>
      </c>
      <c r="L577" s="6">
        <v>185000</v>
      </c>
      <c r="U577" s="1">
        <v>552</v>
      </c>
      <c r="V577" s="1">
        <v>128696.97851787008</v>
      </c>
      <c r="W577" s="1">
        <v>-16196.978517870084</v>
      </c>
    </row>
    <row r="578" spans="1:23" x14ac:dyDescent="0.25">
      <c r="A578">
        <v>577</v>
      </c>
      <c r="B578">
        <f>INDEX('housing-price-data-04042019'!$A$1:$CC$1461, MATCH('Garage Cars'!A578,'housing-price-data-04042019'!$A$1:$A$1461,0), MATCH('Garage Cars'!$B$1,'housing-price-data-04042019'!$A$1:$CC$1,0))</f>
        <v>1</v>
      </c>
      <c r="C578">
        <f>INDEX('housing-price-data-04042019'!$A$1:$CC$1461, MATCH('Garage Cars'!A578,'housing-price-data-04042019'!$A$1:$A$1461,0), MATCH('Garage Cars'!$C$1,'housing-price-data-04042019'!$A$1:$CC$1,0))</f>
        <v>145000</v>
      </c>
      <c r="D578" t="str">
        <f t="shared" si="8"/>
        <v>B</v>
      </c>
      <c r="K578" s="5">
        <v>830</v>
      </c>
      <c r="L578" s="6">
        <v>147400</v>
      </c>
      <c r="U578" s="1">
        <v>553</v>
      </c>
      <c r="V578" s="1">
        <v>264852.97381056589</v>
      </c>
      <c r="W578" s="1">
        <v>-9352.9738105658907</v>
      </c>
    </row>
    <row r="579" spans="1:23" x14ac:dyDescent="0.25">
      <c r="A579">
        <v>578</v>
      </c>
      <c r="B579">
        <f>INDEX('housing-price-data-04042019'!$A$1:$CC$1461, MATCH('Garage Cars'!A579,'housing-price-data-04042019'!$A$1:$A$1461,0), MATCH('Garage Cars'!$B$1,'housing-price-data-04042019'!$A$1:$CC$1,0))</f>
        <v>2</v>
      </c>
      <c r="C579">
        <f>INDEX('housing-price-data-04042019'!$A$1:$CC$1461, MATCH('Garage Cars'!A579,'housing-price-data-04042019'!$A$1:$A$1461,0), MATCH('Garage Cars'!$C$1,'housing-price-data-04042019'!$A$1:$CC$1,0))</f>
        <v>164500</v>
      </c>
      <c r="D579" t="str">
        <f t="shared" ref="D579:D642" si="9">IF(B579 &gt;= 2, "A", "B")</f>
        <v>A</v>
      </c>
      <c r="K579" s="5">
        <v>831</v>
      </c>
      <c r="L579" s="6">
        <v>166000</v>
      </c>
      <c r="U579" s="1">
        <v>554</v>
      </c>
      <c r="V579" s="1">
        <v>196774.97616421798</v>
      </c>
      <c r="W579" s="1">
        <v>-88774.97616421798</v>
      </c>
    </row>
    <row r="580" spans="1:23" x14ac:dyDescent="0.25">
      <c r="A580">
        <v>579</v>
      </c>
      <c r="B580">
        <f>INDEX('housing-price-data-04042019'!$A$1:$CC$1461, MATCH('Garage Cars'!A580,'housing-price-data-04042019'!$A$1:$A$1461,0), MATCH('Garage Cars'!$B$1,'housing-price-data-04042019'!$A$1:$CC$1,0))</f>
        <v>2</v>
      </c>
      <c r="C580">
        <f>INDEX('housing-price-data-04042019'!$A$1:$CC$1461, MATCH('Garage Cars'!A580,'housing-price-data-04042019'!$A$1:$A$1461,0), MATCH('Garage Cars'!$C$1,'housing-price-data-04042019'!$A$1:$CC$1,0))</f>
        <v>146000</v>
      </c>
      <c r="D580" t="str">
        <f t="shared" si="9"/>
        <v>A</v>
      </c>
      <c r="K580" s="5">
        <v>832</v>
      </c>
      <c r="L580" s="6">
        <v>151000</v>
      </c>
      <c r="U580" s="1">
        <v>555</v>
      </c>
      <c r="V580" s="1">
        <v>264852.97381056589</v>
      </c>
      <c r="W580" s="1">
        <v>19147.026189434109</v>
      </c>
    </row>
    <row r="581" spans="1:23" x14ac:dyDescent="0.25">
      <c r="A581">
        <v>580</v>
      </c>
      <c r="B581">
        <f>INDEX('housing-price-data-04042019'!$A$1:$CC$1461, MATCH('Garage Cars'!A581,'housing-price-data-04042019'!$A$1:$A$1461,0), MATCH('Garage Cars'!$B$1,'housing-price-data-04042019'!$A$1:$CC$1,0))</f>
        <v>1</v>
      </c>
      <c r="C581">
        <f>INDEX('housing-price-data-04042019'!$A$1:$CC$1461, MATCH('Garage Cars'!A581,'housing-price-data-04042019'!$A$1:$A$1461,0), MATCH('Garage Cars'!$C$1,'housing-price-data-04042019'!$A$1:$CC$1,0))</f>
        <v>131500</v>
      </c>
      <c r="D581" t="str">
        <f t="shared" si="9"/>
        <v>B</v>
      </c>
      <c r="K581" s="5">
        <v>833</v>
      </c>
      <c r="L581" s="6">
        <v>237000</v>
      </c>
      <c r="U581" s="1">
        <v>556</v>
      </c>
      <c r="V581" s="1">
        <v>128696.97851787008</v>
      </c>
      <c r="W581" s="1">
        <v>-15696.978517870084</v>
      </c>
    </row>
    <row r="582" spans="1:23" x14ac:dyDescent="0.25">
      <c r="A582">
        <v>581</v>
      </c>
      <c r="B582">
        <f>INDEX('housing-price-data-04042019'!$A$1:$CC$1461, MATCH('Garage Cars'!A582,'housing-price-data-04042019'!$A$1:$A$1461,0), MATCH('Garage Cars'!$B$1,'housing-price-data-04042019'!$A$1:$CC$1,0))</f>
        <v>2</v>
      </c>
      <c r="C582">
        <f>INDEX('housing-price-data-04042019'!$A$1:$CC$1461, MATCH('Garage Cars'!A582,'housing-price-data-04042019'!$A$1:$A$1461,0), MATCH('Garage Cars'!$C$1,'housing-price-data-04042019'!$A$1:$CC$1,0))</f>
        <v>181900</v>
      </c>
      <c r="D582" t="str">
        <f t="shared" si="9"/>
        <v>A</v>
      </c>
      <c r="K582" s="5">
        <v>834</v>
      </c>
      <c r="L582" s="6">
        <v>167000</v>
      </c>
      <c r="U582" s="1">
        <v>557</v>
      </c>
      <c r="V582" s="1">
        <v>128696.97851787008</v>
      </c>
      <c r="W582" s="1">
        <v>12303.021482129916</v>
      </c>
    </row>
    <row r="583" spans="1:23" x14ac:dyDescent="0.25">
      <c r="A583">
        <v>582</v>
      </c>
      <c r="B583">
        <f>INDEX('housing-price-data-04042019'!$A$1:$CC$1461, MATCH('Garage Cars'!A583,'housing-price-data-04042019'!$A$1:$A$1461,0), MATCH('Garage Cars'!$B$1,'housing-price-data-04042019'!$A$1:$CC$1,0))</f>
        <v>3</v>
      </c>
      <c r="C583">
        <f>INDEX('housing-price-data-04042019'!$A$1:$CC$1461, MATCH('Garage Cars'!A583,'housing-price-data-04042019'!$A$1:$A$1461,0), MATCH('Garage Cars'!$C$1,'housing-price-data-04042019'!$A$1:$CC$1,0))</f>
        <v>253293</v>
      </c>
      <c r="D583" t="str">
        <f t="shared" si="9"/>
        <v>A</v>
      </c>
      <c r="K583" s="5">
        <v>835</v>
      </c>
      <c r="L583" s="6">
        <v>139950</v>
      </c>
      <c r="U583" s="1">
        <v>558</v>
      </c>
      <c r="V583" s="1">
        <v>128696.97851787008</v>
      </c>
      <c r="W583" s="1">
        <v>-20696.978517870084</v>
      </c>
    </row>
    <row r="584" spans="1:23" x14ac:dyDescent="0.25">
      <c r="A584">
        <v>583</v>
      </c>
      <c r="B584">
        <f>INDEX('housing-price-data-04042019'!$A$1:$CC$1461, MATCH('Garage Cars'!A584,'housing-price-data-04042019'!$A$1:$A$1461,0), MATCH('Garage Cars'!$B$1,'housing-price-data-04042019'!$A$1:$CC$1,0))</f>
        <v>0</v>
      </c>
      <c r="C584">
        <f>INDEX('housing-price-data-04042019'!$A$1:$CC$1461, MATCH('Garage Cars'!A584,'housing-price-data-04042019'!$A$1:$A$1461,0), MATCH('Garage Cars'!$C$1,'housing-price-data-04042019'!$A$1:$CC$1,0))</f>
        <v>118500</v>
      </c>
      <c r="D584" t="str">
        <f t="shared" si="9"/>
        <v>B</v>
      </c>
      <c r="K584" s="5">
        <v>836</v>
      </c>
      <c r="L584" s="6">
        <v>128000</v>
      </c>
      <c r="U584" s="1">
        <v>559</v>
      </c>
      <c r="V584" s="1">
        <v>196774.97616421798</v>
      </c>
      <c r="W584" s="1">
        <v>-21774.97616421798</v>
      </c>
    </row>
    <row r="585" spans="1:23" x14ac:dyDescent="0.25">
      <c r="A585">
        <v>584</v>
      </c>
      <c r="B585">
        <f>INDEX('housing-price-data-04042019'!$A$1:$CC$1461, MATCH('Garage Cars'!A585,'housing-price-data-04042019'!$A$1:$A$1461,0), MATCH('Garage Cars'!$B$1,'housing-price-data-04042019'!$A$1:$CC$1,0))</f>
        <v>2</v>
      </c>
      <c r="C585">
        <f>INDEX('housing-price-data-04042019'!$A$1:$CC$1461, MATCH('Garage Cars'!A585,'housing-price-data-04042019'!$A$1:$A$1461,0), MATCH('Garage Cars'!$C$1,'housing-price-data-04042019'!$A$1:$CC$1,0))</f>
        <v>325000</v>
      </c>
      <c r="D585" t="str">
        <f t="shared" si="9"/>
        <v>A</v>
      </c>
      <c r="K585" s="5">
        <v>837</v>
      </c>
      <c r="L585" s="6">
        <v>153500</v>
      </c>
      <c r="U585" s="1">
        <v>560</v>
      </c>
      <c r="V585" s="1">
        <v>196774.97616421798</v>
      </c>
      <c r="W585" s="1">
        <v>37225.02383578202</v>
      </c>
    </row>
    <row r="586" spans="1:23" x14ac:dyDescent="0.25">
      <c r="A586">
        <v>585</v>
      </c>
      <c r="B586">
        <f>INDEX('housing-price-data-04042019'!$A$1:$CC$1461, MATCH('Garage Cars'!A586,'housing-price-data-04042019'!$A$1:$A$1461,0), MATCH('Garage Cars'!$B$1,'housing-price-data-04042019'!$A$1:$CC$1,0))</f>
        <v>1</v>
      </c>
      <c r="C586">
        <f>INDEX('housing-price-data-04042019'!$A$1:$CC$1461, MATCH('Garage Cars'!A586,'housing-price-data-04042019'!$A$1:$A$1461,0), MATCH('Garage Cars'!$C$1,'housing-price-data-04042019'!$A$1:$CC$1,0))</f>
        <v>133000</v>
      </c>
      <c r="D586" t="str">
        <f t="shared" si="9"/>
        <v>B</v>
      </c>
      <c r="K586" s="5">
        <v>842</v>
      </c>
      <c r="L586" s="6">
        <v>157500</v>
      </c>
      <c r="U586" s="1">
        <v>561</v>
      </c>
      <c r="V586" s="1">
        <v>196774.97616421798</v>
      </c>
      <c r="W586" s="1">
        <v>-75274.97616421798</v>
      </c>
    </row>
    <row r="587" spans="1:23" x14ac:dyDescent="0.25">
      <c r="A587">
        <v>586</v>
      </c>
      <c r="B587">
        <f>INDEX('housing-price-data-04042019'!$A$1:$CC$1461, MATCH('Garage Cars'!A587,'housing-price-data-04042019'!$A$1:$A$1461,0), MATCH('Garage Cars'!$B$1,'housing-price-data-04042019'!$A$1:$CC$1,0))</f>
        <v>3</v>
      </c>
      <c r="C587">
        <f>INDEX('housing-price-data-04042019'!$A$1:$CC$1461, MATCH('Garage Cars'!A587,'housing-price-data-04042019'!$A$1:$A$1461,0), MATCH('Garage Cars'!$C$1,'housing-price-data-04042019'!$A$1:$CC$1,0))</f>
        <v>369900</v>
      </c>
      <c r="D587" t="str">
        <f t="shared" si="9"/>
        <v>A</v>
      </c>
      <c r="K587" s="5">
        <v>843</v>
      </c>
      <c r="L587" s="6">
        <v>174900</v>
      </c>
      <c r="U587" s="1">
        <v>562</v>
      </c>
      <c r="V587" s="1">
        <v>196774.97616421798</v>
      </c>
      <c r="W587" s="1">
        <v>-26774.97616421798</v>
      </c>
    </row>
    <row r="588" spans="1:23" x14ac:dyDescent="0.25">
      <c r="A588">
        <v>587</v>
      </c>
      <c r="B588">
        <f>INDEX('housing-price-data-04042019'!$A$1:$CC$1461, MATCH('Garage Cars'!A588,'housing-price-data-04042019'!$A$1:$A$1461,0), MATCH('Garage Cars'!$B$1,'housing-price-data-04042019'!$A$1:$CC$1,0))</f>
        <v>1</v>
      </c>
      <c r="C588">
        <f>INDEX('housing-price-data-04042019'!$A$1:$CC$1461, MATCH('Garage Cars'!A588,'housing-price-data-04042019'!$A$1:$A$1461,0), MATCH('Garage Cars'!$C$1,'housing-price-data-04042019'!$A$1:$CC$1,0))</f>
        <v>130000</v>
      </c>
      <c r="D588" t="str">
        <f t="shared" si="9"/>
        <v>B</v>
      </c>
      <c r="K588" s="5">
        <v>845</v>
      </c>
      <c r="L588" s="6">
        <v>153900</v>
      </c>
      <c r="U588" s="1">
        <v>563</v>
      </c>
      <c r="V588" s="1">
        <v>60618.980871522173</v>
      </c>
      <c r="W588" s="1">
        <v>47381.019128477827</v>
      </c>
    </row>
    <row r="589" spans="1:23" x14ac:dyDescent="0.25">
      <c r="A589">
        <v>588</v>
      </c>
      <c r="B589">
        <f>INDEX('housing-price-data-04042019'!$A$1:$CC$1461, MATCH('Garage Cars'!A589,'housing-price-data-04042019'!$A$1:$A$1461,0), MATCH('Garage Cars'!$B$1,'housing-price-data-04042019'!$A$1:$CC$1,0))</f>
        <v>2</v>
      </c>
      <c r="C589">
        <f>INDEX('housing-price-data-04042019'!$A$1:$CC$1461, MATCH('Garage Cars'!A589,'housing-price-data-04042019'!$A$1:$A$1461,0), MATCH('Garage Cars'!$C$1,'housing-price-data-04042019'!$A$1:$CC$1,0))</f>
        <v>137000</v>
      </c>
      <c r="D589" t="str">
        <f t="shared" si="9"/>
        <v>A</v>
      </c>
      <c r="K589" s="5">
        <v>846</v>
      </c>
      <c r="L589" s="6">
        <v>171000</v>
      </c>
      <c r="U589" s="1">
        <v>564</v>
      </c>
      <c r="V589" s="1">
        <v>196774.97616421798</v>
      </c>
      <c r="W589" s="1">
        <v>-11774.97616421798</v>
      </c>
    </row>
    <row r="590" spans="1:23" x14ac:dyDescent="0.25">
      <c r="A590">
        <v>589</v>
      </c>
      <c r="B590">
        <f>INDEX('housing-price-data-04042019'!$A$1:$CC$1461, MATCH('Garage Cars'!A590,'housing-price-data-04042019'!$A$1:$A$1461,0), MATCH('Garage Cars'!$B$1,'housing-price-data-04042019'!$A$1:$CC$1,0))</f>
        <v>1</v>
      </c>
      <c r="C590">
        <f>INDEX('housing-price-data-04042019'!$A$1:$CC$1461, MATCH('Garage Cars'!A590,'housing-price-data-04042019'!$A$1:$A$1461,0), MATCH('Garage Cars'!$C$1,'housing-price-data-04042019'!$A$1:$CC$1,0))</f>
        <v>143000</v>
      </c>
      <c r="D590" t="str">
        <f t="shared" si="9"/>
        <v>B</v>
      </c>
      <c r="K590" s="5">
        <v>847</v>
      </c>
      <c r="L590" s="6">
        <v>213000</v>
      </c>
      <c r="U590" s="1">
        <v>565</v>
      </c>
      <c r="V590" s="1">
        <v>196774.97616421798</v>
      </c>
      <c r="W590" s="1">
        <v>71225.02383578202</v>
      </c>
    </row>
    <row r="591" spans="1:23" x14ac:dyDescent="0.25">
      <c r="A591">
        <v>590</v>
      </c>
      <c r="B591">
        <f>INDEX('housing-price-data-04042019'!$A$1:$CC$1461, MATCH('Garage Cars'!A591,'housing-price-data-04042019'!$A$1:$A$1461,0), MATCH('Garage Cars'!$B$1,'housing-price-data-04042019'!$A$1:$CC$1,0))</f>
        <v>1</v>
      </c>
      <c r="C591">
        <f>INDEX('housing-price-data-04042019'!$A$1:$CC$1461, MATCH('Garage Cars'!A591,'housing-price-data-04042019'!$A$1:$A$1461,0), MATCH('Garage Cars'!$C$1,'housing-price-data-04042019'!$A$1:$CC$1,0))</f>
        <v>79500</v>
      </c>
      <c r="D591" t="str">
        <f t="shared" si="9"/>
        <v>B</v>
      </c>
      <c r="K591" s="5">
        <v>849</v>
      </c>
      <c r="L591" s="6">
        <v>240000</v>
      </c>
      <c r="U591" s="1">
        <v>566</v>
      </c>
      <c r="V591" s="1">
        <v>128696.97851787008</v>
      </c>
      <c r="W591" s="1">
        <v>-696.97851787008403</v>
      </c>
    </row>
    <row r="592" spans="1:23" x14ac:dyDescent="0.25">
      <c r="A592">
        <v>591</v>
      </c>
      <c r="B592">
        <f>INDEX('housing-price-data-04042019'!$A$1:$CC$1461, MATCH('Garage Cars'!A592,'housing-price-data-04042019'!$A$1:$A$1461,0), MATCH('Garage Cars'!$B$1,'housing-price-data-04042019'!$A$1:$CC$1,0))</f>
        <v>2</v>
      </c>
      <c r="C592">
        <f>INDEX('housing-price-data-04042019'!$A$1:$CC$1461, MATCH('Garage Cars'!A592,'housing-price-data-04042019'!$A$1:$A$1461,0), MATCH('Garage Cars'!$C$1,'housing-price-data-04042019'!$A$1:$CC$1,0))</f>
        <v>185900</v>
      </c>
      <c r="D592" t="str">
        <f t="shared" si="9"/>
        <v>A</v>
      </c>
      <c r="K592" s="5">
        <v>850</v>
      </c>
      <c r="L592" s="6">
        <v>187000</v>
      </c>
      <c r="U592" s="1">
        <v>567</v>
      </c>
      <c r="V592" s="1">
        <v>264852.97381056589</v>
      </c>
      <c r="W592" s="1">
        <v>60147.026189434109</v>
      </c>
    </row>
    <row r="593" spans="1:23" x14ac:dyDescent="0.25">
      <c r="A593">
        <v>592</v>
      </c>
      <c r="B593">
        <f>INDEX('housing-price-data-04042019'!$A$1:$CC$1461, MATCH('Garage Cars'!A593,'housing-price-data-04042019'!$A$1:$A$1461,0), MATCH('Garage Cars'!$B$1,'housing-price-data-04042019'!$A$1:$CC$1,0))</f>
        <v>3</v>
      </c>
      <c r="C593">
        <f>INDEX('housing-price-data-04042019'!$A$1:$CC$1461, MATCH('Garage Cars'!A593,'housing-price-data-04042019'!$A$1:$A$1461,0), MATCH('Garage Cars'!$C$1,'housing-price-data-04042019'!$A$1:$CC$1,0))</f>
        <v>451950</v>
      </c>
      <c r="D593" t="str">
        <f t="shared" si="9"/>
        <v>A</v>
      </c>
      <c r="K593" s="5">
        <v>851</v>
      </c>
      <c r="L593" s="6">
        <v>131500</v>
      </c>
      <c r="U593" s="1">
        <v>568</v>
      </c>
      <c r="V593" s="1">
        <v>196774.97616421798</v>
      </c>
      <c r="W593" s="1">
        <v>17225.02383578202</v>
      </c>
    </row>
    <row r="594" spans="1:23" x14ac:dyDescent="0.25">
      <c r="A594">
        <v>593</v>
      </c>
      <c r="B594">
        <f>INDEX('housing-price-data-04042019'!$A$1:$CC$1461, MATCH('Garage Cars'!A594,'housing-price-data-04042019'!$A$1:$A$1461,0), MATCH('Garage Cars'!$B$1,'housing-price-data-04042019'!$A$1:$CC$1,0))</f>
        <v>2</v>
      </c>
      <c r="C594">
        <f>INDEX('housing-price-data-04042019'!$A$1:$CC$1461, MATCH('Garage Cars'!A594,'housing-price-data-04042019'!$A$1:$A$1461,0), MATCH('Garage Cars'!$C$1,'housing-price-data-04042019'!$A$1:$CC$1,0))</f>
        <v>138000</v>
      </c>
      <c r="D594" t="str">
        <f t="shared" si="9"/>
        <v>A</v>
      </c>
      <c r="K594" s="5">
        <v>852</v>
      </c>
      <c r="L594" s="6">
        <v>215000</v>
      </c>
      <c r="U594" s="1">
        <v>569</v>
      </c>
      <c r="V594" s="1">
        <v>196774.97616421798</v>
      </c>
      <c r="W594" s="1">
        <v>119825.02383578202</v>
      </c>
    </row>
    <row r="595" spans="1:23" x14ac:dyDescent="0.25">
      <c r="A595">
        <v>594</v>
      </c>
      <c r="B595">
        <f>INDEX('housing-price-data-04042019'!$A$1:$CC$1461, MATCH('Garage Cars'!A595,'housing-price-data-04042019'!$A$1:$A$1461,0), MATCH('Garage Cars'!$B$1,'housing-price-data-04042019'!$A$1:$CC$1,0))</f>
        <v>2</v>
      </c>
      <c r="C595">
        <f>INDEX('housing-price-data-04042019'!$A$1:$CC$1461, MATCH('Garage Cars'!A595,'housing-price-data-04042019'!$A$1:$A$1461,0), MATCH('Garage Cars'!$C$1,'housing-price-data-04042019'!$A$1:$CC$1,0))</f>
        <v>140000</v>
      </c>
      <c r="D595" t="str">
        <f t="shared" si="9"/>
        <v>A</v>
      </c>
      <c r="K595" s="5">
        <v>854</v>
      </c>
      <c r="L595" s="6">
        <v>158000</v>
      </c>
      <c r="U595" s="1">
        <v>570</v>
      </c>
      <c r="V595" s="1">
        <v>196774.97616421798</v>
      </c>
      <c r="W595" s="1">
        <v>-60814.97616421798</v>
      </c>
    </row>
    <row r="596" spans="1:23" x14ac:dyDescent="0.25">
      <c r="A596">
        <v>595</v>
      </c>
      <c r="B596">
        <f>INDEX('housing-price-data-04042019'!$A$1:$CC$1461, MATCH('Garage Cars'!A596,'housing-price-data-04042019'!$A$1:$A$1461,0), MATCH('Garage Cars'!$B$1,'housing-price-data-04042019'!$A$1:$CC$1,0))</f>
        <v>1</v>
      </c>
      <c r="C596">
        <f>INDEX('housing-price-data-04042019'!$A$1:$CC$1461, MATCH('Garage Cars'!A596,'housing-price-data-04042019'!$A$1:$A$1461,0), MATCH('Garage Cars'!$C$1,'housing-price-data-04042019'!$A$1:$CC$1,0))</f>
        <v>110000</v>
      </c>
      <c r="D596" t="str">
        <f t="shared" si="9"/>
        <v>B</v>
      </c>
      <c r="K596" s="5">
        <v>855</v>
      </c>
      <c r="L596" s="6">
        <v>170000</v>
      </c>
      <c r="U596" s="1">
        <v>571</v>
      </c>
      <c r="V596" s="1">
        <v>196774.97616421798</v>
      </c>
      <c r="W596" s="1">
        <v>-54174.97616421798</v>
      </c>
    </row>
    <row r="597" spans="1:23" x14ac:dyDescent="0.25">
      <c r="A597">
        <v>596</v>
      </c>
      <c r="B597">
        <f>INDEX('housing-price-data-04042019'!$A$1:$CC$1461, MATCH('Garage Cars'!A597,'housing-price-data-04042019'!$A$1:$A$1461,0), MATCH('Garage Cars'!$B$1,'housing-price-data-04042019'!$A$1:$CC$1,0))</f>
        <v>3</v>
      </c>
      <c r="C597">
        <f>INDEX('housing-price-data-04042019'!$A$1:$CC$1461, MATCH('Garage Cars'!A597,'housing-price-data-04042019'!$A$1:$A$1461,0), MATCH('Garage Cars'!$C$1,'housing-price-data-04042019'!$A$1:$CC$1,0))</f>
        <v>319000</v>
      </c>
      <c r="D597" t="str">
        <f t="shared" si="9"/>
        <v>A</v>
      </c>
      <c r="K597" s="5">
        <v>857</v>
      </c>
      <c r="L597" s="6">
        <v>147000</v>
      </c>
      <c r="U597" s="1">
        <v>572</v>
      </c>
      <c r="V597" s="1">
        <v>128696.97851787008</v>
      </c>
      <c r="W597" s="1">
        <v>-8696.978517870084</v>
      </c>
    </row>
    <row r="598" spans="1:23" x14ac:dyDescent="0.25">
      <c r="A598">
        <v>597</v>
      </c>
      <c r="B598">
        <f>INDEX('housing-price-data-04042019'!$A$1:$CC$1461, MATCH('Garage Cars'!A598,'housing-price-data-04042019'!$A$1:$A$1461,0), MATCH('Garage Cars'!$B$1,'housing-price-data-04042019'!$A$1:$CC$1,0))</f>
        <v>1</v>
      </c>
      <c r="C598">
        <f>INDEX('housing-price-data-04042019'!$A$1:$CC$1461, MATCH('Garage Cars'!A598,'housing-price-data-04042019'!$A$1:$A$1461,0), MATCH('Garage Cars'!$C$1,'housing-price-data-04042019'!$A$1:$CC$1,0))</f>
        <v>114504</v>
      </c>
      <c r="D598" t="str">
        <f t="shared" si="9"/>
        <v>B</v>
      </c>
      <c r="K598" s="5">
        <v>858</v>
      </c>
      <c r="L598" s="6">
        <v>174000</v>
      </c>
      <c r="U598" s="1">
        <v>573</v>
      </c>
      <c r="V598" s="1">
        <v>196774.97616421798</v>
      </c>
      <c r="W598" s="1">
        <v>27725.02383578202</v>
      </c>
    </row>
    <row r="599" spans="1:23" x14ac:dyDescent="0.25">
      <c r="A599">
        <v>598</v>
      </c>
      <c r="B599">
        <f>INDEX('housing-price-data-04042019'!$A$1:$CC$1461, MATCH('Garage Cars'!A599,'housing-price-data-04042019'!$A$1:$A$1461,0), MATCH('Garage Cars'!$B$1,'housing-price-data-04042019'!$A$1:$CC$1,0))</f>
        <v>3</v>
      </c>
      <c r="C599">
        <f>INDEX('housing-price-data-04042019'!$A$1:$CC$1461, MATCH('Garage Cars'!A599,'housing-price-data-04042019'!$A$1:$A$1461,0), MATCH('Garage Cars'!$C$1,'housing-price-data-04042019'!$A$1:$CC$1,0))</f>
        <v>194201</v>
      </c>
      <c r="D599" t="str">
        <f t="shared" si="9"/>
        <v>A</v>
      </c>
      <c r="K599" s="5">
        <v>859</v>
      </c>
      <c r="L599" s="6">
        <v>152000</v>
      </c>
      <c r="U599" s="1">
        <v>574</v>
      </c>
      <c r="V599" s="1">
        <v>196774.97616421798</v>
      </c>
      <c r="W599" s="1">
        <v>-26774.97616421798</v>
      </c>
    </row>
    <row r="600" spans="1:23" x14ac:dyDescent="0.25">
      <c r="A600">
        <v>599</v>
      </c>
      <c r="B600">
        <f>INDEX('housing-price-data-04042019'!$A$1:$CC$1461, MATCH('Garage Cars'!A600,'housing-price-data-04042019'!$A$1:$A$1461,0), MATCH('Garage Cars'!$B$1,'housing-price-data-04042019'!$A$1:$CC$1,0))</f>
        <v>2</v>
      </c>
      <c r="C600">
        <f>INDEX('housing-price-data-04042019'!$A$1:$CC$1461, MATCH('Garage Cars'!A600,'housing-price-data-04042019'!$A$1:$A$1461,0), MATCH('Garage Cars'!$C$1,'housing-price-data-04042019'!$A$1:$CC$1,0))</f>
        <v>217500</v>
      </c>
      <c r="D600" t="str">
        <f t="shared" si="9"/>
        <v>A</v>
      </c>
      <c r="K600" s="5">
        <v>860</v>
      </c>
      <c r="L600" s="6">
        <v>250000</v>
      </c>
      <c r="U600" s="1">
        <v>575</v>
      </c>
      <c r="V600" s="1">
        <v>128696.97851787008</v>
      </c>
      <c r="W600" s="1">
        <v>10303.021482129916</v>
      </c>
    </row>
    <row r="601" spans="1:23" x14ac:dyDescent="0.25">
      <c r="A601">
        <v>600</v>
      </c>
      <c r="B601">
        <f>INDEX('housing-price-data-04042019'!$A$1:$CC$1461, MATCH('Garage Cars'!A601,'housing-price-data-04042019'!$A$1:$A$1461,0), MATCH('Garage Cars'!$B$1,'housing-price-data-04042019'!$A$1:$CC$1,0))</f>
        <v>2</v>
      </c>
      <c r="C601">
        <f>INDEX('housing-price-data-04042019'!$A$1:$CC$1461, MATCH('Garage Cars'!A601,'housing-price-data-04042019'!$A$1:$A$1461,0), MATCH('Garage Cars'!$C$1,'housing-price-data-04042019'!$A$1:$CC$1,0))</f>
        <v>151000</v>
      </c>
      <c r="D601" t="str">
        <f t="shared" si="9"/>
        <v>A</v>
      </c>
      <c r="K601" s="5">
        <v>862</v>
      </c>
      <c r="L601" s="6">
        <v>131500</v>
      </c>
      <c r="U601" s="1">
        <v>576</v>
      </c>
      <c r="V601" s="1">
        <v>128696.97851787008</v>
      </c>
      <c r="W601" s="1">
        <v>-10196.978517870084</v>
      </c>
    </row>
    <row r="602" spans="1:23" x14ac:dyDescent="0.25">
      <c r="A602">
        <v>601</v>
      </c>
      <c r="B602">
        <f>INDEX('housing-price-data-04042019'!$A$1:$CC$1461, MATCH('Garage Cars'!A602,'housing-price-data-04042019'!$A$1:$A$1461,0), MATCH('Garage Cars'!$B$1,'housing-price-data-04042019'!$A$1:$CC$1,0))</f>
        <v>2</v>
      </c>
      <c r="C602">
        <f>INDEX('housing-price-data-04042019'!$A$1:$CC$1461, MATCH('Garage Cars'!A602,'housing-price-data-04042019'!$A$1:$A$1461,0), MATCH('Garage Cars'!$C$1,'housing-price-data-04042019'!$A$1:$CC$1,0))</f>
        <v>275000</v>
      </c>
      <c r="D602" t="str">
        <f t="shared" si="9"/>
        <v>A</v>
      </c>
      <c r="K602" s="5">
        <v>863</v>
      </c>
      <c r="L602" s="6">
        <v>152000</v>
      </c>
      <c r="U602" s="1">
        <v>577</v>
      </c>
      <c r="V602" s="1">
        <v>128696.97851787008</v>
      </c>
      <c r="W602" s="1">
        <v>16303.021482129916</v>
      </c>
    </row>
    <row r="603" spans="1:23" x14ac:dyDescent="0.25">
      <c r="A603">
        <v>602</v>
      </c>
      <c r="B603">
        <f>INDEX('housing-price-data-04042019'!$A$1:$CC$1461, MATCH('Garage Cars'!A603,'housing-price-data-04042019'!$A$1:$A$1461,0), MATCH('Garage Cars'!$B$1,'housing-price-data-04042019'!$A$1:$CC$1,0))</f>
        <v>1</v>
      </c>
      <c r="C603">
        <f>INDEX('housing-price-data-04042019'!$A$1:$CC$1461, MATCH('Garage Cars'!A603,'housing-price-data-04042019'!$A$1:$A$1461,0), MATCH('Garage Cars'!$C$1,'housing-price-data-04042019'!$A$1:$CC$1,0))</f>
        <v>141000</v>
      </c>
      <c r="D603" t="str">
        <f t="shared" si="9"/>
        <v>B</v>
      </c>
      <c r="K603" s="5">
        <v>865</v>
      </c>
      <c r="L603" s="6">
        <v>250580</v>
      </c>
      <c r="U603" s="1">
        <v>578</v>
      </c>
      <c r="V603" s="1">
        <v>196774.97616421798</v>
      </c>
      <c r="W603" s="1">
        <v>-32274.97616421798</v>
      </c>
    </row>
    <row r="604" spans="1:23" x14ac:dyDescent="0.25">
      <c r="A604">
        <v>603</v>
      </c>
      <c r="B604">
        <f>INDEX('housing-price-data-04042019'!$A$1:$CC$1461, MATCH('Garage Cars'!A604,'housing-price-data-04042019'!$A$1:$A$1461,0), MATCH('Garage Cars'!$B$1,'housing-price-data-04042019'!$A$1:$CC$1,0))</f>
        <v>2</v>
      </c>
      <c r="C604">
        <f>INDEX('housing-price-data-04042019'!$A$1:$CC$1461, MATCH('Garage Cars'!A604,'housing-price-data-04042019'!$A$1:$A$1461,0), MATCH('Garage Cars'!$C$1,'housing-price-data-04042019'!$A$1:$CC$1,0))</f>
        <v>220000</v>
      </c>
      <c r="D604" t="str">
        <f t="shared" si="9"/>
        <v>A</v>
      </c>
      <c r="K604" s="5">
        <v>866</v>
      </c>
      <c r="L604" s="6">
        <v>148500</v>
      </c>
      <c r="U604" s="1">
        <v>579</v>
      </c>
      <c r="V604" s="1">
        <v>196774.97616421798</v>
      </c>
      <c r="W604" s="1">
        <v>-50774.97616421798</v>
      </c>
    </row>
    <row r="605" spans="1:23" x14ac:dyDescent="0.25">
      <c r="A605">
        <v>604</v>
      </c>
      <c r="B605">
        <f>INDEX('housing-price-data-04042019'!$A$1:$CC$1461, MATCH('Garage Cars'!A605,'housing-price-data-04042019'!$A$1:$A$1461,0), MATCH('Garage Cars'!$B$1,'housing-price-data-04042019'!$A$1:$CC$1,0))</f>
        <v>2</v>
      </c>
      <c r="C605">
        <f>INDEX('housing-price-data-04042019'!$A$1:$CC$1461, MATCH('Garage Cars'!A605,'housing-price-data-04042019'!$A$1:$A$1461,0), MATCH('Garage Cars'!$C$1,'housing-price-data-04042019'!$A$1:$CC$1,0))</f>
        <v>151000</v>
      </c>
      <c r="D605" t="str">
        <f t="shared" si="9"/>
        <v>A</v>
      </c>
      <c r="K605" s="5">
        <v>867</v>
      </c>
      <c r="L605" s="6">
        <v>248900</v>
      </c>
      <c r="U605" s="1">
        <v>580</v>
      </c>
      <c r="V605" s="1">
        <v>128696.97851787008</v>
      </c>
      <c r="W605" s="1">
        <v>2803.021482129916</v>
      </c>
    </row>
    <row r="606" spans="1:23" x14ac:dyDescent="0.25">
      <c r="A606">
        <v>605</v>
      </c>
      <c r="B606">
        <f>INDEX('housing-price-data-04042019'!$A$1:$CC$1461, MATCH('Garage Cars'!A606,'housing-price-data-04042019'!$A$1:$A$1461,0), MATCH('Garage Cars'!$B$1,'housing-price-data-04042019'!$A$1:$CC$1,0))</f>
        <v>2</v>
      </c>
      <c r="C606">
        <f>INDEX('housing-price-data-04042019'!$A$1:$CC$1461, MATCH('Garage Cars'!A606,'housing-price-data-04042019'!$A$1:$A$1461,0), MATCH('Garage Cars'!$C$1,'housing-price-data-04042019'!$A$1:$CC$1,0))</f>
        <v>221000</v>
      </c>
      <c r="D606" t="str">
        <f t="shared" si="9"/>
        <v>A</v>
      </c>
      <c r="K606" s="5">
        <v>868</v>
      </c>
      <c r="L606" s="6">
        <v>129000</v>
      </c>
      <c r="U606" s="1">
        <v>581</v>
      </c>
      <c r="V606" s="1">
        <v>196774.97616421798</v>
      </c>
      <c r="W606" s="1">
        <v>-14874.97616421798</v>
      </c>
    </row>
    <row r="607" spans="1:23" x14ac:dyDescent="0.25">
      <c r="A607">
        <v>606</v>
      </c>
      <c r="B607">
        <f>INDEX('housing-price-data-04042019'!$A$1:$CC$1461, MATCH('Garage Cars'!A607,'housing-price-data-04042019'!$A$1:$A$1461,0), MATCH('Garage Cars'!$B$1,'housing-price-data-04042019'!$A$1:$CC$1,0))</f>
        <v>2</v>
      </c>
      <c r="C607">
        <f>INDEX('housing-price-data-04042019'!$A$1:$CC$1461, MATCH('Garage Cars'!A607,'housing-price-data-04042019'!$A$1:$A$1461,0), MATCH('Garage Cars'!$C$1,'housing-price-data-04042019'!$A$1:$CC$1,0))</f>
        <v>205000</v>
      </c>
      <c r="D607" t="str">
        <f t="shared" si="9"/>
        <v>A</v>
      </c>
      <c r="K607" s="5">
        <v>869</v>
      </c>
      <c r="L607" s="6">
        <v>169000</v>
      </c>
      <c r="U607" s="1">
        <v>582</v>
      </c>
      <c r="V607" s="1">
        <v>264852.97381056589</v>
      </c>
      <c r="W607" s="1">
        <v>-11559.973810565891</v>
      </c>
    </row>
    <row r="608" spans="1:23" x14ac:dyDescent="0.25">
      <c r="A608">
        <v>607</v>
      </c>
      <c r="B608">
        <f>INDEX('housing-price-data-04042019'!$A$1:$CC$1461, MATCH('Garage Cars'!A608,'housing-price-data-04042019'!$A$1:$A$1461,0), MATCH('Garage Cars'!$B$1,'housing-price-data-04042019'!$A$1:$CC$1,0))</f>
        <v>2</v>
      </c>
      <c r="C608">
        <f>INDEX('housing-price-data-04042019'!$A$1:$CC$1461, MATCH('Garage Cars'!A608,'housing-price-data-04042019'!$A$1:$A$1461,0), MATCH('Garage Cars'!$C$1,'housing-price-data-04042019'!$A$1:$CC$1,0))</f>
        <v>152000</v>
      </c>
      <c r="D608" t="str">
        <f t="shared" si="9"/>
        <v>A</v>
      </c>
      <c r="K608" s="5">
        <v>870</v>
      </c>
      <c r="L608" s="6">
        <v>236000</v>
      </c>
      <c r="U608" s="1">
        <v>583</v>
      </c>
      <c r="V608" s="1">
        <v>60618.980871522173</v>
      </c>
      <c r="W608" s="1">
        <v>57881.019128477827</v>
      </c>
    </row>
    <row r="609" spans="1:23" x14ac:dyDescent="0.25">
      <c r="A609">
        <v>608</v>
      </c>
      <c r="B609">
        <f>INDEX('housing-price-data-04042019'!$A$1:$CC$1461, MATCH('Garage Cars'!A609,'housing-price-data-04042019'!$A$1:$A$1461,0), MATCH('Garage Cars'!$B$1,'housing-price-data-04042019'!$A$1:$CC$1,0))</f>
        <v>1</v>
      </c>
      <c r="C609">
        <f>INDEX('housing-price-data-04042019'!$A$1:$CC$1461, MATCH('Garage Cars'!A609,'housing-price-data-04042019'!$A$1:$A$1461,0), MATCH('Garage Cars'!$C$1,'housing-price-data-04042019'!$A$1:$CC$1,0))</f>
        <v>225000</v>
      </c>
      <c r="D609" t="str">
        <f t="shared" si="9"/>
        <v>B</v>
      </c>
      <c r="K609" s="5">
        <v>872</v>
      </c>
      <c r="L609" s="6">
        <v>200500</v>
      </c>
      <c r="U609" s="1">
        <v>584</v>
      </c>
      <c r="V609" s="1">
        <v>196774.97616421798</v>
      </c>
      <c r="W609" s="1">
        <v>128225.02383578202</v>
      </c>
    </row>
    <row r="610" spans="1:23" x14ac:dyDescent="0.25">
      <c r="A610">
        <v>609</v>
      </c>
      <c r="B610">
        <f>INDEX('housing-price-data-04042019'!$A$1:$CC$1461, MATCH('Garage Cars'!A610,'housing-price-data-04042019'!$A$1:$A$1461,0), MATCH('Garage Cars'!$B$1,'housing-price-data-04042019'!$A$1:$CC$1,0))</f>
        <v>2</v>
      </c>
      <c r="C610">
        <f>INDEX('housing-price-data-04042019'!$A$1:$CC$1461, MATCH('Garage Cars'!A610,'housing-price-data-04042019'!$A$1:$A$1461,0), MATCH('Garage Cars'!$C$1,'housing-price-data-04042019'!$A$1:$CC$1,0))</f>
        <v>359100</v>
      </c>
      <c r="D610" t="str">
        <f t="shared" si="9"/>
        <v>A</v>
      </c>
      <c r="K610" s="5">
        <v>873</v>
      </c>
      <c r="L610" s="6">
        <v>116000</v>
      </c>
      <c r="U610" s="1">
        <v>585</v>
      </c>
      <c r="V610" s="1">
        <v>128696.97851787008</v>
      </c>
      <c r="W610" s="1">
        <v>4303.021482129916</v>
      </c>
    </row>
    <row r="611" spans="1:23" x14ac:dyDescent="0.25">
      <c r="A611">
        <v>610</v>
      </c>
      <c r="B611">
        <f>INDEX('housing-price-data-04042019'!$A$1:$CC$1461, MATCH('Garage Cars'!A611,'housing-price-data-04042019'!$A$1:$A$1461,0), MATCH('Garage Cars'!$B$1,'housing-price-data-04042019'!$A$1:$CC$1,0))</f>
        <v>1</v>
      </c>
      <c r="C611">
        <f>INDEX('housing-price-data-04042019'!$A$1:$CC$1461, MATCH('Garage Cars'!A611,'housing-price-data-04042019'!$A$1:$A$1461,0), MATCH('Garage Cars'!$C$1,'housing-price-data-04042019'!$A$1:$CC$1,0))</f>
        <v>118500</v>
      </c>
      <c r="D611" t="str">
        <f t="shared" si="9"/>
        <v>B</v>
      </c>
      <c r="K611" s="5">
        <v>876</v>
      </c>
      <c r="L611" s="6">
        <v>303477</v>
      </c>
      <c r="U611" s="1">
        <v>586</v>
      </c>
      <c r="V611" s="1">
        <v>264852.97381056589</v>
      </c>
      <c r="W611" s="1">
        <v>105047.02618943411</v>
      </c>
    </row>
    <row r="612" spans="1:23" x14ac:dyDescent="0.25">
      <c r="A612">
        <v>611</v>
      </c>
      <c r="B612">
        <f>INDEX('housing-price-data-04042019'!$A$1:$CC$1461, MATCH('Garage Cars'!A612,'housing-price-data-04042019'!$A$1:$A$1461,0), MATCH('Garage Cars'!$B$1,'housing-price-data-04042019'!$A$1:$CC$1,0))</f>
        <v>3</v>
      </c>
      <c r="C612">
        <f>INDEX('housing-price-data-04042019'!$A$1:$CC$1461, MATCH('Garage Cars'!A612,'housing-price-data-04042019'!$A$1:$A$1461,0), MATCH('Garage Cars'!$C$1,'housing-price-data-04042019'!$A$1:$CC$1,0))</f>
        <v>313000</v>
      </c>
      <c r="D612" t="str">
        <f t="shared" si="9"/>
        <v>A</v>
      </c>
      <c r="K612" s="5">
        <v>877</v>
      </c>
      <c r="L612" s="6">
        <v>132250</v>
      </c>
      <c r="U612" s="1">
        <v>587</v>
      </c>
      <c r="V612" s="1">
        <v>128696.97851787008</v>
      </c>
      <c r="W612" s="1">
        <v>1303.021482129916</v>
      </c>
    </row>
    <row r="613" spans="1:23" x14ac:dyDescent="0.25">
      <c r="A613">
        <v>612</v>
      </c>
      <c r="B613">
        <f>INDEX('housing-price-data-04042019'!$A$1:$CC$1461, MATCH('Garage Cars'!A613,'housing-price-data-04042019'!$A$1:$A$1461,0), MATCH('Garage Cars'!$B$1,'housing-price-data-04042019'!$A$1:$CC$1,0))</f>
        <v>2</v>
      </c>
      <c r="C613">
        <f>INDEX('housing-price-data-04042019'!$A$1:$CC$1461, MATCH('Garage Cars'!A613,'housing-price-data-04042019'!$A$1:$A$1461,0), MATCH('Garage Cars'!$C$1,'housing-price-data-04042019'!$A$1:$CC$1,0))</f>
        <v>148000</v>
      </c>
      <c r="D613" t="str">
        <f t="shared" si="9"/>
        <v>A</v>
      </c>
      <c r="K613" s="5">
        <v>878</v>
      </c>
      <c r="L613" s="6">
        <v>350000</v>
      </c>
      <c r="U613" s="1">
        <v>588</v>
      </c>
      <c r="V613" s="1">
        <v>196774.97616421798</v>
      </c>
      <c r="W613" s="1">
        <v>-59774.97616421798</v>
      </c>
    </row>
    <row r="614" spans="1:23" x14ac:dyDescent="0.25">
      <c r="A614">
        <v>613</v>
      </c>
      <c r="B614">
        <f>INDEX('housing-price-data-04042019'!$A$1:$CC$1461, MATCH('Garage Cars'!A614,'housing-price-data-04042019'!$A$1:$A$1461,0), MATCH('Garage Cars'!$B$1,'housing-price-data-04042019'!$A$1:$CC$1,0))</f>
        <v>2</v>
      </c>
      <c r="C614">
        <f>INDEX('housing-price-data-04042019'!$A$1:$CC$1461, MATCH('Garage Cars'!A614,'housing-price-data-04042019'!$A$1:$A$1461,0), MATCH('Garage Cars'!$C$1,'housing-price-data-04042019'!$A$1:$CC$1,0))</f>
        <v>261500</v>
      </c>
      <c r="D614" t="str">
        <f t="shared" si="9"/>
        <v>A</v>
      </c>
      <c r="K614" s="5">
        <v>879</v>
      </c>
      <c r="L614" s="6">
        <v>148000</v>
      </c>
      <c r="U614" s="1">
        <v>589</v>
      </c>
      <c r="V614" s="1">
        <v>128696.97851787008</v>
      </c>
      <c r="W614" s="1">
        <v>14303.021482129916</v>
      </c>
    </row>
    <row r="615" spans="1:23" x14ac:dyDescent="0.25">
      <c r="A615">
        <v>614</v>
      </c>
      <c r="B615">
        <f>INDEX('housing-price-data-04042019'!$A$1:$CC$1461, MATCH('Garage Cars'!A615,'housing-price-data-04042019'!$A$1:$A$1461,0), MATCH('Garage Cars'!$B$1,'housing-price-data-04042019'!$A$1:$CC$1,0))</f>
        <v>0</v>
      </c>
      <c r="C615">
        <f>INDEX('housing-price-data-04042019'!$A$1:$CC$1461, MATCH('Garage Cars'!A615,'housing-price-data-04042019'!$A$1:$A$1461,0), MATCH('Garage Cars'!$C$1,'housing-price-data-04042019'!$A$1:$CC$1,0))</f>
        <v>147000</v>
      </c>
      <c r="D615" t="str">
        <f t="shared" si="9"/>
        <v>B</v>
      </c>
      <c r="K615" s="5">
        <v>881</v>
      </c>
      <c r="L615" s="6">
        <v>157000</v>
      </c>
      <c r="U615" s="1">
        <v>590</v>
      </c>
      <c r="V615" s="1">
        <v>128696.97851787008</v>
      </c>
      <c r="W615" s="1">
        <v>-49196.978517870084</v>
      </c>
    </row>
    <row r="616" spans="1:23" x14ac:dyDescent="0.25">
      <c r="A616">
        <v>615</v>
      </c>
      <c r="B616">
        <f>INDEX('housing-price-data-04042019'!$A$1:$CC$1461, MATCH('Garage Cars'!A616,'housing-price-data-04042019'!$A$1:$A$1461,0), MATCH('Garage Cars'!$B$1,'housing-price-data-04042019'!$A$1:$CC$1,0))</f>
        <v>0</v>
      </c>
      <c r="C616">
        <f>INDEX('housing-price-data-04042019'!$A$1:$CC$1461, MATCH('Garage Cars'!A616,'housing-price-data-04042019'!$A$1:$A$1461,0), MATCH('Garage Cars'!$C$1,'housing-price-data-04042019'!$A$1:$CC$1,0))</f>
        <v>75500</v>
      </c>
      <c r="D616" t="str">
        <f t="shared" si="9"/>
        <v>B</v>
      </c>
      <c r="K616" s="5">
        <v>882</v>
      </c>
      <c r="L616" s="6">
        <v>187500</v>
      </c>
      <c r="U616" s="1">
        <v>591</v>
      </c>
      <c r="V616" s="1">
        <v>196774.97616421798</v>
      </c>
      <c r="W616" s="1">
        <v>-10874.97616421798</v>
      </c>
    </row>
    <row r="617" spans="1:23" x14ac:dyDescent="0.25">
      <c r="A617">
        <v>616</v>
      </c>
      <c r="B617">
        <f>INDEX('housing-price-data-04042019'!$A$1:$CC$1461, MATCH('Garage Cars'!A617,'housing-price-data-04042019'!$A$1:$A$1461,0), MATCH('Garage Cars'!$B$1,'housing-price-data-04042019'!$A$1:$CC$1,0))</f>
        <v>2</v>
      </c>
      <c r="C617">
        <f>INDEX('housing-price-data-04042019'!$A$1:$CC$1461, MATCH('Garage Cars'!A617,'housing-price-data-04042019'!$A$1:$A$1461,0), MATCH('Garage Cars'!$C$1,'housing-price-data-04042019'!$A$1:$CC$1,0))</f>
        <v>137500</v>
      </c>
      <c r="D617" t="str">
        <f t="shared" si="9"/>
        <v>A</v>
      </c>
      <c r="K617" s="5">
        <v>883</v>
      </c>
      <c r="L617" s="6">
        <v>178000</v>
      </c>
      <c r="U617" s="1">
        <v>592</v>
      </c>
      <c r="V617" s="1">
        <v>264852.97381056589</v>
      </c>
      <c r="W617" s="1">
        <v>187097.02618943411</v>
      </c>
    </row>
    <row r="618" spans="1:23" x14ac:dyDescent="0.25">
      <c r="A618">
        <v>617</v>
      </c>
      <c r="B618">
        <f>INDEX('housing-price-data-04042019'!$A$1:$CC$1461, MATCH('Garage Cars'!A618,'housing-price-data-04042019'!$A$1:$A$1461,0), MATCH('Garage Cars'!$B$1,'housing-price-data-04042019'!$A$1:$CC$1,0))</f>
        <v>2</v>
      </c>
      <c r="C618">
        <f>INDEX('housing-price-data-04042019'!$A$1:$CC$1461, MATCH('Garage Cars'!A618,'housing-price-data-04042019'!$A$1:$A$1461,0), MATCH('Garage Cars'!$C$1,'housing-price-data-04042019'!$A$1:$CC$1,0))</f>
        <v>183200</v>
      </c>
      <c r="D618" t="str">
        <f t="shared" si="9"/>
        <v>A</v>
      </c>
      <c r="K618" s="5">
        <v>886</v>
      </c>
      <c r="L618" s="6">
        <v>328900</v>
      </c>
      <c r="U618" s="1">
        <v>593</v>
      </c>
      <c r="V618" s="1">
        <v>196774.97616421798</v>
      </c>
      <c r="W618" s="1">
        <v>-58774.97616421798</v>
      </c>
    </row>
    <row r="619" spans="1:23" x14ac:dyDescent="0.25">
      <c r="A619">
        <v>618</v>
      </c>
      <c r="B619">
        <f>INDEX('housing-price-data-04042019'!$A$1:$CC$1461, MATCH('Garage Cars'!A619,'housing-price-data-04042019'!$A$1:$A$1461,0), MATCH('Garage Cars'!$B$1,'housing-price-data-04042019'!$A$1:$CC$1,0))</f>
        <v>2</v>
      </c>
      <c r="C619">
        <f>INDEX('housing-price-data-04042019'!$A$1:$CC$1461, MATCH('Garage Cars'!A619,'housing-price-data-04042019'!$A$1:$A$1461,0), MATCH('Garage Cars'!$C$1,'housing-price-data-04042019'!$A$1:$CC$1,0))</f>
        <v>105500</v>
      </c>
      <c r="D619" t="str">
        <f t="shared" si="9"/>
        <v>A</v>
      </c>
      <c r="K619" s="5">
        <v>887</v>
      </c>
      <c r="L619" s="6">
        <v>145000</v>
      </c>
      <c r="U619" s="1">
        <v>594</v>
      </c>
      <c r="V619" s="1">
        <v>196774.97616421798</v>
      </c>
      <c r="W619" s="1">
        <v>-56774.97616421798</v>
      </c>
    </row>
    <row r="620" spans="1:23" x14ac:dyDescent="0.25">
      <c r="A620">
        <v>619</v>
      </c>
      <c r="B620">
        <f>INDEX('housing-price-data-04042019'!$A$1:$CC$1461, MATCH('Garage Cars'!A620,'housing-price-data-04042019'!$A$1:$A$1461,0), MATCH('Garage Cars'!$B$1,'housing-price-data-04042019'!$A$1:$CC$1,0))</f>
        <v>3</v>
      </c>
      <c r="C620">
        <f>INDEX('housing-price-data-04042019'!$A$1:$CC$1461, MATCH('Garage Cars'!A620,'housing-price-data-04042019'!$A$1:$A$1461,0), MATCH('Garage Cars'!$C$1,'housing-price-data-04042019'!$A$1:$CC$1,0))</f>
        <v>314813</v>
      </c>
      <c r="D620" t="str">
        <f t="shared" si="9"/>
        <v>A</v>
      </c>
      <c r="K620" s="5">
        <v>889</v>
      </c>
      <c r="L620" s="6">
        <v>268000</v>
      </c>
      <c r="U620" s="1">
        <v>595</v>
      </c>
      <c r="V620" s="1">
        <v>128696.97851787008</v>
      </c>
      <c r="W620" s="1">
        <v>-18696.978517870084</v>
      </c>
    </row>
    <row r="621" spans="1:23" x14ac:dyDescent="0.25">
      <c r="A621">
        <v>620</v>
      </c>
      <c r="B621">
        <f>INDEX('housing-price-data-04042019'!$A$1:$CC$1461, MATCH('Garage Cars'!A621,'housing-price-data-04042019'!$A$1:$A$1461,0), MATCH('Garage Cars'!$B$1,'housing-price-data-04042019'!$A$1:$CC$1,0))</f>
        <v>3</v>
      </c>
      <c r="C621">
        <f>INDEX('housing-price-data-04042019'!$A$1:$CC$1461, MATCH('Garage Cars'!A621,'housing-price-data-04042019'!$A$1:$A$1461,0), MATCH('Garage Cars'!$C$1,'housing-price-data-04042019'!$A$1:$CC$1,0))</f>
        <v>305000</v>
      </c>
      <c r="D621" t="str">
        <f t="shared" si="9"/>
        <v>A</v>
      </c>
      <c r="K621" s="5">
        <v>890</v>
      </c>
      <c r="L621" s="6">
        <v>149500</v>
      </c>
      <c r="U621" s="1">
        <v>596</v>
      </c>
      <c r="V621" s="1">
        <v>264852.97381056589</v>
      </c>
      <c r="W621" s="1">
        <v>54147.026189434109</v>
      </c>
    </row>
    <row r="622" spans="1:23" x14ac:dyDescent="0.25">
      <c r="A622">
        <v>621</v>
      </c>
      <c r="B622">
        <f>INDEX('housing-price-data-04042019'!$A$1:$CC$1461, MATCH('Garage Cars'!A622,'housing-price-data-04042019'!$A$1:$A$1461,0), MATCH('Garage Cars'!$B$1,'housing-price-data-04042019'!$A$1:$CC$1,0))</f>
        <v>0</v>
      </c>
      <c r="C622">
        <f>INDEX('housing-price-data-04042019'!$A$1:$CC$1461, MATCH('Garage Cars'!A622,'housing-price-data-04042019'!$A$1:$A$1461,0), MATCH('Garage Cars'!$C$1,'housing-price-data-04042019'!$A$1:$CC$1,0))</f>
        <v>67000</v>
      </c>
      <c r="D622" t="str">
        <f t="shared" si="9"/>
        <v>B</v>
      </c>
      <c r="K622" s="5">
        <v>891</v>
      </c>
      <c r="L622" s="6">
        <v>122900</v>
      </c>
      <c r="U622" s="1">
        <v>597</v>
      </c>
      <c r="V622" s="1">
        <v>128696.97851787008</v>
      </c>
      <c r="W622" s="1">
        <v>-14192.978517870084</v>
      </c>
    </row>
    <row r="623" spans="1:23" x14ac:dyDescent="0.25">
      <c r="A623">
        <v>622</v>
      </c>
      <c r="B623">
        <f>INDEX('housing-price-data-04042019'!$A$1:$CC$1461, MATCH('Garage Cars'!A623,'housing-price-data-04042019'!$A$1:$A$1461,0), MATCH('Garage Cars'!$B$1,'housing-price-data-04042019'!$A$1:$CC$1,0))</f>
        <v>2</v>
      </c>
      <c r="C623">
        <f>INDEX('housing-price-data-04042019'!$A$1:$CC$1461, MATCH('Garage Cars'!A623,'housing-price-data-04042019'!$A$1:$A$1461,0), MATCH('Garage Cars'!$C$1,'housing-price-data-04042019'!$A$1:$CC$1,0))</f>
        <v>240000</v>
      </c>
      <c r="D623" t="str">
        <f t="shared" si="9"/>
        <v>A</v>
      </c>
      <c r="K623" s="5">
        <v>892</v>
      </c>
      <c r="L623" s="6">
        <v>172500</v>
      </c>
      <c r="U623" s="1">
        <v>598</v>
      </c>
      <c r="V623" s="1">
        <v>264852.97381056589</v>
      </c>
      <c r="W623" s="1">
        <v>-70651.973810565891</v>
      </c>
    </row>
    <row r="624" spans="1:23" x14ac:dyDescent="0.25">
      <c r="A624">
        <v>623</v>
      </c>
      <c r="B624">
        <f>INDEX('housing-price-data-04042019'!$A$1:$CC$1461, MATCH('Garage Cars'!A624,'housing-price-data-04042019'!$A$1:$A$1461,0), MATCH('Garage Cars'!$B$1,'housing-price-data-04042019'!$A$1:$CC$1,0))</f>
        <v>2</v>
      </c>
      <c r="C624">
        <f>INDEX('housing-price-data-04042019'!$A$1:$CC$1461, MATCH('Garage Cars'!A624,'housing-price-data-04042019'!$A$1:$A$1461,0), MATCH('Garage Cars'!$C$1,'housing-price-data-04042019'!$A$1:$CC$1,0))</f>
        <v>135000</v>
      </c>
      <c r="D624" t="str">
        <f t="shared" si="9"/>
        <v>A</v>
      </c>
      <c r="K624" s="5">
        <v>895</v>
      </c>
      <c r="L624" s="6">
        <v>118858</v>
      </c>
      <c r="U624" s="1">
        <v>599</v>
      </c>
      <c r="V624" s="1">
        <v>196774.97616421798</v>
      </c>
      <c r="W624" s="1">
        <v>20725.02383578202</v>
      </c>
    </row>
    <row r="625" spans="1:23" x14ac:dyDescent="0.25">
      <c r="A625">
        <v>624</v>
      </c>
      <c r="B625">
        <f>INDEX('housing-price-data-04042019'!$A$1:$CC$1461, MATCH('Garage Cars'!A625,'housing-price-data-04042019'!$A$1:$A$1461,0), MATCH('Garage Cars'!$B$1,'housing-price-data-04042019'!$A$1:$CC$1,0))</f>
        <v>2</v>
      </c>
      <c r="C625">
        <f>INDEX('housing-price-data-04042019'!$A$1:$CC$1461, MATCH('Garage Cars'!A625,'housing-price-data-04042019'!$A$1:$A$1461,0), MATCH('Garage Cars'!$C$1,'housing-price-data-04042019'!$A$1:$CC$1,0))</f>
        <v>168500</v>
      </c>
      <c r="D625" t="str">
        <f t="shared" si="9"/>
        <v>A</v>
      </c>
      <c r="K625" s="5">
        <v>896</v>
      </c>
      <c r="L625" s="6">
        <v>140000</v>
      </c>
      <c r="U625" s="1">
        <v>600</v>
      </c>
      <c r="V625" s="1">
        <v>196774.97616421798</v>
      </c>
      <c r="W625" s="1">
        <v>-45774.97616421798</v>
      </c>
    </row>
    <row r="626" spans="1:23" x14ac:dyDescent="0.25">
      <c r="A626">
        <v>625</v>
      </c>
      <c r="B626">
        <f>INDEX('housing-price-data-04042019'!$A$1:$CC$1461, MATCH('Garage Cars'!A626,'housing-price-data-04042019'!$A$1:$A$1461,0), MATCH('Garage Cars'!$B$1,'housing-price-data-04042019'!$A$1:$CC$1,0))</f>
        <v>2</v>
      </c>
      <c r="C626">
        <f>INDEX('housing-price-data-04042019'!$A$1:$CC$1461, MATCH('Garage Cars'!A626,'housing-price-data-04042019'!$A$1:$A$1461,0), MATCH('Garage Cars'!$C$1,'housing-price-data-04042019'!$A$1:$CC$1,0))</f>
        <v>165150</v>
      </c>
      <c r="D626" t="str">
        <f t="shared" si="9"/>
        <v>A</v>
      </c>
      <c r="K626" s="5">
        <v>898</v>
      </c>
      <c r="L626" s="6">
        <v>142953</v>
      </c>
      <c r="U626" s="1">
        <v>601</v>
      </c>
      <c r="V626" s="1">
        <v>196774.97616421798</v>
      </c>
      <c r="W626" s="1">
        <v>78225.02383578202</v>
      </c>
    </row>
    <row r="627" spans="1:23" x14ac:dyDescent="0.25">
      <c r="A627">
        <v>626</v>
      </c>
      <c r="B627">
        <f>INDEX('housing-price-data-04042019'!$A$1:$CC$1461, MATCH('Garage Cars'!A627,'housing-price-data-04042019'!$A$1:$A$1461,0), MATCH('Garage Cars'!$B$1,'housing-price-data-04042019'!$A$1:$CC$1,0))</f>
        <v>2</v>
      </c>
      <c r="C627">
        <f>INDEX('housing-price-data-04042019'!$A$1:$CC$1461, MATCH('Garage Cars'!A627,'housing-price-data-04042019'!$A$1:$A$1461,0), MATCH('Garage Cars'!$C$1,'housing-price-data-04042019'!$A$1:$CC$1,0))</f>
        <v>160000</v>
      </c>
      <c r="D627" t="str">
        <f t="shared" si="9"/>
        <v>A</v>
      </c>
      <c r="K627" s="5">
        <v>899</v>
      </c>
      <c r="L627" s="6">
        <v>611657</v>
      </c>
      <c r="U627" s="1">
        <v>602</v>
      </c>
      <c r="V627" s="1">
        <v>128696.97851787008</v>
      </c>
      <c r="W627" s="1">
        <v>12303.021482129916</v>
      </c>
    </row>
    <row r="628" spans="1:23" x14ac:dyDescent="0.25">
      <c r="A628">
        <v>627</v>
      </c>
      <c r="B628">
        <f>INDEX('housing-price-data-04042019'!$A$1:$CC$1461, MATCH('Garage Cars'!A628,'housing-price-data-04042019'!$A$1:$A$1461,0), MATCH('Garage Cars'!$B$1,'housing-price-data-04042019'!$A$1:$CC$1,0))</f>
        <v>1</v>
      </c>
      <c r="C628">
        <f>INDEX('housing-price-data-04042019'!$A$1:$CC$1461, MATCH('Garage Cars'!A628,'housing-price-data-04042019'!$A$1:$A$1461,0), MATCH('Garage Cars'!$C$1,'housing-price-data-04042019'!$A$1:$CC$1,0))</f>
        <v>139900</v>
      </c>
      <c r="D628" t="str">
        <f t="shared" si="9"/>
        <v>B</v>
      </c>
      <c r="K628" s="5">
        <v>903</v>
      </c>
      <c r="L628" s="6">
        <v>180000</v>
      </c>
      <c r="U628" s="1">
        <v>603</v>
      </c>
      <c r="V628" s="1">
        <v>196774.97616421798</v>
      </c>
      <c r="W628" s="1">
        <v>23225.02383578202</v>
      </c>
    </row>
    <row r="629" spans="1:23" x14ac:dyDescent="0.25">
      <c r="A629">
        <v>628</v>
      </c>
      <c r="B629">
        <f>INDEX('housing-price-data-04042019'!$A$1:$CC$1461, MATCH('Garage Cars'!A629,'housing-price-data-04042019'!$A$1:$A$1461,0), MATCH('Garage Cars'!$B$1,'housing-price-data-04042019'!$A$1:$CC$1,0))</f>
        <v>1</v>
      </c>
      <c r="C629">
        <f>INDEX('housing-price-data-04042019'!$A$1:$CC$1461, MATCH('Garage Cars'!A629,'housing-price-data-04042019'!$A$1:$A$1461,0), MATCH('Garage Cars'!$C$1,'housing-price-data-04042019'!$A$1:$CC$1,0))</f>
        <v>153000</v>
      </c>
      <c r="D629" t="str">
        <f t="shared" si="9"/>
        <v>B</v>
      </c>
      <c r="K629" s="5">
        <v>904</v>
      </c>
      <c r="L629" s="6">
        <v>240000</v>
      </c>
      <c r="U629" s="1">
        <v>604</v>
      </c>
      <c r="V629" s="1">
        <v>196774.97616421798</v>
      </c>
      <c r="W629" s="1">
        <v>-45774.97616421798</v>
      </c>
    </row>
    <row r="630" spans="1:23" x14ac:dyDescent="0.25">
      <c r="A630">
        <v>629</v>
      </c>
      <c r="B630">
        <f>INDEX('housing-price-data-04042019'!$A$1:$CC$1461, MATCH('Garage Cars'!A630,'housing-price-data-04042019'!$A$1:$A$1461,0), MATCH('Garage Cars'!$B$1,'housing-price-data-04042019'!$A$1:$CC$1,0))</f>
        <v>2</v>
      </c>
      <c r="C630">
        <f>INDEX('housing-price-data-04042019'!$A$1:$CC$1461, MATCH('Garage Cars'!A630,'housing-price-data-04042019'!$A$1:$A$1461,0), MATCH('Garage Cars'!$C$1,'housing-price-data-04042019'!$A$1:$CC$1,0))</f>
        <v>135000</v>
      </c>
      <c r="D630" t="str">
        <f t="shared" si="9"/>
        <v>A</v>
      </c>
      <c r="K630" s="5">
        <v>907</v>
      </c>
      <c r="L630" s="6">
        <v>255000</v>
      </c>
      <c r="U630" s="1">
        <v>605</v>
      </c>
      <c r="V630" s="1">
        <v>196774.97616421798</v>
      </c>
      <c r="W630" s="1">
        <v>24225.02383578202</v>
      </c>
    </row>
    <row r="631" spans="1:23" x14ac:dyDescent="0.25">
      <c r="A631">
        <v>630</v>
      </c>
      <c r="B631">
        <f>INDEX('housing-price-data-04042019'!$A$1:$CC$1461, MATCH('Garage Cars'!A631,'housing-price-data-04042019'!$A$1:$A$1461,0), MATCH('Garage Cars'!$B$1,'housing-price-data-04042019'!$A$1:$CC$1,0))</f>
        <v>2</v>
      </c>
      <c r="C631">
        <f>INDEX('housing-price-data-04042019'!$A$1:$CC$1461, MATCH('Garage Cars'!A631,'housing-price-data-04042019'!$A$1:$A$1461,0), MATCH('Garage Cars'!$C$1,'housing-price-data-04042019'!$A$1:$CC$1,0))</f>
        <v>168500</v>
      </c>
      <c r="D631" t="str">
        <f t="shared" si="9"/>
        <v>A</v>
      </c>
      <c r="K631" s="5">
        <v>909</v>
      </c>
      <c r="L631" s="6">
        <v>131000</v>
      </c>
      <c r="U631" s="1">
        <v>606</v>
      </c>
      <c r="V631" s="1">
        <v>196774.97616421798</v>
      </c>
      <c r="W631" s="1">
        <v>8225.0238357820199</v>
      </c>
    </row>
    <row r="632" spans="1:23" x14ac:dyDescent="0.25">
      <c r="A632">
        <v>631</v>
      </c>
      <c r="B632">
        <f>INDEX('housing-price-data-04042019'!$A$1:$CC$1461, MATCH('Garage Cars'!A632,'housing-price-data-04042019'!$A$1:$A$1461,0), MATCH('Garage Cars'!$B$1,'housing-price-data-04042019'!$A$1:$CC$1,0))</f>
        <v>1</v>
      </c>
      <c r="C632">
        <f>INDEX('housing-price-data-04042019'!$A$1:$CC$1461, MATCH('Garage Cars'!A632,'housing-price-data-04042019'!$A$1:$A$1461,0), MATCH('Garage Cars'!$C$1,'housing-price-data-04042019'!$A$1:$CC$1,0))</f>
        <v>124000</v>
      </c>
      <c r="D632" t="str">
        <f t="shared" si="9"/>
        <v>B</v>
      </c>
      <c r="K632" s="5">
        <v>910</v>
      </c>
      <c r="L632" s="6">
        <v>174000</v>
      </c>
      <c r="U632" s="1">
        <v>607</v>
      </c>
      <c r="V632" s="1">
        <v>196774.97616421798</v>
      </c>
      <c r="W632" s="1">
        <v>-44774.97616421798</v>
      </c>
    </row>
    <row r="633" spans="1:23" x14ac:dyDescent="0.25">
      <c r="A633">
        <v>632</v>
      </c>
      <c r="B633">
        <f>INDEX('housing-price-data-04042019'!$A$1:$CC$1461, MATCH('Garage Cars'!A633,'housing-price-data-04042019'!$A$1:$A$1461,0), MATCH('Garage Cars'!$B$1,'housing-price-data-04042019'!$A$1:$CC$1,0))</f>
        <v>2</v>
      </c>
      <c r="C633">
        <f>INDEX('housing-price-data-04042019'!$A$1:$CC$1461, MATCH('Garage Cars'!A633,'housing-price-data-04042019'!$A$1:$A$1461,0), MATCH('Garage Cars'!$C$1,'housing-price-data-04042019'!$A$1:$CC$1,0))</f>
        <v>209500</v>
      </c>
      <c r="D633" t="str">
        <f t="shared" si="9"/>
        <v>A</v>
      </c>
      <c r="K633" s="5">
        <v>911</v>
      </c>
      <c r="L633" s="6">
        <v>154300</v>
      </c>
      <c r="U633" s="1">
        <v>608</v>
      </c>
      <c r="V633" s="1">
        <v>128696.97851787008</v>
      </c>
      <c r="W633" s="1">
        <v>96303.021482129916</v>
      </c>
    </row>
    <row r="634" spans="1:23" x14ac:dyDescent="0.25">
      <c r="A634">
        <v>633</v>
      </c>
      <c r="B634">
        <f>INDEX('housing-price-data-04042019'!$A$1:$CC$1461, MATCH('Garage Cars'!A634,'housing-price-data-04042019'!$A$1:$A$1461,0), MATCH('Garage Cars'!$B$1,'housing-price-data-04042019'!$A$1:$CC$1,0))</f>
        <v>2</v>
      </c>
      <c r="C634">
        <f>INDEX('housing-price-data-04042019'!$A$1:$CC$1461, MATCH('Garage Cars'!A634,'housing-price-data-04042019'!$A$1:$A$1461,0), MATCH('Garage Cars'!$C$1,'housing-price-data-04042019'!$A$1:$CC$1,0))</f>
        <v>82500</v>
      </c>
      <c r="D634" t="str">
        <f t="shared" si="9"/>
        <v>A</v>
      </c>
      <c r="K634" s="5">
        <v>914</v>
      </c>
      <c r="L634" s="6">
        <v>145000</v>
      </c>
      <c r="U634" s="1">
        <v>609</v>
      </c>
      <c r="V634" s="1">
        <v>196774.97616421798</v>
      </c>
      <c r="W634" s="1">
        <v>162325.02383578202</v>
      </c>
    </row>
    <row r="635" spans="1:23" x14ac:dyDescent="0.25">
      <c r="A635">
        <v>634</v>
      </c>
      <c r="B635">
        <f>INDEX('housing-price-data-04042019'!$A$1:$CC$1461, MATCH('Garage Cars'!A635,'housing-price-data-04042019'!$A$1:$A$1461,0), MATCH('Garage Cars'!$B$1,'housing-price-data-04042019'!$A$1:$CC$1,0))</f>
        <v>1</v>
      </c>
      <c r="C635">
        <f>INDEX('housing-price-data-04042019'!$A$1:$CC$1461, MATCH('Garage Cars'!A635,'housing-price-data-04042019'!$A$1:$A$1461,0), MATCH('Garage Cars'!$C$1,'housing-price-data-04042019'!$A$1:$CC$1,0))</f>
        <v>139400</v>
      </c>
      <c r="D635" t="str">
        <f t="shared" si="9"/>
        <v>B</v>
      </c>
      <c r="K635" s="5">
        <v>915</v>
      </c>
      <c r="L635" s="6">
        <v>173733</v>
      </c>
      <c r="U635" s="1">
        <v>610</v>
      </c>
      <c r="V635" s="1">
        <v>128696.97851787008</v>
      </c>
      <c r="W635" s="1">
        <v>-10196.978517870084</v>
      </c>
    </row>
    <row r="636" spans="1:23" x14ac:dyDescent="0.25">
      <c r="A636">
        <v>635</v>
      </c>
      <c r="B636">
        <f>INDEX('housing-price-data-04042019'!$A$1:$CC$1461, MATCH('Garage Cars'!A636,'housing-price-data-04042019'!$A$1:$A$1461,0), MATCH('Garage Cars'!$B$1,'housing-price-data-04042019'!$A$1:$CC$1,0))</f>
        <v>2</v>
      </c>
      <c r="C636">
        <f>INDEX('housing-price-data-04042019'!$A$1:$CC$1461, MATCH('Garage Cars'!A636,'housing-price-data-04042019'!$A$1:$A$1461,0), MATCH('Garage Cars'!$C$1,'housing-price-data-04042019'!$A$1:$CC$1,0))</f>
        <v>144000</v>
      </c>
      <c r="D636" t="str">
        <f t="shared" si="9"/>
        <v>A</v>
      </c>
      <c r="K636" s="5">
        <v>919</v>
      </c>
      <c r="L636" s="6">
        <v>238000</v>
      </c>
      <c r="U636" s="1">
        <v>611</v>
      </c>
      <c r="V636" s="1">
        <v>264852.97381056589</v>
      </c>
      <c r="W636" s="1">
        <v>48147.026189434109</v>
      </c>
    </row>
    <row r="637" spans="1:23" x14ac:dyDescent="0.25">
      <c r="A637">
        <v>636</v>
      </c>
      <c r="B637">
        <f>INDEX('housing-price-data-04042019'!$A$1:$CC$1461, MATCH('Garage Cars'!A637,'housing-price-data-04042019'!$A$1:$A$1461,0), MATCH('Garage Cars'!$B$1,'housing-price-data-04042019'!$A$1:$CC$1,0))</f>
        <v>0</v>
      </c>
      <c r="C637">
        <f>INDEX('housing-price-data-04042019'!$A$1:$CC$1461, MATCH('Garage Cars'!A637,'housing-price-data-04042019'!$A$1:$A$1461,0), MATCH('Garage Cars'!$C$1,'housing-price-data-04042019'!$A$1:$CC$1,0))</f>
        <v>200000</v>
      </c>
      <c r="D637" t="str">
        <f t="shared" si="9"/>
        <v>B</v>
      </c>
      <c r="K637" s="5">
        <v>920</v>
      </c>
      <c r="L637" s="6">
        <v>176500</v>
      </c>
      <c r="U637" s="1">
        <v>612</v>
      </c>
      <c r="V637" s="1">
        <v>196774.97616421798</v>
      </c>
      <c r="W637" s="1">
        <v>-48774.97616421798</v>
      </c>
    </row>
    <row r="638" spans="1:23" x14ac:dyDescent="0.25">
      <c r="A638">
        <v>637</v>
      </c>
      <c r="B638">
        <f>INDEX('housing-price-data-04042019'!$A$1:$CC$1461, MATCH('Garage Cars'!A638,'housing-price-data-04042019'!$A$1:$A$1461,0), MATCH('Garage Cars'!$B$1,'housing-price-data-04042019'!$A$1:$CC$1,0))</f>
        <v>0</v>
      </c>
      <c r="C638">
        <f>INDEX('housing-price-data-04042019'!$A$1:$CC$1461, MATCH('Garage Cars'!A638,'housing-price-data-04042019'!$A$1:$A$1461,0), MATCH('Garage Cars'!$C$1,'housing-price-data-04042019'!$A$1:$CC$1,0))</f>
        <v>60000</v>
      </c>
      <c r="D638" t="str">
        <f t="shared" si="9"/>
        <v>B</v>
      </c>
      <c r="K638" s="5">
        <v>921</v>
      </c>
      <c r="L638" s="6">
        <v>201000</v>
      </c>
      <c r="U638" s="1">
        <v>613</v>
      </c>
      <c r="V638" s="1">
        <v>196774.97616421798</v>
      </c>
      <c r="W638" s="1">
        <v>64725.02383578202</v>
      </c>
    </row>
    <row r="639" spans="1:23" x14ac:dyDescent="0.25">
      <c r="A639">
        <v>638</v>
      </c>
      <c r="B639">
        <f>INDEX('housing-price-data-04042019'!$A$1:$CC$1461, MATCH('Garage Cars'!A639,'housing-price-data-04042019'!$A$1:$A$1461,0), MATCH('Garage Cars'!$B$1,'housing-price-data-04042019'!$A$1:$CC$1,0))</f>
        <v>1</v>
      </c>
      <c r="C639">
        <f>INDEX('housing-price-data-04042019'!$A$1:$CC$1461, MATCH('Garage Cars'!A639,'housing-price-data-04042019'!$A$1:$A$1461,0), MATCH('Garage Cars'!$C$1,'housing-price-data-04042019'!$A$1:$CC$1,0))</f>
        <v>93000</v>
      </c>
      <c r="D639" t="str">
        <f t="shared" si="9"/>
        <v>B</v>
      </c>
      <c r="K639" s="5">
        <v>923</v>
      </c>
      <c r="L639" s="6">
        <v>169990</v>
      </c>
      <c r="U639" s="1">
        <v>614</v>
      </c>
      <c r="V639" s="1">
        <v>60618.980871522173</v>
      </c>
      <c r="W639" s="1">
        <v>86381.019128477827</v>
      </c>
    </row>
    <row r="640" spans="1:23" x14ac:dyDescent="0.25">
      <c r="A640">
        <v>639</v>
      </c>
      <c r="B640">
        <f>INDEX('housing-price-data-04042019'!$A$1:$CC$1461, MATCH('Garage Cars'!A640,'housing-price-data-04042019'!$A$1:$A$1461,0), MATCH('Garage Cars'!$B$1,'housing-price-data-04042019'!$A$1:$CC$1,0))</f>
        <v>0</v>
      </c>
      <c r="C640">
        <f>INDEX('housing-price-data-04042019'!$A$1:$CC$1461, MATCH('Garage Cars'!A640,'housing-price-data-04042019'!$A$1:$A$1461,0), MATCH('Garage Cars'!$C$1,'housing-price-data-04042019'!$A$1:$CC$1,0))</f>
        <v>85000</v>
      </c>
      <c r="D640" t="str">
        <f t="shared" si="9"/>
        <v>B</v>
      </c>
      <c r="K640" s="5">
        <v>924</v>
      </c>
      <c r="L640" s="6">
        <v>193000</v>
      </c>
      <c r="U640" s="1">
        <v>615</v>
      </c>
      <c r="V640" s="1">
        <v>60618.980871522173</v>
      </c>
      <c r="W640" s="1">
        <v>14881.019128477827</v>
      </c>
    </row>
    <row r="641" spans="1:23" x14ac:dyDescent="0.25">
      <c r="A641">
        <v>640</v>
      </c>
      <c r="B641">
        <f>INDEX('housing-price-data-04042019'!$A$1:$CC$1461, MATCH('Garage Cars'!A641,'housing-price-data-04042019'!$A$1:$A$1461,0), MATCH('Garage Cars'!$B$1,'housing-price-data-04042019'!$A$1:$CC$1,0))</f>
        <v>3</v>
      </c>
      <c r="C641">
        <f>INDEX('housing-price-data-04042019'!$A$1:$CC$1461, MATCH('Garage Cars'!A641,'housing-price-data-04042019'!$A$1:$A$1461,0), MATCH('Garage Cars'!$C$1,'housing-price-data-04042019'!$A$1:$CC$1,0))</f>
        <v>264561</v>
      </c>
      <c r="D641" t="str">
        <f t="shared" si="9"/>
        <v>A</v>
      </c>
      <c r="K641" s="5">
        <v>925</v>
      </c>
      <c r="L641" s="6">
        <v>207500</v>
      </c>
      <c r="U641" s="1">
        <v>616</v>
      </c>
      <c r="V641" s="1">
        <v>196774.97616421798</v>
      </c>
      <c r="W641" s="1">
        <v>-59274.97616421798</v>
      </c>
    </row>
    <row r="642" spans="1:23" x14ac:dyDescent="0.25">
      <c r="A642">
        <v>641</v>
      </c>
      <c r="B642">
        <f>INDEX('housing-price-data-04042019'!$A$1:$CC$1461, MATCH('Garage Cars'!A642,'housing-price-data-04042019'!$A$1:$A$1461,0), MATCH('Garage Cars'!$B$1,'housing-price-data-04042019'!$A$1:$CC$1,0))</f>
        <v>2</v>
      </c>
      <c r="C642">
        <f>INDEX('housing-price-data-04042019'!$A$1:$CC$1461, MATCH('Garage Cars'!A642,'housing-price-data-04042019'!$A$1:$A$1461,0), MATCH('Garage Cars'!$C$1,'housing-price-data-04042019'!$A$1:$CC$1,0))</f>
        <v>274000</v>
      </c>
      <c r="D642" t="str">
        <f t="shared" si="9"/>
        <v>A</v>
      </c>
      <c r="K642" s="5">
        <v>926</v>
      </c>
      <c r="L642" s="6">
        <v>175000</v>
      </c>
      <c r="U642" s="1">
        <v>617</v>
      </c>
      <c r="V642" s="1">
        <v>196774.97616421798</v>
      </c>
      <c r="W642" s="1">
        <v>-13574.97616421798</v>
      </c>
    </row>
    <row r="643" spans="1:23" x14ac:dyDescent="0.25">
      <c r="A643">
        <v>642</v>
      </c>
      <c r="B643">
        <f>INDEX('housing-price-data-04042019'!$A$1:$CC$1461, MATCH('Garage Cars'!A643,'housing-price-data-04042019'!$A$1:$A$1461,0), MATCH('Garage Cars'!$B$1,'housing-price-data-04042019'!$A$1:$CC$1,0))</f>
        <v>2</v>
      </c>
      <c r="C643">
        <f>INDEX('housing-price-data-04042019'!$A$1:$CC$1461, MATCH('Garage Cars'!A643,'housing-price-data-04042019'!$A$1:$A$1461,0), MATCH('Garage Cars'!$C$1,'housing-price-data-04042019'!$A$1:$CC$1,0))</f>
        <v>226000</v>
      </c>
      <c r="D643" t="str">
        <f t="shared" ref="D643:D706" si="10">IF(B643 &gt;= 2, "A", "B")</f>
        <v>A</v>
      </c>
      <c r="K643" s="5">
        <v>927</v>
      </c>
      <c r="L643" s="6">
        <v>285000</v>
      </c>
      <c r="U643" s="1">
        <v>618</v>
      </c>
      <c r="V643" s="1">
        <v>196774.97616421798</v>
      </c>
      <c r="W643" s="1">
        <v>-91274.97616421798</v>
      </c>
    </row>
    <row r="644" spans="1:23" x14ac:dyDescent="0.25">
      <c r="A644">
        <v>643</v>
      </c>
      <c r="B644">
        <f>INDEX('housing-price-data-04042019'!$A$1:$CC$1461, MATCH('Garage Cars'!A644,'housing-price-data-04042019'!$A$1:$A$1461,0), MATCH('Garage Cars'!$B$1,'housing-price-data-04042019'!$A$1:$CC$1,0))</f>
        <v>2</v>
      </c>
      <c r="C644">
        <f>INDEX('housing-price-data-04042019'!$A$1:$CC$1461, MATCH('Garage Cars'!A644,'housing-price-data-04042019'!$A$1:$A$1461,0), MATCH('Garage Cars'!$C$1,'housing-price-data-04042019'!$A$1:$CC$1,0))</f>
        <v>345000</v>
      </c>
      <c r="D644" t="str">
        <f t="shared" si="10"/>
        <v>A</v>
      </c>
      <c r="K644" s="5">
        <v>928</v>
      </c>
      <c r="L644" s="6">
        <v>176000</v>
      </c>
      <c r="U644" s="1">
        <v>619</v>
      </c>
      <c r="V644" s="1">
        <v>264852.97381056589</v>
      </c>
      <c r="W644" s="1">
        <v>49960.026189434109</v>
      </c>
    </row>
    <row r="645" spans="1:23" x14ac:dyDescent="0.25">
      <c r="A645">
        <v>644</v>
      </c>
      <c r="B645">
        <f>INDEX('housing-price-data-04042019'!$A$1:$CC$1461, MATCH('Garage Cars'!A645,'housing-price-data-04042019'!$A$1:$A$1461,0), MATCH('Garage Cars'!$B$1,'housing-price-data-04042019'!$A$1:$CC$1,0))</f>
        <v>2</v>
      </c>
      <c r="C645">
        <f>INDEX('housing-price-data-04042019'!$A$1:$CC$1461, MATCH('Garage Cars'!A645,'housing-price-data-04042019'!$A$1:$A$1461,0), MATCH('Garage Cars'!$C$1,'housing-price-data-04042019'!$A$1:$CC$1,0))</f>
        <v>152000</v>
      </c>
      <c r="D645" t="str">
        <f t="shared" si="10"/>
        <v>A</v>
      </c>
      <c r="K645" s="5">
        <v>929</v>
      </c>
      <c r="L645" s="6">
        <v>236500</v>
      </c>
      <c r="U645" s="1">
        <v>620</v>
      </c>
      <c r="V645" s="1">
        <v>264852.97381056589</v>
      </c>
      <c r="W645" s="1">
        <v>40147.026189434109</v>
      </c>
    </row>
    <row r="646" spans="1:23" x14ac:dyDescent="0.25">
      <c r="A646">
        <v>645</v>
      </c>
      <c r="B646">
        <f>INDEX('housing-price-data-04042019'!$A$1:$CC$1461, MATCH('Garage Cars'!A646,'housing-price-data-04042019'!$A$1:$A$1461,0), MATCH('Garage Cars'!$B$1,'housing-price-data-04042019'!$A$1:$CC$1,0))</f>
        <v>3</v>
      </c>
      <c r="C646">
        <f>INDEX('housing-price-data-04042019'!$A$1:$CC$1461, MATCH('Garage Cars'!A646,'housing-price-data-04042019'!$A$1:$A$1461,0), MATCH('Garage Cars'!$C$1,'housing-price-data-04042019'!$A$1:$CC$1,0))</f>
        <v>370878</v>
      </c>
      <c r="D646" t="str">
        <f t="shared" si="10"/>
        <v>A</v>
      </c>
      <c r="K646" s="5">
        <v>930</v>
      </c>
      <c r="L646" s="6">
        <v>222000</v>
      </c>
      <c r="U646" s="1">
        <v>621</v>
      </c>
      <c r="V646" s="1">
        <v>60618.980871522173</v>
      </c>
      <c r="W646" s="1">
        <v>6381.0191284778266</v>
      </c>
    </row>
    <row r="647" spans="1:23" x14ac:dyDescent="0.25">
      <c r="A647">
        <v>646</v>
      </c>
      <c r="B647">
        <f>INDEX('housing-price-data-04042019'!$A$1:$CC$1461, MATCH('Garage Cars'!A647,'housing-price-data-04042019'!$A$1:$A$1461,0), MATCH('Garage Cars'!$B$1,'housing-price-data-04042019'!$A$1:$CC$1,0))</f>
        <v>2</v>
      </c>
      <c r="C647">
        <f>INDEX('housing-price-data-04042019'!$A$1:$CC$1461, MATCH('Garage Cars'!A647,'housing-price-data-04042019'!$A$1:$A$1461,0), MATCH('Garage Cars'!$C$1,'housing-price-data-04042019'!$A$1:$CC$1,0))</f>
        <v>143250</v>
      </c>
      <c r="D647" t="str">
        <f t="shared" si="10"/>
        <v>A</v>
      </c>
      <c r="K647" s="5">
        <v>931</v>
      </c>
      <c r="L647" s="6">
        <v>201000</v>
      </c>
      <c r="U647" s="1">
        <v>622</v>
      </c>
      <c r="V647" s="1">
        <v>196774.97616421798</v>
      </c>
      <c r="W647" s="1">
        <v>43225.02383578202</v>
      </c>
    </row>
    <row r="648" spans="1:23" x14ac:dyDescent="0.25">
      <c r="A648">
        <v>647</v>
      </c>
      <c r="B648">
        <f>INDEX('housing-price-data-04042019'!$A$1:$CC$1461, MATCH('Garage Cars'!A648,'housing-price-data-04042019'!$A$1:$A$1461,0), MATCH('Garage Cars'!$B$1,'housing-price-data-04042019'!$A$1:$CC$1,0))</f>
        <v>2</v>
      </c>
      <c r="C648">
        <f>INDEX('housing-price-data-04042019'!$A$1:$CC$1461, MATCH('Garage Cars'!A648,'housing-price-data-04042019'!$A$1:$A$1461,0), MATCH('Garage Cars'!$C$1,'housing-price-data-04042019'!$A$1:$CC$1,0))</f>
        <v>98300</v>
      </c>
      <c r="D648" t="str">
        <f t="shared" si="10"/>
        <v>A</v>
      </c>
      <c r="K648" s="5">
        <v>933</v>
      </c>
      <c r="L648" s="6">
        <v>320000</v>
      </c>
      <c r="U648" s="1">
        <v>623</v>
      </c>
      <c r="V648" s="1">
        <v>196774.97616421798</v>
      </c>
      <c r="W648" s="1">
        <v>-61774.97616421798</v>
      </c>
    </row>
    <row r="649" spans="1:23" x14ac:dyDescent="0.25">
      <c r="A649">
        <v>648</v>
      </c>
      <c r="B649">
        <f>INDEX('housing-price-data-04042019'!$A$1:$CC$1461, MATCH('Garage Cars'!A649,'housing-price-data-04042019'!$A$1:$A$1461,0), MATCH('Garage Cars'!$B$1,'housing-price-data-04042019'!$A$1:$CC$1,0))</f>
        <v>2</v>
      </c>
      <c r="C649">
        <f>INDEX('housing-price-data-04042019'!$A$1:$CC$1461, MATCH('Garage Cars'!A649,'housing-price-data-04042019'!$A$1:$A$1461,0), MATCH('Garage Cars'!$C$1,'housing-price-data-04042019'!$A$1:$CC$1,0))</f>
        <v>155000</v>
      </c>
      <c r="D649" t="str">
        <f t="shared" si="10"/>
        <v>A</v>
      </c>
      <c r="K649" s="5">
        <v>934</v>
      </c>
      <c r="L649" s="6">
        <v>190000</v>
      </c>
      <c r="U649" s="1">
        <v>624</v>
      </c>
      <c r="V649" s="1">
        <v>196774.97616421798</v>
      </c>
      <c r="W649" s="1">
        <v>-28274.97616421798</v>
      </c>
    </row>
    <row r="650" spans="1:23" x14ac:dyDescent="0.25">
      <c r="A650">
        <v>649</v>
      </c>
      <c r="B650">
        <f>INDEX('housing-price-data-04042019'!$A$1:$CC$1461, MATCH('Garage Cars'!A650,'housing-price-data-04042019'!$A$1:$A$1461,0), MATCH('Garage Cars'!$B$1,'housing-price-data-04042019'!$A$1:$CC$1,0))</f>
        <v>2</v>
      </c>
      <c r="C650">
        <f>INDEX('housing-price-data-04042019'!$A$1:$CC$1461, MATCH('Garage Cars'!A650,'housing-price-data-04042019'!$A$1:$A$1461,0), MATCH('Garage Cars'!$C$1,'housing-price-data-04042019'!$A$1:$CC$1,0))</f>
        <v>155000</v>
      </c>
      <c r="D650" t="str">
        <f t="shared" si="10"/>
        <v>A</v>
      </c>
      <c r="K650" s="5">
        <v>935</v>
      </c>
      <c r="L650" s="6">
        <v>242000</v>
      </c>
      <c r="U650" s="1">
        <v>625</v>
      </c>
      <c r="V650" s="1">
        <v>196774.97616421798</v>
      </c>
      <c r="W650" s="1">
        <v>-31624.97616421798</v>
      </c>
    </row>
    <row r="651" spans="1:23" x14ac:dyDescent="0.25">
      <c r="A651">
        <v>650</v>
      </c>
      <c r="B651">
        <f>INDEX('housing-price-data-04042019'!$A$1:$CC$1461, MATCH('Garage Cars'!A651,'housing-price-data-04042019'!$A$1:$A$1461,0), MATCH('Garage Cars'!$B$1,'housing-price-data-04042019'!$A$1:$CC$1,0))</f>
        <v>0</v>
      </c>
      <c r="C651">
        <f>INDEX('housing-price-data-04042019'!$A$1:$CC$1461, MATCH('Garage Cars'!A651,'housing-price-data-04042019'!$A$1:$A$1461,0), MATCH('Garage Cars'!$C$1,'housing-price-data-04042019'!$A$1:$CC$1,0))</f>
        <v>84500</v>
      </c>
      <c r="D651" t="str">
        <f t="shared" si="10"/>
        <v>B</v>
      </c>
      <c r="K651" s="5">
        <v>936</v>
      </c>
      <c r="L651" s="6">
        <v>79900</v>
      </c>
      <c r="U651" s="1">
        <v>626</v>
      </c>
      <c r="V651" s="1">
        <v>196774.97616421798</v>
      </c>
      <c r="W651" s="1">
        <v>-36774.97616421798</v>
      </c>
    </row>
    <row r="652" spans="1:23" x14ac:dyDescent="0.25">
      <c r="A652">
        <v>651</v>
      </c>
      <c r="B652">
        <f>INDEX('housing-price-data-04042019'!$A$1:$CC$1461, MATCH('Garage Cars'!A652,'housing-price-data-04042019'!$A$1:$A$1461,0), MATCH('Garage Cars'!$B$1,'housing-price-data-04042019'!$A$1:$CC$1,0))</f>
        <v>2</v>
      </c>
      <c r="C652">
        <f>INDEX('housing-price-data-04042019'!$A$1:$CC$1461, MATCH('Garage Cars'!A652,'housing-price-data-04042019'!$A$1:$A$1461,0), MATCH('Garage Cars'!$C$1,'housing-price-data-04042019'!$A$1:$CC$1,0))</f>
        <v>205950</v>
      </c>
      <c r="D652" t="str">
        <f t="shared" si="10"/>
        <v>A</v>
      </c>
      <c r="K652" s="5">
        <v>937</v>
      </c>
      <c r="L652" s="6">
        <v>184900</v>
      </c>
      <c r="U652" s="1">
        <v>627</v>
      </c>
      <c r="V652" s="1">
        <v>128696.97851787008</v>
      </c>
      <c r="W652" s="1">
        <v>11203.021482129916</v>
      </c>
    </row>
    <row r="653" spans="1:23" x14ac:dyDescent="0.25">
      <c r="A653">
        <v>652</v>
      </c>
      <c r="B653">
        <f>INDEX('housing-price-data-04042019'!$A$1:$CC$1461, MATCH('Garage Cars'!A653,'housing-price-data-04042019'!$A$1:$A$1461,0), MATCH('Garage Cars'!$B$1,'housing-price-data-04042019'!$A$1:$CC$1,0))</f>
        <v>1</v>
      </c>
      <c r="C653">
        <f>INDEX('housing-price-data-04042019'!$A$1:$CC$1461, MATCH('Garage Cars'!A653,'housing-price-data-04042019'!$A$1:$A$1461,0), MATCH('Garage Cars'!$C$1,'housing-price-data-04042019'!$A$1:$CC$1,0))</f>
        <v>108000</v>
      </c>
      <c r="D653" t="str">
        <f t="shared" si="10"/>
        <v>B</v>
      </c>
      <c r="K653" s="5">
        <v>938</v>
      </c>
      <c r="L653" s="6">
        <v>253000</v>
      </c>
      <c r="U653" s="1">
        <v>628</v>
      </c>
      <c r="V653" s="1">
        <v>128696.97851787008</v>
      </c>
      <c r="W653" s="1">
        <v>24303.021482129916</v>
      </c>
    </row>
    <row r="654" spans="1:23" x14ac:dyDescent="0.25">
      <c r="A654">
        <v>653</v>
      </c>
      <c r="B654">
        <f>INDEX('housing-price-data-04042019'!$A$1:$CC$1461, MATCH('Garage Cars'!A654,'housing-price-data-04042019'!$A$1:$A$1461,0), MATCH('Garage Cars'!$B$1,'housing-price-data-04042019'!$A$1:$CC$1,0))</f>
        <v>2</v>
      </c>
      <c r="C654">
        <f>INDEX('housing-price-data-04042019'!$A$1:$CC$1461, MATCH('Garage Cars'!A654,'housing-price-data-04042019'!$A$1:$A$1461,0), MATCH('Garage Cars'!$C$1,'housing-price-data-04042019'!$A$1:$CC$1,0))</f>
        <v>191000</v>
      </c>
      <c r="D654" t="str">
        <f t="shared" si="10"/>
        <v>A</v>
      </c>
      <c r="K654" s="5">
        <v>939</v>
      </c>
      <c r="L654" s="6">
        <v>239799</v>
      </c>
      <c r="U654" s="1">
        <v>629</v>
      </c>
      <c r="V654" s="1">
        <v>196774.97616421798</v>
      </c>
      <c r="W654" s="1">
        <v>-61774.97616421798</v>
      </c>
    </row>
    <row r="655" spans="1:23" x14ac:dyDescent="0.25">
      <c r="A655">
        <v>654</v>
      </c>
      <c r="B655">
        <f>INDEX('housing-price-data-04042019'!$A$1:$CC$1461, MATCH('Garage Cars'!A655,'housing-price-data-04042019'!$A$1:$A$1461,0), MATCH('Garage Cars'!$B$1,'housing-price-data-04042019'!$A$1:$CC$1,0))</f>
        <v>1</v>
      </c>
      <c r="C655">
        <f>INDEX('housing-price-data-04042019'!$A$1:$CC$1461, MATCH('Garage Cars'!A655,'housing-price-data-04042019'!$A$1:$A$1461,0), MATCH('Garage Cars'!$C$1,'housing-price-data-04042019'!$A$1:$CC$1,0))</f>
        <v>135000</v>
      </c>
      <c r="D655" t="str">
        <f t="shared" si="10"/>
        <v>B</v>
      </c>
      <c r="K655" s="5">
        <v>941</v>
      </c>
      <c r="L655" s="6">
        <v>150900</v>
      </c>
      <c r="U655" s="1">
        <v>630</v>
      </c>
      <c r="V655" s="1">
        <v>196774.97616421798</v>
      </c>
      <c r="W655" s="1">
        <v>-28274.97616421798</v>
      </c>
    </row>
    <row r="656" spans="1:23" x14ac:dyDescent="0.25">
      <c r="A656">
        <v>655</v>
      </c>
      <c r="B656">
        <f>INDEX('housing-price-data-04042019'!$A$1:$CC$1461, MATCH('Garage Cars'!A656,'housing-price-data-04042019'!$A$1:$A$1461,0), MATCH('Garage Cars'!$B$1,'housing-price-data-04042019'!$A$1:$CC$1,0))</f>
        <v>3</v>
      </c>
      <c r="C656">
        <f>INDEX('housing-price-data-04042019'!$A$1:$CC$1461, MATCH('Garage Cars'!A656,'housing-price-data-04042019'!$A$1:$A$1461,0), MATCH('Garage Cars'!$C$1,'housing-price-data-04042019'!$A$1:$CC$1,0))</f>
        <v>350000</v>
      </c>
      <c r="D656" t="str">
        <f t="shared" si="10"/>
        <v>A</v>
      </c>
      <c r="K656" s="5">
        <v>942</v>
      </c>
      <c r="L656" s="6">
        <v>214000</v>
      </c>
      <c r="U656" s="1">
        <v>631</v>
      </c>
      <c r="V656" s="1">
        <v>128696.97851787008</v>
      </c>
      <c r="W656" s="1">
        <v>-4696.978517870084</v>
      </c>
    </row>
    <row r="657" spans="1:23" x14ac:dyDescent="0.25">
      <c r="A657">
        <v>656</v>
      </c>
      <c r="B657">
        <f>INDEX('housing-price-data-04042019'!$A$1:$CC$1461, MATCH('Garage Cars'!A657,'housing-price-data-04042019'!$A$1:$A$1461,0), MATCH('Garage Cars'!$B$1,'housing-price-data-04042019'!$A$1:$CC$1,0))</f>
        <v>1</v>
      </c>
      <c r="C657">
        <f>INDEX('housing-price-data-04042019'!$A$1:$CC$1461, MATCH('Garage Cars'!A657,'housing-price-data-04042019'!$A$1:$A$1461,0), MATCH('Garage Cars'!$C$1,'housing-price-data-04042019'!$A$1:$CC$1,0))</f>
        <v>88000</v>
      </c>
      <c r="D657" t="str">
        <f t="shared" si="10"/>
        <v>B</v>
      </c>
      <c r="K657" s="5">
        <v>944</v>
      </c>
      <c r="L657" s="6">
        <v>143000</v>
      </c>
      <c r="U657" s="1">
        <v>632</v>
      </c>
      <c r="V657" s="1">
        <v>196774.97616421798</v>
      </c>
      <c r="W657" s="1">
        <v>12725.02383578202</v>
      </c>
    </row>
    <row r="658" spans="1:23" x14ac:dyDescent="0.25">
      <c r="A658">
        <v>657</v>
      </c>
      <c r="B658">
        <f>INDEX('housing-price-data-04042019'!$A$1:$CC$1461, MATCH('Garage Cars'!A658,'housing-price-data-04042019'!$A$1:$A$1461,0), MATCH('Garage Cars'!$B$1,'housing-price-data-04042019'!$A$1:$CC$1,0))</f>
        <v>1</v>
      </c>
      <c r="C658">
        <f>INDEX('housing-price-data-04042019'!$A$1:$CC$1461, MATCH('Garage Cars'!A658,'housing-price-data-04042019'!$A$1:$A$1461,0), MATCH('Garage Cars'!$C$1,'housing-price-data-04042019'!$A$1:$CC$1,0))</f>
        <v>145500</v>
      </c>
      <c r="D658" t="str">
        <f t="shared" si="10"/>
        <v>B</v>
      </c>
      <c r="K658" s="5">
        <v>945</v>
      </c>
      <c r="L658" s="6">
        <v>137500</v>
      </c>
      <c r="U658" s="1">
        <v>633</v>
      </c>
      <c r="V658" s="1">
        <v>196774.97616421798</v>
      </c>
      <c r="W658" s="1">
        <v>-114274.97616421798</v>
      </c>
    </row>
    <row r="659" spans="1:23" x14ac:dyDescent="0.25">
      <c r="A659">
        <v>658</v>
      </c>
      <c r="B659">
        <f>INDEX('housing-price-data-04042019'!$A$1:$CC$1461, MATCH('Garage Cars'!A659,'housing-price-data-04042019'!$A$1:$A$1461,0), MATCH('Garage Cars'!$B$1,'housing-price-data-04042019'!$A$1:$CC$1,0))</f>
        <v>1</v>
      </c>
      <c r="C659">
        <f>INDEX('housing-price-data-04042019'!$A$1:$CC$1461, MATCH('Garage Cars'!A659,'housing-price-data-04042019'!$A$1:$A$1461,0), MATCH('Garage Cars'!$C$1,'housing-price-data-04042019'!$A$1:$CC$1,0))</f>
        <v>149000</v>
      </c>
      <c r="D659" t="str">
        <f t="shared" si="10"/>
        <v>B</v>
      </c>
      <c r="K659" s="5">
        <v>946</v>
      </c>
      <c r="L659" s="6">
        <v>124900</v>
      </c>
      <c r="U659" s="1">
        <v>634</v>
      </c>
      <c r="V659" s="1">
        <v>128696.97851787008</v>
      </c>
      <c r="W659" s="1">
        <v>10703.021482129916</v>
      </c>
    </row>
    <row r="660" spans="1:23" x14ac:dyDescent="0.25">
      <c r="A660">
        <v>659</v>
      </c>
      <c r="B660">
        <f>INDEX('housing-price-data-04042019'!$A$1:$CC$1461, MATCH('Garage Cars'!A660,'housing-price-data-04042019'!$A$1:$A$1461,0), MATCH('Garage Cars'!$B$1,'housing-price-data-04042019'!$A$1:$CC$1,0))</f>
        <v>1</v>
      </c>
      <c r="C660">
        <f>INDEX('housing-price-data-04042019'!$A$1:$CC$1461, MATCH('Garage Cars'!A660,'housing-price-data-04042019'!$A$1:$A$1461,0), MATCH('Garage Cars'!$C$1,'housing-price-data-04042019'!$A$1:$CC$1,0))</f>
        <v>97500</v>
      </c>
      <c r="D660" t="str">
        <f t="shared" si="10"/>
        <v>B</v>
      </c>
      <c r="K660" s="5">
        <v>948</v>
      </c>
      <c r="L660" s="6">
        <v>270000</v>
      </c>
      <c r="U660" s="1">
        <v>635</v>
      </c>
      <c r="V660" s="1">
        <v>196774.97616421798</v>
      </c>
      <c r="W660" s="1">
        <v>-52774.97616421798</v>
      </c>
    </row>
    <row r="661" spans="1:23" x14ac:dyDescent="0.25">
      <c r="A661">
        <v>660</v>
      </c>
      <c r="B661">
        <f>INDEX('housing-price-data-04042019'!$A$1:$CC$1461, MATCH('Garage Cars'!A661,'housing-price-data-04042019'!$A$1:$A$1461,0), MATCH('Garage Cars'!$B$1,'housing-price-data-04042019'!$A$1:$CC$1,0))</f>
        <v>2</v>
      </c>
      <c r="C661">
        <f>INDEX('housing-price-data-04042019'!$A$1:$CC$1461, MATCH('Garage Cars'!A661,'housing-price-data-04042019'!$A$1:$A$1461,0), MATCH('Garage Cars'!$C$1,'housing-price-data-04042019'!$A$1:$CC$1,0))</f>
        <v>167000</v>
      </c>
      <c r="D661" t="str">
        <f t="shared" si="10"/>
        <v>A</v>
      </c>
      <c r="K661" s="5">
        <v>949</v>
      </c>
      <c r="L661" s="6">
        <v>192500</v>
      </c>
      <c r="U661" s="1">
        <v>636</v>
      </c>
      <c r="V661" s="1">
        <v>60618.980871522173</v>
      </c>
      <c r="W661" s="1">
        <v>139381.01912847784</v>
      </c>
    </row>
    <row r="662" spans="1:23" x14ac:dyDescent="0.25">
      <c r="A662">
        <v>661</v>
      </c>
      <c r="B662">
        <f>INDEX('housing-price-data-04042019'!$A$1:$CC$1461, MATCH('Garage Cars'!A662,'housing-price-data-04042019'!$A$1:$A$1461,0), MATCH('Garage Cars'!$B$1,'housing-price-data-04042019'!$A$1:$CC$1,0))</f>
        <v>2</v>
      </c>
      <c r="C662">
        <f>INDEX('housing-price-data-04042019'!$A$1:$CC$1461, MATCH('Garage Cars'!A662,'housing-price-data-04042019'!$A$1:$A$1461,0), MATCH('Garage Cars'!$C$1,'housing-price-data-04042019'!$A$1:$CC$1,0))</f>
        <v>197900</v>
      </c>
      <c r="D662" t="str">
        <f t="shared" si="10"/>
        <v>A</v>
      </c>
      <c r="K662" s="5">
        <v>950</v>
      </c>
      <c r="L662" s="6">
        <v>197500</v>
      </c>
      <c r="U662" s="1">
        <v>637</v>
      </c>
      <c r="V662" s="1">
        <v>60618.980871522173</v>
      </c>
      <c r="W662" s="1">
        <v>-618.9808715221734</v>
      </c>
    </row>
    <row r="663" spans="1:23" x14ac:dyDescent="0.25">
      <c r="A663">
        <v>662</v>
      </c>
      <c r="B663">
        <f>INDEX('housing-price-data-04042019'!$A$1:$CC$1461, MATCH('Garage Cars'!A663,'housing-price-data-04042019'!$A$1:$A$1461,0), MATCH('Garage Cars'!$B$1,'housing-price-data-04042019'!$A$1:$CC$1,0))</f>
        <v>3</v>
      </c>
      <c r="C663">
        <f>INDEX('housing-price-data-04042019'!$A$1:$CC$1461, MATCH('Garage Cars'!A663,'housing-price-data-04042019'!$A$1:$A$1461,0), MATCH('Garage Cars'!$C$1,'housing-price-data-04042019'!$A$1:$CC$1,0))</f>
        <v>402000</v>
      </c>
      <c r="D663" t="str">
        <f t="shared" si="10"/>
        <v>A</v>
      </c>
      <c r="K663" s="5">
        <v>951</v>
      </c>
      <c r="L663" s="6">
        <v>129000</v>
      </c>
      <c r="U663" s="1">
        <v>638</v>
      </c>
      <c r="V663" s="1">
        <v>128696.97851787008</v>
      </c>
      <c r="W663" s="1">
        <v>-35696.978517870084</v>
      </c>
    </row>
    <row r="664" spans="1:23" x14ac:dyDescent="0.25">
      <c r="A664">
        <v>663</v>
      </c>
      <c r="B664">
        <f>INDEX('housing-price-data-04042019'!$A$1:$CC$1461, MATCH('Garage Cars'!A664,'housing-price-data-04042019'!$A$1:$A$1461,0), MATCH('Garage Cars'!$B$1,'housing-price-data-04042019'!$A$1:$CC$1,0))</f>
        <v>2</v>
      </c>
      <c r="C664">
        <f>INDEX('housing-price-data-04042019'!$A$1:$CC$1461, MATCH('Garage Cars'!A664,'housing-price-data-04042019'!$A$1:$A$1461,0), MATCH('Garage Cars'!$C$1,'housing-price-data-04042019'!$A$1:$CC$1,0))</f>
        <v>110000</v>
      </c>
      <c r="D664" t="str">
        <f t="shared" si="10"/>
        <v>A</v>
      </c>
      <c r="K664" s="5">
        <v>954</v>
      </c>
      <c r="L664" s="6">
        <v>172000</v>
      </c>
      <c r="U664" s="1">
        <v>639</v>
      </c>
      <c r="V664" s="1">
        <v>60618.980871522173</v>
      </c>
      <c r="W664" s="1">
        <v>24381.019128477827</v>
      </c>
    </row>
    <row r="665" spans="1:23" x14ac:dyDescent="0.25">
      <c r="A665">
        <v>664</v>
      </c>
      <c r="B665">
        <f>INDEX('housing-price-data-04042019'!$A$1:$CC$1461, MATCH('Garage Cars'!A665,'housing-price-data-04042019'!$A$1:$A$1461,0), MATCH('Garage Cars'!$B$1,'housing-price-data-04042019'!$A$1:$CC$1,0))</f>
        <v>2</v>
      </c>
      <c r="C665">
        <f>INDEX('housing-price-data-04042019'!$A$1:$CC$1461, MATCH('Garage Cars'!A665,'housing-price-data-04042019'!$A$1:$A$1461,0), MATCH('Garage Cars'!$C$1,'housing-price-data-04042019'!$A$1:$CC$1,0))</f>
        <v>137500</v>
      </c>
      <c r="D665" t="str">
        <f t="shared" si="10"/>
        <v>A</v>
      </c>
      <c r="K665" s="5">
        <v>956</v>
      </c>
      <c r="L665" s="6">
        <v>145000</v>
      </c>
      <c r="U665" s="1">
        <v>640</v>
      </c>
      <c r="V665" s="1">
        <v>264852.97381056589</v>
      </c>
      <c r="W665" s="1">
        <v>-291.97381056589074</v>
      </c>
    </row>
    <row r="666" spans="1:23" x14ac:dyDescent="0.25">
      <c r="A666">
        <v>665</v>
      </c>
      <c r="B666">
        <f>INDEX('housing-price-data-04042019'!$A$1:$CC$1461, MATCH('Garage Cars'!A666,'housing-price-data-04042019'!$A$1:$A$1461,0), MATCH('Garage Cars'!$B$1,'housing-price-data-04042019'!$A$1:$CC$1,0))</f>
        <v>3</v>
      </c>
      <c r="C666">
        <f>INDEX('housing-price-data-04042019'!$A$1:$CC$1461, MATCH('Garage Cars'!A666,'housing-price-data-04042019'!$A$1:$A$1461,0), MATCH('Garage Cars'!$C$1,'housing-price-data-04042019'!$A$1:$CC$1,0))</f>
        <v>423000</v>
      </c>
      <c r="D666" t="str">
        <f t="shared" si="10"/>
        <v>A</v>
      </c>
      <c r="K666" s="5">
        <v>957</v>
      </c>
      <c r="L666" s="6">
        <v>124000</v>
      </c>
      <c r="U666" s="1">
        <v>641</v>
      </c>
      <c r="V666" s="1">
        <v>196774.97616421798</v>
      </c>
      <c r="W666" s="1">
        <v>77225.02383578202</v>
      </c>
    </row>
    <row r="667" spans="1:23" x14ac:dyDescent="0.25">
      <c r="A667">
        <v>666</v>
      </c>
      <c r="B667">
        <f>INDEX('housing-price-data-04042019'!$A$1:$CC$1461, MATCH('Garage Cars'!A667,'housing-price-data-04042019'!$A$1:$A$1461,0), MATCH('Garage Cars'!$B$1,'housing-price-data-04042019'!$A$1:$CC$1,0))</f>
        <v>2</v>
      </c>
      <c r="C667">
        <f>INDEX('housing-price-data-04042019'!$A$1:$CC$1461, MATCH('Garage Cars'!A667,'housing-price-data-04042019'!$A$1:$A$1461,0), MATCH('Garage Cars'!$C$1,'housing-price-data-04042019'!$A$1:$CC$1,0))</f>
        <v>230500</v>
      </c>
      <c r="D667" t="str">
        <f t="shared" si="10"/>
        <v>A</v>
      </c>
      <c r="K667" s="5">
        <v>958</v>
      </c>
      <c r="L667" s="6">
        <v>132000</v>
      </c>
      <c r="U667" s="1">
        <v>642</v>
      </c>
      <c r="V667" s="1">
        <v>196774.97616421798</v>
      </c>
      <c r="W667" s="1">
        <v>29225.02383578202</v>
      </c>
    </row>
    <row r="668" spans="1:23" x14ac:dyDescent="0.25">
      <c r="A668">
        <v>667</v>
      </c>
      <c r="B668">
        <f>INDEX('housing-price-data-04042019'!$A$1:$CC$1461, MATCH('Garage Cars'!A668,'housing-price-data-04042019'!$A$1:$A$1461,0), MATCH('Garage Cars'!$B$1,'housing-price-data-04042019'!$A$1:$CC$1,0))</f>
        <v>2</v>
      </c>
      <c r="C668">
        <f>INDEX('housing-price-data-04042019'!$A$1:$CC$1461, MATCH('Garage Cars'!A668,'housing-price-data-04042019'!$A$1:$A$1461,0), MATCH('Garage Cars'!$C$1,'housing-price-data-04042019'!$A$1:$CC$1,0))</f>
        <v>129000</v>
      </c>
      <c r="D668" t="str">
        <f t="shared" si="10"/>
        <v>A</v>
      </c>
      <c r="K668" s="5">
        <v>959</v>
      </c>
      <c r="L668" s="6">
        <v>185000</v>
      </c>
      <c r="U668" s="1">
        <v>643</v>
      </c>
      <c r="V668" s="1">
        <v>196774.97616421798</v>
      </c>
      <c r="W668" s="1">
        <v>148225.02383578202</v>
      </c>
    </row>
    <row r="669" spans="1:23" x14ac:dyDescent="0.25">
      <c r="A669">
        <v>668</v>
      </c>
      <c r="B669">
        <f>INDEX('housing-price-data-04042019'!$A$1:$CC$1461, MATCH('Garage Cars'!A669,'housing-price-data-04042019'!$A$1:$A$1461,0), MATCH('Garage Cars'!$B$1,'housing-price-data-04042019'!$A$1:$CC$1,0))</f>
        <v>2</v>
      </c>
      <c r="C669">
        <f>INDEX('housing-price-data-04042019'!$A$1:$CC$1461, MATCH('Garage Cars'!A669,'housing-price-data-04042019'!$A$1:$A$1461,0), MATCH('Garage Cars'!$C$1,'housing-price-data-04042019'!$A$1:$CC$1,0))</f>
        <v>193500</v>
      </c>
      <c r="D669" t="str">
        <f t="shared" si="10"/>
        <v>A</v>
      </c>
      <c r="K669" s="5">
        <v>960</v>
      </c>
      <c r="L669" s="6">
        <v>155000</v>
      </c>
      <c r="U669" s="1">
        <v>644</v>
      </c>
      <c r="V669" s="1">
        <v>196774.97616421798</v>
      </c>
      <c r="W669" s="1">
        <v>-44774.97616421798</v>
      </c>
    </row>
    <row r="670" spans="1:23" x14ac:dyDescent="0.25">
      <c r="A670">
        <v>669</v>
      </c>
      <c r="B670">
        <f>INDEX('housing-price-data-04042019'!$A$1:$CC$1461, MATCH('Garage Cars'!A670,'housing-price-data-04042019'!$A$1:$A$1461,0), MATCH('Garage Cars'!$B$1,'housing-price-data-04042019'!$A$1:$CC$1,0))</f>
        <v>2</v>
      </c>
      <c r="C670">
        <f>INDEX('housing-price-data-04042019'!$A$1:$CC$1461, MATCH('Garage Cars'!A670,'housing-price-data-04042019'!$A$1:$A$1461,0), MATCH('Garage Cars'!$C$1,'housing-price-data-04042019'!$A$1:$CC$1,0))</f>
        <v>168000</v>
      </c>
      <c r="D670" t="str">
        <f t="shared" si="10"/>
        <v>A</v>
      </c>
      <c r="K670" s="5">
        <v>962</v>
      </c>
      <c r="L670" s="6">
        <v>272000</v>
      </c>
      <c r="U670" s="1">
        <v>645</v>
      </c>
      <c r="V670" s="1">
        <v>264852.97381056589</v>
      </c>
      <c r="W670" s="1">
        <v>106025.02618943411</v>
      </c>
    </row>
    <row r="671" spans="1:23" x14ac:dyDescent="0.25">
      <c r="A671">
        <v>670</v>
      </c>
      <c r="B671">
        <f>INDEX('housing-price-data-04042019'!$A$1:$CC$1461, MATCH('Garage Cars'!A671,'housing-price-data-04042019'!$A$1:$A$1461,0), MATCH('Garage Cars'!$B$1,'housing-price-data-04042019'!$A$1:$CC$1,0))</f>
        <v>1</v>
      </c>
      <c r="C671">
        <f>INDEX('housing-price-data-04042019'!$A$1:$CC$1461, MATCH('Garage Cars'!A671,'housing-price-data-04042019'!$A$1:$A$1461,0), MATCH('Garage Cars'!$C$1,'housing-price-data-04042019'!$A$1:$CC$1,0))</f>
        <v>137500</v>
      </c>
      <c r="D671" t="str">
        <f t="shared" si="10"/>
        <v>B</v>
      </c>
      <c r="K671" s="5">
        <v>963</v>
      </c>
      <c r="L671" s="6">
        <v>155000</v>
      </c>
      <c r="U671" s="1">
        <v>646</v>
      </c>
      <c r="V671" s="1">
        <v>196774.97616421798</v>
      </c>
      <c r="W671" s="1">
        <v>-53524.97616421798</v>
      </c>
    </row>
    <row r="672" spans="1:23" x14ac:dyDescent="0.25">
      <c r="A672">
        <v>671</v>
      </c>
      <c r="B672">
        <f>INDEX('housing-price-data-04042019'!$A$1:$CC$1461, MATCH('Garage Cars'!A672,'housing-price-data-04042019'!$A$1:$A$1461,0), MATCH('Garage Cars'!$B$1,'housing-price-data-04042019'!$A$1:$CC$1,0))</f>
        <v>2</v>
      </c>
      <c r="C672">
        <f>INDEX('housing-price-data-04042019'!$A$1:$CC$1461, MATCH('Garage Cars'!A672,'housing-price-data-04042019'!$A$1:$A$1461,0), MATCH('Garage Cars'!$C$1,'housing-price-data-04042019'!$A$1:$CC$1,0))</f>
        <v>173500</v>
      </c>
      <c r="D672" t="str">
        <f t="shared" si="10"/>
        <v>A</v>
      </c>
      <c r="K672" s="5">
        <v>964</v>
      </c>
      <c r="L672" s="6">
        <v>239000</v>
      </c>
      <c r="U672" s="1">
        <v>647</v>
      </c>
      <c r="V672" s="1">
        <v>196774.97616421798</v>
      </c>
      <c r="W672" s="1">
        <v>-98474.97616421798</v>
      </c>
    </row>
    <row r="673" spans="1:23" x14ac:dyDescent="0.25">
      <c r="A673">
        <v>672</v>
      </c>
      <c r="B673">
        <f>INDEX('housing-price-data-04042019'!$A$1:$CC$1461, MATCH('Garage Cars'!A673,'housing-price-data-04042019'!$A$1:$A$1461,0), MATCH('Garage Cars'!$B$1,'housing-price-data-04042019'!$A$1:$CC$1,0))</f>
        <v>1</v>
      </c>
      <c r="C673">
        <f>INDEX('housing-price-data-04042019'!$A$1:$CC$1461, MATCH('Garage Cars'!A673,'housing-price-data-04042019'!$A$1:$A$1461,0), MATCH('Garage Cars'!$C$1,'housing-price-data-04042019'!$A$1:$CC$1,0))</f>
        <v>103600</v>
      </c>
      <c r="D673" t="str">
        <f t="shared" si="10"/>
        <v>B</v>
      </c>
      <c r="K673" s="5">
        <v>965</v>
      </c>
      <c r="L673" s="6">
        <v>214900</v>
      </c>
      <c r="U673" s="1">
        <v>648</v>
      </c>
      <c r="V673" s="1">
        <v>196774.97616421798</v>
      </c>
      <c r="W673" s="1">
        <v>-41774.97616421798</v>
      </c>
    </row>
    <row r="674" spans="1:23" x14ac:dyDescent="0.25">
      <c r="A674">
        <v>673</v>
      </c>
      <c r="B674">
        <f>INDEX('housing-price-data-04042019'!$A$1:$CC$1461, MATCH('Garage Cars'!A674,'housing-price-data-04042019'!$A$1:$A$1461,0), MATCH('Garage Cars'!$B$1,'housing-price-data-04042019'!$A$1:$CC$1,0))</f>
        <v>2</v>
      </c>
      <c r="C674">
        <f>INDEX('housing-price-data-04042019'!$A$1:$CC$1461, MATCH('Garage Cars'!A674,'housing-price-data-04042019'!$A$1:$A$1461,0), MATCH('Garage Cars'!$C$1,'housing-price-data-04042019'!$A$1:$CC$1,0))</f>
        <v>165000</v>
      </c>
      <c r="D674" t="str">
        <f t="shared" si="10"/>
        <v>A</v>
      </c>
      <c r="K674" s="5">
        <v>966</v>
      </c>
      <c r="L674" s="6">
        <v>178900</v>
      </c>
      <c r="U674" s="1">
        <v>649</v>
      </c>
      <c r="V674" s="1">
        <v>196774.97616421798</v>
      </c>
      <c r="W674" s="1">
        <v>-41774.97616421798</v>
      </c>
    </row>
    <row r="675" spans="1:23" x14ac:dyDescent="0.25">
      <c r="A675">
        <v>674</v>
      </c>
      <c r="B675">
        <f>INDEX('housing-price-data-04042019'!$A$1:$CC$1461, MATCH('Garage Cars'!A675,'housing-price-data-04042019'!$A$1:$A$1461,0), MATCH('Garage Cars'!$B$1,'housing-price-data-04042019'!$A$1:$CC$1,0))</f>
        <v>2</v>
      </c>
      <c r="C675">
        <f>INDEX('housing-price-data-04042019'!$A$1:$CC$1461, MATCH('Garage Cars'!A675,'housing-price-data-04042019'!$A$1:$A$1461,0), MATCH('Garage Cars'!$C$1,'housing-price-data-04042019'!$A$1:$CC$1,0))</f>
        <v>257500</v>
      </c>
      <c r="D675" t="str">
        <f t="shared" si="10"/>
        <v>A</v>
      </c>
      <c r="K675" s="5">
        <v>972</v>
      </c>
      <c r="L675" s="6">
        <v>173000</v>
      </c>
      <c r="U675" s="1">
        <v>650</v>
      </c>
      <c r="V675" s="1">
        <v>60618.980871522173</v>
      </c>
      <c r="W675" s="1">
        <v>23881.019128477827</v>
      </c>
    </row>
    <row r="676" spans="1:23" x14ac:dyDescent="0.25">
      <c r="A676">
        <v>675</v>
      </c>
      <c r="B676">
        <f>INDEX('housing-price-data-04042019'!$A$1:$CC$1461, MATCH('Garage Cars'!A676,'housing-price-data-04042019'!$A$1:$A$1461,0), MATCH('Garage Cars'!$B$1,'housing-price-data-04042019'!$A$1:$CC$1,0))</f>
        <v>1</v>
      </c>
      <c r="C676">
        <f>INDEX('housing-price-data-04042019'!$A$1:$CC$1461, MATCH('Garage Cars'!A676,'housing-price-data-04042019'!$A$1:$A$1461,0), MATCH('Garage Cars'!$C$1,'housing-price-data-04042019'!$A$1:$CC$1,0))</f>
        <v>140000</v>
      </c>
      <c r="D676" t="str">
        <f t="shared" si="10"/>
        <v>B</v>
      </c>
      <c r="K676" s="5">
        <v>974</v>
      </c>
      <c r="L676" s="6">
        <v>182000</v>
      </c>
      <c r="U676" s="1">
        <v>651</v>
      </c>
      <c r="V676" s="1">
        <v>196774.97616421798</v>
      </c>
      <c r="W676" s="1">
        <v>9175.0238357820199</v>
      </c>
    </row>
    <row r="677" spans="1:23" x14ac:dyDescent="0.25">
      <c r="A677">
        <v>676</v>
      </c>
      <c r="B677">
        <f>INDEX('housing-price-data-04042019'!$A$1:$CC$1461, MATCH('Garage Cars'!A677,'housing-price-data-04042019'!$A$1:$A$1461,0), MATCH('Garage Cars'!$B$1,'housing-price-data-04042019'!$A$1:$CC$1,0))</f>
        <v>2</v>
      </c>
      <c r="C677">
        <f>INDEX('housing-price-data-04042019'!$A$1:$CC$1461, MATCH('Garage Cars'!A677,'housing-price-data-04042019'!$A$1:$A$1461,0), MATCH('Garage Cars'!$C$1,'housing-price-data-04042019'!$A$1:$CC$1,0))</f>
        <v>148500</v>
      </c>
      <c r="D677" t="str">
        <f t="shared" si="10"/>
        <v>A</v>
      </c>
      <c r="K677" s="5">
        <v>975</v>
      </c>
      <c r="L677" s="6">
        <v>167500</v>
      </c>
      <c r="U677" s="1">
        <v>652</v>
      </c>
      <c r="V677" s="1">
        <v>128696.97851787008</v>
      </c>
      <c r="W677" s="1">
        <v>-20696.978517870084</v>
      </c>
    </row>
    <row r="678" spans="1:23" x14ac:dyDescent="0.25">
      <c r="A678">
        <v>677</v>
      </c>
      <c r="B678">
        <f>INDEX('housing-price-data-04042019'!$A$1:$CC$1461, MATCH('Garage Cars'!A678,'housing-price-data-04042019'!$A$1:$A$1461,0), MATCH('Garage Cars'!$B$1,'housing-price-data-04042019'!$A$1:$CC$1,0))</f>
        <v>3</v>
      </c>
      <c r="C678">
        <f>INDEX('housing-price-data-04042019'!$A$1:$CC$1461, MATCH('Garage Cars'!A678,'housing-price-data-04042019'!$A$1:$A$1461,0), MATCH('Garage Cars'!$C$1,'housing-price-data-04042019'!$A$1:$CC$1,0))</f>
        <v>87000</v>
      </c>
      <c r="D678" t="str">
        <f t="shared" si="10"/>
        <v>A</v>
      </c>
      <c r="K678" s="5">
        <v>976</v>
      </c>
      <c r="L678" s="6">
        <v>165000</v>
      </c>
      <c r="U678" s="1">
        <v>653</v>
      </c>
      <c r="V678" s="1">
        <v>196774.97616421798</v>
      </c>
      <c r="W678" s="1">
        <v>-5774.9761642179801</v>
      </c>
    </row>
    <row r="679" spans="1:23" x14ac:dyDescent="0.25">
      <c r="A679">
        <v>678</v>
      </c>
      <c r="B679">
        <f>INDEX('housing-price-data-04042019'!$A$1:$CC$1461, MATCH('Garage Cars'!A679,'housing-price-data-04042019'!$A$1:$A$1461,0), MATCH('Garage Cars'!$B$1,'housing-price-data-04042019'!$A$1:$CC$1,0))</f>
        <v>1</v>
      </c>
      <c r="C679">
        <f>INDEX('housing-price-data-04042019'!$A$1:$CC$1461, MATCH('Garage Cars'!A679,'housing-price-data-04042019'!$A$1:$A$1461,0), MATCH('Garage Cars'!$C$1,'housing-price-data-04042019'!$A$1:$CC$1,0))</f>
        <v>109500</v>
      </c>
      <c r="D679" t="str">
        <f t="shared" si="10"/>
        <v>B</v>
      </c>
      <c r="K679" s="5">
        <v>978</v>
      </c>
      <c r="L679" s="6">
        <v>199900</v>
      </c>
      <c r="U679" s="1">
        <v>654</v>
      </c>
      <c r="V679" s="1">
        <v>128696.97851787008</v>
      </c>
      <c r="W679" s="1">
        <v>6303.021482129916</v>
      </c>
    </row>
    <row r="680" spans="1:23" x14ac:dyDescent="0.25">
      <c r="A680">
        <v>679</v>
      </c>
      <c r="B680">
        <f>INDEX('housing-price-data-04042019'!$A$1:$CC$1461, MATCH('Garage Cars'!A680,'housing-price-data-04042019'!$A$1:$A$1461,0), MATCH('Garage Cars'!$B$1,'housing-price-data-04042019'!$A$1:$CC$1,0))</f>
        <v>3</v>
      </c>
      <c r="C680">
        <f>INDEX('housing-price-data-04042019'!$A$1:$CC$1461, MATCH('Garage Cars'!A680,'housing-price-data-04042019'!$A$1:$A$1461,0), MATCH('Garage Cars'!$C$1,'housing-price-data-04042019'!$A$1:$CC$1,0))</f>
        <v>372500</v>
      </c>
      <c r="D680" t="str">
        <f t="shared" si="10"/>
        <v>A</v>
      </c>
      <c r="K680" s="5">
        <v>979</v>
      </c>
      <c r="L680" s="6">
        <v>110000</v>
      </c>
      <c r="U680" s="1">
        <v>655</v>
      </c>
      <c r="V680" s="1">
        <v>264852.97381056589</v>
      </c>
      <c r="W680" s="1">
        <v>85147.026189434109</v>
      </c>
    </row>
    <row r="681" spans="1:23" x14ac:dyDescent="0.25">
      <c r="A681">
        <v>680</v>
      </c>
      <c r="B681">
        <f>INDEX('housing-price-data-04042019'!$A$1:$CC$1461, MATCH('Garage Cars'!A681,'housing-price-data-04042019'!$A$1:$A$1461,0), MATCH('Garage Cars'!$B$1,'housing-price-data-04042019'!$A$1:$CC$1,0))</f>
        <v>2</v>
      </c>
      <c r="C681">
        <f>INDEX('housing-price-data-04042019'!$A$1:$CC$1461, MATCH('Garage Cars'!A681,'housing-price-data-04042019'!$A$1:$A$1461,0), MATCH('Garage Cars'!$C$1,'housing-price-data-04042019'!$A$1:$CC$1,0))</f>
        <v>128500</v>
      </c>
      <c r="D681" t="str">
        <f t="shared" si="10"/>
        <v>A</v>
      </c>
      <c r="K681" s="5">
        <v>980</v>
      </c>
      <c r="L681" s="6">
        <v>139000</v>
      </c>
      <c r="U681" s="1">
        <v>656</v>
      </c>
      <c r="V681" s="1">
        <v>128696.97851787008</v>
      </c>
      <c r="W681" s="1">
        <v>-40696.978517870084</v>
      </c>
    </row>
    <row r="682" spans="1:23" x14ac:dyDescent="0.25">
      <c r="A682">
        <v>681</v>
      </c>
      <c r="B682">
        <f>INDEX('housing-price-data-04042019'!$A$1:$CC$1461, MATCH('Garage Cars'!A682,'housing-price-data-04042019'!$A$1:$A$1461,0), MATCH('Garage Cars'!$B$1,'housing-price-data-04042019'!$A$1:$CC$1,0))</f>
        <v>1</v>
      </c>
      <c r="C682">
        <f>INDEX('housing-price-data-04042019'!$A$1:$CC$1461, MATCH('Garage Cars'!A682,'housing-price-data-04042019'!$A$1:$A$1461,0), MATCH('Garage Cars'!$C$1,'housing-price-data-04042019'!$A$1:$CC$1,0))</f>
        <v>143000</v>
      </c>
      <c r="D682" t="str">
        <f t="shared" si="10"/>
        <v>B</v>
      </c>
      <c r="K682" s="5">
        <v>981</v>
      </c>
      <c r="L682" s="6">
        <v>178400</v>
      </c>
      <c r="U682" s="1">
        <v>657</v>
      </c>
      <c r="V682" s="1">
        <v>128696.97851787008</v>
      </c>
      <c r="W682" s="1">
        <v>16803.021482129916</v>
      </c>
    </row>
    <row r="683" spans="1:23" x14ac:dyDescent="0.25">
      <c r="A683">
        <v>682</v>
      </c>
      <c r="B683">
        <f>INDEX('housing-price-data-04042019'!$A$1:$CC$1461, MATCH('Garage Cars'!A683,'housing-price-data-04042019'!$A$1:$A$1461,0), MATCH('Garage Cars'!$B$1,'housing-price-data-04042019'!$A$1:$CC$1,0))</f>
        <v>1</v>
      </c>
      <c r="C683">
        <f>INDEX('housing-price-data-04042019'!$A$1:$CC$1461, MATCH('Garage Cars'!A683,'housing-price-data-04042019'!$A$1:$A$1461,0), MATCH('Garage Cars'!$C$1,'housing-price-data-04042019'!$A$1:$CC$1,0))</f>
        <v>159434</v>
      </c>
      <c r="D683" t="str">
        <f t="shared" si="10"/>
        <v>B</v>
      </c>
      <c r="K683" s="5">
        <v>982</v>
      </c>
      <c r="L683" s="6">
        <v>336000</v>
      </c>
      <c r="U683" s="1">
        <v>658</v>
      </c>
      <c r="V683" s="1">
        <v>128696.97851787008</v>
      </c>
      <c r="W683" s="1">
        <v>20303.021482129916</v>
      </c>
    </row>
    <row r="684" spans="1:23" x14ac:dyDescent="0.25">
      <c r="A684">
        <v>683</v>
      </c>
      <c r="B684">
        <f>INDEX('housing-price-data-04042019'!$A$1:$CC$1461, MATCH('Garage Cars'!A684,'housing-price-data-04042019'!$A$1:$A$1461,0), MATCH('Garage Cars'!$B$1,'housing-price-data-04042019'!$A$1:$CC$1,0))</f>
        <v>2</v>
      </c>
      <c r="C684">
        <f>INDEX('housing-price-data-04042019'!$A$1:$CC$1461, MATCH('Garage Cars'!A684,'housing-price-data-04042019'!$A$1:$A$1461,0), MATCH('Garage Cars'!$C$1,'housing-price-data-04042019'!$A$1:$CC$1,0))</f>
        <v>173000</v>
      </c>
      <c r="D684" t="str">
        <f t="shared" si="10"/>
        <v>A</v>
      </c>
      <c r="K684" s="5">
        <v>983</v>
      </c>
      <c r="L684" s="6">
        <v>159895</v>
      </c>
      <c r="U684" s="1">
        <v>659</v>
      </c>
      <c r="V684" s="1">
        <v>128696.97851787008</v>
      </c>
      <c r="W684" s="1">
        <v>-31196.978517870084</v>
      </c>
    </row>
    <row r="685" spans="1:23" x14ac:dyDescent="0.25">
      <c r="A685">
        <v>684</v>
      </c>
      <c r="B685">
        <f>INDEX('housing-price-data-04042019'!$A$1:$CC$1461, MATCH('Garage Cars'!A685,'housing-price-data-04042019'!$A$1:$A$1461,0), MATCH('Garage Cars'!$B$1,'housing-price-data-04042019'!$A$1:$CC$1,0))</f>
        <v>3</v>
      </c>
      <c r="C685">
        <f>INDEX('housing-price-data-04042019'!$A$1:$CC$1461, MATCH('Garage Cars'!A685,'housing-price-data-04042019'!$A$1:$A$1461,0), MATCH('Garage Cars'!$C$1,'housing-price-data-04042019'!$A$1:$CC$1,0))</f>
        <v>285000</v>
      </c>
      <c r="D685" t="str">
        <f t="shared" si="10"/>
        <v>A</v>
      </c>
      <c r="K685" s="5">
        <v>984</v>
      </c>
      <c r="L685" s="6">
        <v>255900</v>
      </c>
      <c r="U685" s="1">
        <v>660</v>
      </c>
      <c r="V685" s="1">
        <v>196774.97616421798</v>
      </c>
      <c r="W685" s="1">
        <v>-29774.97616421798</v>
      </c>
    </row>
    <row r="686" spans="1:23" x14ac:dyDescent="0.25">
      <c r="A686">
        <v>685</v>
      </c>
      <c r="B686">
        <f>INDEX('housing-price-data-04042019'!$A$1:$CC$1461, MATCH('Garage Cars'!A686,'housing-price-data-04042019'!$A$1:$A$1461,0), MATCH('Garage Cars'!$B$1,'housing-price-data-04042019'!$A$1:$CC$1,0))</f>
        <v>2</v>
      </c>
      <c r="C686">
        <f>INDEX('housing-price-data-04042019'!$A$1:$CC$1461, MATCH('Garage Cars'!A686,'housing-price-data-04042019'!$A$1:$A$1461,0), MATCH('Garage Cars'!$C$1,'housing-price-data-04042019'!$A$1:$CC$1,0))</f>
        <v>221000</v>
      </c>
      <c r="D686" t="str">
        <f t="shared" si="10"/>
        <v>A</v>
      </c>
      <c r="K686" s="5">
        <v>985</v>
      </c>
      <c r="L686" s="6">
        <v>126000</v>
      </c>
      <c r="U686" s="1">
        <v>661</v>
      </c>
      <c r="V686" s="1">
        <v>196774.97616421798</v>
      </c>
      <c r="W686" s="1">
        <v>1125.0238357820199</v>
      </c>
    </row>
    <row r="687" spans="1:23" x14ac:dyDescent="0.25">
      <c r="A687">
        <v>686</v>
      </c>
      <c r="B687">
        <f>INDEX('housing-price-data-04042019'!$A$1:$CC$1461, MATCH('Garage Cars'!A687,'housing-price-data-04042019'!$A$1:$A$1461,0), MATCH('Garage Cars'!$B$1,'housing-price-data-04042019'!$A$1:$CC$1,0))</f>
        <v>2</v>
      </c>
      <c r="C687">
        <f>INDEX('housing-price-data-04042019'!$A$1:$CC$1461, MATCH('Garage Cars'!A687,'housing-price-data-04042019'!$A$1:$A$1461,0), MATCH('Garage Cars'!$C$1,'housing-price-data-04042019'!$A$1:$CC$1,0))</f>
        <v>207500</v>
      </c>
      <c r="D687" t="str">
        <f t="shared" si="10"/>
        <v>A</v>
      </c>
      <c r="K687" s="5">
        <v>988</v>
      </c>
      <c r="L687" s="6">
        <v>395192</v>
      </c>
      <c r="U687" s="1">
        <v>662</v>
      </c>
      <c r="V687" s="1">
        <v>264852.97381056589</v>
      </c>
      <c r="W687" s="1">
        <v>137147.02618943411</v>
      </c>
    </row>
    <row r="688" spans="1:23" x14ac:dyDescent="0.25">
      <c r="A688">
        <v>687</v>
      </c>
      <c r="B688">
        <f>INDEX('housing-price-data-04042019'!$A$1:$CC$1461, MATCH('Garage Cars'!A688,'housing-price-data-04042019'!$A$1:$A$1461,0), MATCH('Garage Cars'!$B$1,'housing-price-data-04042019'!$A$1:$CC$1,0))</f>
        <v>2</v>
      </c>
      <c r="C688">
        <f>INDEX('housing-price-data-04042019'!$A$1:$CC$1461, MATCH('Garage Cars'!A688,'housing-price-data-04042019'!$A$1:$A$1461,0), MATCH('Garage Cars'!$C$1,'housing-price-data-04042019'!$A$1:$CC$1,0))</f>
        <v>227875</v>
      </c>
      <c r="D688" t="str">
        <f t="shared" si="10"/>
        <v>A</v>
      </c>
      <c r="K688" s="5">
        <v>989</v>
      </c>
      <c r="L688" s="6">
        <v>195000</v>
      </c>
      <c r="U688" s="1">
        <v>663</v>
      </c>
      <c r="V688" s="1">
        <v>196774.97616421798</v>
      </c>
      <c r="W688" s="1">
        <v>-86774.97616421798</v>
      </c>
    </row>
    <row r="689" spans="1:23" x14ac:dyDescent="0.25">
      <c r="A689">
        <v>688</v>
      </c>
      <c r="B689">
        <f>INDEX('housing-price-data-04042019'!$A$1:$CC$1461, MATCH('Garage Cars'!A689,'housing-price-data-04042019'!$A$1:$A$1461,0), MATCH('Garage Cars'!$B$1,'housing-price-data-04042019'!$A$1:$CC$1,0))</f>
        <v>2</v>
      </c>
      <c r="C689">
        <f>INDEX('housing-price-data-04042019'!$A$1:$CC$1461, MATCH('Garage Cars'!A689,'housing-price-data-04042019'!$A$1:$A$1461,0), MATCH('Garage Cars'!$C$1,'housing-price-data-04042019'!$A$1:$CC$1,0))</f>
        <v>148800</v>
      </c>
      <c r="D689" t="str">
        <f t="shared" si="10"/>
        <v>A</v>
      </c>
      <c r="K689" s="5">
        <v>990</v>
      </c>
      <c r="L689" s="6">
        <v>197000</v>
      </c>
      <c r="U689" s="1">
        <v>664</v>
      </c>
      <c r="V689" s="1">
        <v>196774.97616421798</v>
      </c>
      <c r="W689" s="1">
        <v>-59274.97616421798</v>
      </c>
    </row>
    <row r="690" spans="1:23" x14ac:dyDescent="0.25">
      <c r="A690">
        <v>689</v>
      </c>
      <c r="B690">
        <f>INDEX('housing-price-data-04042019'!$A$1:$CC$1461, MATCH('Garage Cars'!A690,'housing-price-data-04042019'!$A$1:$A$1461,0), MATCH('Garage Cars'!$B$1,'housing-price-data-04042019'!$A$1:$CC$1,0))</f>
        <v>2</v>
      </c>
      <c r="C690">
        <f>INDEX('housing-price-data-04042019'!$A$1:$CC$1461, MATCH('Garage Cars'!A690,'housing-price-data-04042019'!$A$1:$A$1461,0), MATCH('Garage Cars'!$C$1,'housing-price-data-04042019'!$A$1:$CC$1,0))</f>
        <v>392000</v>
      </c>
      <c r="D690" t="str">
        <f t="shared" si="10"/>
        <v>A</v>
      </c>
      <c r="K690" s="5">
        <v>991</v>
      </c>
      <c r="L690" s="6">
        <v>348000</v>
      </c>
      <c r="U690" s="1">
        <v>665</v>
      </c>
      <c r="V690" s="1">
        <v>264852.97381056589</v>
      </c>
      <c r="W690" s="1">
        <v>158147.02618943411</v>
      </c>
    </row>
    <row r="691" spans="1:23" x14ac:dyDescent="0.25">
      <c r="A691">
        <v>690</v>
      </c>
      <c r="B691">
        <f>INDEX('housing-price-data-04042019'!$A$1:$CC$1461, MATCH('Garage Cars'!A691,'housing-price-data-04042019'!$A$1:$A$1461,0), MATCH('Garage Cars'!$B$1,'housing-price-data-04042019'!$A$1:$CC$1,0))</f>
        <v>2</v>
      </c>
      <c r="C691">
        <f>INDEX('housing-price-data-04042019'!$A$1:$CC$1461, MATCH('Garage Cars'!A691,'housing-price-data-04042019'!$A$1:$A$1461,0), MATCH('Garage Cars'!$C$1,'housing-price-data-04042019'!$A$1:$CC$1,0))</f>
        <v>194700</v>
      </c>
      <c r="D691" t="str">
        <f t="shared" si="10"/>
        <v>A</v>
      </c>
      <c r="K691" s="5">
        <v>992</v>
      </c>
      <c r="L691" s="6">
        <v>168000</v>
      </c>
      <c r="U691" s="1">
        <v>666</v>
      </c>
      <c r="V691" s="1">
        <v>196774.97616421798</v>
      </c>
      <c r="W691" s="1">
        <v>33725.02383578202</v>
      </c>
    </row>
    <row r="692" spans="1:23" x14ac:dyDescent="0.25">
      <c r="A692">
        <v>691</v>
      </c>
      <c r="B692">
        <f>INDEX('housing-price-data-04042019'!$A$1:$CC$1461, MATCH('Garage Cars'!A692,'housing-price-data-04042019'!$A$1:$A$1461,0), MATCH('Garage Cars'!$B$1,'housing-price-data-04042019'!$A$1:$CC$1,0))</f>
        <v>2</v>
      </c>
      <c r="C692">
        <f>INDEX('housing-price-data-04042019'!$A$1:$CC$1461, MATCH('Garage Cars'!A692,'housing-price-data-04042019'!$A$1:$A$1461,0), MATCH('Garage Cars'!$C$1,'housing-price-data-04042019'!$A$1:$CC$1,0))</f>
        <v>141000</v>
      </c>
      <c r="D692" t="str">
        <f t="shared" si="10"/>
        <v>A</v>
      </c>
      <c r="K692" s="5">
        <v>993</v>
      </c>
      <c r="L692" s="6">
        <v>187000</v>
      </c>
      <c r="U692" s="1">
        <v>667</v>
      </c>
      <c r="V692" s="1">
        <v>196774.97616421798</v>
      </c>
      <c r="W692" s="1">
        <v>-67774.97616421798</v>
      </c>
    </row>
    <row r="693" spans="1:23" x14ac:dyDescent="0.25">
      <c r="A693">
        <v>692</v>
      </c>
      <c r="B693">
        <f>INDEX('housing-price-data-04042019'!$A$1:$CC$1461, MATCH('Garage Cars'!A693,'housing-price-data-04042019'!$A$1:$A$1461,0), MATCH('Garage Cars'!$B$1,'housing-price-data-04042019'!$A$1:$CC$1,0))</f>
        <v>3</v>
      </c>
      <c r="C693">
        <f>INDEX('housing-price-data-04042019'!$A$1:$CC$1461, MATCH('Garage Cars'!A693,'housing-price-data-04042019'!$A$1:$A$1461,0), MATCH('Garage Cars'!$C$1,'housing-price-data-04042019'!$A$1:$CC$1,0))</f>
        <v>755000</v>
      </c>
      <c r="D693" t="str">
        <f t="shared" si="10"/>
        <v>A</v>
      </c>
      <c r="K693" s="5">
        <v>994</v>
      </c>
      <c r="L693" s="6">
        <v>173900</v>
      </c>
      <c r="U693" s="1">
        <v>668</v>
      </c>
      <c r="V693" s="1">
        <v>196774.97616421798</v>
      </c>
      <c r="W693" s="1">
        <v>-3274.9761642179801</v>
      </c>
    </row>
    <row r="694" spans="1:23" x14ac:dyDescent="0.25">
      <c r="A694">
        <v>693</v>
      </c>
      <c r="B694">
        <f>INDEX('housing-price-data-04042019'!$A$1:$CC$1461, MATCH('Garage Cars'!A694,'housing-price-data-04042019'!$A$1:$A$1461,0), MATCH('Garage Cars'!$B$1,'housing-price-data-04042019'!$A$1:$CC$1,0))</f>
        <v>2</v>
      </c>
      <c r="C694">
        <f>INDEX('housing-price-data-04042019'!$A$1:$CC$1461, MATCH('Garage Cars'!A694,'housing-price-data-04042019'!$A$1:$A$1461,0), MATCH('Garage Cars'!$C$1,'housing-price-data-04042019'!$A$1:$CC$1,0))</f>
        <v>335000</v>
      </c>
      <c r="D694" t="str">
        <f t="shared" si="10"/>
        <v>A</v>
      </c>
      <c r="K694" s="5">
        <v>995</v>
      </c>
      <c r="L694" s="6">
        <v>337500</v>
      </c>
      <c r="U694" s="1">
        <v>669</v>
      </c>
      <c r="V694" s="1">
        <v>196774.97616421798</v>
      </c>
      <c r="W694" s="1">
        <v>-28774.97616421798</v>
      </c>
    </row>
    <row r="695" spans="1:23" x14ac:dyDescent="0.25">
      <c r="A695">
        <v>694</v>
      </c>
      <c r="B695">
        <f>INDEX('housing-price-data-04042019'!$A$1:$CC$1461, MATCH('Garage Cars'!A695,'housing-price-data-04042019'!$A$1:$A$1461,0), MATCH('Garage Cars'!$B$1,'housing-price-data-04042019'!$A$1:$CC$1,0))</f>
        <v>1</v>
      </c>
      <c r="C695">
        <f>INDEX('housing-price-data-04042019'!$A$1:$CC$1461, MATCH('Garage Cars'!A695,'housing-price-data-04042019'!$A$1:$A$1461,0), MATCH('Garage Cars'!$C$1,'housing-price-data-04042019'!$A$1:$CC$1,0))</f>
        <v>108480</v>
      </c>
      <c r="D695" t="str">
        <f t="shared" si="10"/>
        <v>B</v>
      </c>
      <c r="K695" s="5">
        <v>998</v>
      </c>
      <c r="L695" s="6">
        <v>185000</v>
      </c>
      <c r="U695" s="1">
        <v>670</v>
      </c>
      <c r="V695" s="1">
        <v>128696.97851787008</v>
      </c>
      <c r="W695" s="1">
        <v>8803.021482129916</v>
      </c>
    </row>
    <row r="696" spans="1:23" x14ac:dyDescent="0.25">
      <c r="A696">
        <v>695</v>
      </c>
      <c r="B696">
        <f>INDEX('housing-price-data-04042019'!$A$1:$CC$1461, MATCH('Garage Cars'!A696,'housing-price-data-04042019'!$A$1:$A$1461,0), MATCH('Garage Cars'!$B$1,'housing-price-data-04042019'!$A$1:$CC$1,0))</f>
        <v>2</v>
      </c>
      <c r="C696">
        <f>INDEX('housing-price-data-04042019'!$A$1:$CC$1461, MATCH('Garage Cars'!A696,'housing-price-data-04042019'!$A$1:$A$1461,0), MATCH('Garage Cars'!$C$1,'housing-price-data-04042019'!$A$1:$CC$1,0))</f>
        <v>141500</v>
      </c>
      <c r="D696" t="str">
        <f t="shared" si="10"/>
        <v>A</v>
      </c>
      <c r="K696" s="5">
        <v>1000</v>
      </c>
      <c r="L696" s="6">
        <v>206000</v>
      </c>
      <c r="U696" s="1">
        <v>671</v>
      </c>
      <c r="V696" s="1">
        <v>196774.97616421798</v>
      </c>
      <c r="W696" s="1">
        <v>-23274.97616421798</v>
      </c>
    </row>
    <row r="697" spans="1:23" x14ac:dyDescent="0.25">
      <c r="A697">
        <v>696</v>
      </c>
      <c r="B697">
        <f>INDEX('housing-price-data-04042019'!$A$1:$CC$1461, MATCH('Garage Cars'!A697,'housing-price-data-04042019'!$A$1:$A$1461,0), MATCH('Garage Cars'!$B$1,'housing-price-data-04042019'!$A$1:$CC$1,0))</f>
        <v>2</v>
      </c>
      <c r="C697">
        <f>INDEX('housing-price-data-04042019'!$A$1:$CC$1461, MATCH('Garage Cars'!A697,'housing-price-data-04042019'!$A$1:$A$1461,0), MATCH('Garage Cars'!$C$1,'housing-price-data-04042019'!$A$1:$CC$1,0))</f>
        <v>176000</v>
      </c>
      <c r="D697" t="str">
        <f t="shared" si="10"/>
        <v>A</v>
      </c>
      <c r="K697" s="5">
        <v>1001</v>
      </c>
      <c r="L697" s="6">
        <v>82000</v>
      </c>
      <c r="U697" s="1">
        <v>672</v>
      </c>
      <c r="V697" s="1">
        <v>128696.97851787008</v>
      </c>
      <c r="W697" s="1">
        <v>-25096.978517870084</v>
      </c>
    </row>
    <row r="698" spans="1:23" x14ac:dyDescent="0.25">
      <c r="A698">
        <v>697</v>
      </c>
      <c r="B698">
        <f>INDEX('housing-price-data-04042019'!$A$1:$CC$1461, MATCH('Garage Cars'!A698,'housing-price-data-04042019'!$A$1:$A$1461,0), MATCH('Garage Cars'!$B$1,'housing-price-data-04042019'!$A$1:$CC$1,0))</f>
        <v>1</v>
      </c>
      <c r="C698">
        <f>INDEX('housing-price-data-04042019'!$A$1:$CC$1461, MATCH('Garage Cars'!A698,'housing-price-data-04042019'!$A$1:$A$1461,0), MATCH('Garage Cars'!$C$1,'housing-price-data-04042019'!$A$1:$CC$1,0))</f>
        <v>89000</v>
      </c>
      <c r="D698" t="str">
        <f t="shared" si="10"/>
        <v>B</v>
      </c>
      <c r="K698" s="5">
        <v>1003</v>
      </c>
      <c r="L698" s="6">
        <v>232000</v>
      </c>
      <c r="U698" s="1">
        <v>673</v>
      </c>
      <c r="V698" s="1">
        <v>196774.97616421798</v>
      </c>
      <c r="W698" s="1">
        <v>-31774.97616421798</v>
      </c>
    </row>
    <row r="699" spans="1:23" x14ac:dyDescent="0.25">
      <c r="A699">
        <v>698</v>
      </c>
      <c r="B699">
        <f>INDEX('housing-price-data-04042019'!$A$1:$CC$1461, MATCH('Garage Cars'!A699,'housing-price-data-04042019'!$A$1:$A$1461,0), MATCH('Garage Cars'!$B$1,'housing-price-data-04042019'!$A$1:$CC$1,0))</f>
        <v>1</v>
      </c>
      <c r="C699">
        <f>INDEX('housing-price-data-04042019'!$A$1:$CC$1461, MATCH('Garage Cars'!A699,'housing-price-data-04042019'!$A$1:$A$1461,0), MATCH('Garage Cars'!$C$1,'housing-price-data-04042019'!$A$1:$CC$1,0))</f>
        <v>123500</v>
      </c>
      <c r="D699" t="str">
        <f t="shared" si="10"/>
        <v>B</v>
      </c>
      <c r="K699" s="5">
        <v>1004</v>
      </c>
      <c r="L699" s="6">
        <v>136905</v>
      </c>
      <c r="U699" s="1">
        <v>674</v>
      </c>
      <c r="V699" s="1">
        <v>196774.97616421798</v>
      </c>
      <c r="W699" s="1">
        <v>60725.02383578202</v>
      </c>
    </row>
    <row r="700" spans="1:23" x14ac:dyDescent="0.25">
      <c r="A700">
        <v>699</v>
      </c>
      <c r="B700">
        <f>INDEX('housing-price-data-04042019'!$A$1:$CC$1461, MATCH('Garage Cars'!A700,'housing-price-data-04042019'!$A$1:$A$1461,0), MATCH('Garage Cars'!$B$1,'housing-price-data-04042019'!$A$1:$CC$1,0))</f>
        <v>1</v>
      </c>
      <c r="C700">
        <f>INDEX('housing-price-data-04042019'!$A$1:$CC$1461, MATCH('Garage Cars'!A700,'housing-price-data-04042019'!$A$1:$A$1461,0), MATCH('Garage Cars'!$C$1,'housing-price-data-04042019'!$A$1:$CC$1,0))</f>
        <v>138500</v>
      </c>
      <c r="D700" t="str">
        <f t="shared" si="10"/>
        <v>B</v>
      </c>
      <c r="K700" s="5">
        <v>1005</v>
      </c>
      <c r="L700" s="6">
        <v>181000</v>
      </c>
      <c r="U700" s="1">
        <v>675</v>
      </c>
      <c r="V700" s="1">
        <v>128696.97851787008</v>
      </c>
      <c r="W700" s="1">
        <v>11303.021482129916</v>
      </c>
    </row>
    <row r="701" spans="1:23" x14ac:dyDescent="0.25">
      <c r="A701">
        <v>700</v>
      </c>
      <c r="B701">
        <f>INDEX('housing-price-data-04042019'!$A$1:$CC$1461, MATCH('Garage Cars'!A701,'housing-price-data-04042019'!$A$1:$A$1461,0), MATCH('Garage Cars'!$B$1,'housing-price-data-04042019'!$A$1:$CC$1,0))</f>
        <v>2</v>
      </c>
      <c r="C701">
        <f>INDEX('housing-price-data-04042019'!$A$1:$CC$1461, MATCH('Garage Cars'!A701,'housing-price-data-04042019'!$A$1:$A$1461,0), MATCH('Garage Cars'!$C$1,'housing-price-data-04042019'!$A$1:$CC$1,0))</f>
        <v>196000</v>
      </c>
      <c r="D701" t="str">
        <f t="shared" si="10"/>
        <v>A</v>
      </c>
      <c r="K701" s="5">
        <v>1007</v>
      </c>
      <c r="L701" s="6">
        <v>163500</v>
      </c>
      <c r="U701" s="1">
        <v>676</v>
      </c>
      <c r="V701" s="1">
        <v>196774.97616421798</v>
      </c>
      <c r="W701" s="1">
        <v>-48274.97616421798</v>
      </c>
    </row>
    <row r="702" spans="1:23" x14ac:dyDescent="0.25">
      <c r="A702">
        <v>701</v>
      </c>
      <c r="B702">
        <f>INDEX('housing-price-data-04042019'!$A$1:$CC$1461, MATCH('Garage Cars'!A702,'housing-price-data-04042019'!$A$1:$A$1461,0), MATCH('Garage Cars'!$B$1,'housing-price-data-04042019'!$A$1:$CC$1,0))</f>
        <v>3</v>
      </c>
      <c r="C702">
        <f>INDEX('housing-price-data-04042019'!$A$1:$CC$1461, MATCH('Garage Cars'!A702,'housing-price-data-04042019'!$A$1:$A$1461,0), MATCH('Garage Cars'!$C$1,'housing-price-data-04042019'!$A$1:$CC$1,0))</f>
        <v>312500</v>
      </c>
      <c r="D702" t="str">
        <f t="shared" si="10"/>
        <v>A</v>
      </c>
      <c r="K702" s="5">
        <v>1009</v>
      </c>
      <c r="L702" s="6">
        <v>240000</v>
      </c>
      <c r="U702" s="1">
        <v>677</v>
      </c>
      <c r="V702" s="1">
        <v>264852.97381056589</v>
      </c>
      <c r="W702" s="1">
        <v>-177852.97381056589</v>
      </c>
    </row>
    <row r="703" spans="1:23" x14ac:dyDescent="0.25">
      <c r="A703">
        <v>702</v>
      </c>
      <c r="B703">
        <f>INDEX('housing-price-data-04042019'!$A$1:$CC$1461, MATCH('Garage Cars'!A703,'housing-price-data-04042019'!$A$1:$A$1461,0), MATCH('Garage Cars'!$B$1,'housing-price-data-04042019'!$A$1:$CC$1,0))</f>
        <v>2</v>
      </c>
      <c r="C703">
        <f>INDEX('housing-price-data-04042019'!$A$1:$CC$1461, MATCH('Garage Cars'!A703,'housing-price-data-04042019'!$A$1:$A$1461,0), MATCH('Garage Cars'!$C$1,'housing-price-data-04042019'!$A$1:$CC$1,0))</f>
        <v>140000</v>
      </c>
      <c r="D703" t="str">
        <f t="shared" si="10"/>
        <v>A</v>
      </c>
      <c r="K703" s="5">
        <v>1016</v>
      </c>
      <c r="L703" s="6">
        <v>227000</v>
      </c>
      <c r="U703" s="1">
        <v>678</v>
      </c>
      <c r="V703" s="1">
        <v>128696.97851787008</v>
      </c>
      <c r="W703" s="1">
        <v>-19196.978517870084</v>
      </c>
    </row>
    <row r="704" spans="1:23" x14ac:dyDescent="0.25">
      <c r="A704">
        <v>703</v>
      </c>
      <c r="B704">
        <f>INDEX('housing-price-data-04042019'!$A$1:$CC$1461, MATCH('Garage Cars'!A704,'housing-price-data-04042019'!$A$1:$A$1461,0), MATCH('Garage Cars'!$B$1,'housing-price-data-04042019'!$A$1:$CC$1,0))</f>
        <v>3</v>
      </c>
      <c r="C704">
        <f>INDEX('housing-price-data-04042019'!$A$1:$CC$1461, MATCH('Garage Cars'!A704,'housing-price-data-04042019'!$A$1:$A$1461,0), MATCH('Garage Cars'!$C$1,'housing-price-data-04042019'!$A$1:$CC$1,0))</f>
        <v>361919</v>
      </c>
      <c r="D704" t="str">
        <f t="shared" si="10"/>
        <v>A</v>
      </c>
      <c r="K704" s="5">
        <v>1017</v>
      </c>
      <c r="L704" s="6">
        <v>203000</v>
      </c>
      <c r="U704" s="1">
        <v>679</v>
      </c>
      <c r="V704" s="1">
        <v>264852.97381056589</v>
      </c>
      <c r="W704" s="1">
        <v>107647.02618943411</v>
      </c>
    </row>
    <row r="705" spans="1:23" x14ac:dyDescent="0.25">
      <c r="A705">
        <v>704</v>
      </c>
      <c r="B705">
        <f>INDEX('housing-price-data-04042019'!$A$1:$CC$1461, MATCH('Garage Cars'!A705,'housing-price-data-04042019'!$A$1:$A$1461,0), MATCH('Garage Cars'!$B$1,'housing-price-data-04042019'!$A$1:$CC$1,0))</f>
        <v>2</v>
      </c>
      <c r="C705">
        <f>INDEX('housing-price-data-04042019'!$A$1:$CC$1461, MATCH('Garage Cars'!A705,'housing-price-data-04042019'!$A$1:$A$1461,0), MATCH('Garage Cars'!$C$1,'housing-price-data-04042019'!$A$1:$CC$1,0))</f>
        <v>140000</v>
      </c>
      <c r="D705" t="str">
        <f t="shared" si="10"/>
        <v>A</v>
      </c>
      <c r="K705" s="5">
        <v>1018</v>
      </c>
      <c r="L705" s="6">
        <v>187500</v>
      </c>
      <c r="U705" s="1">
        <v>680</v>
      </c>
      <c r="V705" s="1">
        <v>196774.97616421798</v>
      </c>
      <c r="W705" s="1">
        <v>-68274.97616421798</v>
      </c>
    </row>
    <row r="706" spans="1:23" x14ac:dyDescent="0.25">
      <c r="A706">
        <v>705</v>
      </c>
      <c r="B706">
        <f>INDEX('housing-price-data-04042019'!$A$1:$CC$1461, MATCH('Garage Cars'!A706,'housing-price-data-04042019'!$A$1:$A$1461,0), MATCH('Garage Cars'!$B$1,'housing-price-data-04042019'!$A$1:$CC$1,0))</f>
        <v>2</v>
      </c>
      <c r="C706">
        <f>INDEX('housing-price-data-04042019'!$A$1:$CC$1461, MATCH('Garage Cars'!A706,'housing-price-data-04042019'!$A$1:$A$1461,0), MATCH('Garage Cars'!$C$1,'housing-price-data-04042019'!$A$1:$CC$1,0))</f>
        <v>213000</v>
      </c>
      <c r="D706" t="str">
        <f t="shared" si="10"/>
        <v>A</v>
      </c>
      <c r="K706" s="5">
        <v>1019</v>
      </c>
      <c r="L706" s="6">
        <v>160000</v>
      </c>
      <c r="U706" s="1">
        <v>681</v>
      </c>
      <c r="V706" s="1">
        <v>128696.97851787008</v>
      </c>
      <c r="W706" s="1">
        <v>14303.021482129916</v>
      </c>
    </row>
    <row r="707" spans="1:23" x14ac:dyDescent="0.25">
      <c r="A707">
        <v>706</v>
      </c>
      <c r="B707">
        <f>INDEX('housing-price-data-04042019'!$A$1:$CC$1461, MATCH('Garage Cars'!A707,'housing-price-data-04042019'!$A$1:$A$1461,0), MATCH('Garage Cars'!$B$1,'housing-price-data-04042019'!$A$1:$CC$1,0))</f>
        <v>0</v>
      </c>
      <c r="C707">
        <f>INDEX('housing-price-data-04042019'!$A$1:$CC$1461, MATCH('Garage Cars'!A707,'housing-price-data-04042019'!$A$1:$A$1461,0), MATCH('Garage Cars'!$C$1,'housing-price-data-04042019'!$A$1:$CC$1,0))</f>
        <v>55000</v>
      </c>
      <c r="D707" t="str">
        <f t="shared" ref="D707:D770" si="11">IF(B707 &gt;= 2, "A", "B")</f>
        <v>B</v>
      </c>
      <c r="K707" s="5">
        <v>1020</v>
      </c>
      <c r="L707" s="6">
        <v>213490</v>
      </c>
      <c r="U707" s="1">
        <v>682</v>
      </c>
      <c r="V707" s="1">
        <v>128696.97851787008</v>
      </c>
      <c r="W707" s="1">
        <v>30737.021482129916</v>
      </c>
    </row>
    <row r="708" spans="1:23" x14ac:dyDescent="0.25">
      <c r="A708">
        <v>707</v>
      </c>
      <c r="B708">
        <f>INDEX('housing-price-data-04042019'!$A$1:$CC$1461, MATCH('Garage Cars'!A708,'housing-price-data-04042019'!$A$1:$A$1461,0), MATCH('Garage Cars'!$B$1,'housing-price-data-04042019'!$A$1:$CC$1,0))</f>
        <v>2</v>
      </c>
      <c r="C708">
        <f>INDEX('housing-price-data-04042019'!$A$1:$CC$1461, MATCH('Garage Cars'!A708,'housing-price-data-04042019'!$A$1:$A$1461,0), MATCH('Garage Cars'!$C$1,'housing-price-data-04042019'!$A$1:$CC$1,0))</f>
        <v>302000</v>
      </c>
      <c r="D708" t="str">
        <f t="shared" si="11"/>
        <v>A</v>
      </c>
      <c r="K708" s="5">
        <v>1021</v>
      </c>
      <c r="L708" s="6">
        <v>176000</v>
      </c>
      <c r="U708" s="1">
        <v>683</v>
      </c>
      <c r="V708" s="1">
        <v>196774.97616421798</v>
      </c>
      <c r="W708" s="1">
        <v>-23774.97616421798</v>
      </c>
    </row>
    <row r="709" spans="1:23" x14ac:dyDescent="0.25">
      <c r="A709">
        <v>708</v>
      </c>
      <c r="B709">
        <f>INDEX('housing-price-data-04042019'!$A$1:$CC$1461, MATCH('Garage Cars'!A709,'housing-price-data-04042019'!$A$1:$A$1461,0), MATCH('Garage Cars'!$B$1,'housing-price-data-04042019'!$A$1:$CC$1,0))</f>
        <v>2</v>
      </c>
      <c r="C709">
        <f>INDEX('housing-price-data-04042019'!$A$1:$CC$1461, MATCH('Garage Cars'!A709,'housing-price-data-04042019'!$A$1:$A$1461,0), MATCH('Garage Cars'!$C$1,'housing-price-data-04042019'!$A$1:$CC$1,0))</f>
        <v>254000</v>
      </c>
      <c r="D709" t="str">
        <f t="shared" si="11"/>
        <v>A</v>
      </c>
      <c r="K709" s="5">
        <v>1022</v>
      </c>
      <c r="L709" s="6">
        <v>194000</v>
      </c>
      <c r="U709" s="1">
        <v>684</v>
      </c>
      <c r="V709" s="1">
        <v>264852.97381056589</v>
      </c>
      <c r="W709" s="1">
        <v>20147.026189434109</v>
      </c>
    </row>
    <row r="710" spans="1:23" x14ac:dyDescent="0.25">
      <c r="A710">
        <v>709</v>
      </c>
      <c r="B710">
        <f>INDEX('housing-price-data-04042019'!$A$1:$CC$1461, MATCH('Garage Cars'!A710,'housing-price-data-04042019'!$A$1:$A$1461,0), MATCH('Garage Cars'!$B$1,'housing-price-data-04042019'!$A$1:$CC$1,0))</f>
        <v>2</v>
      </c>
      <c r="C710">
        <f>INDEX('housing-price-data-04042019'!$A$1:$CC$1461, MATCH('Garage Cars'!A710,'housing-price-data-04042019'!$A$1:$A$1461,0), MATCH('Garage Cars'!$C$1,'housing-price-data-04042019'!$A$1:$CC$1,0))</f>
        <v>179540</v>
      </c>
      <c r="D710" t="str">
        <f t="shared" si="11"/>
        <v>A</v>
      </c>
      <c r="K710" s="5">
        <v>1024</v>
      </c>
      <c r="L710" s="6">
        <v>191000</v>
      </c>
      <c r="U710" s="1">
        <v>685</v>
      </c>
      <c r="V710" s="1">
        <v>196774.97616421798</v>
      </c>
      <c r="W710" s="1">
        <v>24225.02383578202</v>
      </c>
    </row>
    <row r="711" spans="1:23" x14ac:dyDescent="0.25">
      <c r="A711">
        <v>710</v>
      </c>
      <c r="B711">
        <f>INDEX('housing-price-data-04042019'!$A$1:$CC$1461, MATCH('Garage Cars'!A711,'housing-price-data-04042019'!$A$1:$A$1461,0), MATCH('Garage Cars'!$B$1,'housing-price-data-04042019'!$A$1:$CC$1,0))</f>
        <v>1</v>
      </c>
      <c r="C711">
        <f>INDEX('housing-price-data-04042019'!$A$1:$CC$1461, MATCH('Garage Cars'!A711,'housing-price-data-04042019'!$A$1:$A$1461,0), MATCH('Garage Cars'!$C$1,'housing-price-data-04042019'!$A$1:$CC$1,0))</f>
        <v>109900</v>
      </c>
      <c r="D711" t="str">
        <f t="shared" si="11"/>
        <v>B</v>
      </c>
      <c r="K711" s="5">
        <v>1025</v>
      </c>
      <c r="L711" s="6">
        <v>287000</v>
      </c>
      <c r="U711" s="1">
        <v>686</v>
      </c>
      <c r="V711" s="1">
        <v>196774.97616421798</v>
      </c>
      <c r="W711" s="1">
        <v>10725.02383578202</v>
      </c>
    </row>
    <row r="712" spans="1:23" x14ac:dyDescent="0.25">
      <c r="A712">
        <v>711</v>
      </c>
      <c r="B712">
        <f>INDEX('housing-price-data-04042019'!$A$1:$CC$1461, MATCH('Garage Cars'!A712,'housing-price-data-04042019'!$A$1:$A$1461,0), MATCH('Garage Cars'!$B$1,'housing-price-data-04042019'!$A$1:$CC$1,0))</f>
        <v>0</v>
      </c>
      <c r="C712">
        <f>INDEX('housing-price-data-04042019'!$A$1:$CC$1461, MATCH('Garage Cars'!A712,'housing-price-data-04042019'!$A$1:$A$1461,0), MATCH('Garage Cars'!$C$1,'housing-price-data-04042019'!$A$1:$CC$1,0))</f>
        <v>52000</v>
      </c>
      <c r="D712" t="str">
        <f t="shared" si="11"/>
        <v>B</v>
      </c>
      <c r="K712" s="5">
        <v>1026</v>
      </c>
      <c r="L712" s="6">
        <v>112500</v>
      </c>
      <c r="U712" s="1">
        <v>687</v>
      </c>
      <c r="V712" s="1">
        <v>196774.97616421798</v>
      </c>
      <c r="W712" s="1">
        <v>31100.02383578202</v>
      </c>
    </row>
    <row r="713" spans="1:23" x14ac:dyDescent="0.25">
      <c r="A713">
        <v>712</v>
      </c>
      <c r="B713">
        <f>INDEX('housing-price-data-04042019'!$A$1:$CC$1461, MATCH('Garage Cars'!A713,'housing-price-data-04042019'!$A$1:$A$1461,0), MATCH('Garage Cars'!$B$1,'housing-price-data-04042019'!$A$1:$CC$1,0))</f>
        <v>1</v>
      </c>
      <c r="C713">
        <f>INDEX('housing-price-data-04042019'!$A$1:$CC$1461, MATCH('Garage Cars'!A713,'housing-price-data-04042019'!$A$1:$A$1461,0), MATCH('Garage Cars'!$C$1,'housing-price-data-04042019'!$A$1:$CC$1,0))</f>
        <v>102776</v>
      </c>
      <c r="D713" t="str">
        <f t="shared" si="11"/>
        <v>B</v>
      </c>
      <c r="K713" s="5">
        <v>1027</v>
      </c>
      <c r="L713" s="6">
        <v>167500</v>
      </c>
      <c r="U713" s="1">
        <v>688</v>
      </c>
      <c r="V713" s="1">
        <v>196774.97616421798</v>
      </c>
      <c r="W713" s="1">
        <v>-47974.97616421798</v>
      </c>
    </row>
    <row r="714" spans="1:23" x14ac:dyDescent="0.25">
      <c r="A714">
        <v>713</v>
      </c>
      <c r="B714">
        <f>INDEX('housing-price-data-04042019'!$A$1:$CC$1461, MATCH('Garage Cars'!A714,'housing-price-data-04042019'!$A$1:$A$1461,0), MATCH('Garage Cars'!$B$1,'housing-price-data-04042019'!$A$1:$CC$1,0))</f>
        <v>2</v>
      </c>
      <c r="C714">
        <f>INDEX('housing-price-data-04042019'!$A$1:$CC$1461, MATCH('Garage Cars'!A714,'housing-price-data-04042019'!$A$1:$A$1461,0), MATCH('Garage Cars'!$C$1,'housing-price-data-04042019'!$A$1:$CC$1,0))</f>
        <v>189000</v>
      </c>
      <c r="D714" t="str">
        <f t="shared" si="11"/>
        <v>A</v>
      </c>
      <c r="K714" s="5">
        <v>1028</v>
      </c>
      <c r="L714" s="6">
        <v>293077</v>
      </c>
      <c r="U714" s="1">
        <v>689</v>
      </c>
      <c r="V714" s="1">
        <v>196774.97616421798</v>
      </c>
      <c r="W714" s="1">
        <v>195225.02383578202</v>
      </c>
    </row>
    <row r="715" spans="1:23" x14ac:dyDescent="0.25">
      <c r="A715">
        <v>714</v>
      </c>
      <c r="B715">
        <f>INDEX('housing-price-data-04042019'!$A$1:$CC$1461, MATCH('Garage Cars'!A715,'housing-price-data-04042019'!$A$1:$A$1461,0), MATCH('Garage Cars'!$B$1,'housing-price-data-04042019'!$A$1:$CC$1,0))</f>
        <v>2</v>
      </c>
      <c r="C715">
        <f>INDEX('housing-price-data-04042019'!$A$1:$CC$1461, MATCH('Garage Cars'!A715,'housing-price-data-04042019'!$A$1:$A$1461,0), MATCH('Garage Cars'!$C$1,'housing-price-data-04042019'!$A$1:$CC$1,0))</f>
        <v>129000</v>
      </c>
      <c r="D715" t="str">
        <f t="shared" si="11"/>
        <v>A</v>
      </c>
      <c r="K715" s="5">
        <v>1032</v>
      </c>
      <c r="L715" s="6">
        <v>197000</v>
      </c>
      <c r="U715" s="1">
        <v>690</v>
      </c>
      <c r="V715" s="1">
        <v>196774.97616421798</v>
      </c>
      <c r="W715" s="1">
        <v>-2074.9761642179801</v>
      </c>
    </row>
    <row r="716" spans="1:23" x14ac:dyDescent="0.25">
      <c r="A716">
        <v>715</v>
      </c>
      <c r="B716">
        <f>INDEX('housing-price-data-04042019'!$A$1:$CC$1461, MATCH('Garage Cars'!A716,'housing-price-data-04042019'!$A$1:$A$1461,0), MATCH('Garage Cars'!$B$1,'housing-price-data-04042019'!$A$1:$CC$1,0))</f>
        <v>2</v>
      </c>
      <c r="C716">
        <f>INDEX('housing-price-data-04042019'!$A$1:$CC$1461, MATCH('Garage Cars'!A716,'housing-price-data-04042019'!$A$1:$A$1461,0), MATCH('Garage Cars'!$C$1,'housing-price-data-04042019'!$A$1:$CC$1,0))</f>
        <v>130500</v>
      </c>
      <c r="D716" t="str">
        <f t="shared" si="11"/>
        <v>A</v>
      </c>
      <c r="K716" s="5">
        <v>1033</v>
      </c>
      <c r="L716" s="6">
        <v>310000</v>
      </c>
      <c r="U716" s="1">
        <v>691</v>
      </c>
      <c r="V716" s="1">
        <v>196774.97616421798</v>
      </c>
      <c r="W716" s="1">
        <v>-55774.97616421798</v>
      </c>
    </row>
    <row r="717" spans="1:23" x14ac:dyDescent="0.25">
      <c r="A717">
        <v>716</v>
      </c>
      <c r="B717">
        <f>INDEX('housing-price-data-04042019'!$A$1:$CC$1461, MATCH('Garage Cars'!A717,'housing-price-data-04042019'!$A$1:$A$1461,0), MATCH('Garage Cars'!$B$1,'housing-price-data-04042019'!$A$1:$CC$1,0))</f>
        <v>2</v>
      </c>
      <c r="C717">
        <f>INDEX('housing-price-data-04042019'!$A$1:$CC$1461, MATCH('Garage Cars'!A717,'housing-price-data-04042019'!$A$1:$A$1461,0), MATCH('Garage Cars'!$C$1,'housing-price-data-04042019'!$A$1:$CC$1,0))</f>
        <v>165000</v>
      </c>
      <c r="D717" t="str">
        <f t="shared" si="11"/>
        <v>A</v>
      </c>
      <c r="K717" s="5">
        <v>1034</v>
      </c>
      <c r="L717" s="6">
        <v>230000</v>
      </c>
      <c r="U717" s="1">
        <v>692</v>
      </c>
      <c r="V717" s="1">
        <v>264852.97381056589</v>
      </c>
      <c r="W717" s="1">
        <v>490147.02618943411</v>
      </c>
    </row>
    <row r="718" spans="1:23" x14ac:dyDescent="0.25">
      <c r="A718">
        <v>717</v>
      </c>
      <c r="B718">
        <f>INDEX('housing-price-data-04042019'!$A$1:$CC$1461, MATCH('Garage Cars'!A718,'housing-price-data-04042019'!$A$1:$A$1461,0), MATCH('Garage Cars'!$B$1,'housing-price-data-04042019'!$A$1:$CC$1,0))</f>
        <v>2</v>
      </c>
      <c r="C718">
        <f>INDEX('housing-price-data-04042019'!$A$1:$CC$1461, MATCH('Garage Cars'!A718,'housing-price-data-04042019'!$A$1:$A$1461,0), MATCH('Garage Cars'!$C$1,'housing-price-data-04042019'!$A$1:$CC$1,0))</f>
        <v>159500</v>
      </c>
      <c r="D718" t="str">
        <f t="shared" si="11"/>
        <v>A</v>
      </c>
      <c r="K718" s="5">
        <v>1037</v>
      </c>
      <c r="L718" s="6">
        <v>315500</v>
      </c>
      <c r="U718" s="1">
        <v>693</v>
      </c>
      <c r="V718" s="1">
        <v>196774.97616421798</v>
      </c>
      <c r="W718" s="1">
        <v>138225.02383578202</v>
      </c>
    </row>
    <row r="719" spans="1:23" x14ac:dyDescent="0.25">
      <c r="A719">
        <v>718</v>
      </c>
      <c r="B719">
        <f>INDEX('housing-price-data-04042019'!$A$1:$CC$1461, MATCH('Garage Cars'!A719,'housing-price-data-04042019'!$A$1:$A$1461,0), MATCH('Garage Cars'!$B$1,'housing-price-data-04042019'!$A$1:$CC$1,0))</f>
        <v>2</v>
      </c>
      <c r="C719">
        <f>INDEX('housing-price-data-04042019'!$A$1:$CC$1461, MATCH('Garage Cars'!A719,'housing-price-data-04042019'!$A$1:$A$1461,0), MATCH('Garage Cars'!$C$1,'housing-price-data-04042019'!$A$1:$CC$1,0))</f>
        <v>157000</v>
      </c>
      <c r="D719" t="str">
        <f t="shared" si="11"/>
        <v>A</v>
      </c>
      <c r="K719" s="5">
        <v>1038</v>
      </c>
      <c r="L719" s="6">
        <v>287000</v>
      </c>
      <c r="U719" s="1">
        <v>694</v>
      </c>
      <c r="V719" s="1">
        <v>128696.97851787008</v>
      </c>
      <c r="W719" s="1">
        <v>-20216.978517870084</v>
      </c>
    </row>
    <row r="720" spans="1:23" x14ac:dyDescent="0.25">
      <c r="A720">
        <v>719</v>
      </c>
      <c r="B720">
        <f>INDEX('housing-price-data-04042019'!$A$1:$CC$1461, MATCH('Garage Cars'!A720,'housing-price-data-04042019'!$A$1:$A$1461,0), MATCH('Garage Cars'!$B$1,'housing-price-data-04042019'!$A$1:$CC$1,0))</f>
        <v>3</v>
      </c>
      <c r="C720">
        <f>INDEX('housing-price-data-04042019'!$A$1:$CC$1461, MATCH('Garage Cars'!A720,'housing-price-data-04042019'!$A$1:$A$1461,0), MATCH('Garage Cars'!$C$1,'housing-price-data-04042019'!$A$1:$CC$1,0))</f>
        <v>341000</v>
      </c>
      <c r="D720" t="str">
        <f t="shared" si="11"/>
        <v>A</v>
      </c>
      <c r="K720" s="5">
        <v>1041</v>
      </c>
      <c r="L720" s="6">
        <v>155000</v>
      </c>
      <c r="U720" s="1">
        <v>695</v>
      </c>
      <c r="V720" s="1">
        <v>196774.97616421798</v>
      </c>
      <c r="W720" s="1">
        <v>-55274.97616421798</v>
      </c>
    </row>
    <row r="721" spans="1:23" x14ac:dyDescent="0.25">
      <c r="A721">
        <v>720</v>
      </c>
      <c r="B721">
        <f>INDEX('housing-price-data-04042019'!$A$1:$CC$1461, MATCH('Garage Cars'!A721,'housing-price-data-04042019'!$A$1:$A$1461,0), MATCH('Garage Cars'!$B$1,'housing-price-data-04042019'!$A$1:$CC$1,0))</f>
        <v>1</v>
      </c>
      <c r="C721">
        <f>INDEX('housing-price-data-04042019'!$A$1:$CC$1461, MATCH('Garage Cars'!A721,'housing-price-data-04042019'!$A$1:$A$1461,0), MATCH('Garage Cars'!$C$1,'housing-price-data-04042019'!$A$1:$CC$1,0))</f>
        <v>128500</v>
      </c>
      <c r="D721" t="str">
        <f t="shared" si="11"/>
        <v>B</v>
      </c>
      <c r="K721" s="5">
        <v>1042</v>
      </c>
      <c r="L721" s="6">
        <v>173000</v>
      </c>
      <c r="U721" s="1">
        <v>696</v>
      </c>
      <c r="V721" s="1">
        <v>196774.97616421798</v>
      </c>
      <c r="W721" s="1">
        <v>-20774.97616421798</v>
      </c>
    </row>
    <row r="722" spans="1:23" x14ac:dyDescent="0.25">
      <c r="A722">
        <v>721</v>
      </c>
      <c r="B722">
        <f>INDEX('housing-price-data-04042019'!$A$1:$CC$1461, MATCH('Garage Cars'!A722,'housing-price-data-04042019'!$A$1:$A$1461,0), MATCH('Garage Cars'!$B$1,'housing-price-data-04042019'!$A$1:$CC$1,0))</f>
        <v>2</v>
      </c>
      <c r="C722">
        <f>INDEX('housing-price-data-04042019'!$A$1:$CC$1461, MATCH('Garage Cars'!A722,'housing-price-data-04042019'!$A$1:$A$1461,0), MATCH('Garage Cars'!$C$1,'housing-price-data-04042019'!$A$1:$CC$1,0))</f>
        <v>275000</v>
      </c>
      <c r="D722" t="str">
        <f t="shared" si="11"/>
        <v>A</v>
      </c>
      <c r="K722" s="5">
        <v>1043</v>
      </c>
      <c r="L722" s="6">
        <v>196000</v>
      </c>
      <c r="U722" s="1">
        <v>697</v>
      </c>
      <c r="V722" s="1">
        <v>128696.97851787008</v>
      </c>
      <c r="W722" s="1">
        <v>-39696.978517870084</v>
      </c>
    </row>
    <row r="723" spans="1:23" x14ac:dyDescent="0.25">
      <c r="A723">
        <v>722</v>
      </c>
      <c r="B723">
        <f>INDEX('housing-price-data-04042019'!$A$1:$CC$1461, MATCH('Garage Cars'!A723,'housing-price-data-04042019'!$A$1:$A$1461,0), MATCH('Garage Cars'!$B$1,'housing-price-data-04042019'!$A$1:$CC$1,0))</f>
        <v>2</v>
      </c>
      <c r="C723">
        <f>INDEX('housing-price-data-04042019'!$A$1:$CC$1461, MATCH('Garage Cars'!A723,'housing-price-data-04042019'!$A$1:$A$1461,0), MATCH('Garage Cars'!$C$1,'housing-price-data-04042019'!$A$1:$CC$1,0))</f>
        <v>143000</v>
      </c>
      <c r="D723" t="str">
        <f t="shared" si="11"/>
        <v>A</v>
      </c>
      <c r="K723" s="5">
        <v>1044</v>
      </c>
      <c r="L723" s="6">
        <v>262280</v>
      </c>
      <c r="U723" s="1">
        <v>698</v>
      </c>
      <c r="V723" s="1">
        <v>128696.97851787008</v>
      </c>
      <c r="W723" s="1">
        <v>-5196.978517870084</v>
      </c>
    </row>
    <row r="724" spans="1:23" x14ac:dyDescent="0.25">
      <c r="A724">
        <v>723</v>
      </c>
      <c r="B724">
        <f>INDEX('housing-price-data-04042019'!$A$1:$CC$1461, MATCH('Garage Cars'!A724,'housing-price-data-04042019'!$A$1:$A$1461,0), MATCH('Garage Cars'!$B$1,'housing-price-data-04042019'!$A$1:$CC$1,0))</f>
        <v>2</v>
      </c>
      <c r="C724">
        <f>INDEX('housing-price-data-04042019'!$A$1:$CC$1461, MATCH('Garage Cars'!A724,'housing-price-data-04042019'!$A$1:$A$1461,0), MATCH('Garage Cars'!$C$1,'housing-price-data-04042019'!$A$1:$CC$1,0))</f>
        <v>124500</v>
      </c>
      <c r="D724" t="str">
        <f t="shared" si="11"/>
        <v>A</v>
      </c>
      <c r="K724" s="5">
        <v>1045</v>
      </c>
      <c r="L724" s="6">
        <v>278000</v>
      </c>
      <c r="U724" s="1">
        <v>699</v>
      </c>
      <c r="V724" s="1">
        <v>128696.97851787008</v>
      </c>
      <c r="W724" s="1">
        <v>9803.021482129916</v>
      </c>
    </row>
    <row r="725" spans="1:23" x14ac:dyDescent="0.25">
      <c r="A725">
        <v>724</v>
      </c>
      <c r="B725">
        <f>INDEX('housing-price-data-04042019'!$A$1:$CC$1461, MATCH('Garage Cars'!A725,'housing-price-data-04042019'!$A$1:$A$1461,0), MATCH('Garage Cars'!$B$1,'housing-price-data-04042019'!$A$1:$CC$1,0))</f>
        <v>1</v>
      </c>
      <c r="C725">
        <f>INDEX('housing-price-data-04042019'!$A$1:$CC$1461, MATCH('Garage Cars'!A725,'housing-price-data-04042019'!$A$1:$A$1461,0), MATCH('Garage Cars'!$C$1,'housing-price-data-04042019'!$A$1:$CC$1,0))</f>
        <v>135000</v>
      </c>
      <c r="D725" t="str">
        <f t="shared" si="11"/>
        <v>B</v>
      </c>
      <c r="K725" s="5">
        <v>1046</v>
      </c>
      <c r="L725" s="6">
        <v>139600</v>
      </c>
      <c r="U725" s="1">
        <v>700</v>
      </c>
      <c r="V725" s="1">
        <v>196774.97616421798</v>
      </c>
      <c r="W725" s="1">
        <v>-774.97616421798011</v>
      </c>
    </row>
    <row r="726" spans="1:23" x14ac:dyDescent="0.25">
      <c r="A726">
        <v>725</v>
      </c>
      <c r="B726">
        <f>INDEX('housing-price-data-04042019'!$A$1:$CC$1461, MATCH('Garage Cars'!A726,'housing-price-data-04042019'!$A$1:$A$1461,0), MATCH('Garage Cars'!$B$1,'housing-price-data-04042019'!$A$1:$CC$1,0))</f>
        <v>3</v>
      </c>
      <c r="C726">
        <f>INDEX('housing-price-data-04042019'!$A$1:$CC$1461, MATCH('Garage Cars'!A726,'housing-price-data-04042019'!$A$1:$A$1461,0), MATCH('Garage Cars'!$C$1,'housing-price-data-04042019'!$A$1:$CC$1,0))</f>
        <v>320000</v>
      </c>
      <c r="D726" t="str">
        <f t="shared" si="11"/>
        <v>A</v>
      </c>
      <c r="K726" s="5">
        <v>1047</v>
      </c>
      <c r="L726" s="6">
        <v>556581</v>
      </c>
      <c r="U726" s="1">
        <v>701</v>
      </c>
      <c r="V726" s="1">
        <v>264852.97381056589</v>
      </c>
      <c r="W726" s="1">
        <v>47647.026189434109</v>
      </c>
    </row>
    <row r="727" spans="1:23" x14ac:dyDescent="0.25">
      <c r="A727">
        <v>726</v>
      </c>
      <c r="B727">
        <f>INDEX('housing-price-data-04042019'!$A$1:$CC$1461, MATCH('Garage Cars'!A727,'housing-price-data-04042019'!$A$1:$A$1461,0), MATCH('Garage Cars'!$B$1,'housing-price-data-04042019'!$A$1:$CC$1,0))</f>
        <v>2</v>
      </c>
      <c r="C727">
        <f>INDEX('housing-price-data-04042019'!$A$1:$CC$1461, MATCH('Garage Cars'!A727,'housing-price-data-04042019'!$A$1:$A$1461,0), MATCH('Garage Cars'!$C$1,'housing-price-data-04042019'!$A$1:$CC$1,0))</f>
        <v>120500</v>
      </c>
      <c r="D727" t="str">
        <f t="shared" si="11"/>
        <v>A</v>
      </c>
      <c r="K727" s="5">
        <v>1048</v>
      </c>
      <c r="L727" s="6">
        <v>145000</v>
      </c>
      <c r="U727" s="1">
        <v>702</v>
      </c>
      <c r="V727" s="1">
        <v>196774.97616421798</v>
      </c>
      <c r="W727" s="1">
        <v>-56774.97616421798</v>
      </c>
    </row>
    <row r="728" spans="1:23" x14ac:dyDescent="0.25">
      <c r="A728">
        <v>727</v>
      </c>
      <c r="B728">
        <f>INDEX('housing-price-data-04042019'!$A$1:$CC$1461, MATCH('Garage Cars'!A728,'housing-price-data-04042019'!$A$1:$A$1461,0), MATCH('Garage Cars'!$B$1,'housing-price-data-04042019'!$A$1:$CC$1,0))</f>
        <v>2</v>
      </c>
      <c r="C728">
        <f>INDEX('housing-price-data-04042019'!$A$1:$CC$1461, MATCH('Garage Cars'!A728,'housing-price-data-04042019'!$A$1:$A$1461,0), MATCH('Garage Cars'!$C$1,'housing-price-data-04042019'!$A$1:$CC$1,0))</f>
        <v>222000</v>
      </c>
      <c r="D728" t="str">
        <f t="shared" si="11"/>
        <v>A</v>
      </c>
      <c r="K728" s="5">
        <v>1049</v>
      </c>
      <c r="L728" s="6">
        <v>115000</v>
      </c>
      <c r="U728" s="1">
        <v>703</v>
      </c>
      <c r="V728" s="1">
        <v>264852.97381056589</v>
      </c>
      <c r="W728" s="1">
        <v>97066.026189434109</v>
      </c>
    </row>
    <row r="729" spans="1:23" x14ac:dyDescent="0.25">
      <c r="A729">
        <v>728</v>
      </c>
      <c r="B729">
        <f>INDEX('housing-price-data-04042019'!$A$1:$CC$1461, MATCH('Garage Cars'!A729,'housing-price-data-04042019'!$A$1:$A$1461,0), MATCH('Garage Cars'!$B$1,'housing-price-data-04042019'!$A$1:$CC$1,0))</f>
        <v>2</v>
      </c>
      <c r="C729">
        <f>INDEX('housing-price-data-04042019'!$A$1:$CC$1461, MATCH('Garage Cars'!A729,'housing-price-data-04042019'!$A$1:$A$1461,0), MATCH('Garage Cars'!$C$1,'housing-price-data-04042019'!$A$1:$CC$1,0))</f>
        <v>194500</v>
      </c>
      <c r="D729" t="str">
        <f t="shared" si="11"/>
        <v>A</v>
      </c>
      <c r="K729" s="5">
        <v>1051</v>
      </c>
      <c r="L729" s="6">
        <v>176485</v>
      </c>
      <c r="U729" s="1">
        <v>704</v>
      </c>
      <c r="V729" s="1">
        <v>196774.97616421798</v>
      </c>
      <c r="W729" s="1">
        <v>-56774.97616421798</v>
      </c>
    </row>
    <row r="730" spans="1:23" x14ac:dyDescent="0.25">
      <c r="A730">
        <v>729</v>
      </c>
      <c r="B730">
        <f>INDEX('housing-price-data-04042019'!$A$1:$CC$1461, MATCH('Garage Cars'!A730,'housing-price-data-04042019'!$A$1:$A$1461,0), MATCH('Garage Cars'!$B$1,'housing-price-data-04042019'!$A$1:$CC$1,0))</f>
        <v>3</v>
      </c>
      <c r="C730">
        <f>INDEX('housing-price-data-04042019'!$A$1:$CC$1461, MATCH('Garage Cars'!A730,'housing-price-data-04042019'!$A$1:$A$1461,0), MATCH('Garage Cars'!$C$1,'housing-price-data-04042019'!$A$1:$CC$1,0))</f>
        <v>110000</v>
      </c>
      <c r="D730" t="str">
        <f t="shared" si="11"/>
        <v>A</v>
      </c>
      <c r="K730" s="5">
        <v>1052</v>
      </c>
      <c r="L730" s="6">
        <v>200141</v>
      </c>
      <c r="U730" s="1">
        <v>705</v>
      </c>
      <c r="V730" s="1">
        <v>196774.97616421798</v>
      </c>
      <c r="W730" s="1">
        <v>16225.02383578202</v>
      </c>
    </row>
    <row r="731" spans="1:23" x14ac:dyDescent="0.25">
      <c r="A731">
        <v>730</v>
      </c>
      <c r="B731">
        <f>INDEX('housing-price-data-04042019'!$A$1:$CC$1461, MATCH('Garage Cars'!A731,'housing-price-data-04042019'!$A$1:$A$1461,0), MATCH('Garage Cars'!$B$1,'housing-price-data-04042019'!$A$1:$CC$1,0))</f>
        <v>2</v>
      </c>
      <c r="C731">
        <f>INDEX('housing-price-data-04042019'!$A$1:$CC$1461, MATCH('Garage Cars'!A731,'housing-price-data-04042019'!$A$1:$A$1461,0), MATCH('Garage Cars'!$C$1,'housing-price-data-04042019'!$A$1:$CC$1,0))</f>
        <v>103000</v>
      </c>
      <c r="D731" t="str">
        <f t="shared" si="11"/>
        <v>A</v>
      </c>
      <c r="K731" s="5">
        <v>1053</v>
      </c>
      <c r="L731" s="6">
        <v>165000</v>
      </c>
      <c r="U731" s="1">
        <v>706</v>
      </c>
      <c r="V731" s="1">
        <v>60618.980871522173</v>
      </c>
      <c r="W731" s="1">
        <v>-5618.9808715221734</v>
      </c>
    </row>
    <row r="732" spans="1:23" x14ac:dyDescent="0.25">
      <c r="A732">
        <v>731</v>
      </c>
      <c r="B732">
        <f>INDEX('housing-price-data-04042019'!$A$1:$CC$1461, MATCH('Garage Cars'!A732,'housing-price-data-04042019'!$A$1:$A$1461,0), MATCH('Garage Cars'!$B$1,'housing-price-data-04042019'!$A$1:$CC$1,0))</f>
        <v>2</v>
      </c>
      <c r="C732">
        <f>INDEX('housing-price-data-04042019'!$A$1:$CC$1461, MATCH('Garage Cars'!A732,'housing-price-data-04042019'!$A$1:$A$1461,0), MATCH('Garage Cars'!$C$1,'housing-price-data-04042019'!$A$1:$CC$1,0))</f>
        <v>236500</v>
      </c>
      <c r="D732" t="str">
        <f t="shared" si="11"/>
        <v>A</v>
      </c>
      <c r="K732" s="5">
        <v>1055</v>
      </c>
      <c r="L732" s="6">
        <v>255000</v>
      </c>
      <c r="U732" s="1">
        <v>707</v>
      </c>
      <c r="V732" s="1">
        <v>196774.97616421798</v>
      </c>
      <c r="W732" s="1">
        <v>105225.02383578202</v>
      </c>
    </row>
    <row r="733" spans="1:23" x14ac:dyDescent="0.25">
      <c r="A733">
        <v>732</v>
      </c>
      <c r="B733">
        <f>INDEX('housing-price-data-04042019'!$A$1:$CC$1461, MATCH('Garage Cars'!A733,'housing-price-data-04042019'!$A$1:$A$1461,0), MATCH('Garage Cars'!$B$1,'housing-price-data-04042019'!$A$1:$CC$1,0))</f>
        <v>2</v>
      </c>
      <c r="C733">
        <f>INDEX('housing-price-data-04042019'!$A$1:$CC$1461, MATCH('Garage Cars'!A733,'housing-price-data-04042019'!$A$1:$A$1461,0), MATCH('Garage Cars'!$C$1,'housing-price-data-04042019'!$A$1:$CC$1,0))</f>
        <v>187500</v>
      </c>
      <c r="D733" t="str">
        <f t="shared" si="11"/>
        <v>A</v>
      </c>
      <c r="K733" s="5">
        <v>1056</v>
      </c>
      <c r="L733" s="6">
        <v>180000</v>
      </c>
      <c r="U733" s="1">
        <v>708</v>
      </c>
      <c r="V733" s="1">
        <v>196774.97616421798</v>
      </c>
      <c r="W733" s="1">
        <v>57225.02383578202</v>
      </c>
    </row>
    <row r="734" spans="1:23" x14ac:dyDescent="0.25">
      <c r="A734">
        <v>733</v>
      </c>
      <c r="B734">
        <f>INDEX('housing-price-data-04042019'!$A$1:$CC$1461, MATCH('Garage Cars'!A734,'housing-price-data-04042019'!$A$1:$A$1461,0), MATCH('Garage Cars'!$B$1,'housing-price-data-04042019'!$A$1:$CC$1,0))</f>
        <v>2</v>
      </c>
      <c r="C734">
        <f>INDEX('housing-price-data-04042019'!$A$1:$CC$1461, MATCH('Garage Cars'!A734,'housing-price-data-04042019'!$A$1:$A$1461,0), MATCH('Garage Cars'!$C$1,'housing-price-data-04042019'!$A$1:$CC$1,0))</f>
        <v>222500</v>
      </c>
      <c r="D734" t="str">
        <f t="shared" si="11"/>
        <v>A</v>
      </c>
      <c r="K734" s="5">
        <v>1057</v>
      </c>
      <c r="L734" s="6">
        <v>185850</v>
      </c>
      <c r="U734" s="1">
        <v>709</v>
      </c>
      <c r="V734" s="1">
        <v>196774.97616421798</v>
      </c>
      <c r="W734" s="1">
        <v>-17234.97616421798</v>
      </c>
    </row>
    <row r="735" spans="1:23" x14ac:dyDescent="0.25">
      <c r="A735">
        <v>734</v>
      </c>
      <c r="B735">
        <f>INDEX('housing-price-data-04042019'!$A$1:$CC$1461, MATCH('Garage Cars'!A735,'housing-price-data-04042019'!$A$1:$A$1461,0), MATCH('Garage Cars'!$B$1,'housing-price-data-04042019'!$A$1:$CC$1,0))</f>
        <v>1</v>
      </c>
      <c r="C735">
        <f>INDEX('housing-price-data-04042019'!$A$1:$CC$1461, MATCH('Garage Cars'!A735,'housing-price-data-04042019'!$A$1:$A$1461,0), MATCH('Garage Cars'!$C$1,'housing-price-data-04042019'!$A$1:$CC$1,0))</f>
        <v>131400</v>
      </c>
      <c r="D735" t="str">
        <f t="shared" si="11"/>
        <v>B</v>
      </c>
      <c r="K735" s="5">
        <v>1058</v>
      </c>
      <c r="L735" s="6">
        <v>248000</v>
      </c>
      <c r="U735" s="1">
        <v>710</v>
      </c>
      <c r="V735" s="1">
        <v>128696.97851787008</v>
      </c>
      <c r="W735" s="1">
        <v>-18796.978517870084</v>
      </c>
    </row>
    <row r="736" spans="1:23" x14ac:dyDescent="0.25">
      <c r="A736">
        <v>735</v>
      </c>
      <c r="B736">
        <f>INDEX('housing-price-data-04042019'!$A$1:$CC$1461, MATCH('Garage Cars'!A736,'housing-price-data-04042019'!$A$1:$A$1461,0), MATCH('Garage Cars'!$B$1,'housing-price-data-04042019'!$A$1:$CC$1,0))</f>
        <v>1</v>
      </c>
      <c r="C736">
        <f>INDEX('housing-price-data-04042019'!$A$1:$CC$1461, MATCH('Garage Cars'!A736,'housing-price-data-04042019'!$A$1:$A$1461,0), MATCH('Garage Cars'!$C$1,'housing-price-data-04042019'!$A$1:$CC$1,0))</f>
        <v>108000</v>
      </c>
      <c r="D736" t="str">
        <f t="shared" si="11"/>
        <v>B</v>
      </c>
      <c r="K736" s="5">
        <v>1059</v>
      </c>
      <c r="L736" s="6">
        <v>335000</v>
      </c>
      <c r="U736" s="1">
        <v>711</v>
      </c>
      <c r="V736" s="1">
        <v>60618.980871522173</v>
      </c>
      <c r="W736" s="1">
        <v>-8618.9808715221734</v>
      </c>
    </row>
    <row r="737" spans="1:23" x14ac:dyDescent="0.25">
      <c r="A737">
        <v>736</v>
      </c>
      <c r="B737">
        <f>INDEX('housing-price-data-04042019'!$A$1:$CC$1461, MATCH('Garage Cars'!A737,'housing-price-data-04042019'!$A$1:$A$1461,0), MATCH('Garage Cars'!$B$1,'housing-price-data-04042019'!$A$1:$CC$1,0))</f>
        <v>2</v>
      </c>
      <c r="C737">
        <f>INDEX('housing-price-data-04042019'!$A$1:$CC$1461, MATCH('Garage Cars'!A737,'housing-price-data-04042019'!$A$1:$A$1461,0), MATCH('Garage Cars'!$C$1,'housing-price-data-04042019'!$A$1:$CC$1,0))</f>
        <v>163000</v>
      </c>
      <c r="D737" t="str">
        <f t="shared" si="11"/>
        <v>A</v>
      </c>
      <c r="K737" s="5">
        <v>1060</v>
      </c>
      <c r="L737" s="6">
        <v>220000</v>
      </c>
      <c r="U737" s="1">
        <v>712</v>
      </c>
      <c r="V737" s="1">
        <v>128696.97851787008</v>
      </c>
      <c r="W737" s="1">
        <v>-25920.978517870084</v>
      </c>
    </row>
    <row r="738" spans="1:23" x14ac:dyDescent="0.25">
      <c r="A738">
        <v>737</v>
      </c>
      <c r="B738">
        <f>INDEX('housing-price-data-04042019'!$A$1:$CC$1461, MATCH('Garage Cars'!A738,'housing-price-data-04042019'!$A$1:$A$1461,0), MATCH('Garage Cars'!$B$1,'housing-price-data-04042019'!$A$1:$CC$1,0))</f>
        <v>2</v>
      </c>
      <c r="C738">
        <f>INDEX('housing-price-data-04042019'!$A$1:$CC$1461, MATCH('Garage Cars'!A738,'housing-price-data-04042019'!$A$1:$A$1461,0), MATCH('Garage Cars'!$C$1,'housing-price-data-04042019'!$A$1:$CC$1,0))</f>
        <v>93500</v>
      </c>
      <c r="D738" t="str">
        <f t="shared" si="11"/>
        <v>A</v>
      </c>
      <c r="K738" s="5">
        <v>1061</v>
      </c>
      <c r="L738" s="6">
        <v>213500</v>
      </c>
      <c r="U738" s="1">
        <v>713</v>
      </c>
      <c r="V738" s="1">
        <v>196774.97616421798</v>
      </c>
      <c r="W738" s="1">
        <v>-7774.9761642179801</v>
      </c>
    </row>
    <row r="739" spans="1:23" x14ac:dyDescent="0.25">
      <c r="A739">
        <v>738</v>
      </c>
      <c r="B739">
        <f>INDEX('housing-price-data-04042019'!$A$1:$CC$1461, MATCH('Garage Cars'!A739,'housing-price-data-04042019'!$A$1:$A$1461,0), MATCH('Garage Cars'!$B$1,'housing-price-data-04042019'!$A$1:$CC$1,0))</f>
        <v>3</v>
      </c>
      <c r="C739">
        <f>INDEX('housing-price-data-04042019'!$A$1:$CC$1461, MATCH('Garage Cars'!A739,'housing-price-data-04042019'!$A$1:$A$1461,0), MATCH('Garage Cars'!$C$1,'housing-price-data-04042019'!$A$1:$CC$1,0))</f>
        <v>239900</v>
      </c>
      <c r="D739" t="str">
        <f t="shared" si="11"/>
        <v>A</v>
      </c>
      <c r="K739" s="5">
        <v>1062</v>
      </c>
      <c r="L739" s="6">
        <v>81000</v>
      </c>
      <c r="U739" s="1">
        <v>714</v>
      </c>
      <c r="V739" s="1">
        <v>196774.97616421798</v>
      </c>
      <c r="W739" s="1">
        <v>-67774.97616421798</v>
      </c>
    </row>
    <row r="740" spans="1:23" x14ac:dyDescent="0.25">
      <c r="A740">
        <v>739</v>
      </c>
      <c r="B740">
        <f>INDEX('housing-price-data-04042019'!$A$1:$CC$1461, MATCH('Garage Cars'!A740,'housing-price-data-04042019'!$A$1:$A$1461,0), MATCH('Garage Cars'!$B$1,'housing-price-data-04042019'!$A$1:$CC$1,0))</f>
        <v>0</v>
      </c>
      <c r="C740">
        <f>INDEX('housing-price-data-04042019'!$A$1:$CC$1461, MATCH('Garage Cars'!A740,'housing-price-data-04042019'!$A$1:$A$1461,0), MATCH('Garage Cars'!$C$1,'housing-price-data-04042019'!$A$1:$CC$1,0))</f>
        <v>179000</v>
      </c>
      <c r="D740" t="str">
        <f t="shared" si="11"/>
        <v>B</v>
      </c>
      <c r="K740" s="5">
        <v>1063</v>
      </c>
      <c r="L740" s="6">
        <v>90000</v>
      </c>
      <c r="U740" s="1">
        <v>715</v>
      </c>
      <c r="V740" s="1">
        <v>196774.97616421798</v>
      </c>
      <c r="W740" s="1">
        <v>-66274.97616421798</v>
      </c>
    </row>
    <row r="741" spans="1:23" x14ac:dyDescent="0.25">
      <c r="A741">
        <v>740</v>
      </c>
      <c r="B741">
        <f>INDEX('housing-price-data-04042019'!$A$1:$CC$1461, MATCH('Garage Cars'!A741,'housing-price-data-04042019'!$A$1:$A$1461,0), MATCH('Garage Cars'!$B$1,'housing-price-data-04042019'!$A$1:$CC$1,0))</f>
        <v>2</v>
      </c>
      <c r="C741">
        <f>INDEX('housing-price-data-04042019'!$A$1:$CC$1461, MATCH('Garage Cars'!A741,'housing-price-data-04042019'!$A$1:$A$1461,0), MATCH('Garage Cars'!$C$1,'housing-price-data-04042019'!$A$1:$CC$1,0))</f>
        <v>190000</v>
      </c>
      <c r="D741" t="str">
        <f t="shared" si="11"/>
        <v>A</v>
      </c>
      <c r="K741" s="5">
        <v>1064</v>
      </c>
      <c r="L741" s="6">
        <v>110500</v>
      </c>
      <c r="U741" s="1">
        <v>716</v>
      </c>
      <c r="V741" s="1">
        <v>196774.97616421798</v>
      </c>
      <c r="W741" s="1">
        <v>-31774.97616421798</v>
      </c>
    </row>
    <row r="742" spans="1:23" x14ac:dyDescent="0.25">
      <c r="A742">
        <v>741</v>
      </c>
      <c r="B742">
        <f>INDEX('housing-price-data-04042019'!$A$1:$CC$1461, MATCH('Garage Cars'!A742,'housing-price-data-04042019'!$A$1:$A$1461,0), MATCH('Garage Cars'!$B$1,'housing-price-data-04042019'!$A$1:$CC$1,0))</f>
        <v>2</v>
      </c>
      <c r="C742">
        <f>INDEX('housing-price-data-04042019'!$A$1:$CC$1461, MATCH('Garage Cars'!A742,'housing-price-data-04042019'!$A$1:$A$1461,0), MATCH('Garage Cars'!$C$1,'housing-price-data-04042019'!$A$1:$CC$1,0))</f>
        <v>132000</v>
      </c>
      <c r="D742" t="str">
        <f t="shared" si="11"/>
        <v>A</v>
      </c>
      <c r="K742" s="5">
        <v>1065</v>
      </c>
      <c r="L742" s="6">
        <v>154000</v>
      </c>
      <c r="U742" s="1">
        <v>717</v>
      </c>
      <c r="V742" s="1">
        <v>196774.97616421798</v>
      </c>
      <c r="W742" s="1">
        <v>-37274.97616421798</v>
      </c>
    </row>
    <row r="743" spans="1:23" x14ac:dyDescent="0.25">
      <c r="A743">
        <v>742</v>
      </c>
      <c r="B743">
        <f>INDEX('housing-price-data-04042019'!$A$1:$CC$1461, MATCH('Garage Cars'!A743,'housing-price-data-04042019'!$A$1:$A$1461,0), MATCH('Garage Cars'!$B$1,'housing-price-data-04042019'!$A$1:$CC$1,0))</f>
        <v>1</v>
      </c>
      <c r="C743">
        <f>INDEX('housing-price-data-04042019'!$A$1:$CC$1461, MATCH('Garage Cars'!A743,'housing-price-data-04042019'!$A$1:$A$1461,0), MATCH('Garage Cars'!$C$1,'housing-price-data-04042019'!$A$1:$CC$1,0))</f>
        <v>142000</v>
      </c>
      <c r="D743" t="str">
        <f t="shared" si="11"/>
        <v>B</v>
      </c>
      <c r="K743" s="5">
        <v>1066</v>
      </c>
      <c r="L743" s="6">
        <v>328000</v>
      </c>
      <c r="U743" s="1">
        <v>718</v>
      </c>
      <c r="V743" s="1">
        <v>196774.97616421798</v>
      </c>
      <c r="W743" s="1">
        <v>-39774.97616421798</v>
      </c>
    </row>
    <row r="744" spans="1:23" x14ac:dyDescent="0.25">
      <c r="A744">
        <v>743</v>
      </c>
      <c r="B744">
        <f>INDEX('housing-price-data-04042019'!$A$1:$CC$1461, MATCH('Garage Cars'!A744,'housing-price-data-04042019'!$A$1:$A$1461,0), MATCH('Garage Cars'!$B$1,'housing-price-data-04042019'!$A$1:$CC$1,0))</f>
        <v>2</v>
      </c>
      <c r="C744">
        <f>INDEX('housing-price-data-04042019'!$A$1:$CC$1461, MATCH('Garage Cars'!A744,'housing-price-data-04042019'!$A$1:$A$1461,0), MATCH('Garage Cars'!$C$1,'housing-price-data-04042019'!$A$1:$CC$1,0))</f>
        <v>179000</v>
      </c>
      <c r="D744" t="str">
        <f t="shared" si="11"/>
        <v>A</v>
      </c>
      <c r="K744" s="5">
        <v>1067</v>
      </c>
      <c r="L744" s="6">
        <v>178000</v>
      </c>
      <c r="U744" s="1">
        <v>719</v>
      </c>
      <c r="V744" s="1">
        <v>264852.97381056589</v>
      </c>
      <c r="W744" s="1">
        <v>76147.026189434109</v>
      </c>
    </row>
    <row r="745" spans="1:23" x14ac:dyDescent="0.25">
      <c r="A745">
        <v>744</v>
      </c>
      <c r="B745">
        <f>INDEX('housing-price-data-04042019'!$A$1:$CC$1461, MATCH('Garage Cars'!A745,'housing-price-data-04042019'!$A$1:$A$1461,0), MATCH('Garage Cars'!$B$1,'housing-price-data-04042019'!$A$1:$CC$1,0))</f>
        <v>2</v>
      </c>
      <c r="C745">
        <f>INDEX('housing-price-data-04042019'!$A$1:$CC$1461, MATCH('Garage Cars'!A745,'housing-price-data-04042019'!$A$1:$A$1461,0), MATCH('Garage Cars'!$C$1,'housing-price-data-04042019'!$A$1:$CC$1,0))</f>
        <v>175000</v>
      </c>
      <c r="D745" t="str">
        <f t="shared" si="11"/>
        <v>A</v>
      </c>
      <c r="K745" s="5">
        <v>1068</v>
      </c>
      <c r="L745" s="6">
        <v>167900</v>
      </c>
      <c r="U745" s="1">
        <v>720</v>
      </c>
      <c r="V745" s="1">
        <v>128696.97851787008</v>
      </c>
      <c r="W745" s="1">
        <v>-196.97851787008403</v>
      </c>
    </row>
    <row r="746" spans="1:23" x14ac:dyDescent="0.25">
      <c r="A746">
        <v>745</v>
      </c>
      <c r="B746">
        <f>INDEX('housing-price-data-04042019'!$A$1:$CC$1461, MATCH('Garage Cars'!A746,'housing-price-data-04042019'!$A$1:$A$1461,0), MATCH('Garage Cars'!$B$1,'housing-price-data-04042019'!$A$1:$CC$1,0))</f>
        <v>2</v>
      </c>
      <c r="C746">
        <f>INDEX('housing-price-data-04042019'!$A$1:$CC$1461, MATCH('Garage Cars'!A746,'housing-price-data-04042019'!$A$1:$A$1461,0), MATCH('Garage Cars'!$C$1,'housing-price-data-04042019'!$A$1:$CC$1,0))</f>
        <v>180000</v>
      </c>
      <c r="D746" t="str">
        <f t="shared" si="11"/>
        <v>A</v>
      </c>
      <c r="K746" s="5">
        <v>1069</v>
      </c>
      <c r="L746" s="6">
        <v>151400</v>
      </c>
      <c r="U746" s="1">
        <v>721</v>
      </c>
      <c r="V746" s="1">
        <v>196774.97616421798</v>
      </c>
      <c r="W746" s="1">
        <v>78225.02383578202</v>
      </c>
    </row>
    <row r="747" spans="1:23" x14ac:dyDescent="0.25">
      <c r="A747">
        <v>746</v>
      </c>
      <c r="B747">
        <f>INDEX('housing-price-data-04042019'!$A$1:$CC$1461, MATCH('Garage Cars'!A747,'housing-price-data-04042019'!$A$1:$A$1461,0), MATCH('Garage Cars'!$B$1,'housing-price-data-04042019'!$A$1:$CC$1,0))</f>
        <v>2</v>
      </c>
      <c r="C747">
        <f>INDEX('housing-price-data-04042019'!$A$1:$CC$1461, MATCH('Garage Cars'!A747,'housing-price-data-04042019'!$A$1:$A$1461,0), MATCH('Garage Cars'!$C$1,'housing-price-data-04042019'!$A$1:$CC$1,0))</f>
        <v>299800</v>
      </c>
      <c r="D747" t="str">
        <f t="shared" si="11"/>
        <v>A</v>
      </c>
      <c r="K747" s="5">
        <v>1070</v>
      </c>
      <c r="L747" s="6">
        <v>135000</v>
      </c>
      <c r="U747" s="1">
        <v>722</v>
      </c>
      <c r="V747" s="1">
        <v>196774.97616421798</v>
      </c>
      <c r="W747" s="1">
        <v>-53774.97616421798</v>
      </c>
    </row>
    <row r="748" spans="1:23" x14ac:dyDescent="0.25">
      <c r="A748">
        <v>747</v>
      </c>
      <c r="B748">
        <f>INDEX('housing-price-data-04042019'!$A$1:$CC$1461, MATCH('Garage Cars'!A748,'housing-price-data-04042019'!$A$1:$A$1461,0), MATCH('Garage Cars'!$B$1,'housing-price-data-04042019'!$A$1:$CC$1,0))</f>
        <v>2</v>
      </c>
      <c r="C748">
        <f>INDEX('housing-price-data-04042019'!$A$1:$CC$1461, MATCH('Garage Cars'!A748,'housing-price-data-04042019'!$A$1:$A$1461,0), MATCH('Garage Cars'!$C$1,'housing-price-data-04042019'!$A$1:$CC$1,0))</f>
        <v>236000</v>
      </c>
      <c r="D748" t="str">
        <f t="shared" si="11"/>
        <v>A</v>
      </c>
      <c r="K748" s="5">
        <v>1072</v>
      </c>
      <c r="L748" s="6">
        <v>154000</v>
      </c>
      <c r="U748" s="1">
        <v>723</v>
      </c>
      <c r="V748" s="1">
        <v>196774.97616421798</v>
      </c>
      <c r="W748" s="1">
        <v>-72274.97616421798</v>
      </c>
    </row>
    <row r="749" spans="1:23" x14ac:dyDescent="0.25">
      <c r="A749">
        <v>748</v>
      </c>
      <c r="B749">
        <f>INDEX('housing-price-data-04042019'!$A$1:$CC$1461, MATCH('Garage Cars'!A749,'housing-price-data-04042019'!$A$1:$A$1461,0), MATCH('Garage Cars'!$B$1,'housing-price-data-04042019'!$A$1:$CC$1,0))</f>
        <v>4</v>
      </c>
      <c r="C749">
        <f>INDEX('housing-price-data-04042019'!$A$1:$CC$1461, MATCH('Garage Cars'!A749,'housing-price-data-04042019'!$A$1:$A$1461,0), MATCH('Garage Cars'!$C$1,'housing-price-data-04042019'!$A$1:$CC$1,0))</f>
        <v>265979</v>
      </c>
      <c r="D749" t="str">
        <f t="shared" si="11"/>
        <v>A</v>
      </c>
      <c r="K749" s="5">
        <v>1074</v>
      </c>
      <c r="L749" s="6">
        <v>159500</v>
      </c>
      <c r="U749" s="1">
        <v>724</v>
      </c>
      <c r="V749" s="1">
        <v>128696.97851787008</v>
      </c>
      <c r="W749" s="1">
        <v>6303.021482129916</v>
      </c>
    </row>
    <row r="750" spans="1:23" x14ac:dyDescent="0.25">
      <c r="A750">
        <v>749</v>
      </c>
      <c r="B750">
        <f>INDEX('housing-price-data-04042019'!$A$1:$CC$1461, MATCH('Garage Cars'!A750,'housing-price-data-04042019'!$A$1:$A$1461,0), MATCH('Garage Cars'!$B$1,'housing-price-data-04042019'!$A$1:$CC$1,0))</f>
        <v>2</v>
      </c>
      <c r="C750">
        <f>INDEX('housing-price-data-04042019'!$A$1:$CC$1461, MATCH('Garage Cars'!A750,'housing-price-data-04042019'!$A$1:$A$1461,0), MATCH('Garage Cars'!$C$1,'housing-price-data-04042019'!$A$1:$CC$1,0))</f>
        <v>260400</v>
      </c>
      <c r="D750" t="str">
        <f t="shared" si="11"/>
        <v>A</v>
      </c>
      <c r="K750" s="5">
        <v>1075</v>
      </c>
      <c r="L750" s="6">
        <v>194000</v>
      </c>
      <c r="U750" s="1">
        <v>725</v>
      </c>
      <c r="V750" s="1">
        <v>264852.97381056589</v>
      </c>
      <c r="W750" s="1">
        <v>55147.026189434109</v>
      </c>
    </row>
    <row r="751" spans="1:23" x14ac:dyDescent="0.25">
      <c r="A751">
        <v>750</v>
      </c>
      <c r="B751">
        <f>INDEX('housing-price-data-04042019'!$A$1:$CC$1461, MATCH('Garage Cars'!A751,'housing-price-data-04042019'!$A$1:$A$1461,0), MATCH('Garage Cars'!$B$1,'housing-price-data-04042019'!$A$1:$CC$1,0))</f>
        <v>1</v>
      </c>
      <c r="C751">
        <f>INDEX('housing-price-data-04042019'!$A$1:$CC$1461, MATCH('Garage Cars'!A751,'housing-price-data-04042019'!$A$1:$A$1461,0), MATCH('Garage Cars'!$C$1,'housing-price-data-04042019'!$A$1:$CC$1,0))</f>
        <v>98000</v>
      </c>
      <c r="D751" t="str">
        <f t="shared" si="11"/>
        <v>B</v>
      </c>
      <c r="K751" s="5">
        <v>1077</v>
      </c>
      <c r="L751" s="6">
        <v>170000</v>
      </c>
      <c r="U751" s="1">
        <v>726</v>
      </c>
      <c r="V751" s="1">
        <v>196774.97616421798</v>
      </c>
      <c r="W751" s="1">
        <v>-76274.97616421798</v>
      </c>
    </row>
    <row r="752" spans="1:23" x14ac:dyDescent="0.25">
      <c r="A752">
        <v>751</v>
      </c>
      <c r="B752">
        <f>INDEX('housing-price-data-04042019'!$A$1:$CC$1461, MATCH('Garage Cars'!A752,'housing-price-data-04042019'!$A$1:$A$1461,0), MATCH('Garage Cars'!$B$1,'housing-price-data-04042019'!$A$1:$CC$1,0))</f>
        <v>0</v>
      </c>
      <c r="C752">
        <f>INDEX('housing-price-data-04042019'!$A$1:$CC$1461, MATCH('Garage Cars'!A752,'housing-price-data-04042019'!$A$1:$A$1461,0), MATCH('Garage Cars'!$C$1,'housing-price-data-04042019'!$A$1:$CC$1,0))</f>
        <v>96500</v>
      </c>
      <c r="D752" t="str">
        <f t="shared" si="11"/>
        <v>B</v>
      </c>
      <c r="K752" s="5">
        <v>1079</v>
      </c>
      <c r="L752" s="6">
        <v>155900</v>
      </c>
      <c r="U752" s="1">
        <v>727</v>
      </c>
      <c r="V752" s="1">
        <v>196774.97616421798</v>
      </c>
      <c r="W752" s="1">
        <v>25225.02383578202</v>
      </c>
    </row>
    <row r="753" spans="1:23" x14ac:dyDescent="0.25">
      <c r="A753">
        <v>752</v>
      </c>
      <c r="B753">
        <f>INDEX('housing-price-data-04042019'!$A$1:$CC$1461, MATCH('Garage Cars'!A753,'housing-price-data-04042019'!$A$1:$A$1461,0), MATCH('Garage Cars'!$B$1,'housing-price-data-04042019'!$A$1:$CC$1,0))</f>
        <v>2</v>
      </c>
      <c r="C753">
        <f>INDEX('housing-price-data-04042019'!$A$1:$CC$1461, MATCH('Garage Cars'!A753,'housing-price-data-04042019'!$A$1:$A$1461,0), MATCH('Garage Cars'!$C$1,'housing-price-data-04042019'!$A$1:$CC$1,0))</f>
        <v>162000</v>
      </c>
      <c r="D753" t="str">
        <f t="shared" si="11"/>
        <v>A</v>
      </c>
      <c r="K753" s="5">
        <v>1081</v>
      </c>
      <c r="L753" s="6">
        <v>145000</v>
      </c>
      <c r="U753" s="1">
        <v>728</v>
      </c>
      <c r="V753" s="1">
        <v>196774.97616421798</v>
      </c>
      <c r="W753" s="1">
        <v>-2274.9761642179801</v>
      </c>
    </row>
    <row r="754" spans="1:23" x14ac:dyDescent="0.25">
      <c r="A754">
        <v>753</v>
      </c>
      <c r="B754">
        <f>INDEX('housing-price-data-04042019'!$A$1:$CC$1461, MATCH('Garage Cars'!A754,'housing-price-data-04042019'!$A$1:$A$1461,0), MATCH('Garage Cars'!$B$1,'housing-price-data-04042019'!$A$1:$CC$1,0))</f>
        <v>2</v>
      </c>
      <c r="C754">
        <f>INDEX('housing-price-data-04042019'!$A$1:$CC$1461, MATCH('Garage Cars'!A754,'housing-price-data-04042019'!$A$1:$A$1461,0), MATCH('Garage Cars'!$C$1,'housing-price-data-04042019'!$A$1:$CC$1,0))</f>
        <v>217000</v>
      </c>
      <c r="D754" t="str">
        <f t="shared" si="11"/>
        <v>A</v>
      </c>
      <c r="K754" s="5">
        <v>1083</v>
      </c>
      <c r="L754" s="6">
        <v>192000</v>
      </c>
      <c r="U754" s="1">
        <v>729</v>
      </c>
      <c r="V754" s="1">
        <v>264852.97381056589</v>
      </c>
      <c r="W754" s="1">
        <v>-154852.97381056589</v>
      </c>
    </row>
    <row r="755" spans="1:23" x14ac:dyDescent="0.25">
      <c r="A755">
        <v>754</v>
      </c>
      <c r="B755">
        <f>INDEX('housing-price-data-04042019'!$A$1:$CC$1461, MATCH('Garage Cars'!A755,'housing-price-data-04042019'!$A$1:$A$1461,0), MATCH('Garage Cars'!$B$1,'housing-price-data-04042019'!$A$1:$CC$1,0))</f>
        <v>3</v>
      </c>
      <c r="C755">
        <f>INDEX('housing-price-data-04042019'!$A$1:$CC$1461, MATCH('Garage Cars'!A755,'housing-price-data-04042019'!$A$1:$A$1461,0), MATCH('Garage Cars'!$C$1,'housing-price-data-04042019'!$A$1:$CC$1,0))</f>
        <v>275500</v>
      </c>
      <c r="D755" t="str">
        <f t="shared" si="11"/>
        <v>A</v>
      </c>
      <c r="K755" s="5">
        <v>1085</v>
      </c>
      <c r="L755" s="6">
        <v>187500</v>
      </c>
      <c r="U755" s="1">
        <v>730</v>
      </c>
      <c r="V755" s="1">
        <v>196774.97616421798</v>
      </c>
      <c r="W755" s="1">
        <v>-93774.97616421798</v>
      </c>
    </row>
    <row r="756" spans="1:23" x14ac:dyDescent="0.25">
      <c r="A756">
        <v>755</v>
      </c>
      <c r="B756">
        <f>INDEX('housing-price-data-04042019'!$A$1:$CC$1461, MATCH('Garage Cars'!A756,'housing-price-data-04042019'!$A$1:$A$1461,0), MATCH('Garage Cars'!$B$1,'housing-price-data-04042019'!$A$1:$CC$1,0))</f>
        <v>2</v>
      </c>
      <c r="C756">
        <f>INDEX('housing-price-data-04042019'!$A$1:$CC$1461, MATCH('Garage Cars'!A756,'housing-price-data-04042019'!$A$1:$A$1461,0), MATCH('Garage Cars'!$C$1,'housing-price-data-04042019'!$A$1:$CC$1,0))</f>
        <v>156000</v>
      </c>
      <c r="D756" t="str">
        <f t="shared" si="11"/>
        <v>A</v>
      </c>
      <c r="K756" s="5">
        <v>1086</v>
      </c>
      <c r="L756" s="6">
        <v>147000</v>
      </c>
      <c r="U756" s="1">
        <v>731</v>
      </c>
      <c r="V756" s="1">
        <v>196774.97616421798</v>
      </c>
      <c r="W756" s="1">
        <v>39725.02383578202</v>
      </c>
    </row>
    <row r="757" spans="1:23" x14ac:dyDescent="0.25">
      <c r="A757">
        <v>756</v>
      </c>
      <c r="B757">
        <f>INDEX('housing-price-data-04042019'!$A$1:$CC$1461, MATCH('Garage Cars'!A757,'housing-price-data-04042019'!$A$1:$A$1461,0), MATCH('Garage Cars'!$B$1,'housing-price-data-04042019'!$A$1:$CC$1,0))</f>
        <v>2</v>
      </c>
      <c r="C757">
        <f>INDEX('housing-price-data-04042019'!$A$1:$CC$1461, MATCH('Garage Cars'!A757,'housing-price-data-04042019'!$A$1:$A$1461,0), MATCH('Garage Cars'!$C$1,'housing-price-data-04042019'!$A$1:$CC$1,0))</f>
        <v>172500</v>
      </c>
      <c r="D757" t="str">
        <f t="shared" si="11"/>
        <v>A</v>
      </c>
      <c r="K757" s="5">
        <v>1088</v>
      </c>
      <c r="L757" s="6">
        <v>252000</v>
      </c>
      <c r="U757" s="1">
        <v>732</v>
      </c>
      <c r="V757" s="1">
        <v>196774.97616421798</v>
      </c>
      <c r="W757" s="1">
        <v>-9274.9761642179801</v>
      </c>
    </row>
    <row r="758" spans="1:23" x14ac:dyDescent="0.25">
      <c r="A758">
        <v>757</v>
      </c>
      <c r="B758">
        <f>INDEX('housing-price-data-04042019'!$A$1:$CC$1461, MATCH('Garage Cars'!A758,'housing-price-data-04042019'!$A$1:$A$1461,0), MATCH('Garage Cars'!$B$1,'housing-price-data-04042019'!$A$1:$CC$1,0))</f>
        <v>2</v>
      </c>
      <c r="C758">
        <f>INDEX('housing-price-data-04042019'!$A$1:$CC$1461, MATCH('Garage Cars'!A758,'housing-price-data-04042019'!$A$1:$A$1461,0), MATCH('Garage Cars'!$C$1,'housing-price-data-04042019'!$A$1:$CC$1,0))</f>
        <v>212000</v>
      </c>
      <c r="D758" t="str">
        <f t="shared" si="11"/>
        <v>A</v>
      </c>
      <c r="K758" s="5">
        <v>1089</v>
      </c>
      <c r="L758" s="6">
        <v>137500</v>
      </c>
      <c r="U758" s="1">
        <v>733</v>
      </c>
      <c r="V758" s="1">
        <v>196774.97616421798</v>
      </c>
      <c r="W758" s="1">
        <v>25725.02383578202</v>
      </c>
    </row>
    <row r="759" spans="1:23" x14ac:dyDescent="0.25">
      <c r="A759">
        <v>758</v>
      </c>
      <c r="B759">
        <f>INDEX('housing-price-data-04042019'!$A$1:$CC$1461, MATCH('Garage Cars'!A759,'housing-price-data-04042019'!$A$1:$A$1461,0), MATCH('Garage Cars'!$B$1,'housing-price-data-04042019'!$A$1:$CC$1,0))</f>
        <v>2</v>
      </c>
      <c r="C759">
        <f>INDEX('housing-price-data-04042019'!$A$1:$CC$1461, MATCH('Garage Cars'!A759,'housing-price-data-04042019'!$A$1:$A$1461,0), MATCH('Garage Cars'!$C$1,'housing-price-data-04042019'!$A$1:$CC$1,0))</f>
        <v>158900</v>
      </c>
      <c r="D759" t="str">
        <f t="shared" si="11"/>
        <v>A</v>
      </c>
      <c r="K759" s="5">
        <v>1090</v>
      </c>
      <c r="L759" s="6">
        <v>197000</v>
      </c>
      <c r="U759" s="1">
        <v>734</v>
      </c>
      <c r="V759" s="1">
        <v>128696.97851787008</v>
      </c>
      <c r="W759" s="1">
        <v>2703.021482129916</v>
      </c>
    </row>
    <row r="760" spans="1:23" x14ac:dyDescent="0.25">
      <c r="A760">
        <v>759</v>
      </c>
      <c r="B760">
        <f>INDEX('housing-price-data-04042019'!$A$1:$CC$1461, MATCH('Garage Cars'!A760,'housing-price-data-04042019'!$A$1:$A$1461,0), MATCH('Garage Cars'!$B$1,'housing-price-data-04042019'!$A$1:$CC$1,0))</f>
        <v>2</v>
      </c>
      <c r="C760">
        <f>INDEX('housing-price-data-04042019'!$A$1:$CC$1461, MATCH('Garage Cars'!A760,'housing-price-data-04042019'!$A$1:$A$1461,0), MATCH('Garage Cars'!$C$1,'housing-price-data-04042019'!$A$1:$CC$1,0))</f>
        <v>179400</v>
      </c>
      <c r="D760" t="str">
        <f t="shared" si="11"/>
        <v>A</v>
      </c>
      <c r="K760" s="5">
        <v>1091</v>
      </c>
      <c r="L760" s="6">
        <v>92900</v>
      </c>
      <c r="U760" s="1">
        <v>735</v>
      </c>
      <c r="V760" s="1">
        <v>128696.97851787008</v>
      </c>
      <c r="W760" s="1">
        <v>-20696.978517870084</v>
      </c>
    </row>
    <row r="761" spans="1:23" x14ac:dyDescent="0.25">
      <c r="A761">
        <v>760</v>
      </c>
      <c r="B761">
        <f>INDEX('housing-price-data-04042019'!$A$1:$CC$1461, MATCH('Garage Cars'!A761,'housing-price-data-04042019'!$A$1:$A$1461,0), MATCH('Garage Cars'!$B$1,'housing-price-data-04042019'!$A$1:$CC$1,0))</f>
        <v>3</v>
      </c>
      <c r="C761">
        <f>INDEX('housing-price-data-04042019'!$A$1:$CC$1461, MATCH('Garage Cars'!A761,'housing-price-data-04042019'!$A$1:$A$1461,0), MATCH('Garage Cars'!$C$1,'housing-price-data-04042019'!$A$1:$CC$1,0))</f>
        <v>290000</v>
      </c>
      <c r="D761" t="str">
        <f t="shared" si="11"/>
        <v>A</v>
      </c>
      <c r="K761" s="5">
        <v>1092</v>
      </c>
      <c r="L761" s="6">
        <v>160000</v>
      </c>
      <c r="U761" s="1">
        <v>736</v>
      </c>
      <c r="V761" s="1">
        <v>196774.97616421798</v>
      </c>
      <c r="W761" s="1">
        <v>-33774.97616421798</v>
      </c>
    </row>
    <row r="762" spans="1:23" x14ac:dyDescent="0.25">
      <c r="A762">
        <v>761</v>
      </c>
      <c r="B762">
        <f>INDEX('housing-price-data-04042019'!$A$1:$CC$1461, MATCH('Garage Cars'!A762,'housing-price-data-04042019'!$A$1:$A$1461,0), MATCH('Garage Cars'!$B$1,'housing-price-data-04042019'!$A$1:$CC$1,0))</f>
        <v>1</v>
      </c>
      <c r="C762">
        <f>INDEX('housing-price-data-04042019'!$A$1:$CC$1461, MATCH('Garage Cars'!A762,'housing-price-data-04042019'!$A$1:$A$1461,0), MATCH('Garage Cars'!$C$1,'housing-price-data-04042019'!$A$1:$CC$1,0))</f>
        <v>127500</v>
      </c>
      <c r="D762" t="str">
        <f t="shared" si="11"/>
        <v>B</v>
      </c>
      <c r="K762" s="5">
        <v>1093</v>
      </c>
      <c r="L762" s="6">
        <v>136500</v>
      </c>
      <c r="U762" s="1">
        <v>737</v>
      </c>
      <c r="V762" s="1">
        <v>196774.97616421798</v>
      </c>
      <c r="W762" s="1">
        <v>-103274.97616421798</v>
      </c>
    </row>
    <row r="763" spans="1:23" x14ac:dyDescent="0.25">
      <c r="A763">
        <v>762</v>
      </c>
      <c r="B763">
        <f>INDEX('housing-price-data-04042019'!$A$1:$CC$1461, MATCH('Garage Cars'!A763,'housing-price-data-04042019'!$A$1:$A$1461,0), MATCH('Garage Cars'!$B$1,'housing-price-data-04042019'!$A$1:$CC$1,0))</f>
        <v>2</v>
      </c>
      <c r="C763">
        <f>INDEX('housing-price-data-04042019'!$A$1:$CC$1461, MATCH('Garage Cars'!A763,'housing-price-data-04042019'!$A$1:$A$1461,0), MATCH('Garage Cars'!$C$1,'housing-price-data-04042019'!$A$1:$CC$1,0))</f>
        <v>100000</v>
      </c>
      <c r="D763" t="str">
        <f t="shared" si="11"/>
        <v>A</v>
      </c>
      <c r="K763" s="5">
        <v>1094</v>
      </c>
      <c r="L763" s="6">
        <v>146000</v>
      </c>
      <c r="U763" s="1">
        <v>738</v>
      </c>
      <c r="V763" s="1">
        <v>264852.97381056589</v>
      </c>
      <c r="W763" s="1">
        <v>-24952.973810565891</v>
      </c>
    </row>
    <row r="764" spans="1:23" x14ac:dyDescent="0.25">
      <c r="A764">
        <v>763</v>
      </c>
      <c r="B764">
        <f>INDEX('housing-price-data-04042019'!$A$1:$CC$1461, MATCH('Garage Cars'!A764,'housing-price-data-04042019'!$A$1:$A$1461,0), MATCH('Garage Cars'!$B$1,'housing-price-data-04042019'!$A$1:$CC$1,0))</f>
        <v>2</v>
      </c>
      <c r="C764">
        <f>INDEX('housing-price-data-04042019'!$A$1:$CC$1461, MATCH('Garage Cars'!A764,'housing-price-data-04042019'!$A$1:$A$1461,0), MATCH('Garage Cars'!$C$1,'housing-price-data-04042019'!$A$1:$CC$1,0))</f>
        <v>215200</v>
      </c>
      <c r="D764" t="str">
        <f t="shared" si="11"/>
        <v>A</v>
      </c>
      <c r="K764" s="5">
        <v>1096</v>
      </c>
      <c r="L764" s="6">
        <v>176432</v>
      </c>
      <c r="U764" s="1">
        <v>739</v>
      </c>
      <c r="V764" s="1">
        <v>60618.980871522173</v>
      </c>
      <c r="W764" s="1">
        <v>118381.01912847783</v>
      </c>
    </row>
    <row r="765" spans="1:23" x14ac:dyDescent="0.25">
      <c r="A765">
        <v>764</v>
      </c>
      <c r="B765">
        <f>INDEX('housing-price-data-04042019'!$A$1:$CC$1461, MATCH('Garage Cars'!A765,'housing-price-data-04042019'!$A$1:$A$1461,0), MATCH('Garage Cars'!$B$1,'housing-price-data-04042019'!$A$1:$CC$1,0))</f>
        <v>3</v>
      </c>
      <c r="C765">
        <f>INDEX('housing-price-data-04042019'!$A$1:$CC$1461, MATCH('Garage Cars'!A765,'housing-price-data-04042019'!$A$1:$A$1461,0), MATCH('Garage Cars'!$C$1,'housing-price-data-04042019'!$A$1:$CC$1,0))</f>
        <v>337000</v>
      </c>
      <c r="D765" t="str">
        <f t="shared" si="11"/>
        <v>A</v>
      </c>
      <c r="K765" s="5">
        <v>1098</v>
      </c>
      <c r="L765" s="6">
        <v>170000</v>
      </c>
      <c r="U765" s="1">
        <v>740</v>
      </c>
      <c r="V765" s="1">
        <v>196774.97616421798</v>
      </c>
      <c r="W765" s="1">
        <v>-6774.9761642179801</v>
      </c>
    </row>
    <row r="766" spans="1:23" x14ac:dyDescent="0.25">
      <c r="A766">
        <v>765</v>
      </c>
      <c r="B766">
        <f>INDEX('housing-price-data-04042019'!$A$1:$CC$1461, MATCH('Garage Cars'!A766,'housing-price-data-04042019'!$A$1:$A$1461,0), MATCH('Garage Cars'!$B$1,'housing-price-data-04042019'!$A$1:$CC$1,0))</f>
        <v>2</v>
      </c>
      <c r="C766">
        <f>INDEX('housing-price-data-04042019'!$A$1:$CC$1461, MATCH('Garage Cars'!A766,'housing-price-data-04042019'!$A$1:$A$1461,0), MATCH('Garage Cars'!$C$1,'housing-price-data-04042019'!$A$1:$CC$1,0))</f>
        <v>270000</v>
      </c>
      <c r="D766" t="str">
        <f t="shared" si="11"/>
        <v>A</v>
      </c>
      <c r="K766" s="5">
        <v>1100</v>
      </c>
      <c r="L766" s="6">
        <v>157000</v>
      </c>
      <c r="U766" s="1">
        <v>741</v>
      </c>
      <c r="V766" s="1">
        <v>196774.97616421798</v>
      </c>
      <c r="W766" s="1">
        <v>-64774.97616421798</v>
      </c>
    </row>
    <row r="767" spans="1:23" x14ac:dyDescent="0.25">
      <c r="A767">
        <v>766</v>
      </c>
      <c r="B767">
        <f>INDEX('housing-price-data-04042019'!$A$1:$CC$1461, MATCH('Garage Cars'!A767,'housing-price-data-04042019'!$A$1:$A$1461,0), MATCH('Garage Cars'!$B$1,'housing-price-data-04042019'!$A$1:$CC$1,0))</f>
        <v>2</v>
      </c>
      <c r="C767">
        <f>INDEX('housing-price-data-04042019'!$A$1:$CC$1461, MATCH('Garage Cars'!A767,'housing-price-data-04042019'!$A$1:$A$1461,0), MATCH('Garage Cars'!$C$1,'housing-price-data-04042019'!$A$1:$CC$1,0))</f>
        <v>264132</v>
      </c>
      <c r="D767" t="str">
        <f t="shared" si="11"/>
        <v>A</v>
      </c>
      <c r="K767" s="5">
        <v>1104</v>
      </c>
      <c r="L767" s="6">
        <v>159500</v>
      </c>
      <c r="U767" s="1">
        <v>742</v>
      </c>
      <c r="V767" s="1">
        <v>128696.97851787008</v>
      </c>
      <c r="W767" s="1">
        <v>13303.021482129916</v>
      </c>
    </row>
    <row r="768" spans="1:23" x14ac:dyDescent="0.25">
      <c r="A768">
        <v>767</v>
      </c>
      <c r="B768">
        <f>INDEX('housing-price-data-04042019'!$A$1:$CC$1461, MATCH('Garage Cars'!A768,'housing-price-data-04042019'!$A$1:$A$1461,0), MATCH('Garage Cars'!$B$1,'housing-price-data-04042019'!$A$1:$CC$1,0))</f>
        <v>2</v>
      </c>
      <c r="C768">
        <f>INDEX('housing-price-data-04042019'!$A$1:$CC$1461, MATCH('Garage Cars'!A768,'housing-price-data-04042019'!$A$1:$A$1461,0), MATCH('Garage Cars'!$C$1,'housing-price-data-04042019'!$A$1:$CC$1,0))</f>
        <v>196500</v>
      </c>
      <c r="D768" t="str">
        <f t="shared" si="11"/>
        <v>A</v>
      </c>
      <c r="K768" s="5">
        <v>1105</v>
      </c>
      <c r="L768" s="6">
        <v>106000</v>
      </c>
      <c r="U768" s="1">
        <v>743</v>
      </c>
      <c r="V768" s="1">
        <v>196774.97616421798</v>
      </c>
      <c r="W768" s="1">
        <v>-17774.97616421798</v>
      </c>
    </row>
    <row r="769" spans="1:23" x14ac:dyDescent="0.25">
      <c r="A769">
        <v>768</v>
      </c>
      <c r="B769">
        <f>INDEX('housing-price-data-04042019'!$A$1:$CC$1461, MATCH('Garage Cars'!A769,'housing-price-data-04042019'!$A$1:$A$1461,0), MATCH('Garage Cars'!$B$1,'housing-price-data-04042019'!$A$1:$CC$1,0))</f>
        <v>1</v>
      </c>
      <c r="C769">
        <f>INDEX('housing-price-data-04042019'!$A$1:$CC$1461, MATCH('Garage Cars'!A769,'housing-price-data-04042019'!$A$1:$A$1461,0), MATCH('Garage Cars'!$C$1,'housing-price-data-04042019'!$A$1:$CC$1,0))</f>
        <v>160000</v>
      </c>
      <c r="D769" t="str">
        <f t="shared" si="11"/>
        <v>B</v>
      </c>
      <c r="K769" s="5">
        <v>1106</v>
      </c>
      <c r="L769" s="6">
        <v>325000</v>
      </c>
      <c r="U769" s="1">
        <v>744</v>
      </c>
      <c r="V769" s="1">
        <v>196774.97616421798</v>
      </c>
      <c r="W769" s="1">
        <v>-21774.97616421798</v>
      </c>
    </row>
    <row r="770" spans="1:23" x14ac:dyDescent="0.25">
      <c r="A770">
        <v>769</v>
      </c>
      <c r="B770">
        <f>INDEX('housing-price-data-04042019'!$A$1:$CC$1461, MATCH('Garage Cars'!A770,'housing-price-data-04042019'!$A$1:$A$1461,0), MATCH('Garage Cars'!$B$1,'housing-price-data-04042019'!$A$1:$CC$1,0))</f>
        <v>2</v>
      </c>
      <c r="C770">
        <f>INDEX('housing-price-data-04042019'!$A$1:$CC$1461, MATCH('Garage Cars'!A770,'housing-price-data-04042019'!$A$1:$A$1461,0), MATCH('Garage Cars'!$C$1,'housing-price-data-04042019'!$A$1:$CC$1,0))</f>
        <v>216837</v>
      </c>
      <c r="D770" t="str">
        <f t="shared" si="11"/>
        <v>A</v>
      </c>
      <c r="K770" s="5">
        <v>1107</v>
      </c>
      <c r="L770" s="6">
        <v>179900</v>
      </c>
      <c r="U770" s="1">
        <v>745</v>
      </c>
      <c r="V770" s="1">
        <v>196774.97616421798</v>
      </c>
      <c r="W770" s="1">
        <v>-16774.97616421798</v>
      </c>
    </row>
    <row r="771" spans="1:23" x14ac:dyDescent="0.25">
      <c r="A771">
        <v>770</v>
      </c>
      <c r="B771">
        <f>INDEX('housing-price-data-04042019'!$A$1:$CC$1461, MATCH('Garage Cars'!A771,'housing-price-data-04042019'!$A$1:$A$1461,0), MATCH('Garage Cars'!$B$1,'housing-price-data-04042019'!$A$1:$CC$1,0))</f>
        <v>3</v>
      </c>
      <c r="C771">
        <f>INDEX('housing-price-data-04042019'!$A$1:$CC$1461, MATCH('Garage Cars'!A771,'housing-price-data-04042019'!$A$1:$A$1461,0), MATCH('Garage Cars'!$C$1,'housing-price-data-04042019'!$A$1:$CC$1,0))</f>
        <v>538000</v>
      </c>
      <c r="D771" t="str">
        <f t="shared" ref="D771:D834" si="12">IF(B771 &gt;= 2, "A", "B")</f>
        <v>A</v>
      </c>
      <c r="K771" s="5">
        <v>1108</v>
      </c>
      <c r="L771" s="6">
        <v>274725</v>
      </c>
      <c r="U771" s="1">
        <v>746</v>
      </c>
      <c r="V771" s="1">
        <v>196774.97616421798</v>
      </c>
      <c r="W771" s="1">
        <v>103025.02383578202</v>
      </c>
    </row>
    <row r="772" spans="1:23" x14ac:dyDescent="0.25">
      <c r="A772">
        <v>771</v>
      </c>
      <c r="B772">
        <f>INDEX('housing-price-data-04042019'!$A$1:$CC$1461, MATCH('Garage Cars'!A772,'housing-price-data-04042019'!$A$1:$A$1461,0), MATCH('Garage Cars'!$B$1,'housing-price-data-04042019'!$A$1:$CC$1,0))</f>
        <v>2</v>
      </c>
      <c r="C772">
        <f>INDEX('housing-price-data-04042019'!$A$1:$CC$1461, MATCH('Garage Cars'!A772,'housing-price-data-04042019'!$A$1:$A$1461,0), MATCH('Garage Cars'!$C$1,'housing-price-data-04042019'!$A$1:$CC$1,0))</f>
        <v>134900</v>
      </c>
      <c r="D772" t="str">
        <f t="shared" si="12"/>
        <v>A</v>
      </c>
      <c r="K772" s="5">
        <v>1109</v>
      </c>
      <c r="L772" s="6">
        <v>181000</v>
      </c>
      <c r="U772" s="1">
        <v>747</v>
      </c>
      <c r="V772" s="1">
        <v>196774.97616421798</v>
      </c>
      <c r="W772" s="1">
        <v>39225.02383578202</v>
      </c>
    </row>
    <row r="773" spans="1:23" x14ac:dyDescent="0.25">
      <c r="A773">
        <v>772</v>
      </c>
      <c r="B773">
        <f>INDEX('housing-price-data-04042019'!$A$1:$CC$1461, MATCH('Garage Cars'!A773,'housing-price-data-04042019'!$A$1:$A$1461,0), MATCH('Garage Cars'!$B$1,'housing-price-data-04042019'!$A$1:$CC$1,0))</f>
        <v>2</v>
      </c>
      <c r="C773">
        <f>INDEX('housing-price-data-04042019'!$A$1:$CC$1461, MATCH('Garage Cars'!A773,'housing-price-data-04042019'!$A$1:$A$1461,0), MATCH('Garage Cars'!$C$1,'housing-price-data-04042019'!$A$1:$CC$1,0))</f>
        <v>102000</v>
      </c>
      <c r="D773" t="str">
        <f t="shared" si="12"/>
        <v>A</v>
      </c>
      <c r="K773" s="5">
        <v>1110</v>
      </c>
      <c r="L773" s="6">
        <v>280000</v>
      </c>
      <c r="U773" s="1">
        <v>748</v>
      </c>
      <c r="V773" s="1">
        <v>332930.9714569138</v>
      </c>
      <c r="W773" s="1">
        <v>-66951.971456913801</v>
      </c>
    </row>
    <row r="774" spans="1:23" x14ac:dyDescent="0.25">
      <c r="A774">
        <v>773</v>
      </c>
      <c r="B774">
        <f>INDEX('housing-price-data-04042019'!$A$1:$CC$1461, MATCH('Garage Cars'!A774,'housing-price-data-04042019'!$A$1:$A$1461,0), MATCH('Garage Cars'!$B$1,'housing-price-data-04042019'!$A$1:$CC$1,0))</f>
        <v>2</v>
      </c>
      <c r="C774">
        <f>INDEX('housing-price-data-04042019'!$A$1:$CC$1461, MATCH('Garage Cars'!A774,'housing-price-data-04042019'!$A$1:$A$1461,0), MATCH('Garage Cars'!$C$1,'housing-price-data-04042019'!$A$1:$CC$1,0))</f>
        <v>107000</v>
      </c>
      <c r="D774" t="str">
        <f t="shared" si="12"/>
        <v>A</v>
      </c>
      <c r="K774" s="5">
        <v>1111</v>
      </c>
      <c r="L774" s="6">
        <v>188000</v>
      </c>
      <c r="U774" s="1">
        <v>749</v>
      </c>
      <c r="V774" s="1">
        <v>196774.97616421798</v>
      </c>
      <c r="W774" s="1">
        <v>63625.02383578202</v>
      </c>
    </row>
    <row r="775" spans="1:23" x14ac:dyDescent="0.25">
      <c r="A775">
        <v>774</v>
      </c>
      <c r="B775">
        <f>INDEX('housing-price-data-04042019'!$A$1:$CC$1461, MATCH('Garage Cars'!A775,'housing-price-data-04042019'!$A$1:$A$1461,0), MATCH('Garage Cars'!$B$1,'housing-price-data-04042019'!$A$1:$CC$1,0))</f>
        <v>1</v>
      </c>
      <c r="C775">
        <f>INDEX('housing-price-data-04042019'!$A$1:$CC$1461, MATCH('Garage Cars'!A775,'housing-price-data-04042019'!$A$1:$A$1461,0), MATCH('Garage Cars'!$C$1,'housing-price-data-04042019'!$A$1:$CC$1,0))</f>
        <v>114500</v>
      </c>
      <c r="D775" t="str">
        <f t="shared" si="12"/>
        <v>B</v>
      </c>
      <c r="K775" s="5">
        <v>1112</v>
      </c>
      <c r="L775" s="6">
        <v>205000</v>
      </c>
      <c r="U775" s="1">
        <v>750</v>
      </c>
      <c r="V775" s="1">
        <v>128696.97851787008</v>
      </c>
      <c r="W775" s="1">
        <v>-30696.978517870084</v>
      </c>
    </row>
    <row r="776" spans="1:23" x14ac:dyDescent="0.25">
      <c r="A776">
        <v>775</v>
      </c>
      <c r="B776">
        <f>INDEX('housing-price-data-04042019'!$A$1:$CC$1461, MATCH('Garage Cars'!A776,'housing-price-data-04042019'!$A$1:$A$1461,0), MATCH('Garage Cars'!$B$1,'housing-price-data-04042019'!$A$1:$CC$1,0))</f>
        <v>3</v>
      </c>
      <c r="C776">
        <f>INDEX('housing-price-data-04042019'!$A$1:$CC$1461, MATCH('Garage Cars'!A776,'housing-price-data-04042019'!$A$1:$A$1461,0), MATCH('Garage Cars'!$C$1,'housing-price-data-04042019'!$A$1:$CC$1,0))</f>
        <v>395000</v>
      </c>
      <c r="D776" t="str">
        <f t="shared" si="12"/>
        <v>A</v>
      </c>
      <c r="K776" s="5">
        <v>1116</v>
      </c>
      <c r="L776" s="6">
        <v>318000</v>
      </c>
      <c r="U776" s="1">
        <v>751</v>
      </c>
      <c r="V776" s="1">
        <v>60618.980871522173</v>
      </c>
      <c r="W776" s="1">
        <v>35881.019128477827</v>
      </c>
    </row>
    <row r="777" spans="1:23" x14ac:dyDescent="0.25">
      <c r="A777">
        <v>776</v>
      </c>
      <c r="B777">
        <f>INDEX('housing-price-data-04042019'!$A$1:$CC$1461, MATCH('Garage Cars'!A777,'housing-price-data-04042019'!$A$1:$A$1461,0), MATCH('Garage Cars'!$B$1,'housing-price-data-04042019'!$A$1:$CC$1,0))</f>
        <v>2</v>
      </c>
      <c r="C777">
        <f>INDEX('housing-price-data-04042019'!$A$1:$CC$1461, MATCH('Garage Cars'!A777,'housing-price-data-04042019'!$A$1:$A$1461,0), MATCH('Garage Cars'!$C$1,'housing-price-data-04042019'!$A$1:$CC$1,0))</f>
        <v>162000</v>
      </c>
      <c r="D777" t="str">
        <f t="shared" si="12"/>
        <v>A</v>
      </c>
      <c r="K777" s="5">
        <v>1117</v>
      </c>
      <c r="L777" s="6">
        <v>184100</v>
      </c>
      <c r="U777" s="1">
        <v>752</v>
      </c>
      <c r="V777" s="1">
        <v>196774.97616421798</v>
      </c>
      <c r="W777" s="1">
        <v>-34774.97616421798</v>
      </c>
    </row>
    <row r="778" spans="1:23" x14ac:dyDescent="0.25">
      <c r="A778">
        <v>777</v>
      </c>
      <c r="B778">
        <f>INDEX('housing-price-data-04042019'!$A$1:$CC$1461, MATCH('Garage Cars'!A778,'housing-price-data-04042019'!$A$1:$A$1461,0), MATCH('Garage Cars'!$B$1,'housing-price-data-04042019'!$A$1:$CC$1,0))</f>
        <v>3</v>
      </c>
      <c r="C778">
        <f>INDEX('housing-price-data-04042019'!$A$1:$CC$1461, MATCH('Garage Cars'!A778,'housing-price-data-04042019'!$A$1:$A$1461,0), MATCH('Garage Cars'!$C$1,'housing-price-data-04042019'!$A$1:$CC$1,0))</f>
        <v>221500</v>
      </c>
      <c r="D778" t="str">
        <f t="shared" si="12"/>
        <v>A</v>
      </c>
      <c r="K778" s="5">
        <v>1118</v>
      </c>
      <c r="L778" s="6">
        <v>130000</v>
      </c>
      <c r="U778" s="1">
        <v>753</v>
      </c>
      <c r="V778" s="1">
        <v>196774.97616421798</v>
      </c>
      <c r="W778" s="1">
        <v>20225.02383578202</v>
      </c>
    </row>
    <row r="779" spans="1:23" x14ac:dyDescent="0.25">
      <c r="A779">
        <v>778</v>
      </c>
      <c r="B779">
        <f>INDEX('housing-price-data-04042019'!$A$1:$CC$1461, MATCH('Garage Cars'!A779,'housing-price-data-04042019'!$A$1:$A$1461,0), MATCH('Garage Cars'!$B$1,'housing-price-data-04042019'!$A$1:$CC$1,0))</f>
        <v>2</v>
      </c>
      <c r="C779">
        <f>INDEX('housing-price-data-04042019'!$A$1:$CC$1461, MATCH('Garage Cars'!A779,'housing-price-data-04042019'!$A$1:$A$1461,0), MATCH('Garage Cars'!$C$1,'housing-price-data-04042019'!$A$1:$CC$1,0))</f>
        <v>142500</v>
      </c>
      <c r="D779" t="str">
        <f t="shared" si="12"/>
        <v>A</v>
      </c>
      <c r="K779" s="5">
        <v>1122</v>
      </c>
      <c r="L779" s="6">
        <v>212900</v>
      </c>
      <c r="U779" s="1">
        <v>754</v>
      </c>
      <c r="V779" s="1">
        <v>264852.97381056589</v>
      </c>
      <c r="W779" s="1">
        <v>10647.026189434109</v>
      </c>
    </row>
    <row r="780" spans="1:23" x14ac:dyDescent="0.25">
      <c r="A780">
        <v>779</v>
      </c>
      <c r="B780">
        <f>INDEX('housing-price-data-04042019'!$A$1:$CC$1461, MATCH('Garage Cars'!A780,'housing-price-data-04042019'!$A$1:$A$1461,0), MATCH('Garage Cars'!$B$1,'housing-price-data-04042019'!$A$1:$CC$1,0))</f>
        <v>2</v>
      </c>
      <c r="C780">
        <f>INDEX('housing-price-data-04042019'!$A$1:$CC$1461, MATCH('Garage Cars'!A780,'housing-price-data-04042019'!$A$1:$A$1461,0), MATCH('Garage Cars'!$C$1,'housing-price-data-04042019'!$A$1:$CC$1,0))</f>
        <v>144000</v>
      </c>
      <c r="D780" t="str">
        <f t="shared" si="12"/>
        <v>A</v>
      </c>
      <c r="K780" s="5">
        <v>1125</v>
      </c>
      <c r="L780" s="6">
        <v>163900</v>
      </c>
      <c r="U780" s="1">
        <v>755</v>
      </c>
      <c r="V780" s="1">
        <v>196774.97616421798</v>
      </c>
      <c r="W780" s="1">
        <v>-40774.97616421798</v>
      </c>
    </row>
    <row r="781" spans="1:23" x14ac:dyDescent="0.25">
      <c r="A781">
        <v>780</v>
      </c>
      <c r="B781">
        <f>INDEX('housing-price-data-04042019'!$A$1:$CC$1461, MATCH('Garage Cars'!A781,'housing-price-data-04042019'!$A$1:$A$1461,0), MATCH('Garage Cars'!$B$1,'housing-price-data-04042019'!$A$1:$CC$1,0))</f>
        <v>2</v>
      </c>
      <c r="C781">
        <f>INDEX('housing-price-data-04042019'!$A$1:$CC$1461, MATCH('Garage Cars'!A781,'housing-price-data-04042019'!$A$1:$A$1461,0), MATCH('Garage Cars'!$C$1,'housing-price-data-04042019'!$A$1:$CC$1,0))</f>
        <v>135000</v>
      </c>
      <c r="D781" t="str">
        <f t="shared" si="12"/>
        <v>A</v>
      </c>
      <c r="K781" s="5">
        <v>1126</v>
      </c>
      <c r="L781" s="6">
        <v>115000</v>
      </c>
      <c r="U781" s="1">
        <v>756</v>
      </c>
      <c r="V781" s="1">
        <v>196774.97616421798</v>
      </c>
      <c r="W781" s="1">
        <v>-24274.97616421798</v>
      </c>
    </row>
    <row r="782" spans="1:23" x14ac:dyDescent="0.25">
      <c r="A782">
        <v>781</v>
      </c>
      <c r="B782">
        <f>INDEX('housing-price-data-04042019'!$A$1:$CC$1461, MATCH('Garage Cars'!A782,'housing-price-data-04042019'!$A$1:$A$1461,0), MATCH('Garage Cars'!$B$1,'housing-price-data-04042019'!$A$1:$CC$1,0))</f>
        <v>2</v>
      </c>
      <c r="C782">
        <f>INDEX('housing-price-data-04042019'!$A$1:$CC$1461, MATCH('Garage Cars'!A782,'housing-price-data-04042019'!$A$1:$A$1461,0), MATCH('Garage Cars'!$C$1,'housing-price-data-04042019'!$A$1:$CC$1,0))</f>
        <v>176000</v>
      </c>
      <c r="D782" t="str">
        <f t="shared" si="12"/>
        <v>A</v>
      </c>
      <c r="K782" s="5">
        <v>1127</v>
      </c>
      <c r="L782" s="6">
        <v>174000</v>
      </c>
      <c r="U782" s="1">
        <v>757</v>
      </c>
      <c r="V782" s="1">
        <v>196774.97616421798</v>
      </c>
      <c r="W782" s="1">
        <v>15225.02383578202</v>
      </c>
    </row>
    <row r="783" spans="1:23" x14ac:dyDescent="0.25">
      <c r="A783">
        <v>782</v>
      </c>
      <c r="B783">
        <f>INDEX('housing-price-data-04042019'!$A$1:$CC$1461, MATCH('Garage Cars'!A783,'housing-price-data-04042019'!$A$1:$A$1461,0), MATCH('Garage Cars'!$B$1,'housing-price-data-04042019'!$A$1:$CC$1,0))</f>
        <v>2</v>
      </c>
      <c r="C783">
        <f>INDEX('housing-price-data-04042019'!$A$1:$CC$1461, MATCH('Garage Cars'!A783,'housing-price-data-04042019'!$A$1:$A$1461,0), MATCH('Garage Cars'!$C$1,'housing-price-data-04042019'!$A$1:$CC$1,0))</f>
        <v>175900</v>
      </c>
      <c r="D783" t="str">
        <f t="shared" si="12"/>
        <v>A</v>
      </c>
      <c r="K783" s="5">
        <v>1128</v>
      </c>
      <c r="L783" s="6">
        <v>259000</v>
      </c>
      <c r="U783" s="1">
        <v>758</v>
      </c>
      <c r="V783" s="1">
        <v>196774.97616421798</v>
      </c>
      <c r="W783" s="1">
        <v>-37874.97616421798</v>
      </c>
    </row>
    <row r="784" spans="1:23" x14ac:dyDescent="0.25">
      <c r="A784">
        <v>783</v>
      </c>
      <c r="B784">
        <f>INDEX('housing-price-data-04042019'!$A$1:$CC$1461, MATCH('Garage Cars'!A784,'housing-price-data-04042019'!$A$1:$A$1461,0), MATCH('Garage Cars'!$B$1,'housing-price-data-04042019'!$A$1:$CC$1,0))</f>
        <v>2</v>
      </c>
      <c r="C784">
        <f>INDEX('housing-price-data-04042019'!$A$1:$CC$1461, MATCH('Garage Cars'!A784,'housing-price-data-04042019'!$A$1:$A$1461,0), MATCH('Garage Cars'!$C$1,'housing-price-data-04042019'!$A$1:$CC$1,0))</f>
        <v>187100</v>
      </c>
      <c r="D784" t="str">
        <f t="shared" si="12"/>
        <v>A</v>
      </c>
      <c r="K784" s="5">
        <v>1129</v>
      </c>
      <c r="L784" s="6">
        <v>215000</v>
      </c>
      <c r="U784" s="1">
        <v>759</v>
      </c>
      <c r="V784" s="1">
        <v>196774.97616421798</v>
      </c>
      <c r="W784" s="1">
        <v>-17374.97616421798</v>
      </c>
    </row>
    <row r="785" spans="1:23" x14ac:dyDescent="0.25">
      <c r="A785">
        <v>784</v>
      </c>
      <c r="B785">
        <f>INDEX('housing-price-data-04042019'!$A$1:$CC$1461, MATCH('Garage Cars'!A785,'housing-price-data-04042019'!$A$1:$A$1461,0), MATCH('Garage Cars'!$B$1,'housing-price-data-04042019'!$A$1:$CC$1,0))</f>
        <v>2</v>
      </c>
      <c r="C785">
        <f>INDEX('housing-price-data-04042019'!$A$1:$CC$1461, MATCH('Garage Cars'!A785,'housing-price-data-04042019'!$A$1:$A$1461,0), MATCH('Garage Cars'!$C$1,'housing-price-data-04042019'!$A$1:$CC$1,0))</f>
        <v>165500</v>
      </c>
      <c r="D785" t="str">
        <f t="shared" si="12"/>
        <v>A</v>
      </c>
      <c r="K785" s="5">
        <v>1130</v>
      </c>
      <c r="L785" s="6">
        <v>140000</v>
      </c>
      <c r="U785" s="1">
        <v>760</v>
      </c>
      <c r="V785" s="1">
        <v>264852.97381056589</v>
      </c>
      <c r="W785" s="1">
        <v>25147.026189434109</v>
      </c>
    </row>
    <row r="786" spans="1:23" x14ac:dyDescent="0.25">
      <c r="A786">
        <v>785</v>
      </c>
      <c r="B786">
        <f>INDEX('housing-price-data-04042019'!$A$1:$CC$1461, MATCH('Garage Cars'!A786,'housing-price-data-04042019'!$A$1:$A$1461,0), MATCH('Garage Cars'!$B$1,'housing-price-data-04042019'!$A$1:$CC$1,0))</f>
        <v>0</v>
      </c>
      <c r="C786">
        <f>INDEX('housing-price-data-04042019'!$A$1:$CC$1461, MATCH('Garage Cars'!A786,'housing-price-data-04042019'!$A$1:$A$1461,0), MATCH('Garage Cars'!$C$1,'housing-price-data-04042019'!$A$1:$CC$1,0))</f>
        <v>128000</v>
      </c>
      <c r="D786" t="str">
        <f t="shared" si="12"/>
        <v>B</v>
      </c>
      <c r="K786" s="5">
        <v>1131</v>
      </c>
      <c r="L786" s="6">
        <v>135000</v>
      </c>
      <c r="U786" s="1">
        <v>761</v>
      </c>
      <c r="V786" s="1">
        <v>128696.97851787008</v>
      </c>
      <c r="W786" s="1">
        <v>-1196.978517870084</v>
      </c>
    </row>
    <row r="787" spans="1:23" x14ac:dyDescent="0.25">
      <c r="A787">
        <v>786</v>
      </c>
      <c r="B787">
        <f>INDEX('housing-price-data-04042019'!$A$1:$CC$1461, MATCH('Garage Cars'!A787,'housing-price-data-04042019'!$A$1:$A$1461,0), MATCH('Garage Cars'!$B$1,'housing-price-data-04042019'!$A$1:$CC$1,0))</f>
        <v>2</v>
      </c>
      <c r="C787">
        <f>INDEX('housing-price-data-04042019'!$A$1:$CC$1461, MATCH('Garage Cars'!A787,'housing-price-data-04042019'!$A$1:$A$1461,0), MATCH('Garage Cars'!$C$1,'housing-price-data-04042019'!$A$1:$CC$1,0))</f>
        <v>161500</v>
      </c>
      <c r="D787" t="str">
        <f t="shared" si="12"/>
        <v>A</v>
      </c>
      <c r="K787" s="5">
        <v>1134</v>
      </c>
      <c r="L787" s="6">
        <v>239500</v>
      </c>
      <c r="U787" s="1">
        <v>762</v>
      </c>
      <c r="V787" s="1">
        <v>196774.97616421798</v>
      </c>
      <c r="W787" s="1">
        <v>-96774.97616421798</v>
      </c>
    </row>
    <row r="788" spans="1:23" x14ac:dyDescent="0.25">
      <c r="A788">
        <v>787</v>
      </c>
      <c r="B788">
        <f>INDEX('housing-price-data-04042019'!$A$1:$CC$1461, MATCH('Garage Cars'!A788,'housing-price-data-04042019'!$A$1:$A$1461,0), MATCH('Garage Cars'!$B$1,'housing-price-data-04042019'!$A$1:$CC$1,0))</f>
        <v>1</v>
      </c>
      <c r="C788">
        <f>INDEX('housing-price-data-04042019'!$A$1:$CC$1461, MATCH('Garage Cars'!A788,'housing-price-data-04042019'!$A$1:$A$1461,0), MATCH('Garage Cars'!$C$1,'housing-price-data-04042019'!$A$1:$CC$1,0))</f>
        <v>139000</v>
      </c>
      <c r="D788" t="str">
        <f t="shared" si="12"/>
        <v>B</v>
      </c>
      <c r="K788" s="5">
        <v>1135</v>
      </c>
      <c r="L788" s="6">
        <v>169000</v>
      </c>
      <c r="U788" s="1">
        <v>763</v>
      </c>
      <c r="V788" s="1">
        <v>196774.97616421798</v>
      </c>
      <c r="W788" s="1">
        <v>18425.02383578202</v>
      </c>
    </row>
    <row r="789" spans="1:23" x14ac:dyDescent="0.25">
      <c r="A789">
        <v>788</v>
      </c>
      <c r="B789">
        <f>INDEX('housing-price-data-04042019'!$A$1:$CC$1461, MATCH('Garage Cars'!A789,'housing-price-data-04042019'!$A$1:$A$1461,0), MATCH('Garage Cars'!$B$1,'housing-price-data-04042019'!$A$1:$CC$1,0))</f>
        <v>2</v>
      </c>
      <c r="C789">
        <f>INDEX('housing-price-data-04042019'!$A$1:$CC$1461, MATCH('Garage Cars'!A789,'housing-price-data-04042019'!$A$1:$A$1461,0), MATCH('Garage Cars'!$C$1,'housing-price-data-04042019'!$A$1:$CC$1,0))</f>
        <v>233000</v>
      </c>
      <c r="D789" t="str">
        <f t="shared" si="12"/>
        <v>A</v>
      </c>
      <c r="K789" s="5">
        <v>1139</v>
      </c>
      <c r="L789" s="6">
        <v>196000</v>
      </c>
      <c r="U789" s="1">
        <v>764</v>
      </c>
      <c r="V789" s="1">
        <v>264852.97381056589</v>
      </c>
      <c r="W789" s="1">
        <v>72147.026189434109</v>
      </c>
    </row>
    <row r="790" spans="1:23" x14ac:dyDescent="0.25">
      <c r="A790">
        <v>789</v>
      </c>
      <c r="B790">
        <f>INDEX('housing-price-data-04042019'!$A$1:$CC$1461, MATCH('Garage Cars'!A790,'housing-price-data-04042019'!$A$1:$A$1461,0), MATCH('Garage Cars'!$B$1,'housing-price-data-04042019'!$A$1:$CC$1,0))</f>
        <v>1</v>
      </c>
      <c r="C790">
        <f>INDEX('housing-price-data-04042019'!$A$1:$CC$1461, MATCH('Garage Cars'!A790,'housing-price-data-04042019'!$A$1:$A$1461,0), MATCH('Garage Cars'!$C$1,'housing-price-data-04042019'!$A$1:$CC$1,0))</f>
        <v>107900</v>
      </c>
      <c r="D790" t="str">
        <f t="shared" si="12"/>
        <v>B</v>
      </c>
      <c r="K790" s="5">
        <v>1140</v>
      </c>
      <c r="L790" s="6">
        <v>144000</v>
      </c>
      <c r="U790" s="1">
        <v>765</v>
      </c>
      <c r="V790" s="1">
        <v>196774.97616421798</v>
      </c>
      <c r="W790" s="1">
        <v>73225.02383578202</v>
      </c>
    </row>
    <row r="791" spans="1:23" x14ac:dyDescent="0.25">
      <c r="A791">
        <v>790</v>
      </c>
      <c r="B791">
        <f>INDEX('housing-price-data-04042019'!$A$1:$CC$1461, MATCH('Garage Cars'!A791,'housing-price-data-04042019'!$A$1:$A$1461,0), MATCH('Garage Cars'!$B$1,'housing-price-data-04042019'!$A$1:$CC$1,0))</f>
        <v>2</v>
      </c>
      <c r="C791">
        <f>INDEX('housing-price-data-04042019'!$A$1:$CC$1461, MATCH('Garage Cars'!A791,'housing-price-data-04042019'!$A$1:$A$1461,0), MATCH('Garage Cars'!$C$1,'housing-price-data-04042019'!$A$1:$CC$1,0))</f>
        <v>187500</v>
      </c>
      <c r="D791" t="str">
        <f t="shared" si="12"/>
        <v>A</v>
      </c>
      <c r="K791" s="5">
        <v>1141</v>
      </c>
      <c r="L791" s="6">
        <v>139000</v>
      </c>
      <c r="U791" s="1">
        <v>766</v>
      </c>
      <c r="V791" s="1">
        <v>196774.97616421798</v>
      </c>
      <c r="W791" s="1">
        <v>67357.02383578202</v>
      </c>
    </row>
    <row r="792" spans="1:23" x14ac:dyDescent="0.25">
      <c r="A792">
        <v>791</v>
      </c>
      <c r="B792">
        <f>INDEX('housing-price-data-04042019'!$A$1:$CC$1461, MATCH('Garage Cars'!A792,'housing-price-data-04042019'!$A$1:$A$1461,0), MATCH('Garage Cars'!$B$1,'housing-price-data-04042019'!$A$1:$CC$1,0))</f>
        <v>2</v>
      </c>
      <c r="C792">
        <f>INDEX('housing-price-data-04042019'!$A$1:$CC$1461, MATCH('Garage Cars'!A792,'housing-price-data-04042019'!$A$1:$A$1461,0), MATCH('Garage Cars'!$C$1,'housing-price-data-04042019'!$A$1:$CC$1,0))</f>
        <v>160200</v>
      </c>
      <c r="D792" t="str">
        <f t="shared" si="12"/>
        <v>A</v>
      </c>
      <c r="K792" s="5">
        <v>1142</v>
      </c>
      <c r="L792" s="6">
        <v>197500</v>
      </c>
      <c r="U792" s="1">
        <v>767</v>
      </c>
      <c r="V792" s="1">
        <v>196774.97616421798</v>
      </c>
      <c r="W792" s="1">
        <v>-274.97616421798011</v>
      </c>
    </row>
    <row r="793" spans="1:23" x14ac:dyDescent="0.25">
      <c r="A793">
        <v>792</v>
      </c>
      <c r="B793">
        <f>INDEX('housing-price-data-04042019'!$A$1:$CC$1461, MATCH('Garage Cars'!A793,'housing-price-data-04042019'!$A$1:$A$1461,0), MATCH('Garage Cars'!$B$1,'housing-price-data-04042019'!$A$1:$CC$1,0))</f>
        <v>2</v>
      </c>
      <c r="C793">
        <f>INDEX('housing-price-data-04042019'!$A$1:$CC$1461, MATCH('Garage Cars'!A793,'housing-price-data-04042019'!$A$1:$A$1461,0), MATCH('Garage Cars'!$C$1,'housing-price-data-04042019'!$A$1:$CC$1,0))</f>
        <v>146800</v>
      </c>
      <c r="D793" t="str">
        <f t="shared" si="12"/>
        <v>A</v>
      </c>
      <c r="K793" s="5">
        <v>1143</v>
      </c>
      <c r="L793" s="6">
        <v>424870</v>
      </c>
      <c r="U793" s="1">
        <v>768</v>
      </c>
      <c r="V793" s="1">
        <v>128696.97851787008</v>
      </c>
      <c r="W793" s="1">
        <v>31303.021482129916</v>
      </c>
    </row>
    <row r="794" spans="1:23" x14ac:dyDescent="0.25">
      <c r="A794">
        <v>793</v>
      </c>
      <c r="B794">
        <f>INDEX('housing-price-data-04042019'!$A$1:$CC$1461, MATCH('Garage Cars'!A794,'housing-price-data-04042019'!$A$1:$A$1461,0), MATCH('Garage Cars'!$B$1,'housing-price-data-04042019'!$A$1:$CC$1,0))</f>
        <v>2</v>
      </c>
      <c r="C794">
        <f>INDEX('housing-price-data-04042019'!$A$1:$CC$1461, MATCH('Garage Cars'!A794,'housing-price-data-04042019'!$A$1:$A$1461,0), MATCH('Garage Cars'!$C$1,'housing-price-data-04042019'!$A$1:$CC$1,0))</f>
        <v>269790</v>
      </c>
      <c r="D794" t="str">
        <f t="shared" si="12"/>
        <v>A</v>
      </c>
      <c r="K794" s="5">
        <v>1147</v>
      </c>
      <c r="L794" s="6">
        <v>180000</v>
      </c>
      <c r="U794" s="1">
        <v>769</v>
      </c>
      <c r="V794" s="1">
        <v>196774.97616421798</v>
      </c>
      <c r="W794" s="1">
        <v>20062.02383578202</v>
      </c>
    </row>
    <row r="795" spans="1:23" x14ac:dyDescent="0.25">
      <c r="A795">
        <v>794</v>
      </c>
      <c r="B795">
        <f>INDEX('housing-price-data-04042019'!$A$1:$CC$1461, MATCH('Garage Cars'!A795,'housing-price-data-04042019'!$A$1:$A$1461,0), MATCH('Garage Cars'!$B$1,'housing-price-data-04042019'!$A$1:$CC$1,0))</f>
        <v>2</v>
      </c>
      <c r="C795">
        <f>INDEX('housing-price-data-04042019'!$A$1:$CC$1461, MATCH('Garage Cars'!A795,'housing-price-data-04042019'!$A$1:$A$1461,0), MATCH('Garage Cars'!$C$1,'housing-price-data-04042019'!$A$1:$CC$1,0))</f>
        <v>225000</v>
      </c>
      <c r="D795" t="str">
        <f t="shared" si="12"/>
        <v>A</v>
      </c>
      <c r="K795" s="5">
        <v>1150</v>
      </c>
      <c r="L795" s="6">
        <v>143000</v>
      </c>
      <c r="U795" s="1">
        <v>770</v>
      </c>
      <c r="V795" s="1">
        <v>264852.97381056589</v>
      </c>
      <c r="W795" s="1">
        <v>273147.02618943411</v>
      </c>
    </row>
    <row r="796" spans="1:23" x14ac:dyDescent="0.25">
      <c r="A796">
        <v>795</v>
      </c>
      <c r="B796">
        <f>INDEX('housing-price-data-04042019'!$A$1:$CC$1461, MATCH('Garage Cars'!A796,'housing-price-data-04042019'!$A$1:$A$1461,0), MATCH('Garage Cars'!$B$1,'housing-price-data-04042019'!$A$1:$CC$1,0))</f>
        <v>2</v>
      </c>
      <c r="C796">
        <f>INDEX('housing-price-data-04042019'!$A$1:$CC$1461, MATCH('Garage Cars'!A796,'housing-price-data-04042019'!$A$1:$A$1461,0), MATCH('Garage Cars'!$C$1,'housing-price-data-04042019'!$A$1:$CC$1,0))</f>
        <v>194500</v>
      </c>
      <c r="D796" t="str">
        <f t="shared" si="12"/>
        <v>A</v>
      </c>
      <c r="K796" s="5">
        <v>1152</v>
      </c>
      <c r="L796" s="6">
        <v>149900</v>
      </c>
      <c r="U796" s="1">
        <v>771</v>
      </c>
      <c r="V796" s="1">
        <v>196774.97616421798</v>
      </c>
      <c r="W796" s="1">
        <v>-61874.97616421798</v>
      </c>
    </row>
    <row r="797" spans="1:23" x14ac:dyDescent="0.25">
      <c r="A797">
        <v>796</v>
      </c>
      <c r="B797">
        <f>INDEX('housing-price-data-04042019'!$A$1:$CC$1461, MATCH('Garage Cars'!A797,'housing-price-data-04042019'!$A$1:$A$1461,0), MATCH('Garage Cars'!$B$1,'housing-price-data-04042019'!$A$1:$CC$1,0))</f>
        <v>2</v>
      </c>
      <c r="C797">
        <f>INDEX('housing-price-data-04042019'!$A$1:$CC$1461, MATCH('Garage Cars'!A797,'housing-price-data-04042019'!$A$1:$A$1461,0), MATCH('Garage Cars'!$C$1,'housing-price-data-04042019'!$A$1:$CC$1,0))</f>
        <v>171000</v>
      </c>
      <c r="D797" t="str">
        <f t="shared" si="12"/>
        <v>A</v>
      </c>
      <c r="K797" s="5">
        <v>1153</v>
      </c>
      <c r="L797" s="6">
        <v>230000</v>
      </c>
      <c r="U797" s="1">
        <v>772</v>
      </c>
      <c r="V797" s="1">
        <v>196774.97616421798</v>
      </c>
      <c r="W797" s="1">
        <v>-94774.97616421798</v>
      </c>
    </row>
    <row r="798" spans="1:23" x14ac:dyDescent="0.25">
      <c r="A798">
        <v>797</v>
      </c>
      <c r="B798">
        <f>INDEX('housing-price-data-04042019'!$A$1:$CC$1461, MATCH('Garage Cars'!A798,'housing-price-data-04042019'!$A$1:$A$1461,0), MATCH('Garage Cars'!$B$1,'housing-price-data-04042019'!$A$1:$CC$1,0))</f>
        <v>2</v>
      </c>
      <c r="C798">
        <f>INDEX('housing-price-data-04042019'!$A$1:$CC$1461, MATCH('Garage Cars'!A798,'housing-price-data-04042019'!$A$1:$A$1461,0), MATCH('Garage Cars'!$C$1,'housing-price-data-04042019'!$A$1:$CC$1,0))</f>
        <v>143500</v>
      </c>
      <c r="D798" t="str">
        <f t="shared" si="12"/>
        <v>A</v>
      </c>
      <c r="K798" s="5">
        <v>1155</v>
      </c>
      <c r="L798" s="6">
        <v>201800</v>
      </c>
      <c r="U798" s="1">
        <v>773</v>
      </c>
      <c r="V798" s="1">
        <v>196774.97616421798</v>
      </c>
      <c r="W798" s="1">
        <v>-89774.97616421798</v>
      </c>
    </row>
    <row r="799" spans="1:23" x14ac:dyDescent="0.25">
      <c r="A799">
        <v>798</v>
      </c>
      <c r="B799">
        <f>INDEX('housing-price-data-04042019'!$A$1:$CC$1461, MATCH('Garage Cars'!A799,'housing-price-data-04042019'!$A$1:$A$1461,0), MATCH('Garage Cars'!$B$1,'housing-price-data-04042019'!$A$1:$CC$1,0))</f>
        <v>1</v>
      </c>
      <c r="C799">
        <f>INDEX('housing-price-data-04042019'!$A$1:$CC$1461, MATCH('Garage Cars'!A799,'housing-price-data-04042019'!$A$1:$A$1461,0), MATCH('Garage Cars'!$C$1,'housing-price-data-04042019'!$A$1:$CC$1,0))</f>
        <v>110000</v>
      </c>
      <c r="D799" t="str">
        <f t="shared" si="12"/>
        <v>B</v>
      </c>
      <c r="K799" s="5">
        <v>1156</v>
      </c>
      <c r="L799" s="6">
        <v>218000</v>
      </c>
      <c r="U799" s="1">
        <v>774</v>
      </c>
      <c r="V799" s="1">
        <v>128696.97851787008</v>
      </c>
      <c r="W799" s="1">
        <v>-14196.978517870084</v>
      </c>
    </row>
    <row r="800" spans="1:23" x14ac:dyDescent="0.25">
      <c r="A800">
        <v>799</v>
      </c>
      <c r="B800">
        <f>INDEX('housing-price-data-04042019'!$A$1:$CC$1461, MATCH('Garage Cars'!A800,'housing-price-data-04042019'!$A$1:$A$1461,0), MATCH('Garage Cars'!$B$1,'housing-price-data-04042019'!$A$1:$CC$1,0))</f>
        <v>3</v>
      </c>
      <c r="C800">
        <f>INDEX('housing-price-data-04042019'!$A$1:$CC$1461, MATCH('Garage Cars'!A800,'housing-price-data-04042019'!$A$1:$A$1461,0), MATCH('Garage Cars'!$C$1,'housing-price-data-04042019'!$A$1:$CC$1,0))</f>
        <v>485000</v>
      </c>
      <c r="D800" t="str">
        <f t="shared" si="12"/>
        <v>A</v>
      </c>
      <c r="K800" s="5">
        <v>1157</v>
      </c>
      <c r="L800" s="6">
        <v>179900</v>
      </c>
      <c r="U800" s="1">
        <v>775</v>
      </c>
      <c r="V800" s="1">
        <v>264852.97381056589</v>
      </c>
      <c r="W800" s="1">
        <v>130147.02618943411</v>
      </c>
    </row>
    <row r="801" spans="1:23" x14ac:dyDescent="0.25">
      <c r="A801">
        <v>800</v>
      </c>
      <c r="B801">
        <f>INDEX('housing-price-data-04042019'!$A$1:$CC$1461, MATCH('Garage Cars'!A801,'housing-price-data-04042019'!$A$1:$A$1461,0), MATCH('Garage Cars'!$B$1,'housing-price-data-04042019'!$A$1:$CC$1,0))</f>
        <v>1</v>
      </c>
      <c r="C801">
        <f>INDEX('housing-price-data-04042019'!$A$1:$CC$1461, MATCH('Garage Cars'!A801,'housing-price-data-04042019'!$A$1:$A$1461,0), MATCH('Garage Cars'!$C$1,'housing-price-data-04042019'!$A$1:$CC$1,0))</f>
        <v>175000</v>
      </c>
      <c r="D801" t="str">
        <f t="shared" si="12"/>
        <v>B</v>
      </c>
      <c r="K801" s="5">
        <v>1158</v>
      </c>
      <c r="L801" s="6">
        <v>230000</v>
      </c>
      <c r="U801" s="1">
        <v>776</v>
      </c>
      <c r="V801" s="1">
        <v>196774.97616421798</v>
      </c>
      <c r="W801" s="1">
        <v>-34774.97616421798</v>
      </c>
    </row>
    <row r="802" spans="1:23" x14ac:dyDescent="0.25">
      <c r="A802">
        <v>801</v>
      </c>
      <c r="B802">
        <f>INDEX('housing-price-data-04042019'!$A$1:$CC$1461, MATCH('Garage Cars'!A802,'housing-price-data-04042019'!$A$1:$A$1461,0), MATCH('Garage Cars'!$B$1,'housing-price-data-04042019'!$A$1:$CC$1,0))</f>
        <v>2</v>
      </c>
      <c r="C802">
        <f>INDEX('housing-price-data-04042019'!$A$1:$CC$1461, MATCH('Garage Cars'!A802,'housing-price-data-04042019'!$A$1:$A$1461,0), MATCH('Garage Cars'!$C$1,'housing-price-data-04042019'!$A$1:$CC$1,0))</f>
        <v>200000</v>
      </c>
      <c r="D802" t="str">
        <f t="shared" si="12"/>
        <v>A</v>
      </c>
      <c r="K802" s="5">
        <v>1159</v>
      </c>
      <c r="L802" s="6">
        <v>235128</v>
      </c>
      <c r="U802" s="1">
        <v>777</v>
      </c>
      <c r="V802" s="1">
        <v>264852.97381056589</v>
      </c>
      <c r="W802" s="1">
        <v>-43352.973810565891</v>
      </c>
    </row>
    <row r="803" spans="1:23" x14ac:dyDescent="0.25">
      <c r="A803">
        <v>802</v>
      </c>
      <c r="B803">
        <f>INDEX('housing-price-data-04042019'!$A$1:$CC$1461, MATCH('Garage Cars'!A803,'housing-price-data-04042019'!$A$1:$A$1461,0), MATCH('Garage Cars'!$B$1,'housing-price-data-04042019'!$A$1:$CC$1,0))</f>
        <v>2</v>
      </c>
      <c r="C803">
        <f>INDEX('housing-price-data-04042019'!$A$1:$CC$1461, MATCH('Garage Cars'!A803,'housing-price-data-04042019'!$A$1:$A$1461,0), MATCH('Garage Cars'!$C$1,'housing-price-data-04042019'!$A$1:$CC$1,0))</f>
        <v>109900</v>
      </c>
      <c r="D803" t="str">
        <f t="shared" si="12"/>
        <v>A</v>
      </c>
      <c r="K803" s="5">
        <v>1160</v>
      </c>
      <c r="L803" s="6">
        <v>185000</v>
      </c>
      <c r="U803" s="1">
        <v>778</v>
      </c>
      <c r="V803" s="1">
        <v>196774.97616421798</v>
      </c>
      <c r="W803" s="1">
        <v>-54274.97616421798</v>
      </c>
    </row>
    <row r="804" spans="1:23" x14ac:dyDescent="0.25">
      <c r="A804">
        <v>803</v>
      </c>
      <c r="B804">
        <f>INDEX('housing-price-data-04042019'!$A$1:$CC$1461, MATCH('Garage Cars'!A804,'housing-price-data-04042019'!$A$1:$A$1461,0), MATCH('Garage Cars'!$B$1,'housing-price-data-04042019'!$A$1:$CC$1,0))</f>
        <v>2</v>
      </c>
      <c r="C804">
        <f>INDEX('housing-price-data-04042019'!$A$1:$CC$1461, MATCH('Garage Cars'!A804,'housing-price-data-04042019'!$A$1:$A$1461,0), MATCH('Garage Cars'!$C$1,'housing-price-data-04042019'!$A$1:$CC$1,0))</f>
        <v>189000</v>
      </c>
      <c r="D804" t="str">
        <f t="shared" si="12"/>
        <v>A</v>
      </c>
      <c r="K804" s="5">
        <v>1161</v>
      </c>
      <c r="L804" s="6">
        <v>146000</v>
      </c>
      <c r="U804" s="1">
        <v>779</v>
      </c>
      <c r="V804" s="1">
        <v>196774.97616421798</v>
      </c>
      <c r="W804" s="1">
        <v>-52774.97616421798</v>
      </c>
    </row>
    <row r="805" spans="1:23" x14ac:dyDescent="0.25">
      <c r="A805">
        <v>804</v>
      </c>
      <c r="B805">
        <f>INDEX('housing-price-data-04042019'!$A$1:$CC$1461, MATCH('Garage Cars'!A805,'housing-price-data-04042019'!$A$1:$A$1461,0), MATCH('Garage Cars'!$B$1,'housing-price-data-04042019'!$A$1:$CC$1,0))</f>
        <v>3</v>
      </c>
      <c r="C805">
        <f>INDEX('housing-price-data-04042019'!$A$1:$CC$1461, MATCH('Garage Cars'!A805,'housing-price-data-04042019'!$A$1:$A$1461,0), MATCH('Garage Cars'!$C$1,'housing-price-data-04042019'!$A$1:$CC$1,0))</f>
        <v>582933</v>
      </c>
      <c r="D805" t="str">
        <f t="shared" si="12"/>
        <v>A</v>
      </c>
      <c r="K805" s="5">
        <v>1162</v>
      </c>
      <c r="L805" s="6">
        <v>224000</v>
      </c>
      <c r="U805" s="1">
        <v>780</v>
      </c>
      <c r="V805" s="1">
        <v>196774.97616421798</v>
      </c>
      <c r="W805" s="1">
        <v>-61774.97616421798</v>
      </c>
    </row>
    <row r="806" spans="1:23" x14ac:dyDescent="0.25">
      <c r="A806">
        <v>805</v>
      </c>
      <c r="B806">
        <f>INDEX('housing-price-data-04042019'!$A$1:$CC$1461, MATCH('Garage Cars'!A806,'housing-price-data-04042019'!$A$1:$A$1461,0), MATCH('Garage Cars'!$B$1,'housing-price-data-04042019'!$A$1:$CC$1,0))</f>
        <v>1</v>
      </c>
      <c r="C806">
        <f>INDEX('housing-price-data-04042019'!$A$1:$CC$1461, MATCH('Garage Cars'!A806,'housing-price-data-04042019'!$A$1:$A$1461,0), MATCH('Garage Cars'!$C$1,'housing-price-data-04042019'!$A$1:$CC$1,0))</f>
        <v>118000</v>
      </c>
      <c r="D806" t="str">
        <f t="shared" si="12"/>
        <v>B</v>
      </c>
      <c r="K806" s="5">
        <v>1163</v>
      </c>
      <c r="L806" s="6">
        <v>129000</v>
      </c>
      <c r="U806" s="1">
        <v>781</v>
      </c>
      <c r="V806" s="1">
        <v>196774.97616421798</v>
      </c>
      <c r="W806" s="1">
        <v>-20774.97616421798</v>
      </c>
    </row>
    <row r="807" spans="1:23" x14ac:dyDescent="0.25">
      <c r="A807">
        <v>806</v>
      </c>
      <c r="B807">
        <f>INDEX('housing-price-data-04042019'!$A$1:$CC$1461, MATCH('Garage Cars'!A807,'housing-price-data-04042019'!$A$1:$A$1461,0), MATCH('Garage Cars'!$B$1,'housing-price-data-04042019'!$A$1:$CC$1,0))</f>
        <v>2</v>
      </c>
      <c r="C807">
        <f>INDEX('housing-price-data-04042019'!$A$1:$CC$1461, MATCH('Garage Cars'!A807,'housing-price-data-04042019'!$A$1:$A$1461,0), MATCH('Garage Cars'!$C$1,'housing-price-data-04042019'!$A$1:$CC$1,0))</f>
        <v>227680</v>
      </c>
      <c r="D807" t="str">
        <f t="shared" si="12"/>
        <v>A</v>
      </c>
      <c r="K807" s="5">
        <v>1164</v>
      </c>
      <c r="L807" s="6">
        <v>108959</v>
      </c>
      <c r="U807" s="1">
        <v>782</v>
      </c>
      <c r="V807" s="1">
        <v>196774.97616421798</v>
      </c>
      <c r="W807" s="1">
        <v>-20874.97616421798</v>
      </c>
    </row>
    <row r="808" spans="1:23" x14ac:dyDescent="0.25">
      <c r="A808">
        <v>807</v>
      </c>
      <c r="B808">
        <f>INDEX('housing-price-data-04042019'!$A$1:$CC$1461, MATCH('Garage Cars'!A808,'housing-price-data-04042019'!$A$1:$A$1461,0), MATCH('Garage Cars'!$B$1,'housing-price-data-04042019'!$A$1:$CC$1,0))</f>
        <v>1</v>
      </c>
      <c r="C808">
        <f>INDEX('housing-price-data-04042019'!$A$1:$CC$1461, MATCH('Garage Cars'!A808,'housing-price-data-04042019'!$A$1:$A$1461,0), MATCH('Garage Cars'!$C$1,'housing-price-data-04042019'!$A$1:$CC$1,0))</f>
        <v>135500</v>
      </c>
      <c r="D808" t="str">
        <f t="shared" si="12"/>
        <v>B</v>
      </c>
      <c r="K808" s="5">
        <v>1165</v>
      </c>
      <c r="L808" s="6">
        <v>194000</v>
      </c>
      <c r="U808" s="1">
        <v>783</v>
      </c>
      <c r="V808" s="1">
        <v>196774.97616421798</v>
      </c>
      <c r="W808" s="1">
        <v>-9674.9761642179801</v>
      </c>
    </row>
    <row r="809" spans="1:23" x14ac:dyDescent="0.25">
      <c r="A809">
        <v>808</v>
      </c>
      <c r="B809">
        <f>INDEX('housing-price-data-04042019'!$A$1:$CC$1461, MATCH('Garage Cars'!A809,'housing-price-data-04042019'!$A$1:$A$1461,0), MATCH('Garage Cars'!$B$1,'housing-price-data-04042019'!$A$1:$CC$1,0))</f>
        <v>2</v>
      </c>
      <c r="C809">
        <f>INDEX('housing-price-data-04042019'!$A$1:$CC$1461, MATCH('Garage Cars'!A809,'housing-price-data-04042019'!$A$1:$A$1461,0), MATCH('Garage Cars'!$C$1,'housing-price-data-04042019'!$A$1:$CC$1,0))</f>
        <v>223500</v>
      </c>
      <c r="D809" t="str">
        <f t="shared" si="12"/>
        <v>A</v>
      </c>
      <c r="K809" s="5">
        <v>1166</v>
      </c>
      <c r="L809" s="6">
        <v>233170</v>
      </c>
      <c r="U809" s="1">
        <v>784</v>
      </c>
      <c r="V809" s="1">
        <v>196774.97616421798</v>
      </c>
      <c r="W809" s="1">
        <v>-31274.97616421798</v>
      </c>
    </row>
    <row r="810" spans="1:23" x14ac:dyDescent="0.25">
      <c r="A810">
        <v>809</v>
      </c>
      <c r="B810">
        <f>INDEX('housing-price-data-04042019'!$A$1:$CC$1461, MATCH('Garage Cars'!A810,'housing-price-data-04042019'!$A$1:$A$1461,0), MATCH('Garage Cars'!$B$1,'housing-price-data-04042019'!$A$1:$CC$1,0))</f>
        <v>2</v>
      </c>
      <c r="C810">
        <f>INDEX('housing-price-data-04042019'!$A$1:$CC$1461, MATCH('Garage Cars'!A810,'housing-price-data-04042019'!$A$1:$A$1461,0), MATCH('Garage Cars'!$C$1,'housing-price-data-04042019'!$A$1:$CC$1,0))</f>
        <v>159950</v>
      </c>
      <c r="D810" t="str">
        <f t="shared" si="12"/>
        <v>A</v>
      </c>
      <c r="K810" s="5">
        <v>1167</v>
      </c>
      <c r="L810" s="6">
        <v>245350</v>
      </c>
      <c r="U810" s="1">
        <v>785</v>
      </c>
      <c r="V810" s="1">
        <v>60618.980871522173</v>
      </c>
      <c r="W810" s="1">
        <v>67381.019128477827</v>
      </c>
    </row>
    <row r="811" spans="1:23" x14ac:dyDescent="0.25">
      <c r="A811">
        <v>810</v>
      </c>
      <c r="B811">
        <f>INDEX('housing-price-data-04042019'!$A$1:$CC$1461, MATCH('Garage Cars'!A811,'housing-price-data-04042019'!$A$1:$A$1461,0), MATCH('Garage Cars'!$B$1,'housing-price-data-04042019'!$A$1:$CC$1,0))</f>
        <v>2</v>
      </c>
      <c r="C811">
        <f>INDEX('housing-price-data-04042019'!$A$1:$CC$1461, MATCH('Garage Cars'!A811,'housing-price-data-04042019'!$A$1:$A$1461,0), MATCH('Garage Cars'!$C$1,'housing-price-data-04042019'!$A$1:$CC$1,0))</f>
        <v>106000</v>
      </c>
      <c r="D811" t="str">
        <f t="shared" si="12"/>
        <v>A</v>
      </c>
      <c r="K811" s="5">
        <v>1168</v>
      </c>
      <c r="L811" s="6">
        <v>173000</v>
      </c>
      <c r="U811" s="1">
        <v>786</v>
      </c>
      <c r="V811" s="1">
        <v>196774.97616421798</v>
      </c>
      <c r="W811" s="1">
        <v>-35274.97616421798</v>
      </c>
    </row>
    <row r="812" spans="1:23" x14ac:dyDescent="0.25">
      <c r="A812">
        <v>811</v>
      </c>
      <c r="B812">
        <f>INDEX('housing-price-data-04042019'!$A$1:$CC$1461, MATCH('Garage Cars'!A812,'housing-price-data-04042019'!$A$1:$A$1461,0), MATCH('Garage Cars'!$B$1,'housing-price-data-04042019'!$A$1:$CC$1,0))</f>
        <v>2</v>
      </c>
      <c r="C812">
        <f>INDEX('housing-price-data-04042019'!$A$1:$CC$1461, MATCH('Garage Cars'!A812,'housing-price-data-04042019'!$A$1:$A$1461,0), MATCH('Garage Cars'!$C$1,'housing-price-data-04042019'!$A$1:$CC$1,0))</f>
        <v>181000</v>
      </c>
      <c r="D812" t="str">
        <f t="shared" si="12"/>
        <v>A</v>
      </c>
      <c r="K812" s="5">
        <v>1169</v>
      </c>
      <c r="L812" s="6">
        <v>235000</v>
      </c>
      <c r="U812" s="1">
        <v>787</v>
      </c>
      <c r="V812" s="1">
        <v>128696.97851787008</v>
      </c>
      <c r="W812" s="1">
        <v>10303.021482129916</v>
      </c>
    </row>
    <row r="813" spans="1:23" x14ac:dyDescent="0.25">
      <c r="A813">
        <v>812</v>
      </c>
      <c r="B813">
        <f>INDEX('housing-price-data-04042019'!$A$1:$CC$1461, MATCH('Garage Cars'!A813,'housing-price-data-04042019'!$A$1:$A$1461,0), MATCH('Garage Cars'!$B$1,'housing-price-data-04042019'!$A$1:$CC$1,0))</f>
        <v>2</v>
      </c>
      <c r="C813">
        <f>INDEX('housing-price-data-04042019'!$A$1:$CC$1461, MATCH('Garage Cars'!A813,'housing-price-data-04042019'!$A$1:$A$1461,0), MATCH('Garage Cars'!$C$1,'housing-price-data-04042019'!$A$1:$CC$1,0))</f>
        <v>144500</v>
      </c>
      <c r="D813" t="str">
        <f t="shared" si="12"/>
        <v>A</v>
      </c>
      <c r="K813" s="5">
        <v>1170</v>
      </c>
      <c r="L813" s="6">
        <v>625000</v>
      </c>
      <c r="U813" s="1">
        <v>788</v>
      </c>
      <c r="V813" s="1">
        <v>196774.97616421798</v>
      </c>
      <c r="W813" s="1">
        <v>36225.02383578202</v>
      </c>
    </row>
    <row r="814" spans="1:23" x14ac:dyDescent="0.25">
      <c r="A814">
        <v>813</v>
      </c>
      <c r="B814">
        <f>INDEX('housing-price-data-04042019'!$A$1:$CC$1461, MATCH('Garage Cars'!A814,'housing-price-data-04042019'!$A$1:$A$1461,0), MATCH('Garage Cars'!$B$1,'housing-price-data-04042019'!$A$1:$CC$1,0))</f>
        <v>2</v>
      </c>
      <c r="C814">
        <f>INDEX('housing-price-data-04042019'!$A$1:$CC$1461, MATCH('Garage Cars'!A814,'housing-price-data-04042019'!$A$1:$A$1461,0), MATCH('Garage Cars'!$C$1,'housing-price-data-04042019'!$A$1:$CC$1,0))</f>
        <v>55993</v>
      </c>
      <c r="D814" t="str">
        <f t="shared" si="12"/>
        <v>A</v>
      </c>
      <c r="K814" s="5">
        <v>1172</v>
      </c>
      <c r="L814" s="6">
        <v>163000</v>
      </c>
      <c r="U814" s="1">
        <v>789</v>
      </c>
      <c r="V814" s="1">
        <v>128696.97851787008</v>
      </c>
      <c r="W814" s="1">
        <v>-20796.978517870084</v>
      </c>
    </row>
    <row r="815" spans="1:23" x14ac:dyDescent="0.25">
      <c r="A815">
        <v>814</v>
      </c>
      <c r="B815">
        <f>INDEX('housing-price-data-04042019'!$A$1:$CC$1461, MATCH('Garage Cars'!A815,'housing-price-data-04042019'!$A$1:$A$1461,0), MATCH('Garage Cars'!$B$1,'housing-price-data-04042019'!$A$1:$CC$1,0))</f>
        <v>1</v>
      </c>
      <c r="C815">
        <f>INDEX('housing-price-data-04042019'!$A$1:$CC$1461, MATCH('Garage Cars'!A815,'housing-price-data-04042019'!$A$1:$A$1461,0), MATCH('Garage Cars'!$C$1,'housing-price-data-04042019'!$A$1:$CC$1,0))</f>
        <v>157900</v>
      </c>
      <c r="D815" t="str">
        <f t="shared" si="12"/>
        <v>B</v>
      </c>
      <c r="K815" s="5">
        <v>1173</v>
      </c>
      <c r="L815" s="6">
        <v>171900</v>
      </c>
      <c r="U815" s="1">
        <v>790</v>
      </c>
      <c r="V815" s="1">
        <v>196774.97616421798</v>
      </c>
      <c r="W815" s="1">
        <v>-9274.9761642179801</v>
      </c>
    </row>
    <row r="816" spans="1:23" x14ac:dyDescent="0.25">
      <c r="A816">
        <v>815</v>
      </c>
      <c r="B816">
        <f>INDEX('housing-price-data-04042019'!$A$1:$CC$1461, MATCH('Garage Cars'!A816,'housing-price-data-04042019'!$A$1:$A$1461,0), MATCH('Garage Cars'!$B$1,'housing-price-data-04042019'!$A$1:$CC$1,0))</f>
        <v>1</v>
      </c>
      <c r="C816">
        <f>INDEX('housing-price-data-04042019'!$A$1:$CC$1461, MATCH('Garage Cars'!A816,'housing-price-data-04042019'!$A$1:$A$1461,0), MATCH('Garage Cars'!$C$1,'housing-price-data-04042019'!$A$1:$CC$1,0))</f>
        <v>116000</v>
      </c>
      <c r="D816" t="str">
        <f t="shared" si="12"/>
        <v>B</v>
      </c>
      <c r="K816" s="5">
        <v>1175</v>
      </c>
      <c r="L816" s="6">
        <v>239000</v>
      </c>
      <c r="U816" s="1">
        <v>791</v>
      </c>
      <c r="V816" s="1">
        <v>196774.97616421798</v>
      </c>
      <c r="W816" s="1">
        <v>-36574.97616421798</v>
      </c>
    </row>
    <row r="817" spans="1:23" x14ac:dyDescent="0.25">
      <c r="A817">
        <v>816</v>
      </c>
      <c r="B817">
        <f>INDEX('housing-price-data-04042019'!$A$1:$CC$1461, MATCH('Garage Cars'!A817,'housing-price-data-04042019'!$A$1:$A$1461,0), MATCH('Garage Cars'!$B$1,'housing-price-data-04042019'!$A$1:$CC$1,0))</f>
        <v>2</v>
      </c>
      <c r="C817">
        <f>INDEX('housing-price-data-04042019'!$A$1:$CC$1461, MATCH('Garage Cars'!A817,'housing-price-data-04042019'!$A$1:$A$1461,0), MATCH('Garage Cars'!$C$1,'housing-price-data-04042019'!$A$1:$CC$1,0))</f>
        <v>224900</v>
      </c>
      <c r="D817" t="str">
        <f t="shared" si="12"/>
        <v>A</v>
      </c>
      <c r="K817" s="5">
        <v>1176</v>
      </c>
      <c r="L817" s="6">
        <v>285000</v>
      </c>
      <c r="U817" s="1">
        <v>792</v>
      </c>
      <c r="V817" s="1">
        <v>196774.97616421798</v>
      </c>
      <c r="W817" s="1">
        <v>-49974.97616421798</v>
      </c>
    </row>
    <row r="818" spans="1:23" x14ac:dyDescent="0.25">
      <c r="A818">
        <v>817</v>
      </c>
      <c r="B818">
        <f>INDEX('housing-price-data-04042019'!$A$1:$CC$1461, MATCH('Garage Cars'!A818,'housing-price-data-04042019'!$A$1:$A$1461,0), MATCH('Garage Cars'!$B$1,'housing-price-data-04042019'!$A$1:$CC$1,0))</f>
        <v>1</v>
      </c>
      <c r="C818">
        <f>INDEX('housing-price-data-04042019'!$A$1:$CC$1461, MATCH('Garage Cars'!A818,'housing-price-data-04042019'!$A$1:$A$1461,0), MATCH('Garage Cars'!$C$1,'housing-price-data-04042019'!$A$1:$CC$1,0))</f>
        <v>137000</v>
      </c>
      <c r="D818" t="str">
        <f t="shared" si="12"/>
        <v>B</v>
      </c>
      <c r="K818" s="5">
        <v>1181</v>
      </c>
      <c r="L818" s="6">
        <v>250000</v>
      </c>
      <c r="U818" s="1">
        <v>793</v>
      </c>
      <c r="V818" s="1">
        <v>196774.97616421798</v>
      </c>
      <c r="W818" s="1">
        <v>73015.02383578202</v>
      </c>
    </row>
    <row r="819" spans="1:23" x14ac:dyDescent="0.25">
      <c r="A819">
        <v>818</v>
      </c>
      <c r="B819">
        <f>INDEX('housing-price-data-04042019'!$A$1:$CC$1461, MATCH('Garage Cars'!A819,'housing-price-data-04042019'!$A$1:$A$1461,0), MATCH('Garage Cars'!$B$1,'housing-price-data-04042019'!$A$1:$CC$1,0))</f>
        <v>3</v>
      </c>
      <c r="C819">
        <f>INDEX('housing-price-data-04042019'!$A$1:$CC$1461, MATCH('Garage Cars'!A819,'housing-price-data-04042019'!$A$1:$A$1461,0), MATCH('Garage Cars'!$C$1,'housing-price-data-04042019'!$A$1:$CC$1,0))</f>
        <v>271000</v>
      </c>
      <c r="D819" t="str">
        <f t="shared" si="12"/>
        <v>A</v>
      </c>
      <c r="K819" s="5">
        <v>1182</v>
      </c>
      <c r="L819" s="6">
        <v>392500</v>
      </c>
      <c r="U819" s="1">
        <v>794</v>
      </c>
      <c r="V819" s="1">
        <v>196774.97616421798</v>
      </c>
      <c r="W819" s="1">
        <v>28225.02383578202</v>
      </c>
    </row>
    <row r="820" spans="1:23" x14ac:dyDescent="0.25">
      <c r="A820">
        <v>819</v>
      </c>
      <c r="B820">
        <f>INDEX('housing-price-data-04042019'!$A$1:$CC$1461, MATCH('Garage Cars'!A820,'housing-price-data-04042019'!$A$1:$A$1461,0), MATCH('Garage Cars'!$B$1,'housing-price-data-04042019'!$A$1:$CC$1,0))</f>
        <v>2</v>
      </c>
      <c r="C820">
        <f>INDEX('housing-price-data-04042019'!$A$1:$CC$1461, MATCH('Garage Cars'!A820,'housing-price-data-04042019'!$A$1:$A$1461,0), MATCH('Garage Cars'!$C$1,'housing-price-data-04042019'!$A$1:$CC$1,0))</f>
        <v>155000</v>
      </c>
      <c r="D820" t="str">
        <f t="shared" si="12"/>
        <v>A</v>
      </c>
      <c r="K820" s="5">
        <v>1183</v>
      </c>
      <c r="L820" s="6">
        <v>745000</v>
      </c>
      <c r="U820" s="1">
        <v>795</v>
      </c>
      <c r="V820" s="1">
        <v>196774.97616421798</v>
      </c>
      <c r="W820" s="1">
        <v>-2274.9761642179801</v>
      </c>
    </row>
    <row r="821" spans="1:23" x14ac:dyDescent="0.25">
      <c r="A821">
        <v>820</v>
      </c>
      <c r="B821">
        <f>INDEX('housing-price-data-04042019'!$A$1:$CC$1461, MATCH('Garage Cars'!A821,'housing-price-data-04042019'!$A$1:$A$1461,0), MATCH('Garage Cars'!$B$1,'housing-price-data-04042019'!$A$1:$CC$1,0))</f>
        <v>2</v>
      </c>
      <c r="C821">
        <f>INDEX('housing-price-data-04042019'!$A$1:$CC$1461, MATCH('Garage Cars'!A821,'housing-price-data-04042019'!$A$1:$A$1461,0), MATCH('Garage Cars'!$C$1,'housing-price-data-04042019'!$A$1:$CC$1,0))</f>
        <v>224000</v>
      </c>
      <c r="D821" t="str">
        <f t="shared" si="12"/>
        <v>A</v>
      </c>
      <c r="K821" s="5">
        <v>1184</v>
      </c>
      <c r="L821" s="6">
        <v>120000</v>
      </c>
      <c r="U821" s="1">
        <v>796</v>
      </c>
      <c r="V821" s="1">
        <v>196774.97616421798</v>
      </c>
      <c r="W821" s="1">
        <v>-25774.97616421798</v>
      </c>
    </row>
    <row r="822" spans="1:23" x14ac:dyDescent="0.25">
      <c r="A822">
        <v>821</v>
      </c>
      <c r="B822">
        <f>INDEX('housing-price-data-04042019'!$A$1:$CC$1461, MATCH('Garage Cars'!A822,'housing-price-data-04042019'!$A$1:$A$1461,0), MATCH('Garage Cars'!$B$1,'housing-price-data-04042019'!$A$1:$CC$1,0))</f>
        <v>2</v>
      </c>
      <c r="C822">
        <f>INDEX('housing-price-data-04042019'!$A$1:$CC$1461, MATCH('Garage Cars'!A822,'housing-price-data-04042019'!$A$1:$A$1461,0), MATCH('Garage Cars'!$C$1,'housing-price-data-04042019'!$A$1:$CC$1,0))</f>
        <v>183000</v>
      </c>
      <c r="D822" t="str">
        <f t="shared" si="12"/>
        <v>A</v>
      </c>
      <c r="K822" s="5">
        <v>1185</v>
      </c>
      <c r="L822" s="6">
        <v>186700</v>
      </c>
      <c r="U822" s="1">
        <v>797</v>
      </c>
      <c r="V822" s="1">
        <v>196774.97616421798</v>
      </c>
      <c r="W822" s="1">
        <v>-53274.97616421798</v>
      </c>
    </row>
    <row r="823" spans="1:23" x14ac:dyDescent="0.25">
      <c r="A823">
        <v>822</v>
      </c>
      <c r="B823">
        <f>INDEX('housing-price-data-04042019'!$A$1:$CC$1461, MATCH('Garage Cars'!A823,'housing-price-data-04042019'!$A$1:$A$1461,0), MATCH('Garage Cars'!$B$1,'housing-price-data-04042019'!$A$1:$CC$1,0))</f>
        <v>2</v>
      </c>
      <c r="C823">
        <f>INDEX('housing-price-data-04042019'!$A$1:$CC$1461, MATCH('Garage Cars'!A823,'housing-price-data-04042019'!$A$1:$A$1461,0), MATCH('Garage Cars'!$C$1,'housing-price-data-04042019'!$A$1:$CC$1,0))</f>
        <v>93000</v>
      </c>
      <c r="D823" t="str">
        <f t="shared" si="12"/>
        <v>A</v>
      </c>
      <c r="K823" s="5">
        <v>1187</v>
      </c>
      <c r="L823" s="6">
        <v>95000</v>
      </c>
      <c r="U823" s="1">
        <v>798</v>
      </c>
      <c r="V823" s="1">
        <v>128696.97851787008</v>
      </c>
      <c r="W823" s="1">
        <v>-18696.978517870084</v>
      </c>
    </row>
    <row r="824" spans="1:23" x14ac:dyDescent="0.25">
      <c r="A824">
        <v>823</v>
      </c>
      <c r="B824">
        <f>INDEX('housing-price-data-04042019'!$A$1:$CC$1461, MATCH('Garage Cars'!A824,'housing-price-data-04042019'!$A$1:$A$1461,0), MATCH('Garage Cars'!$B$1,'housing-price-data-04042019'!$A$1:$CC$1,0))</f>
        <v>2</v>
      </c>
      <c r="C824">
        <f>INDEX('housing-price-data-04042019'!$A$1:$CC$1461, MATCH('Garage Cars'!A824,'housing-price-data-04042019'!$A$1:$A$1461,0), MATCH('Garage Cars'!$C$1,'housing-price-data-04042019'!$A$1:$CC$1,0))</f>
        <v>225000</v>
      </c>
      <c r="D824" t="str">
        <f t="shared" si="12"/>
        <v>A</v>
      </c>
      <c r="K824" s="5">
        <v>1188</v>
      </c>
      <c r="L824" s="6">
        <v>262000</v>
      </c>
      <c r="U824" s="1">
        <v>799</v>
      </c>
      <c r="V824" s="1">
        <v>264852.97381056589</v>
      </c>
      <c r="W824" s="1">
        <v>220147.02618943411</v>
      </c>
    </row>
    <row r="825" spans="1:23" x14ac:dyDescent="0.25">
      <c r="A825">
        <v>824</v>
      </c>
      <c r="B825">
        <f>INDEX('housing-price-data-04042019'!$A$1:$CC$1461, MATCH('Garage Cars'!A825,'housing-price-data-04042019'!$A$1:$A$1461,0), MATCH('Garage Cars'!$B$1,'housing-price-data-04042019'!$A$1:$CC$1,0))</f>
        <v>1</v>
      </c>
      <c r="C825">
        <f>INDEX('housing-price-data-04042019'!$A$1:$CC$1461, MATCH('Garage Cars'!A825,'housing-price-data-04042019'!$A$1:$A$1461,0), MATCH('Garage Cars'!$C$1,'housing-price-data-04042019'!$A$1:$CC$1,0))</f>
        <v>139500</v>
      </c>
      <c r="D825" t="str">
        <f t="shared" si="12"/>
        <v>B</v>
      </c>
      <c r="K825" s="5">
        <v>1189</v>
      </c>
      <c r="L825" s="6">
        <v>195000</v>
      </c>
      <c r="U825" s="1">
        <v>800</v>
      </c>
      <c r="V825" s="1">
        <v>128696.97851787008</v>
      </c>
      <c r="W825" s="1">
        <v>46303.021482129916</v>
      </c>
    </row>
    <row r="826" spans="1:23" x14ac:dyDescent="0.25">
      <c r="A826">
        <v>825</v>
      </c>
      <c r="B826">
        <f>INDEX('housing-price-data-04042019'!$A$1:$CC$1461, MATCH('Garage Cars'!A826,'housing-price-data-04042019'!$A$1:$A$1461,0), MATCH('Garage Cars'!$B$1,'housing-price-data-04042019'!$A$1:$CC$1,0))</f>
        <v>2</v>
      </c>
      <c r="C826">
        <f>INDEX('housing-price-data-04042019'!$A$1:$CC$1461, MATCH('Garage Cars'!A826,'housing-price-data-04042019'!$A$1:$A$1461,0), MATCH('Garage Cars'!$C$1,'housing-price-data-04042019'!$A$1:$CC$1,0))</f>
        <v>232600</v>
      </c>
      <c r="D826" t="str">
        <f t="shared" si="12"/>
        <v>A</v>
      </c>
      <c r="K826" s="5">
        <v>1190</v>
      </c>
      <c r="L826" s="6">
        <v>189000</v>
      </c>
      <c r="U826" s="1">
        <v>801</v>
      </c>
      <c r="V826" s="1">
        <v>196774.97616421798</v>
      </c>
      <c r="W826" s="1">
        <v>3225.0238357820199</v>
      </c>
    </row>
    <row r="827" spans="1:23" x14ac:dyDescent="0.25">
      <c r="A827">
        <v>826</v>
      </c>
      <c r="B827">
        <f>INDEX('housing-price-data-04042019'!$A$1:$CC$1461, MATCH('Garage Cars'!A827,'housing-price-data-04042019'!$A$1:$A$1461,0), MATCH('Garage Cars'!$B$1,'housing-price-data-04042019'!$A$1:$CC$1,0))</f>
        <v>3</v>
      </c>
      <c r="C827">
        <f>INDEX('housing-price-data-04042019'!$A$1:$CC$1461, MATCH('Garage Cars'!A827,'housing-price-data-04042019'!$A$1:$A$1461,0), MATCH('Garage Cars'!$C$1,'housing-price-data-04042019'!$A$1:$CC$1,0))</f>
        <v>385000</v>
      </c>
      <c r="D827" t="str">
        <f t="shared" si="12"/>
        <v>A</v>
      </c>
      <c r="K827" s="5">
        <v>1191</v>
      </c>
      <c r="L827" s="6">
        <v>168000</v>
      </c>
      <c r="U827" s="1">
        <v>802</v>
      </c>
      <c r="V827" s="1">
        <v>196774.97616421798</v>
      </c>
      <c r="W827" s="1">
        <v>-86874.97616421798</v>
      </c>
    </row>
    <row r="828" spans="1:23" x14ac:dyDescent="0.25">
      <c r="A828">
        <v>827</v>
      </c>
      <c r="B828">
        <f>INDEX('housing-price-data-04042019'!$A$1:$CC$1461, MATCH('Garage Cars'!A828,'housing-price-data-04042019'!$A$1:$A$1461,0), MATCH('Garage Cars'!$B$1,'housing-price-data-04042019'!$A$1:$CC$1,0))</f>
        <v>0</v>
      </c>
      <c r="C828">
        <f>INDEX('housing-price-data-04042019'!$A$1:$CC$1461, MATCH('Garage Cars'!A828,'housing-price-data-04042019'!$A$1:$A$1461,0), MATCH('Garage Cars'!$C$1,'housing-price-data-04042019'!$A$1:$CC$1,0))</f>
        <v>109500</v>
      </c>
      <c r="D828" t="str">
        <f t="shared" si="12"/>
        <v>B</v>
      </c>
      <c r="K828" s="5">
        <v>1192</v>
      </c>
      <c r="L828" s="6">
        <v>174000</v>
      </c>
      <c r="U828" s="1">
        <v>803</v>
      </c>
      <c r="V828" s="1">
        <v>196774.97616421798</v>
      </c>
      <c r="W828" s="1">
        <v>-7774.9761642179801</v>
      </c>
    </row>
    <row r="829" spans="1:23" x14ac:dyDescent="0.25">
      <c r="A829">
        <v>828</v>
      </c>
      <c r="B829">
        <f>INDEX('housing-price-data-04042019'!$A$1:$CC$1461, MATCH('Garage Cars'!A829,'housing-price-data-04042019'!$A$1:$A$1461,0), MATCH('Garage Cars'!$B$1,'housing-price-data-04042019'!$A$1:$CC$1,0))</f>
        <v>2</v>
      </c>
      <c r="C829">
        <f>INDEX('housing-price-data-04042019'!$A$1:$CC$1461, MATCH('Garage Cars'!A829,'housing-price-data-04042019'!$A$1:$A$1461,0), MATCH('Garage Cars'!$C$1,'housing-price-data-04042019'!$A$1:$CC$1,0))</f>
        <v>189000</v>
      </c>
      <c r="D829" t="str">
        <f t="shared" si="12"/>
        <v>A</v>
      </c>
      <c r="K829" s="5">
        <v>1194</v>
      </c>
      <c r="L829" s="6">
        <v>165000</v>
      </c>
      <c r="U829" s="1">
        <v>804</v>
      </c>
      <c r="V829" s="1">
        <v>264852.97381056589</v>
      </c>
      <c r="W829" s="1">
        <v>318080.02618943411</v>
      </c>
    </row>
    <row r="830" spans="1:23" x14ac:dyDescent="0.25">
      <c r="A830">
        <v>829</v>
      </c>
      <c r="B830">
        <f>INDEX('housing-price-data-04042019'!$A$1:$CC$1461, MATCH('Garage Cars'!A830,'housing-price-data-04042019'!$A$1:$A$1461,0), MATCH('Garage Cars'!$B$1,'housing-price-data-04042019'!$A$1:$CC$1,0))</f>
        <v>2</v>
      </c>
      <c r="C830">
        <f>INDEX('housing-price-data-04042019'!$A$1:$CC$1461, MATCH('Garage Cars'!A830,'housing-price-data-04042019'!$A$1:$A$1461,0), MATCH('Garage Cars'!$C$1,'housing-price-data-04042019'!$A$1:$CC$1,0))</f>
        <v>185000</v>
      </c>
      <c r="D830" t="str">
        <f t="shared" si="12"/>
        <v>A</v>
      </c>
      <c r="K830" s="5">
        <v>1196</v>
      </c>
      <c r="L830" s="6">
        <v>176000</v>
      </c>
      <c r="U830" s="1">
        <v>805</v>
      </c>
      <c r="V830" s="1">
        <v>128696.97851787008</v>
      </c>
      <c r="W830" s="1">
        <v>-10696.978517870084</v>
      </c>
    </row>
    <row r="831" spans="1:23" x14ac:dyDescent="0.25">
      <c r="A831">
        <v>830</v>
      </c>
      <c r="B831">
        <f>INDEX('housing-price-data-04042019'!$A$1:$CC$1461, MATCH('Garage Cars'!A831,'housing-price-data-04042019'!$A$1:$A$1461,0), MATCH('Garage Cars'!$B$1,'housing-price-data-04042019'!$A$1:$CC$1,0))</f>
        <v>2</v>
      </c>
      <c r="C831">
        <f>INDEX('housing-price-data-04042019'!$A$1:$CC$1461, MATCH('Garage Cars'!A831,'housing-price-data-04042019'!$A$1:$A$1461,0), MATCH('Garage Cars'!$C$1,'housing-price-data-04042019'!$A$1:$CC$1,0))</f>
        <v>147400</v>
      </c>
      <c r="D831" t="str">
        <f t="shared" si="12"/>
        <v>A</v>
      </c>
      <c r="K831" s="5">
        <v>1197</v>
      </c>
      <c r="L831" s="6">
        <v>219210</v>
      </c>
      <c r="U831" s="1">
        <v>806</v>
      </c>
      <c r="V831" s="1">
        <v>196774.97616421798</v>
      </c>
      <c r="W831" s="1">
        <v>30905.02383578202</v>
      </c>
    </row>
    <row r="832" spans="1:23" x14ac:dyDescent="0.25">
      <c r="A832">
        <v>831</v>
      </c>
      <c r="B832">
        <f>INDEX('housing-price-data-04042019'!$A$1:$CC$1461, MATCH('Garage Cars'!A832,'housing-price-data-04042019'!$A$1:$A$1461,0), MATCH('Garage Cars'!$B$1,'housing-price-data-04042019'!$A$1:$CC$1,0))</f>
        <v>2</v>
      </c>
      <c r="C832">
        <f>INDEX('housing-price-data-04042019'!$A$1:$CC$1461, MATCH('Garage Cars'!A832,'housing-price-data-04042019'!$A$1:$A$1461,0), MATCH('Garage Cars'!$C$1,'housing-price-data-04042019'!$A$1:$CC$1,0))</f>
        <v>166000</v>
      </c>
      <c r="D832" t="str">
        <f t="shared" si="12"/>
        <v>A</v>
      </c>
      <c r="K832" s="5">
        <v>1199</v>
      </c>
      <c r="L832" s="6">
        <v>178000</v>
      </c>
      <c r="U832" s="1">
        <v>807</v>
      </c>
      <c r="V832" s="1">
        <v>128696.97851787008</v>
      </c>
      <c r="W832" s="1">
        <v>6803.021482129916</v>
      </c>
    </row>
    <row r="833" spans="1:23" x14ac:dyDescent="0.25">
      <c r="A833">
        <v>832</v>
      </c>
      <c r="B833">
        <f>INDEX('housing-price-data-04042019'!$A$1:$CC$1461, MATCH('Garage Cars'!A833,'housing-price-data-04042019'!$A$1:$A$1461,0), MATCH('Garage Cars'!$B$1,'housing-price-data-04042019'!$A$1:$CC$1,0))</f>
        <v>2</v>
      </c>
      <c r="C833">
        <f>INDEX('housing-price-data-04042019'!$A$1:$CC$1461, MATCH('Garage Cars'!A833,'housing-price-data-04042019'!$A$1:$A$1461,0), MATCH('Garage Cars'!$C$1,'housing-price-data-04042019'!$A$1:$CC$1,0))</f>
        <v>151000</v>
      </c>
      <c r="D833" t="str">
        <f t="shared" si="12"/>
        <v>A</v>
      </c>
      <c r="K833" s="5">
        <v>1200</v>
      </c>
      <c r="L833" s="6">
        <v>148000</v>
      </c>
      <c r="U833" s="1">
        <v>808</v>
      </c>
      <c r="V833" s="1">
        <v>196774.97616421798</v>
      </c>
      <c r="W833" s="1">
        <v>26725.02383578202</v>
      </c>
    </row>
    <row r="834" spans="1:23" x14ac:dyDescent="0.25">
      <c r="A834">
        <v>833</v>
      </c>
      <c r="B834">
        <f>INDEX('housing-price-data-04042019'!$A$1:$CC$1461, MATCH('Garage Cars'!A834,'housing-price-data-04042019'!$A$1:$A$1461,0), MATCH('Garage Cars'!$B$1,'housing-price-data-04042019'!$A$1:$CC$1,0))</f>
        <v>2</v>
      </c>
      <c r="C834">
        <f>INDEX('housing-price-data-04042019'!$A$1:$CC$1461, MATCH('Garage Cars'!A834,'housing-price-data-04042019'!$A$1:$A$1461,0), MATCH('Garage Cars'!$C$1,'housing-price-data-04042019'!$A$1:$CC$1,0))</f>
        <v>237000</v>
      </c>
      <c r="D834" t="str">
        <f t="shared" si="12"/>
        <v>A</v>
      </c>
      <c r="K834" s="5">
        <v>1202</v>
      </c>
      <c r="L834" s="6">
        <v>197900</v>
      </c>
      <c r="U834" s="1">
        <v>809</v>
      </c>
      <c r="V834" s="1">
        <v>196774.97616421798</v>
      </c>
      <c r="W834" s="1">
        <v>-36824.97616421798</v>
      </c>
    </row>
    <row r="835" spans="1:23" x14ac:dyDescent="0.25">
      <c r="A835">
        <v>834</v>
      </c>
      <c r="B835">
        <f>INDEX('housing-price-data-04042019'!$A$1:$CC$1461, MATCH('Garage Cars'!A835,'housing-price-data-04042019'!$A$1:$A$1461,0), MATCH('Garage Cars'!$B$1,'housing-price-data-04042019'!$A$1:$CC$1,0))</f>
        <v>2</v>
      </c>
      <c r="C835">
        <f>INDEX('housing-price-data-04042019'!$A$1:$CC$1461, MATCH('Garage Cars'!A835,'housing-price-data-04042019'!$A$1:$A$1461,0), MATCH('Garage Cars'!$C$1,'housing-price-data-04042019'!$A$1:$CC$1,0))</f>
        <v>167000</v>
      </c>
      <c r="D835" t="str">
        <f t="shared" ref="D835:D898" si="13">IF(B835 &gt;= 2, "A", "B")</f>
        <v>A</v>
      </c>
      <c r="K835" s="5">
        <v>1204</v>
      </c>
      <c r="L835" s="6">
        <v>213000</v>
      </c>
      <c r="U835" s="1">
        <v>810</v>
      </c>
      <c r="V835" s="1">
        <v>196774.97616421798</v>
      </c>
      <c r="W835" s="1">
        <v>-90774.97616421798</v>
      </c>
    </row>
    <row r="836" spans="1:23" x14ac:dyDescent="0.25">
      <c r="A836">
        <v>835</v>
      </c>
      <c r="B836">
        <f>INDEX('housing-price-data-04042019'!$A$1:$CC$1461, MATCH('Garage Cars'!A836,'housing-price-data-04042019'!$A$1:$A$1461,0), MATCH('Garage Cars'!$B$1,'housing-price-data-04042019'!$A$1:$CC$1,0))</f>
        <v>2</v>
      </c>
      <c r="C836">
        <f>INDEX('housing-price-data-04042019'!$A$1:$CC$1461, MATCH('Garage Cars'!A836,'housing-price-data-04042019'!$A$1:$A$1461,0), MATCH('Garage Cars'!$C$1,'housing-price-data-04042019'!$A$1:$CC$1,0))</f>
        <v>139950</v>
      </c>
      <c r="D836" t="str">
        <f t="shared" si="13"/>
        <v>A</v>
      </c>
      <c r="K836" s="5">
        <v>1205</v>
      </c>
      <c r="L836" s="6">
        <v>153500</v>
      </c>
      <c r="U836" s="1">
        <v>811</v>
      </c>
      <c r="V836" s="1">
        <v>196774.97616421798</v>
      </c>
      <c r="W836" s="1">
        <v>-15774.97616421798</v>
      </c>
    </row>
    <row r="837" spans="1:23" x14ac:dyDescent="0.25">
      <c r="A837">
        <v>836</v>
      </c>
      <c r="B837">
        <f>INDEX('housing-price-data-04042019'!$A$1:$CC$1461, MATCH('Garage Cars'!A837,'housing-price-data-04042019'!$A$1:$A$1461,0), MATCH('Garage Cars'!$B$1,'housing-price-data-04042019'!$A$1:$CC$1,0))</f>
        <v>2</v>
      </c>
      <c r="C837">
        <f>INDEX('housing-price-data-04042019'!$A$1:$CC$1461, MATCH('Garage Cars'!A837,'housing-price-data-04042019'!$A$1:$A$1461,0), MATCH('Garage Cars'!$C$1,'housing-price-data-04042019'!$A$1:$CC$1,0))</f>
        <v>128000</v>
      </c>
      <c r="D837" t="str">
        <f t="shared" si="13"/>
        <v>A</v>
      </c>
      <c r="K837" s="5">
        <v>1206</v>
      </c>
      <c r="L837" s="6">
        <v>271900</v>
      </c>
      <c r="U837" s="1">
        <v>812</v>
      </c>
      <c r="V837" s="1">
        <v>196774.97616421798</v>
      </c>
      <c r="W837" s="1">
        <v>-52274.97616421798</v>
      </c>
    </row>
    <row r="838" spans="1:23" x14ac:dyDescent="0.25">
      <c r="A838">
        <v>837</v>
      </c>
      <c r="B838">
        <f>INDEX('housing-price-data-04042019'!$A$1:$CC$1461, MATCH('Garage Cars'!A838,'housing-price-data-04042019'!$A$1:$A$1461,0), MATCH('Garage Cars'!$B$1,'housing-price-data-04042019'!$A$1:$CC$1,0))</f>
        <v>2</v>
      </c>
      <c r="C838">
        <f>INDEX('housing-price-data-04042019'!$A$1:$CC$1461, MATCH('Garage Cars'!A838,'housing-price-data-04042019'!$A$1:$A$1461,0), MATCH('Garage Cars'!$C$1,'housing-price-data-04042019'!$A$1:$CC$1,0))</f>
        <v>153500</v>
      </c>
      <c r="D838" t="str">
        <f t="shared" si="13"/>
        <v>A</v>
      </c>
      <c r="K838" s="5">
        <v>1208</v>
      </c>
      <c r="L838" s="6">
        <v>200000</v>
      </c>
      <c r="U838" s="1">
        <v>813</v>
      </c>
      <c r="V838" s="1">
        <v>196774.97616421798</v>
      </c>
      <c r="W838" s="1">
        <v>-140781.97616421798</v>
      </c>
    </row>
    <row r="839" spans="1:23" x14ac:dyDescent="0.25">
      <c r="A839">
        <v>838</v>
      </c>
      <c r="B839">
        <f>INDEX('housing-price-data-04042019'!$A$1:$CC$1461, MATCH('Garage Cars'!A839,'housing-price-data-04042019'!$A$1:$A$1461,0), MATCH('Garage Cars'!$B$1,'housing-price-data-04042019'!$A$1:$CC$1,0))</f>
        <v>1</v>
      </c>
      <c r="C839">
        <f>INDEX('housing-price-data-04042019'!$A$1:$CC$1461, MATCH('Garage Cars'!A839,'housing-price-data-04042019'!$A$1:$A$1461,0), MATCH('Garage Cars'!$C$1,'housing-price-data-04042019'!$A$1:$CC$1,0))</f>
        <v>100000</v>
      </c>
      <c r="D839" t="str">
        <f t="shared" si="13"/>
        <v>B</v>
      </c>
      <c r="K839" s="5">
        <v>1209</v>
      </c>
      <c r="L839" s="6">
        <v>140000</v>
      </c>
      <c r="U839" s="1">
        <v>814</v>
      </c>
      <c r="V839" s="1">
        <v>128696.97851787008</v>
      </c>
      <c r="W839" s="1">
        <v>29203.021482129916</v>
      </c>
    </row>
    <row r="840" spans="1:23" x14ac:dyDescent="0.25">
      <c r="A840">
        <v>839</v>
      </c>
      <c r="B840">
        <f>INDEX('housing-price-data-04042019'!$A$1:$CC$1461, MATCH('Garage Cars'!A840,'housing-price-data-04042019'!$A$1:$A$1461,0), MATCH('Garage Cars'!$B$1,'housing-price-data-04042019'!$A$1:$CC$1,0))</f>
        <v>1</v>
      </c>
      <c r="C840">
        <f>INDEX('housing-price-data-04042019'!$A$1:$CC$1461, MATCH('Garage Cars'!A840,'housing-price-data-04042019'!$A$1:$A$1461,0), MATCH('Garage Cars'!$C$1,'housing-price-data-04042019'!$A$1:$CC$1,0))</f>
        <v>144000</v>
      </c>
      <c r="D840" t="str">
        <f t="shared" si="13"/>
        <v>B</v>
      </c>
      <c r="K840" s="5">
        <v>1210</v>
      </c>
      <c r="L840" s="6">
        <v>290000</v>
      </c>
      <c r="U840" s="1">
        <v>815</v>
      </c>
      <c r="V840" s="1">
        <v>128696.97851787008</v>
      </c>
      <c r="W840" s="1">
        <v>-12696.978517870084</v>
      </c>
    </row>
    <row r="841" spans="1:23" x14ac:dyDescent="0.25">
      <c r="A841">
        <v>840</v>
      </c>
      <c r="B841">
        <f>INDEX('housing-price-data-04042019'!$A$1:$CC$1461, MATCH('Garage Cars'!A841,'housing-price-data-04042019'!$A$1:$A$1461,0), MATCH('Garage Cars'!$B$1,'housing-price-data-04042019'!$A$1:$CC$1,0))</f>
        <v>1</v>
      </c>
      <c r="C841">
        <f>INDEX('housing-price-data-04042019'!$A$1:$CC$1461, MATCH('Garage Cars'!A841,'housing-price-data-04042019'!$A$1:$A$1461,0), MATCH('Garage Cars'!$C$1,'housing-price-data-04042019'!$A$1:$CC$1,0))</f>
        <v>130500</v>
      </c>
      <c r="D841" t="str">
        <f t="shared" si="13"/>
        <v>B</v>
      </c>
      <c r="K841" s="5">
        <v>1211</v>
      </c>
      <c r="L841" s="6">
        <v>189000</v>
      </c>
      <c r="U841" s="1">
        <v>816</v>
      </c>
      <c r="V841" s="1">
        <v>196774.97616421798</v>
      </c>
      <c r="W841" s="1">
        <v>28125.02383578202</v>
      </c>
    </row>
    <row r="842" spans="1:23" x14ac:dyDescent="0.25">
      <c r="A842">
        <v>841</v>
      </c>
      <c r="B842">
        <f>INDEX('housing-price-data-04042019'!$A$1:$CC$1461, MATCH('Garage Cars'!A842,'housing-price-data-04042019'!$A$1:$A$1461,0), MATCH('Garage Cars'!$B$1,'housing-price-data-04042019'!$A$1:$CC$1,0))</f>
        <v>1</v>
      </c>
      <c r="C842">
        <f>INDEX('housing-price-data-04042019'!$A$1:$CC$1461, MATCH('Garage Cars'!A842,'housing-price-data-04042019'!$A$1:$A$1461,0), MATCH('Garage Cars'!$C$1,'housing-price-data-04042019'!$A$1:$CC$1,0))</f>
        <v>140000</v>
      </c>
      <c r="D842" t="str">
        <f t="shared" si="13"/>
        <v>B</v>
      </c>
      <c r="K842" s="5">
        <v>1212</v>
      </c>
      <c r="L842" s="6">
        <v>164000</v>
      </c>
      <c r="U842" s="1">
        <v>817</v>
      </c>
      <c r="V842" s="1">
        <v>128696.97851787008</v>
      </c>
      <c r="W842" s="1">
        <v>8303.021482129916</v>
      </c>
    </row>
    <row r="843" spans="1:23" x14ac:dyDescent="0.25">
      <c r="A843">
        <v>842</v>
      </c>
      <c r="B843">
        <f>INDEX('housing-price-data-04042019'!$A$1:$CC$1461, MATCH('Garage Cars'!A843,'housing-price-data-04042019'!$A$1:$A$1461,0), MATCH('Garage Cars'!$B$1,'housing-price-data-04042019'!$A$1:$CC$1,0))</f>
        <v>2</v>
      </c>
      <c r="C843">
        <f>INDEX('housing-price-data-04042019'!$A$1:$CC$1461, MATCH('Garage Cars'!A843,'housing-price-data-04042019'!$A$1:$A$1461,0), MATCH('Garage Cars'!$C$1,'housing-price-data-04042019'!$A$1:$CC$1,0))</f>
        <v>157500</v>
      </c>
      <c r="D843" t="str">
        <f t="shared" si="13"/>
        <v>A</v>
      </c>
      <c r="K843" s="5">
        <v>1217</v>
      </c>
      <c r="L843" s="6">
        <v>112000</v>
      </c>
      <c r="U843" s="1">
        <v>818</v>
      </c>
      <c r="V843" s="1">
        <v>264852.97381056589</v>
      </c>
      <c r="W843" s="1">
        <v>6147.0261894341093</v>
      </c>
    </row>
    <row r="844" spans="1:23" x14ac:dyDescent="0.25">
      <c r="A844">
        <v>843</v>
      </c>
      <c r="B844">
        <f>INDEX('housing-price-data-04042019'!$A$1:$CC$1461, MATCH('Garage Cars'!A844,'housing-price-data-04042019'!$A$1:$A$1461,0), MATCH('Garage Cars'!$B$1,'housing-price-data-04042019'!$A$1:$CC$1,0))</f>
        <v>2</v>
      </c>
      <c r="C844">
        <f>INDEX('housing-price-data-04042019'!$A$1:$CC$1461, MATCH('Garage Cars'!A844,'housing-price-data-04042019'!$A$1:$A$1461,0), MATCH('Garage Cars'!$C$1,'housing-price-data-04042019'!$A$1:$CC$1,0))</f>
        <v>174900</v>
      </c>
      <c r="D844" t="str">
        <f t="shared" si="13"/>
        <v>A</v>
      </c>
      <c r="K844" s="5">
        <v>1218</v>
      </c>
      <c r="L844" s="6">
        <v>229456</v>
      </c>
      <c r="U844" s="1">
        <v>819</v>
      </c>
      <c r="V844" s="1">
        <v>196774.97616421798</v>
      </c>
      <c r="W844" s="1">
        <v>-41774.97616421798</v>
      </c>
    </row>
    <row r="845" spans="1:23" x14ac:dyDescent="0.25">
      <c r="A845">
        <v>844</v>
      </c>
      <c r="B845">
        <f>INDEX('housing-price-data-04042019'!$A$1:$CC$1461, MATCH('Garage Cars'!A845,'housing-price-data-04042019'!$A$1:$A$1461,0), MATCH('Garage Cars'!$B$1,'housing-price-data-04042019'!$A$1:$CC$1,0))</f>
        <v>0</v>
      </c>
      <c r="C845">
        <f>INDEX('housing-price-data-04042019'!$A$1:$CC$1461, MATCH('Garage Cars'!A845,'housing-price-data-04042019'!$A$1:$A$1461,0), MATCH('Garage Cars'!$C$1,'housing-price-data-04042019'!$A$1:$CC$1,0))</f>
        <v>141000</v>
      </c>
      <c r="D845" t="str">
        <f t="shared" si="13"/>
        <v>B</v>
      </c>
      <c r="K845" s="5">
        <v>1224</v>
      </c>
      <c r="L845" s="6">
        <v>137900</v>
      </c>
      <c r="U845" s="1">
        <v>820</v>
      </c>
      <c r="V845" s="1">
        <v>196774.97616421798</v>
      </c>
      <c r="W845" s="1">
        <v>27225.02383578202</v>
      </c>
    </row>
    <row r="846" spans="1:23" x14ac:dyDescent="0.25">
      <c r="A846">
        <v>845</v>
      </c>
      <c r="B846">
        <f>INDEX('housing-price-data-04042019'!$A$1:$CC$1461, MATCH('Garage Cars'!A846,'housing-price-data-04042019'!$A$1:$A$1461,0), MATCH('Garage Cars'!$B$1,'housing-price-data-04042019'!$A$1:$CC$1,0))</f>
        <v>3</v>
      </c>
      <c r="C846">
        <f>INDEX('housing-price-data-04042019'!$A$1:$CC$1461, MATCH('Garage Cars'!A846,'housing-price-data-04042019'!$A$1:$A$1461,0), MATCH('Garage Cars'!$C$1,'housing-price-data-04042019'!$A$1:$CC$1,0))</f>
        <v>153900</v>
      </c>
      <c r="D846" t="str">
        <f t="shared" si="13"/>
        <v>A</v>
      </c>
      <c r="K846" s="5">
        <v>1225</v>
      </c>
      <c r="L846" s="6">
        <v>184000</v>
      </c>
      <c r="U846" s="1">
        <v>821</v>
      </c>
      <c r="V846" s="1">
        <v>196774.97616421798</v>
      </c>
      <c r="W846" s="1">
        <v>-13774.97616421798</v>
      </c>
    </row>
    <row r="847" spans="1:23" x14ac:dyDescent="0.25">
      <c r="A847">
        <v>846</v>
      </c>
      <c r="B847">
        <f>INDEX('housing-price-data-04042019'!$A$1:$CC$1461, MATCH('Garage Cars'!A847,'housing-price-data-04042019'!$A$1:$A$1461,0), MATCH('Garage Cars'!$B$1,'housing-price-data-04042019'!$A$1:$CC$1,0))</f>
        <v>2</v>
      </c>
      <c r="C847">
        <f>INDEX('housing-price-data-04042019'!$A$1:$CC$1461, MATCH('Garage Cars'!A847,'housing-price-data-04042019'!$A$1:$A$1461,0), MATCH('Garage Cars'!$C$1,'housing-price-data-04042019'!$A$1:$CC$1,0))</f>
        <v>171000</v>
      </c>
      <c r="D847" t="str">
        <f t="shared" si="13"/>
        <v>A</v>
      </c>
      <c r="K847" s="5">
        <v>1227</v>
      </c>
      <c r="L847" s="6">
        <v>214000</v>
      </c>
      <c r="U847" s="1">
        <v>822</v>
      </c>
      <c r="V847" s="1">
        <v>196774.97616421798</v>
      </c>
      <c r="W847" s="1">
        <v>-103774.97616421798</v>
      </c>
    </row>
    <row r="848" spans="1:23" x14ac:dyDescent="0.25">
      <c r="A848">
        <v>847</v>
      </c>
      <c r="B848">
        <f>INDEX('housing-price-data-04042019'!$A$1:$CC$1461, MATCH('Garage Cars'!A848,'housing-price-data-04042019'!$A$1:$A$1461,0), MATCH('Garage Cars'!$B$1,'housing-price-data-04042019'!$A$1:$CC$1,0))</f>
        <v>2</v>
      </c>
      <c r="C848">
        <f>INDEX('housing-price-data-04042019'!$A$1:$CC$1461, MATCH('Garage Cars'!A848,'housing-price-data-04042019'!$A$1:$A$1461,0), MATCH('Garage Cars'!$C$1,'housing-price-data-04042019'!$A$1:$CC$1,0))</f>
        <v>213000</v>
      </c>
      <c r="D848" t="str">
        <f t="shared" si="13"/>
        <v>A</v>
      </c>
      <c r="K848" s="5">
        <v>1228</v>
      </c>
      <c r="L848" s="6">
        <v>147000</v>
      </c>
      <c r="U848" s="1">
        <v>823</v>
      </c>
      <c r="V848" s="1">
        <v>196774.97616421798</v>
      </c>
      <c r="W848" s="1">
        <v>28225.02383578202</v>
      </c>
    </row>
    <row r="849" spans="1:23" x14ac:dyDescent="0.25">
      <c r="A849">
        <v>848</v>
      </c>
      <c r="B849">
        <f>INDEX('housing-price-data-04042019'!$A$1:$CC$1461, MATCH('Garage Cars'!A849,'housing-price-data-04042019'!$A$1:$A$1461,0), MATCH('Garage Cars'!$B$1,'housing-price-data-04042019'!$A$1:$CC$1,0))</f>
        <v>1</v>
      </c>
      <c r="C849">
        <f>INDEX('housing-price-data-04042019'!$A$1:$CC$1461, MATCH('Garage Cars'!A849,'housing-price-data-04042019'!$A$1:$A$1461,0), MATCH('Garage Cars'!$C$1,'housing-price-data-04042019'!$A$1:$CC$1,0))</f>
        <v>133500</v>
      </c>
      <c r="D849" t="str">
        <f t="shared" si="13"/>
        <v>B</v>
      </c>
      <c r="K849" s="5">
        <v>1229</v>
      </c>
      <c r="L849" s="6">
        <v>367294</v>
      </c>
      <c r="U849" s="1">
        <v>824</v>
      </c>
      <c r="V849" s="1">
        <v>128696.97851787008</v>
      </c>
      <c r="W849" s="1">
        <v>10803.021482129916</v>
      </c>
    </row>
    <row r="850" spans="1:23" x14ac:dyDescent="0.25">
      <c r="A850">
        <v>849</v>
      </c>
      <c r="B850">
        <f>INDEX('housing-price-data-04042019'!$A$1:$CC$1461, MATCH('Garage Cars'!A850,'housing-price-data-04042019'!$A$1:$A$1461,0), MATCH('Garage Cars'!$B$1,'housing-price-data-04042019'!$A$1:$CC$1,0))</f>
        <v>2</v>
      </c>
      <c r="C850">
        <f>INDEX('housing-price-data-04042019'!$A$1:$CC$1461, MATCH('Garage Cars'!A850,'housing-price-data-04042019'!$A$1:$A$1461,0), MATCH('Garage Cars'!$C$1,'housing-price-data-04042019'!$A$1:$CC$1,0))</f>
        <v>240000</v>
      </c>
      <c r="D850" t="str">
        <f t="shared" si="13"/>
        <v>A</v>
      </c>
      <c r="K850" s="5">
        <v>1231</v>
      </c>
      <c r="L850" s="6">
        <v>190000</v>
      </c>
      <c r="U850" s="1">
        <v>825</v>
      </c>
      <c r="V850" s="1">
        <v>196774.97616421798</v>
      </c>
      <c r="W850" s="1">
        <v>35825.02383578202</v>
      </c>
    </row>
    <row r="851" spans="1:23" x14ac:dyDescent="0.25">
      <c r="A851">
        <v>850</v>
      </c>
      <c r="B851">
        <f>INDEX('housing-price-data-04042019'!$A$1:$CC$1461, MATCH('Garage Cars'!A851,'housing-price-data-04042019'!$A$1:$A$1461,0), MATCH('Garage Cars'!$B$1,'housing-price-data-04042019'!$A$1:$CC$1,0))</f>
        <v>2</v>
      </c>
      <c r="C851">
        <f>INDEX('housing-price-data-04042019'!$A$1:$CC$1461, MATCH('Garage Cars'!A851,'housing-price-data-04042019'!$A$1:$A$1461,0), MATCH('Garage Cars'!$C$1,'housing-price-data-04042019'!$A$1:$CC$1,0))</f>
        <v>187000</v>
      </c>
      <c r="D851" t="str">
        <f t="shared" si="13"/>
        <v>A</v>
      </c>
      <c r="K851" s="5">
        <v>1232</v>
      </c>
      <c r="L851" s="6">
        <v>132500</v>
      </c>
      <c r="U851" s="1">
        <v>826</v>
      </c>
      <c r="V851" s="1">
        <v>264852.97381056589</v>
      </c>
      <c r="W851" s="1">
        <v>120147.02618943411</v>
      </c>
    </row>
    <row r="852" spans="1:23" x14ac:dyDescent="0.25">
      <c r="A852">
        <v>851</v>
      </c>
      <c r="B852">
        <f>INDEX('housing-price-data-04042019'!$A$1:$CC$1461, MATCH('Garage Cars'!A852,'housing-price-data-04042019'!$A$1:$A$1461,0), MATCH('Garage Cars'!$B$1,'housing-price-data-04042019'!$A$1:$CC$1,0))</f>
        <v>2</v>
      </c>
      <c r="C852">
        <f>INDEX('housing-price-data-04042019'!$A$1:$CC$1461, MATCH('Garage Cars'!A852,'housing-price-data-04042019'!$A$1:$A$1461,0), MATCH('Garage Cars'!$C$1,'housing-price-data-04042019'!$A$1:$CC$1,0))</f>
        <v>131500</v>
      </c>
      <c r="D852" t="str">
        <f t="shared" si="13"/>
        <v>A</v>
      </c>
      <c r="K852" s="5">
        <v>1233</v>
      </c>
      <c r="L852" s="6">
        <v>101800</v>
      </c>
      <c r="U852" s="1">
        <v>827</v>
      </c>
      <c r="V852" s="1">
        <v>60618.980871522173</v>
      </c>
      <c r="W852" s="1">
        <v>48881.019128477827</v>
      </c>
    </row>
    <row r="853" spans="1:23" x14ac:dyDescent="0.25">
      <c r="A853">
        <v>852</v>
      </c>
      <c r="B853">
        <f>INDEX('housing-price-data-04042019'!$A$1:$CC$1461, MATCH('Garage Cars'!A853,'housing-price-data-04042019'!$A$1:$A$1461,0), MATCH('Garage Cars'!$B$1,'housing-price-data-04042019'!$A$1:$CC$1,0))</f>
        <v>2</v>
      </c>
      <c r="C853">
        <f>INDEX('housing-price-data-04042019'!$A$1:$CC$1461, MATCH('Garage Cars'!A853,'housing-price-data-04042019'!$A$1:$A$1461,0), MATCH('Garage Cars'!$C$1,'housing-price-data-04042019'!$A$1:$CC$1,0))</f>
        <v>215000</v>
      </c>
      <c r="D853" t="str">
        <f t="shared" si="13"/>
        <v>A</v>
      </c>
      <c r="K853" s="5">
        <v>1234</v>
      </c>
      <c r="L853" s="6">
        <v>142000</v>
      </c>
      <c r="U853" s="1">
        <v>828</v>
      </c>
      <c r="V853" s="1">
        <v>196774.97616421798</v>
      </c>
      <c r="W853" s="1">
        <v>-7774.9761642179801</v>
      </c>
    </row>
    <row r="854" spans="1:23" x14ac:dyDescent="0.25">
      <c r="A854">
        <v>853</v>
      </c>
      <c r="B854">
        <f>INDEX('housing-price-data-04042019'!$A$1:$CC$1461, MATCH('Garage Cars'!A854,'housing-price-data-04042019'!$A$1:$A$1461,0), MATCH('Garage Cars'!$B$1,'housing-price-data-04042019'!$A$1:$CC$1,0))</f>
        <v>1</v>
      </c>
      <c r="C854">
        <f>INDEX('housing-price-data-04042019'!$A$1:$CC$1461, MATCH('Garage Cars'!A854,'housing-price-data-04042019'!$A$1:$A$1461,0), MATCH('Garage Cars'!$C$1,'housing-price-data-04042019'!$A$1:$CC$1,0))</f>
        <v>164000</v>
      </c>
      <c r="D854" t="str">
        <f t="shared" si="13"/>
        <v>B</v>
      </c>
      <c r="K854" s="5">
        <v>1237</v>
      </c>
      <c r="L854" s="6">
        <v>175500</v>
      </c>
      <c r="U854" s="1">
        <v>829</v>
      </c>
      <c r="V854" s="1">
        <v>196774.97616421798</v>
      </c>
      <c r="W854" s="1">
        <v>-11774.97616421798</v>
      </c>
    </row>
    <row r="855" spans="1:23" x14ac:dyDescent="0.25">
      <c r="A855">
        <v>854</v>
      </c>
      <c r="B855">
        <f>INDEX('housing-price-data-04042019'!$A$1:$CC$1461, MATCH('Garage Cars'!A855,'housing-price-data-04042019'!$A$1:$A$1461,0), MATCH('Garage Cars'!$B$1,'housing-price-data-04042019'!$A$1:$CC$1,0))</f>
        <v>2</v>
      </c>
      <c r="C855">
        <f>INDEX('housing-price-data-04042019'!$A$1:$CC$1461, MATCH('Garage Cars'!A855,'housing-price-data-04042019'!$A$1:$A$1461,0), MATCH('Garage Cars'!$C$1,'housing-price-data-04042019'!$A$1:$CC$1,0))</f>
        <v>158000</v>
      </c>
      <c r="D855" t="str">
        <f t="shared" si="13"/>
        <v>A</v>
      </c>
      <c r="K855" s="5">
        <v>1238</v>
      </c>
      <c r="L855" s="6">
        <v>195000</v>
      </c>
      <c r="U855" s="1">
        <v>830</v>
      </c>
      <c r="V855" s="1">
        <v>196774.97616421798</v>
      </c>
      <c r="W855" s="1">
        <v>-49374.97616421798</v>
      </c>
    </row>
    <row r="856" spans="1:23" x14ac:dyDescent="0.25">
      <c r="A856">
        <v>855</v>
      </c>
      <c r="B856">
        <f>INDEX('housing-price-data-04042019'!$A$1:$CC$1461, MATCH('Garage Cars'!A856,'housing-price-data-04042019'!$A$1:$A$1461,0), MATCH('Garage Cars'!$B$1,'housing-price-data-04042019'!$A$1:$CC$1,0))</f>
        <v>2</v>
      </c>
      <c r="C856">
        <f>INDEX('housing-price-data-04042019'!$A$1:$CC$1461, MATCH('Garage Cars'!A856,'housing-price-data-04042019'!$A$1:$A$1461,0), MATCH('Garage Cars'!$C$1,'housing-price-data-04042019'!$A$1:$CC$1,0))</f>
        <v>170000</v>
      </c>
      <c r="D856" t="str">
        <f t="shared" si="13"/>
        <v>A</v>
      </c>
      <c r="K856" s="5">
        <v>1239</v>
      </c>
      <c r="L856" s="6">
        <v>142500</v>
      </c>
      <c r="U856" s="1">
        <v>831</v>
      </c>
      <c r="V856" s="1">
        <v>196774.97616421798</v>
      </c>
      <c r="W856" s="1">
        <v>-30774.97616421798</v>
      </c>
    </row>
    <row r="857" spans="1:23" x14ac:dyDescent="0.25">
      <c r="A857">
        <v>856</v>
      </c>
      <c r="B857">
        <f>INDEX('housing-price-data-04042019'!$A$1:$CC$1461, MATCH('Garage Cars'!A857,'housing-price-data-04042019'!$A$1:$A$1461,0), MATCH('Garage Cars'!$B$1,'housing-price-data-04042019'!$A$1:$CC$1,0))</f>
        <v>1</v>
      </c>
      <c r="C857">
        <f>INDEX('housing-price-data-04042019'!$A$1:$CC$1461, MATCH('Garage Cars'!A857,'housing-price-data-04042019'!$A$1:$A$1461,0), MATCH('Garage Cars'!$C$1,'housing-price-data-04042019'!$A$1:$CC$1,0))</f>
        <v>127000</v>
      </c>
      <c r="D857" t="str">
        <f t="shared" si="13"/>
        <v>B</v>
      </c>
      <c r="K857" s="5">
        <v>1240</v>
      </c>
      <c r="L857" s="6">
        <v>265900</v>
      </c>
      <c r="U857" s="1">
        <v>832</v>
      </c>
      <c r="V857" s="1">
        <v>196774.97616421798</v>
      </c>
      <c r="W857" s="1">
        <v>-45774.97616421798</v>
      </c>
    </row>
    <row r="858" spans="1:23" x14ac:dyDescent="0.25">
      <c r="A858">
        <v>857</v>
      </c>
      <c r="B858">
        <f>INDEX('housing-price-data-04042019'!$A$1:$CC$1461, MATCH('Garage Cars'!A858,'housing-price-data-04042019'!$A$1:$A$1461,0), MATCH('Garage Cars'!$B$1,'housing-price-data-04042019'!$A$1:$CC$1,0))</f>
        <v>2</v>
      </c>
      <c r="C858">
        <f>INDEX('housing-price-data-04042019'!$A$1:$CC$1461, MATCH('Garage Cars'!A858,'housing-price-data-04042019'!$A$1:$A$1461,0), MATCH('Garage Cars'!$C$1,'housing-price-data-04042019'!$A$1:$CC$1,0))</f>
        <v>147000</v>
      </c>
      <c r="D858" t="str">
        <f t="shared" si="13"/>
        <v>A</v>
      </c>
      <c r="K858" s="5">
        <v>1241</v>
      </c>
      <c r="L858" s="6">
        <v>224900</v>
      </c>
      <c r="U858" s="1">
        <v>833</v>
      </c>
      <c r="V858" s="1">
        <v>196774.97616421798</v>
      </c>
      <c r="W858" s="1">
        <v>40225.02383578202</v>
      </c>
    </row>
    <row r="859" spans="1:23" x14ac:dyDescent="0.25">
      <c r="A859">
        <v>858</v>
      </c>
      <c r="B859">
        <f>INDEX('housing-price-data-04042019'!$A$1:$CC$1461, MATCH('Garage Cars'!A859,'housing-price-data-04042019'!$A$1:$A$1461,0), MATCH('Garage Cars'!$B$1,'housing-price-data-04042019'!$A$1:$CC$1,0))</f>
        <v>2</v>
      </c>
      <c r="C859">
        <f>INDEX('housing-price-data-04042019'!$A$1:$CC$1461, MATCH('Garage Cars'!A859,'housing-price-data-04042019'!$A$1:$A$1461,0), MATCH('Garage Cars'!$C$1,'housing-price-data-04042019'!$A$1:$CC$1,0))</f>
        <v>174000</v>
      </c>
      <c r="D859" t="str">
        <f t="shared" si="13"/>
        <v>A</v>
      </c>
      <c r="K859" s="5">
        <v>1242</v>
      </c>
      <c r="L859" s="6">
        <v>248328</v>
      </c>
      <c r="U859" s="1">
        <v>834</v>
      </c>
      <c r="V859" s="1">
        <v>196774.97616421798</v>
      </c>
      <c r="W859" s="1">
        <v>-29774.97616421798</v>
      </c>
    </row>
    <row r="860" spans="1:23" x14ac:dyDescent="0.25">
      <c r="A860">
        <v>859</v>
      </c>
      <c r="B860">
        <f>INDEX('housing-price-data-04042019'!$A$1:$CC$1461, MATCH('Garage Cars'!A860,'housing-price-data-04042019'!$A$1:$A$1461,0), MATCH('Garage Cars'!$B$1,'housing-price-data-04042019'!$A$1:$CC$1,0))</f>
        <v>2</v>
      </c>
      <c r="C860">
        <f>INDEX('housing-price-data-04042019'!$A$1:$CC$1461, MATCH('Garage Cars'!A860,'housing-price-data-04042019'!$A$1:$A$1461,0), MATCH('Garage Cars'!$C$1,'housing-price-data-04042019'!$A$1:$CC$1,0))</f>
        <v>152000</v>
      </c>
      <c r="D860" t="str">
        <f t="shared" si="13"/>
        <v>A</v>
      </c>
      <c r="K860" s="5">
        <v>1243</v>
      </c>
      <c r="L860" s="6">
        <v>170000</v>
      </c>
      <c r="U860" s="1">
        <v>835</v>
      </c>
      <c r="V860" s="1">
        <v>196774.97616421798</v>
      </c>
      <c r="W860" s="1">
        <v>-56824.97616421798</v>
      </c>
    </row>
    <row r="861" spans="1:23" x14ac:dyDescent="0.25">
      <c r="A861">
        <v>860</v>
      </c>
      <c r="B861">
        <f>INDEX('housing-price-data-04042019'!$A$1:$CC$1461, MATCH('Garage Cars'!A861,'housing-price-data-04042019'!$A$1:$A$1461,0), MATCH('Garage Cars'!$B$1,'housing-price-data-04042019'!$A$1:$CC$1,0))</f>
        <v>2</v>
      </c>
      <c r="C861">
        <f>INDEX('housing-price-data-04042019'!$A$1:$CC$1461, MATCH('Garage Cars'!A861,'housing-price-data-04042019'!$A$1:$A$1461,0), MATCH('Garage Cars'!$C$1,'housing-price-data-04042019'!$A$1:$CC$1,0))</f>
        <v>250000</v>
      </c>
      <c r="D861" t="str">
        <f t="shared" si="13"/>
        <v>A</v>
      </c>
      <c r="K861" s="5">
        <v>1244</v>
      </c>
      <c r="L861" s="6">
        <v>465000</v>
      </c>
      <c r="U861" s="1">
        <v>836</v>
      </c>
      <c r="V861" s="1">
        <v>196774.97616421798</v>
      </c>
      <c r="W861" s="1">
        <v>-68774.97616421798</v>
      </c>
    </row>
    <row r="862" spans="1:23" x14ac:dyDescent="0.25">
      <c r="A862">
        <v>861</v>
      </c>
      <c r="B862">
        <f>INDEX('housing-price-data-04042019'!$A$1:$CC$1461, MATCH('Garage Cars'!A862,'housing-price-data-04042019'!$A$1:$A$1461,0), MATCH('Garage Cars'!$B$1,'housing-price-data-04042019'!$A$1:$CC$1,0))</f>
        <v>1</v>
      </c>
      <c r="C862">
        <f>INDEX('housing-price-data-04042019'!$A$1:$CC$1461, MATCH('Garage Cars'!A862,'housing-price-data-04042019'!$A$1:$A$1461,0), MATCH('Garage Cars'!$C$1,'housing-price-data-04042019'!$A$1:$CC$1,0))</f>
        <v>189950</v>
      </c>
      <c r="D862" t="str">
        <f t="shared" si="13"/>
        <v>B</v>
      </c>
      <c r="K862" s="5">
        <v>1245</v>
      </c>
      <c r="L862" s="6">
        <v>230000</v>
      </c>
      <c r="U862" s="1">
        <v>837</v>
      </c>
      <c r="V862" s="1">
        <v>196774.97616421798</v>
      </c>
      <c r="W862" s="1">
        <v>-43274.97616421798</v>
      </c>
    </row>
    <row r="863" spans="1:23" x14ac:dyDescent="0.25">
      <c r="A863">
        <v>862</v>
      </c>
      <c r="B863">
        <f>INDEX('housing-price-data-04042019'!$A$1:$CC$1461, MATCH('Garage Cars'!A863,'housing-price-data-04042019'!$A$1:$A$1461,0), MATCH('Garage Cars'!$B$1,'housing-price-data-04042019'!$A$1:$CC$1,0))</f>
        <v>2</v>
      </c>
      <c r="C863">
        <f>INDEX('housing-price-data-04042019'!$A$1:$CC$1461, MATCH('Garage Cars'!A863,'housing-price-data-04042019'!$A$1:$A$1461,0), MATCH('Garage Cars'!$C$1,'housing-price-data-04042019'!$A$1:$CC$1,0))</f>
        <v>131500</v>
      </c>
      <c r="D863" t="str">
        <f t="shared" si="13"/>
        <v>A</v>
      </c>
      <c r="K863" s="5">
        <v>1246</v>
      </c>
      <c r="L863" s="6">
        <v>178000</v>
      </c>
      <c r="U863" s="1">
        <v>838</v>
      </c>
      <c r="V863" s="1">
        <v>128696.97851787008</v>
      </c>
      <c r="W863" s="1">
        <v>-28696.978517870084</v>
      </c>
    </row>
    <row r="864" spans="1:23" x14ac:dyDescent="0.25">
      <c r="A864">
        <v>863</v>
      </c>
      <c r="B864">
        <f>INDEX('housing-price-data-04042019'!$A$1:$CC$1461, MATCH('Garage Cars'!A864,'housing-price-data-04042019'!$A$1:$A$1461,0), MATCH('Garage Cars'!$B$1,'housing-price-data-04042019'!$A$1:$CC$1,0))</f>
        <v>2</v>
      </c>
      <c r="C864">
        <f>INDEX('housing-price-data-04042019'!$A$1:$CC$1461, MATCH('Garage Cars'!A864,'housing-price-data-04042019'!$A$1:$A$1461,0), MATCH('Garage Cars'!$C$1,'housing-price-data-04042019'!$A$1:$CC$1,0))</f>
        <v>152000</v>
      </c>
      <c r="D864" t="str">
        <f t="shared" si="13"/>
        <v>A</v>
      </c>
      <c r="K864" s="5">
        <v>1247</v>
      </c>
      <c r="L864" s="6">
        <v>186500</v>
      </c>
      <c r="U864" s="1">
        <v>839</v>
      </c>
      <c r="V864" s="1">
        <v>128696.97851787008</v>
      </c>
      <c r="W864" s="1">
        <v>15303.021482129916</v>
      </c>
    </row>
    <row r="865" spans="1:23" x14ac:dyDescent="0.25">
      <c r="A865">
        <v>864</v>
      </c>
      <c r="B865">
        <f>INDEX('housing-price-data-04042019'!$A$1:$CC$1461, MATCH('Garage Cars'!A865,'housing-price-data-04042019'!$A$1:$A$1461,0), MATCH('Garage Cars'!$B$1,'housing-price-data-04042019'!$A$1:$CC$1,0))</f>
        <v>1</v>
      </c>
      <c r="C865">
        <f>INDEX('housing-price-data-04042019'!$A$1:$CC$1461, MATCH('Garage Cars'!A865,'housing-price-data-04042019'!$A$1:$A$1461,0), MATCH('Garage Cars'!$C$1,'housing-price-data-04042019'!$A$1:$CC$1,0))</f>
        <v>132500</v>
      </c>
      <c r="D865" t="str">
        <f t="shared" si="13"/>
        <v>B</v>
      </c>
      <c r="K865" s="5">
        <v>1248</v>
      </c>
      <c r="L865" s="6">
        <v>169900</v>
      </c>
      <c r="U865" s="1">
        <v>840</v>
      </c>
      <c r="V865" s="1">
        <v>128696.97851787008</v>
      </c>
      <c r="W865" s="1">
        <v>1803.021482129916</v>
      </c>
    </row>
    <row r="866" spans="1:23" x14ac:dyDescent="0.25">
      <c r="A866">
        <v>865</v>
      </c>
      <c r="B866">
        <f>INDEX('housing-price-data-04042019'!$A$1:$CC$1461, MATCH('Garage Cars'!A866,'housing-price-data-04042019'!$A$1:$A$1461,0), MATCH('Garage Cars'!$B$1,'housing-price-data-04042019'!$A$1:$CC$1,0))</f>
        <v>2</v>
      </c>
      <c r="C866">
        <f>INDEX('housing-price-data-04042019'!$A$1:$CC$1461, MATCH('Garage Cars'!A866,'housing-price-data-04042019'!$A$1:$A$1461,0), MATCH('Garage Cars'!$C$1,'housing-price-data-04042019'!$A$1:$CC$1,0))</f>
        <v>250580</v>
      </c>
      <c r="D866" t="str">
        <f t="shared" si="13"/>
        <v>A</v>
      </c>
      <c r="K866" s="5">
        <v>1249</v>
      </c>
      <c r="L866" s="6">
        <v>129500</v>
      </c>
      <c r="U866" s="1">
        <v>841</v>
      </c>
      <c r="V866" s="1">
        <v>128696.97851787008</v>
      </c>
      <c r="W866" s="1">
        <v>11303.021482129916</v>
      </c>
    </row>
    <row r="867" spans="1:23" x14ac:dyDescent="0.25">
      <c r="A867">
        <v>866</v>
      </c>
      <c r="B867">
        <f>INDEX('housing-price-data-04042019'!$A$1:$CC$1461, MATCH('Garage Cars'!A867,'housing-price-data-04042019'!$A$1:$A$1461,0), MATCH('Garage Cars'!$B$1,'housing-price-data-04042019'!$A$1:$CC$1,0))</f>
        <v>2</v>
      </c>
      <c r="C867">
        <f>INDEX('housing-price-data-04042019'!$A$1:$CC$1461, MATCH('Garage Cars'!A867,'housing-price-data-04042019'!$A$1:$A$1461,0), MATCH('Garage Cars'!$C$1,'housing-price-data-04042019'!$A$1:$CC$1,0))</f>
        <v>148500</v>
      </c>
      <c r="D867" t="str">
        <f t="shared" si="13"/>
        <v>A</v>
      </c>
      <c r="K867" s="5">
        <v>1251</v>
      </c>
      <c r="L867" s="6">
        <v>244000</v>
      </c>
      <c r="U867" s="1">
        <v>842</v>
      </c>
      <c r="V867" s="1">
        <v>196774.97616421798</v>
      </c>
      <c r="W867" s="1">
        <v>-39274.97616421798</v>
      </c>
    </row>
    <row r="868" spans="1:23" x14ac:dyDescent="0.25">
      <c r="A868">
        <v>867</v>
      </c>
      <c r="B868">
        <f>INDEX('housing-price-data-04042019'!$A$1:$CC$1461, MATCH('Garage Cars'!A868,'housing-price-data-04042019'!$A$1:$A$1461,0), MATCH('Garage Cars'!$B$1,'housing-price-data-04042019'!$A$1:$CC$1,0))</f>
        <v>3</v>
      </c>
      <c r="C868">
        <f>INDEX('housing-price-data-04042019'!$A$1:$CC$1461, MATCH('Garage Cars'!A868,'housing-price-data-04042019'!$A$1:$A$1461,0), MATCH('Garage Cars'!$C$1,'housing-price-data-04042019'!$A$1:$CC$1,0))</f>
        <v>248900</v>
      </c>
      <c r="D868" t="str">
        <f t="shared" si="13"/>
        <v>A</v>
      </c>
      <c r="K868" s="5">
        <v>1252</v>
      </c>
      <c r="L868" s="6">
        <v>171750</v>
      </c>
      <c r="U868" s="1">
        <v>843</v>
      </c>
      <c r="V868" s="1">
        <v>196774.97616421798</v>
      </c>
      <c r="W868" s="1">
        <v>-21874.97616421798</v>
      </c>
    </row>
    <row r="869" spans="1:23" x14ac:dyDescent="0.25">
      <c r="A869">
        <v>868</v>
      </c>
      <c r="B869">
        <f>INDEX('housing-price-data-04042019'!$A$1:$CC$1461, MATCH('Garage Cars'!A869,'housing-price-data-04042019'!$A$1:$A$1461,0), MATCH('Garage Cars'!$B$1,'housing-price-data-04042019'!$A$1:$CC$1,0))</f>
        <v>2</v>
      </c>
      <c r="C869">
        <f>INDEX('housing-price-data-04042019'!$A$1:$CC$1461, MATCH('Garage Cars'!A869,'housing-price-data-04042019'!$A$1:$A$1461,0), MATCH('Garage Cars'!$C$1,'housing-price-data-04042019'!$A$1:$CC$1,0))</f>
        <v>129000</v>
      </c>
      <c r="D869" t="str">
        <f t="shared" si="13"/>
        <v>A</v>
      </c>
      <c r="K869" s="5">
        <v>1254</v>
      </c>
      <c r="L869" s="6">
        <v>294000</v>
      </c>
      <c r="U869" s="1">
        <v>844</v>
      </c>
      <c r="V869" s="1">
        <v>60618.980871522173</v>
      </c>
      <c r="W869" s="1">
        <v>80381.019128477827</v>
      </c>
    </row>
    <row r="870" spans="1:23" x14ac:dyDescent="0.25">
      <c r="A870">
        <v>869</v>
      </c>
      <c r="B870">
        <f>INDEX('housing-price-data-04042019'!$A$1:$CC$1461, MATCH('Garage Cars'!A870,'housing-price-data-04042019'!$A$1:$A$1461,0), MATCH('Garage Cars'!$B$1,'housing-price-data-04042019'!$A$1:$CC$1,0))</f>
        <v>2</v>
      </c>
      <c r="C870">
        <f>INDEX('housing-price-data-04042019'!$A$1:$CC$1461, MATCH('Garage Cars'!A870,'housing-price-data-04042019'!$A$1:$A$1461,0), MATCH('Garage Cars'!$C$1,'housing-price-data-04042019'!$A$1:$CC$1,0))</f>
        <v>169000</v>
      </c>
      <c r="D870" t="str">
        <f t="shared" si="13"/>
        <v>A</v>
      </c>
      <c r="K870" s="5">
        <v>1255</v>
      </c>
      <c r="L870" s="6">
        <v>165400</v>
      </c>
      <c r="U870" s="1">
        <v>845</v>
      </c>
      <c r="V870" s="1">
        <v>264852.97381056589</v>
      </c>
      <c r="W870" s="1">
        <v>-110952.97381056589</v>
      </c>
    </row>
    <row r="871" spans="1:23" x14ac:dyDescent="0.25">
      <c r="A871">
        <v>870</v>
      </c>
      <c r="B871">
        <f>INDEX('housing-price-data-04042019'!$A$1:$CC$1461, MATCH('Garage Cars'!A871,'housing-price-data-04042019'!$A$1:$A$1461,0), MATCH('Garage Cars'!$B$1,'housing-price-data-04042019'!$A$1:$CC$1,0))</f>
        <v>2</v>
      </c>
      <c r="C871">
        <f>INDEX('housing-price-data-04042019'!$A$1:$CC$1461, MATCH('Garage Cars'!A871,'housing-price-data-04042019'!$A$1:$A$1461,0), MATCH('Garage Cars'!$C$1,'housing-price-data-04042019'!$A$1:$CC$1,0))</f>
        <v>236000</v>
      </c>
      <c r="D871" t="str">
        <f t="shared" si="13"/>
        <v>A</v>
      </c>
      <c r="K871" s="5">
        <v>1257</v>
      </c>
      <c r="L871" s="6">
        <v>301500</v>
      </c>
      <c r="U871" s="1">
        <v>846</v>
      </c>
      <c r="V871" s="1">
        <v>196774.97616421798</v>
      </c>
      <c r="W871" s="1">
        <v>-25774.97616421798</v>
      </c>
    </row>
    <row r="872" spans="1:23" x14ac:dyDescent="0.25">
      <c r="A872">
        <v>871</v>
      </c>
      <c r="B872">
        <f>INDEX('housing-price-data-04042019'!$A$1:$CC$1461, MATCH('Garage Cars'!A872,'housing-price-data-04042019'!$A$1:$A$1461,0), MATCH('Garage Cars'!$B$1,'housing-price-data-04042019'!$A$1:$CC$1,0))</f>
        <v>1</v>
      </c>
      <c r="C872">
        <f>INDEX('housing-price-data-04042019'!$A$1:$CC$1461, MATCH('Garage Cars'!A872,'housing-price-data-04042019'!$A$1:$A$1461,0), MATCH('Garage Cars'!$C$1,'housing-price-data-04042019'!$A$1:$CC$1,0))</f>
        <v>109500</v>
      </c>
      <c r="D872" t="str">
        <f t="shared" si="13"/>
        <v>B</v>
      </c>
      <c r="K872" s="5">
        <v>1259</v>
      </c>
      <c r="L872" s="6">
        <v>190000</v>
      </c>
      <c r="U872" s="1">
        <v>847</v>
      </c>
      <c r="V872" s="1">
        <v>196774.97616421798</v>
      </c>
      <c r="W872" s="1">
        <v>16225.02383578202</v>
      </c>
    </row>
    <row r="873" spans="1:23" x14ac:dyDescent="0.25">
      <c r="A873">
        <v>872</v>
      </c>
      <c r="B873">
        <f>INDEX('housing-price-data-04042019'!$A$1:$CC$1461, MATCH('Garage Cars'!A873,'housing-price-data-04042019'!$A$1:$A$1461,0), MATCH('Garage Cars'!$B$1,'housing-price-data-04042019'!$A$1:$CC$1,0))</f>
        <v>2</v>
      </c>
      <c r="C873">
        <f>INDEX('housing-price-data-04042019'!$A$1:$CC$1461, MATCH('Garage Cars'!A873,'housing-price-data-04042019'!$A$1:$A$1461,0), MATCH('Garage Cars'!$C$1,'housing-price-data-04042019'!$A$1:$CC$1,0))</f>
        <v>200500</v>
      </c>
      <c r="D873" t="str">
        <f t="shared" si="13"/>
        <v>A</v>
      </c>
      <c r="K873" s="5">
        <v>1260</v>
      </c>
      <c r="L873" s="6">
        <v>151000</v>
      </c>
      <c r="U873" s="1">
        <v>848</v>
      </c>
      <c r="V873" s="1">
        <v>128696.97851787008</v>
      </c>
      <c r="W873" s="1">
        <v>4803.021482129916</v>
      </c>
    </row>
    <row r="874" spans="1:23" x14ac:dyDescent="0.25">
      <c r="A874">
        <v>873</v>
      </c>
      <c r="B874">
        <f>INDEX('housing-price-data-04042019'!$A$1:$CC$1461, MATCH('Garage Cars'!A874,'housing-price-data-04042019'!$A$1:$A$1461,0), MATCH('Garage Cars'!$B$1,'housing-price-data-04042019'!$A$1:$CC$1,0))</f>
        <v>2</v>
      </c>
      <c r="C874">
        <f>INDEX('housing-price-data-04042019'!$A$1:$CC$1461, MATCH('Garage Cars'!A874,'housing-price-data-04042019'!$A$1:$A$1461,0), MATCH('Garage Cars'!$C$1,'housing-price-data-04042019'!$A$1:$CC$1,0))</f>
        <v>116000</v>
      </c>
      <c r="D874" t="str">
        <f t="shared" si="13"/>
        <v>A</v>
      </c>
      <c r="K874" s="5">
        <v>1261</v>
      </c>
      <c r="L874" s="6">
        <v>181000</v>
      </c>
      <c r="U874" s="1">
        <v>849</v>
      </c>
      <c r="V874" s="1">
        <v>196774.97616421798</v>
      </c>
      <c r="W874" s="1">
        <v>43225.02383578202</v>
      </c>
    </row>
    <row r="875" spans="1:23" x14ac:dyDescent="0.25">
      <c r="A875">
        <v>874</v>
      </c>
      <c r="B875">
        <f>INDEX('housing-price-data-04042019'!$A$1:$CC$1461, MATCH('Garage Cars'!A875,'housing-price-data-04042019'!$A$1:$A$1461,0), MATCH('Garage Cars'!$B$1,'housing-price-data-04042019'!$A$1:$CC$1,0))</f>
        <v>1</v>
      </c>
      <c r="C875">
        <f>INDEX('housing-price-data-04042019'!$A$1:$CC$1461, MATCH('Garage Cars'!A875,'housing-price-data-04042019'!$A$1:$A$1461,0), MATCH('Garage Cars'!$C$1,'housing-price-data-04042019'!$A$1:$CC$1,0))</f>
        <v>133000</v>
      </c>
      <c r="D875" t="str">
        <f t="shared" si="13"/>
        <v>B</v>
      </c>
      <c r="K875" s="5">
        <v>1264</v>
      </c>
      <c r="L875" s="6">
        <v>180500</v>
      </c>
      <c r="U875" s="1">
        <v>850</v>
      </c>
      <c r="V875" s="1">
        <v>196774.97616421798</v>
      </c>
      <c r="W875" s="1">
        <v>-9774.9761642179801</v>
      </c>
    </row>
    <row r="876" spans="1:23" x14ac:dyDescent="0.25">
      <c r="A876">
        <v>875</v>
      </c>
      <c r="B876">
        <f>INDEX('housing-price-data-04042019'!$A$1:$CC$1461, MATCH('Garage Cars'!A876,'housing-price-data-04042019'!$A$1:$A$1461,0), MATCH('Garage Cars'!$B$1,'housing-price-data-04042019'!$A$1:$CC$1,0))</f>
        <v>1</v>
      </c>
      <c r="C876">
        <f>INDEX('housing-price-data-04042019'!$A$1:$CC$1461, MATCH('Garage Cars'!A876,'housing-price-data-04042019'!$A$1:$A$1461,0), MATCH('Garage Cars'!$C$1,'housing-price-data-04042019'!$A$1:$CC$1,0))</f>
        <v>66500</v>
      </c>
      <c r="D876" t="str">
        <f t="shared" si="13"/>
        <v>B</v>
      </c>
      <c r="K876" s="5">
        <v>1265</v>
      </c>
      <c r="L876" s="6">
        <v>181000</v>
      </c>
      <c r="U876" s="1">
        <v>851</v>
      </c>
      <c r="V876" s="1">
        <v>196774.97616421798</v>
      </c>
      <c r="W876" s="1">
        <v>-65274.97616421798</v>
      </c>
    </row>
    <row r="877" spans="1:23" x14ac:dyDescent="0.25">
      <c r="A877">
        <v>876</v>
      </c>
      <c r="B877">
        <f>INDEX('housing-price-data-04042019'!$A$1:$CC$1461, MATCH('Garage Cars'!A877,'housing-price-data-04042019'!$A$1:$A$1461,0), MATCH('Garage Cars'!$B$1,'housing-price-data-04042019'!$A$1:$CC$1,0))</f>
        <v>2</v>
      </c>
      <c r="C877">
        <f>INDEX('housing-price-data-04042019'!$A$1:$CC$1461, MATCH('Garage Cars'!A877,'housing-price-data-04042019'!$A$1:$A$1461,0), MATCH('Garage Cars'!$C$1,'housing-price-data-04042019'!$A$1:$CC$1,0))</f>
        <v>303477</v>
      </c>
      <c r="D877" t="str">
        <f t="shared" si="13"/>
        <v>A</v>
      </c>
      <c r="K877" s="5">
        <v>1266</v>
      </c>
      <c r="L877" s="6">
        <v>183900</v>
      </c>
      <c r="U877" s="1">
        <v>852</v>
      </c>
      <c r="V877" s="1">
        <v>196774.97616421798</v>
      </c>
      <c r="W877" s="1">
        <v>18225.02383578202</v>
      </c>
    </row>
    <row r="878" spans="1:23" x14ac:dyDescent="0.25">
      <c r="A878">
        <v>877</v>
      </c>
      <c r="B878">
        <f>INDEX('housing-price-data-04042019'!$A$1:$CC$1461, MATCH('Garage Cars'!A878,'housing-price-data-04042019'!$A$1:$A$1461,0), MATCH('Garage Cars'!$B$1,'housing-price-data-04042019'!$A$1:$CC$1,0))</f>
        <v>2</v>
      </c>
      <c r="C878">
        <f>INDEX('housing-price-data-04042019'!$A$1:$CC$1461, MATCH('Garage Cars'!A878,'housing-price-data-04042019'!$A$1:$A$1461,0), MATCH('Garage Cars'!$C$1,'housing-price-data-04042019'!$A$1:$CC$1,0))</f>
        <v>132250</v>
      </c>
      <c r="D878" t="str">
        <f t="shared" si="13"/>
        <v>A</v>
      </c>
      <c r="K878" s="5">
        <v>1268</v>
      </c>
      <c r="L878" s="6">
        <v>378500</v>
      </c>
      <c r="U878" s="1">
        <v>853</v>
      </c>
      <c r="V878" s="1">
        <v>128696.97851787008</v>
      </c>
      <c r="W878" s="1">
        <v>35303.021482129916</v>
      </c>
    </row>
    <row r="879" spans="1:23" x14ac:dyDescent="0.25">
      <c r="A879">
        <v>878</v>
      </c>
      <c r="B879">
        <f>INDEX('housing-price-data-04042019'!$A$1:$CC$1461, MATCH('Garage Cars'!A879,'housing-price-data-04042019'!$A$1:$A$1461,0), MATCH('Garage Cars'!$B$1,'housing-price-data-04042019'!$A$1:$CC$1,0))</f>
        <v>3</v>
      </c>
      <c r="C879">
        <f>INDEX('housing-price-data-04042019'!$A$1:$CC$1461, MATCH('Garage Cars'!A879,'housing-price-data-04042019'!$A$1:$A$1461,0), MATCH('Garage Cars'!$C$1,'housing-price-data-04042019'!$A$1:$CC$1,0))</f>
        <v>350000</v>
      </c>
      <c r="D879" t="str">
        <f t="shared" si="13"/>
        <v>A</v>
      </c>
      <c r="K879" s="5">
        <v>1269</v>
      </c>
      <c r="L879" s="6">
        <v>381000</v>
      </c>
      <c r="U879" s="1">
        <v>854</v>
      </c>
      <c r="V879" s="1">
        <v>196774.97616421798</v>
      </c>
      <c r="W879" s="1">
        <v>-38774.97616421798</v>
      </c>
    </row>
    <row r="880" spans="1:23" x14ac:dyDescent="0.25">
      <c r="A880">
        <v>879</v>
      </c>
      <c r="B880">
        <f>INDEX('housing-price-data-04042019'!$A$1:$CC$1461, MATCH('Garage Cars'!A880,'housing-price-data-04042019'!$A$1:$A$1461,0), MATCH('Garage Cars'!$B$1,'housing-price-data-04042019'!$A$1:$CC$1,0))</f>
        <v>2</v>
      </c>
      <c r="C880">
        <f>INDEX('housing-price-data-04042019'!$A$1:$CC$1461, MATCH('Garage Cars'!A880,'housing-price-data-04042019'!$A$1:$A$1461,0), MATCH('Garage Cars'!$C$1,'housing-price-data-04042019'!$A$1:$CC$1,0))</f>
        <v>148000</v>
      </c>
      <c r="D880" t="str">
        <f t="shared" si="13"/>
        <v>A</v>
      </c>
      <c r="K880" s="5">
        <v>1271</v>
      </c>
      <c r="L880" s="6">
        <v>260000</v>
      </c>
      <c r="U880" s="1">
        <v>855</v>
      </c>
      <c r="V880" s="1">
        <v>196774.97616421798</v>
      </c>
      <c r="W880" s="1">
        <v>-26774.97616421798</v>
      </c>
    </row>
    <row r="881" spans="1:23" x14ac:dyDescent="0.25">
      <c r="A881">
        <v>880</v>
      </c>
      <c r="B881">
        <f>INDEX('housing-price-data-04042019'!$A$1:$CC$1461, MATCH('Garage Cars'!A881,'housing-price-data-04042019'!$A$1:$A$1461,0), MATCH('Garage Cars'!$B$1,'housing-price-data-04042019'!$A$1:$CC$1,0))</f>
        <v>1</v>
      </c>
      <c r="C881">
        <f>INDEX('housing-price-data-04042019'!$A$1:$CC$1461, MATCH('Garage Cars'!A881,'housing-price-data-04042019'!$A$1:$A$1461,0), MATCH('Garage Cars'!$C$1,'housing-price-data-04042019'!$A$1:$CC$1,0))</f>
        <v>136500</v>
      </c>
      <c r="D881" t="str">
        <f t="shared" si="13"/>
        <v>B</v>
      </c>
      <c r="K881" s="5">
        <v>1272</v>
      </c>
      <c r="L881" s="6">
        <v>185750</v>
      </c>
      <c r="U881" s="1">
        <v>856</v>
      </c>
      <c r="V881" s="1">
        <v>128696.97851787008</v>
      </c>
      <c r="W881" s="1">
        <v>-1696.978517870084</v>
      </c>
    </row>
    <row r="882" spans="1:23" x14ac:dyDescent="0.25">
      <c r="A882">
        <v>881</v>
      </c>
      <c r="B882">
        <f>INDEX('housing-price-data-04042019'!$A$1:$CC$1461, MATCH('Garage Cars'!A882,'housing-price-data-04042019'!$A$1:$A$1461,0), MATCH('Garage Cars'!$B$1,'housing-price-data-04042019'!$A$1:$CC$1,0))</f>
        <v>2</v>
      </c>
      <c r="C882">
        <f>INDEX('housing-price-data-04042019'!$A$1:$CC$1461, MATCH('Garage Cars'!A882,'housing-price-data-04042019'!$A$1:$A$1461,0), MATCH('Garage Cars'!$C$1,'housing-price-data-04042019'!$A$1:$CC$1,0))</f>
        <v>157000</v>
      </c>
      <c r="D882" t="str">
        <f t="shared" si="13"/>
        <v>A</v>
      </c>
      <c r="K882" s="5">
        <v>1275</v>
      </c>
      <c r="L882" s="6">
        <v>139000</v>
      </c>
      <c r="U882" s="1">
        <v>857</v>
      </c>
      <c r="V882" s="1">
        <v>196774.97616421798</v>
      </c>
      <c r="W882" s="1">
        <v>-49774.97616421798</v>
      </c>
    </row>
    <row r="883" spans="1:23" x14ac:dyDescent="0.25">
      <c r="A883">
        <v>882</v>
      </c>
      <c r="B883">
        <f>INDEX('housing-price-data-04042019'!$A$1:$CC$1461, MATCH('Garage Cars'!A883,'housing-price-data-04042019'!$A$1:$A$1461,0), MATCH('Garage Cars'!$B$1,'housing-price-data-04042019'!$A$1:$CC$1,0))</f>
        <v>2</v>
      </c>
      <c r="C883">
        <f>INDEX('housing-price-data-04042019'!$A$1:$CC$1461, MATCH('Garage Cars'!A883,'housing-price-data-04042019'!$A$1:$A$1461,0), MATCH('Garage Cars'!$C$1,'housing-price-data-04042019'!$A$1:$CC$1,0))</f>
        <v>187500</v>
      </c>
      <c r="D883" t="str">
        <f t="shared" si="13"/>
        <v>A</v>
      </c>
      <c r="K883" s="5">
        <v>1276</v>
      </c>
      <c r="L883" s="6">
        <v>137000</v>
      </c>
      <c r="U883" s="1">
        <v>858</v>
      </c>
      <c r="V883" s="1">
        <v>196774.97616421798</v>
      </c>
      <c r="W883" s="1">
        <v>-22774.97616421798</v>
      </c>
    </row>
    <row r="884" spans="1:23" x14ac:dyDescent="0.25">
      <c r="A884">
        <v>883</v>
      </c>
      <c r="B884">
        <f>INDEX('housing-price-data-04042019'!$A$1:$CC$1461, MATCH('Garage Cars'!A884,'housing-price-data-04042019'!$A$1:$A$1461,0), MATCH('Garage Cars'!$B$1,'housing-price-data-04042019'!$A$1:$CC$1,0))</f>
        <v>2</v>
      </c>
      <c r="C884">
        <f>INDEX('housing-price-data-04042019'!$A$1:$CC$1461, MATCH('Garage Cars'!A884,'housing-price-data-04042019'!$A$1:$A$1461,0), MATCH('Garage Cars'!$C$1,'housing-price-data-04042019'!$A$1:$CC$1,0))</f>
        <v>178000</v>
      </c>
      <c r="D884" t="str">
        <f t="shared" si="13"/>
        <v>A</v>
      </c>
      <c r="K884" s="5">
        <v>1277</v>
      </c>
      <c r="L884" s="6">
        <v>162000</v>
      </c>
      <c r="U884" s="1">
        <v>859</v>
      </c>
      <c r="V884" s="1">
        <v>196774.97616421798</v>
      </c>
      <c r="W884" s="1">
        <v>-44774.97616421798</v>
      </c>
    </row>
    <row r="885" spans="1:23" x14ac:dyDescent="0.25">
      <c r="A885">
        <v>884</v>
      </c>
      <c r="B885">
        <f>INDEX('housing-price-data-04042019'!$A$1:$CC$1461, MATCH('Garage Cars'!A885,'housing-price-data-04042019'!$A$1:$A$1461,0), MATCH('Garage Cars'!$B$1,'housing-price-data-04042019'!$A$1:$CC$1,0))</f>
        <v>1</v>
      </c>
      <c r="C885">
        <f>INDEX('housing-price-data-04042019'!$A$1:$CC$1461, MATCH('Garage Cars'!A885,'housing-price-data-04042019'!$A$1:$A$1461,0), MATCH('Garage Cars'!$C$1,'housing-price-data-04042019'!$A$1:$CC$1,0))</f>
        <v>118500</v>
      </c>
      <c r="D885" t="str">
        <f t="shared" si="13"/>
        <v>B</v>
      </c>
      <c r="K885" s="5">
        <v>1278</v>
      </c>
      <c r="L885" s="6">
        <v>197900</v>
      </c>
      <c r="U885" s="1">
        <v>860</v>
      </c>
      <c r="V885" s="1">
        <v>196774.97616421798</v>
      </c>
      <c r="W885" s="1">
        <v>53225.02383578202</v>
      </c>
    </row>
    <row r="886" spans="1:23" x14ac:dyDescent="0.25">
      <c r="A886">
        <v>885</v>
      </c>
      <c r="B886">
        <f>INDEX('housing-price-data-04042019'!$A$1:$CC$1461, MATCH('Garage Cars'!A886,'housing-price-data-04042019'!$A$1:$A$1461,0), MATCH('Garage Cars'!$B$1,'housing-price-data-04042019'!$A$1:$CC$1,0))</f>
        <v>1</v>
      </c>
      <c r="C886">
        <f>INDEX('housing-price-data-04042019'!$A$1:$CC$1461, MATCH('Garage Cars'!A886,'housing-price-data-04042019'!$A$1:$A$1461,0), MATCH('Garage Cars'!$C$1,'housing-price-data-04042019'!$A$1:$CC$1,0))</f>
        <v>100000</v>
      </c>
      <c r="D886" t="str">
        <f t="shared" si="13"/>
        <v>B</v>
      </c>
      <c r="K886" s="5">
        <v>1279</v>
      </c>
      <c r="L886" s="6">
        <v>237000</v>
      </c>
      <c r="U886" s="1">
        <v>861</v>
      </c>
      <c r="V886" s="1">
        <v>128696.97851787008</v>
      </c>
      <c r="W886" s="1">
        <v>61253.021482129916</v>
      </c>
    </row>
    <row r="887" spans="1:23" x14ac:dyDescent="0.25">
      <c r="A887">
        <v>886</v>
      </c>
      <c r="B887">
        <f>INDEX('housing-price-data-04042019'!$A$1:$CC$1461, MATCH('Garage Cars'!A887,'housing-price-data-04042019'!$A$1:$A$1461,0), MATCH('Garage Cars'!$B$1,'housing-price-data-04042019'!$A$1:$CC$1,0))</f>
        <v>2</v>
      </c>
      <c r="C887">
        <f>INDEX('housing-price-data-04042019'!$A$1:$CC$1461, MATCH('Garage Cars'!A887,'housing-price-data-04042019'!$A$1:$A$1461,0), MATCH('Garage Cars'!$C$1,'housing-price-data-04042019'!$A$1:$CC$1,0))</f>
        <v>328900</v>
      </c>
      <c r="D887" t="str">
        <f t="shared" si="13"/>
        <v>A</v>
      </c>
      <c r="K887" s="5">
        <v>1280</v>
      </c>
      <c r="L887" s="6">
        <v>68400</v>
      </c>
      <c r="U887" s="1">
        <v>862</v>
      </c>
      <c r="V887" s="1">
        <v>196774.97616421798</v>
      </c>
      <c r="W887" s="1">
        <v>-65274.97616421798</v>
      </c>
    </row>
    <row r="888" spans="1:23" x14ac:dyDescent="0.25">
      <c r="A888">
        <v>887</v>
      </c>
      <c r="B888">
        <f>INDEX('housing-price-data-04042019'!$A$1:$CC$1461, MATCH('Garage Cars'!A888,'housing-price-data-04042019'!$A$1:$A$1461,0), MATCH('Garage Cars'!$B$1,'housing-price-data-04042019'!$A$1:$CC$1,0))</f>
        <v>2</v>
      </c>
      <c r="C888">
        <f>INDEX('housing-price-data-04042019'!$A$1:$CC$1461, MATCH('Garage Cars'!A888,'housing-price-data-04042019'!$A$1:$A$1461,0), MATCH('Garage Cars'!$C$1,'housing-price-data-04042019'!$A$1:$CC$1,0))</f>
        <v>145000</v>
      </c>
      <c r="D888" t="str">
        <f t="shared" si="13"/>
        <v>A</v>
      </c>
      <c r="K888" s="5">
        <v>1281</v>
      </c>
      <c r="L888" s="6">
        <v>227000</v>
      </c>
      <c r="U888" s="1">
        <v>863</v>
      </c>
      <c r="V888" s="1">
        <v>196774.97616421798</v>
      </c>
      <c r="W888" s="1">
        <v>-44774.97616421798</v>
      </c>
    </row>
    <row r="889" spans="1:23" x14ac:dyDescent="0.25">
      <c r="A889">
        <v>888</v>
      </c>
      <c r="B889">
        <f>INDEX('housing-price-data-04042019'!$A$1:$CC$1461, MATCH('Garage Cars'!A889,'housing-price-data-04042019'!$A$1:$A$1461,0), MATCH('Garage Cars'!$B$1,'housing-price-data-04042019'!$A$1:$CC$1,0))</f>
        <v>1</v>
      </c>
      <c r="C889">
        <f>INDEX('housing-price-data-04042019'!$A$1:$CC$1461, MATCH('Garage Cars'!A889,'housing-price-data-04042019'!$A$1:$A$1461,0), MATCH('Garage Cars'!$C$1,'housing-price-data-04042019'!$A$1:$CC$1,0))</f>
        <v>135500</v>
      </c>
      <c r="D889" t="str">
        <f t="shared" si="13"/>
        <v>B</v>
      </c>
      <c r="K889" s="5">
        <v>1282</v>
      </c>
      <c r="L889" s="6">
        <v>180000</v>
      </c>
      <c r="U889" s="1">
        <v>864</v>
      </c>
      <c r="V889" s="1">
        <v>128696.97851787008</v>
      </c>
      <c r="W889" s="1">
        <v>3803.021482129916</v>
      </c>
    </row>
    <row r="890" spans="1:23" x14ac:dyDescent="0.25">
      <c r="A890">
        <v>889</v>
      </c>
      <c r="B890">
        <f>INDEX('housing-price-data-04042019'!$A$1:$CC$1461, MATCH('Garage Cars'!A890,'housing-price-data-04042019'!$A$1:$A$1461,0), MATCH('Garage Cars'!$B$1,'housing-price-data-04042019'!$A$1:$CC$1,0))</f>
        <v>2</v>
      </c>
      <c r="C890">
        <f>INDEX('housing-price-data-04042019'!$A$1:$CC$1461, MATCH('Garage Cars'!A890,'housing-price-data-04042019'!$A$1:$A$1461,0), MATCH('Garage Cars'!$C$1,'housing-price-data-04042019'!$A$1:$CC$1,0))</f>
        <v>268000</v>
      </c>
      <c r="D890" t="str">
        <f t="shared" si="13"/>
        <v>A</v>
      </c>
      <c r="K890" s="5">
        <v>1283</v>
      </c>
      <c r="L890" s="6">
        <v>150500</v>
      </c>
      <c r="U890" s="1">
        <v>865</v>
      </c>
      <c r="V890" s="1">
        <v>196774.97616421798</v>
      </c>
      <c r="W890" s="1">
        <v>53805.02383578202</v>
      </c>
    </row>
    <row r="891" spans="1:23" x14ac:dyDescent="0.25">
      <c r="A891">
        <v>890</v>
      </c>
      <c r="B891">
        <f>INDEX('housing-price-data-04042019'!$A$1:$CC$1461, MATCH('Garage Cars'!A891,'housing-price-data-04042019'!$A$1:$A$1461,0), MATCH('Garage Cars'!$B$1,'housing-price-data-04042019'!$A$1:$CC$1,0))</f>
        <v>2</v>
      </c>
      <c r="C891">
        <f>INDEX('housing-price-data-04042019'!$A$1:$CC$1461, MATCH('Garage Cars'!A891,'housing-price-data-04042019'!$A$1:$A$1461,0), MATCH('Garage Cars'!$C$1,'housing-price-data-04042019'!$A$1:$CC$1,0))</f>
        <v>149500</v>
      </c>
      <c r="D891" t="str">
        <f t="shared" si="13"/>
        <v>A</v>
      </c>
      <c r="K891" s="5">
        <v>1287</v>
      </c>
      <c r="L891" s="6">
        <v>143000</v>
      </c>
      <c r="U891" s="1">
        <v>866</v>
      </c>
      <c r="V891" s="1">
        <v>196774.97616421798</v>
      </c>
      <c r="W891" s="1">
        <v>-48274.97616421798</v>
      </c>
    </row>
    <row r="892" spans="1:23" x14ac:dyDescent="0.25">
      <c r="A892">
        <v>891</v>
      </c>
      <c r="B892">
        <f>INDEX('housing-price-data-04042019'!$A$1:$CC$1461, MATCH('Garage Cars'!A892,'housing-price-data-04042019'!$A$1:$A$1461,0), MATCH('Garage Cars'!$B$1,'housing-price-data-04042019'!$A$1:$CC$1,0))</f>
        <v>2</v>
      </c>
      <c r="C892">
        <f>INDEX('housing-price-data-04042019'!$A$1:$CC$1461, MATCH('Garage Cars'!A892,'housing-price-data-04042019'!$A$1:$A$1461,0), MATCH('Garage Cars'!$C$1,'housing-price-data-04042019'!$A$1:$CC$1,0))</f>
        <v>122900</v>
      </c>
      <c r="D892" t="str">
        <f t="shared" si="13"/>
        <v>A</v>
      </c>
      <c r="K892" s="5">
        <v>1288</v>
      </c>
      <c r="L892" s="6">
        <v>190000</v>
      </c>
      <c r="U892" s="1">
        <v>867</v>
      </c>
      <c r="V892" s="1">
        <v>264852.97381056589</v>
      </c>
      <c r="W892" s="1">
        <v>-15952.973810565891</v>
      </c>
    </row>
    <row r="893" spans="1:23" x14ac:dyDescent="0.25">
      <c r="A893">
        <v>892</v>
      </c>
      <c r="B893">
        <f>INDEX('housing-price-data-04042019'!$A$1:$CC$1461, MATCH('Garage Cars'!A893,'housing-price-data-04042019'!$A$1:$A$1461,0), MATCH('Garage Cars'!$B$1,'housing-price-data-04042019'!$A$1:$CC$1,0))</f>
        <v>2</v>
      </c>
      <c r="C893">
        <f>INDEX('housing-price-data-04042019'!$A$1:$CC$1461, MATCH('Garage Cars'!A893,'housing-price-data-04042019'!$A$1:$A$1461,0), MATCH('Garage Cars'!$C$1,'housing-price-data-04042019'!$A$1:$CC$1,0))</f>
        <v>172500</v>
      </c>
      <c r="D893" t="str">
        <f t="shared" si="13"/>
        <v>A</v>
      </c>
      <c r="K893" s="5">
        <v>1289</v>
      </c>
      <c r="L893" s="6">
        <v>278000</v>
      </c>
      <c r="U893" s="1">
        <v>868</v>
      </c>
      <c r="V893" s="1">
        <v>196774.97616421798</v>
      </c>
      <c r="W893" s="1">
        <v>-67774.97616421798</v>
      </c>
    </row>
    <row r="894" spans="1:23" x14ac:dyDescent="0.25">
      <c r="A894">
        <v>893</v>
      </c>
      <c r="B894">
        <f>INDEX('housing-price-data-04042019'!$A$1:$CC$1461, MATCH('Garage Cars'!A894,'housing-price-data-04042019'!$A$1:$A$1461,0), MATCH('Garage Cars'!$B$1,'housing-price-data-04042019'!$A$1:$CC$1,0))</f>
        <v>1</v>
      </c>
      <c r="C894">
        <f>INDEX('housing-price-data-04042019'!$A$1:$CC$1461, MATCH('Garage Cars'!A894,'housing-price-data-04042019'!$A$1:$A$1461,0), MATCH('Garage Cars'!$C$1,'housing-price-data-04042019'!$A$1:$CC$1,0))</f>
        <v>154500</v>
      </c>
      <c r="D894" t="str">
        <f t="shared" si="13"/>
        <v>B</v>
      </c>
      <c r="K894" s="5">
        <v>1290</v>
      </c>
      <c r="L894" s="6">
        <v>281000</v>
      </c>
      <c r="U894" s="1">
        <v>869</v>
      </c>
      <c r="V894" s="1">
        <v>196774.97616421798</v>
      </c>
      <c r="W894" s="1">
        <v>-27774.97616421798</v>
      </c>
    </row>
    <row r="895" spans="1:23" x14ac:dyDescent="0.25">
      <c r="A895">
        <v>894</v>
      </c>
      <c r="B895">
        <f>INDEX('housing-price-data-04042019'!$A$1:$CC$1461, MATCH('Garage Cars'!A895,'housing-price-data-04042019'!$A$1:$A$1461,0), MATCH('Garage Cars'!$B$1,'housing-price-data-04042019'!$A$1:$CC$1,0))</f>
        <v>1</v>
      </c>
      <c r="C895">
        <f>INDEX('housing-price-data-04042019'!$A$1:$CC$1461, MATCH('Garage Cars'!A895,'housing-price-data-04042019'!$A$1:$A$1461,0), MATCH('Garage Cars'!$C$1,'housing-price-data-04042019'!$A$1:$CC$1,0))</f>
        <v>165000</v>
      </c>
      <c r="D895" t="str">
        <f t="shared" si="13"/>
        <v>B</v>
      </c>
      <c r="K895" s="5">
        <v>1291</v>
      </c>
      <c r="L895" s="6">
        <v>180500</v>
      </c>
      <c r="U895" s="1">
        <v>870</v>
      </c>
      <c r="V895" s="1">
        <v>196774.97616421798</v>
      </c>
      <c r="W895" s="1">
        <v>39225.02383578202</v>
      </c>
    </row>
    <row r="896" spans="1:23" x14ac:dyDescent="0.25">
      <c r="A896">
        <v>895</v>
      </c>
      <c r="B896">
        <f>INDEX('housing-price-data-04042019'!$A$1:$CC$1461, MATCH('Garage Cars'!A896,'housing-price-data-04042019'!$A$1:$A$1461,0), MATCH('Garage Cars'!$B$1,'housing-price-data-04042019'!$A$1:$CC$1,0))</f>
        <v>2</v>
      </c>
      <c r="C896">
        <f>INDEX('housing-price-data-04042019'!$A$1:$CC$1461, MATCH('Garage Cars'!A896,'housing-price-data-04042019'!$A$1:$A$1461,0), MATCH('Garage Cars'!$C$1,'housing-price-data-04042019'!$A$1:$CC$1,0))</f>
        <v>118858</v>
      </c>
      <c r="D896" t="str">
        <f t="shared" si="13"/>
        <v>A</v>
      </c>
      <c r="K896" s="5">
        <v>1294</v>
      </c>
      <c r="L896" s="6">
        <v>162900</v>
      </c>
      <c r="U896" s="1">
        <v>871</v>
      </c>
      <c r="V896" s="1">
        <v>128696.97851787008</v>
      </c>
      <c r="W896" s="1">
        <v>-19196.978517870084</v>
      </c>
    </row>
    <row r="897" spans="1:23" x14ac:dyDescent="0.25">
      <c r="A897">
        <v>896</v>
      </c>
      <c r="B897">
        <f>INDEX('housing-price-data-04042019'!$A$1:$CC$1461, MATCH('Garage Cars'!A897,'housing-price-data-04042019'!$A$1:$A$1461,0), MATCH('Garage Cars'!$B$1,'housing-price-data-04042019'!$A$1:$CC$1,0))</f>
        <v>2</v>
      </c>
      <c r="C897">
        <f>INDEX('housing-price-data-04042019'!$A$1:$CC$1461, MATCH('Garage Cars'!A897,'housing-price-data-04042019'!$A$1:$A$1461,0), MATCH('Garage Cars'!$C$1,'housing-price-data-04042019'!$A$1:$CC$1,0))</f>
        <v>140000</v>
      </c>
      <c r="D897" t="str">
        <f t="shared" si="13"/>
        <v>A</v>
      </c>
      <c r="K897" s="5">
        <v>1295</v>
      </c>
      <c r="L897" s="6">
        <v>115000</v>
      </c>
      <c r="U897" s="1">
        <v>872</v>
      </c>
      <c r="V897" s="1">
        <v>196774.97616421798</v>
      </c>
      <c r="W897" s="1">
        <v>3725.0238357820199</v>
      </c>
    </row>
    <row r="898" spans="1:23" x14ac:dyDescent="0.25">
      <c r="A898">
        <v>897</v>
      </c>
      <c r="B898">
        <f>INDEX('housing-price-data-04042019'!$A$1:$CC$1461, MATCH('Garage Cars'!A898,'housing-price-data-04042019'!$A$1:$A$1461,0), MATCH('Garage Cars'!$B$1,'housing-price-data-04042019'!$A$1:$CC$1,0))</f>
        <v>1</v>
      </c>
      <c r="C898">
        <f>INDEX('housing-price-data-04042019'!$A$1:$CC$1461, MATCH('Garage Cars'!A898,'housing-price-data-04042019'!$A$1:$A$1461,0), MATCH('Garage Cars'!$C$1,'housing-price-data-04042019'!$A$1:$CC$1,0))</f>
        <v>106500</v>
      </c>
      <c r="D898" t="str">
        <f t="shared" si="13"/>
        <v>B</v>
      </c>
      <c r="K898" s="5">
        <v>1297</v>
      </c>
      <c r="L898" s="6">
        <v>155000</v>
      </c>
      <c r="U898" s="1">
        <v>873</v>
      </c>
      <c r="V898" s="1">
        <v>196774.97616421798</v>
      </c>
      <c r="W898" s="1">
        <v>-80774.97616421798</v>
      </c>
    </row>
    <row r="899" spans="1:23" x14ac:dyDescent="0.25">
      <c r="A899">
        <v>898</v>
      </c>
      <c r="B899">
        <f>INDEX('housing-price-data-04042019'!$A$1:$CC$1461, MATCH('Garage Cars'!A899,'housing-price-data-04042019'!$A$1:$A$1461,0), MATCH('Garage Cars'!$B$1,'housing-price-data-04042019'!$A$1:$CC$1,0))</f>
        <v>2</v>
      </c>
      <c r="C899">
        <f>INDEX('housing-price-data-04042019'!$A$1:$CC$1461, MATCH('Garage Cars'!A899,'housing-price-data-04042019'!$A$1:$A$1461,0), MATCH('Garage Cars'!$C$1,'housing-price-data-04042019'!$A$1:$CC$1,0))</f>
        <v>142953</v>
      </c>
      <c r="D899" t="str">
        <f t="shared" ref="D899:D962" si="14">IF(B899 &gt;= 2, "A", "B")</f>
        <v>A</v>
      </c>
      <c r="K899" s="5">
        <v>1298</v>
      </c>
      <c r="L899" s="6">
        <v>140000</v>
      </c>
      <c r="U899" s="1">
        <v>874</v>
      </c>
      <c r="V899" s="1">
        <v>128696.97851787008</v>
      </c>
      <c r="W899" s="1">
        <v>4303.021482129916</v>
      </c>
    </row>
    <row r="900" spans="1:23" x14ac:dyDescent="0.25">
      <c r="A900">
        <v>899</v>
      </c>
      <c r="B900">
        <f>INDEX('housing-price-data-04042019'!$A$1:$CC$1461, MATCH('Garage Cars'!A900,'housing-price-data-04042019'!$A$1:$A$1461,0), MATCH('Garage Cars'!$B$1,'housing-price-data-04042019'!$A$1:$CC$1,0))</f>
        <v>3</v>
      </c>
      <c r="C900">
        <f>INDEX('housing-price-data-04042019'!$A$1:$CC$1461, MATCH('Garage Cars'!A900,'housing-price-data-04042019'!$A$1:$A$1461,0), MATCH('Garage Cars'!$C$1,'housing-price-data-04042019'!$A$1:$CC$1,0))</f>
        <v>611657</v>
      </c>
      <c r="D900" t="str">
        <f t="shared" si="14"/>
        <v>A</v>
      </c>
      <c r="K900" s="5">
        <v>1299</v>
      </c>
      <c r="L900" s="6">
        <v>160000</v>
      </c>
      <c r="U900" s="1">
        <v>875</v>
      </c>
      <c r="V900" s="1">
        <v>128696.97851787008</v>
      </c>
      <c r="W900" s="1">
        <v>-62196.978517870084</v>
      </c>
    </row>
    <row r="901" spans="1:23" x14ac:dyDescent="0.25">
      <c r="A901">
        <v>900</v>
      </c>
      <c r="B901">
        <f>INDEX('housing-price-data-04042019'!$A$1:$CC$1461, MATCH('Garage Cars'!A901,'housing-price-data-04042019'!$A$1:$A$1461,0), MATCH('Garage Cars'!$B$1,'housing-price-data-04042019'!$A$1:$CC$1,0))</f>
        <v>1</v>
      </c>
      <c r="C901">
        <f>INDEX('housing-price-data-04042019'!$A$1:$CC$1461, MATCH('Garage Cars'!A901,'housing-price-data-04042019'!$A$1:$A$1461,0), MATCH('Garage Cars'!$C$1,'housing-price-data-04042019'!$A$1:$CC$1,0))</f>
        <v>135000</v>
      </c>
      <c r="D901" t="str">
        <f t="shared" si="14"/>
        <v>B</v>
      </c>
      <c r="K901" s="5">
        <v>1301</v>
      </c>
      <c r="L901" s="6">
        <v>225000</v>
      </c>
      <c r="U901" s="1">
        <v>876</v>
      </c>
      <c r="V901" s="1">
        <v>196774.97616421798</v>
      </c>
      <c r="W901" s="1">
        <v>106702.02383578202</v>
      </c>
    </row>
    <row r="902" spans="1:23" x14ac:dyDescent="0.25">
      <c r="A902">
        <v>901</v>
      </c>
      <c r="B902">
        <f>INDEX('housing-price-data-04042019'!$A$1:$CC$1461, MATCH('Garage Cars'!A902,'housing-price-data-04042019'!$A$1:$A$1461,0), MATCH('Garage Cars'!$B$1,'housing-price-data-04042019'!$A$1:$CC$1,0))</f>
        <v>1</v>
      </c>
      <c r="C902">
        <f>INDEX('housing-price-data-04042019'!$A$1:$CC$1461, MATCH('Garage Cars'!A902,'housing-price-data-04042019'!$A$1:$A$1461,0), MATCH('Garage Cars'!$C$1,'housing-price-data-04042019'!$A$1:$CC$1,0))</f>
        <v>110000</v>
      </c>
      <c r="D902" t="str">
        <f t="shared" si="14"/>
        <v>B</v>
      </c>
      <c r="K902" s="5">
        <v>1303</v>
      </c>
      <c r="L902" s="6">
        <v>290000</v>
      </c>
      <c r="U902" s="1">
        <v>877</v>
      </c>
      <c r="V902" s="1">
        <v>196774.97616421798</v>
      </c>
      <c r="W902" s="1">
        <v>-64524.97616421798</v>
      </c>
    </row>
    <row r="903" spans="1:23" x14ac:dyDescent="0.25">
      <c r="A903">
        <v>902</v>
      </c>
      <c r="B903">
        <f>INDEX('housing-price-data-04042019'!$A$1:$CC$1461, MATCH('Garage Cars'!A903,'housing-price-data-04042019'!$A$1:$A$1461,0), MATCH('Garage Cars'!$B$1,'housing-price-data-04042019'!$A$1:$CC$1,0))</f>
        <v>1</v>
      </c>
      <c r="C903">
        <f>INDEX('housing-price-data-04042019'!$A$1:$CC$1461, MATCH('Garage Cars'!A903,'housing-price-data-04042019'!$A$1:$A$1461,0), MATCH('Garage Cars'!$C$1,'housing-price-data-04042019'!$A$1:$CC$1,0))</f>
        <v>153000</v>
      </c>
      <c r="D903" t="str">
        <f t="shared" si="14"/>
        <v>B</v>
      </c>
      <c r="K903" s="5">
        <v>1304</v>
      </c>
      <c r="L903" s="6">
        <v>232000</v>
      </c>
      <c r="U903" s="1">
        <v>878</v>
      </c>
      <c r="V903" s="1">
        <v>264852.97381056589</v>
      </c>
      <c r="W903" s="1">
        <v>85147.026189434109</v>
      </c>
    </row>
    <row r="904" spans="1:23" x14ac:dyDescent="0.25">
      <c r="A904">
        <v>903</v>
      </c>
      <c r="B904">
        <f>INDEX('housing-price-data-04042019'!$A$1:$CC$1461, MATCH('Garage Cars'!A904,'housing-price-data-04042019'!$A$1:$A$1461,0), MATCH('Garage Cars'!$B$1,'housing-price-data-04042019'!$A$1:$CC$1,0))</f>
        <v>2</v>
      </c>
      <c r="C904">
        <f>INDEX('housing-price-data-04042019'!$A$1:$CC$1461, MATCH('Garage Cars'!A904,'housing-price-data-04042019'!$A$1:$A$1461,0), MATCH('Garage Cars'!$C$1,'housing-price-data-04042019'!$A$1:$CC$1,0))</f>
        <v>180000</v>
      </c>
      <c r="D904" t="str">
        <f t="shared" si="14"/>
        <v>A</v>
      </c>
      <c r="K904" s="5">
        <v>1305</v>
      </c>
      <c r="L904" s="6">
        <v>130000</v>
      </c>
      <c r="U904" s="1">
        <v>879</v>
      </c>
      <c r="V904" s="1">
        <v>196774.97616421798</v>
      </c>
      <c r="W904" s="1">
        <v>-48774.97616421798</v>
      </c>
    </row>
    <row r="905" spans="1:23" x14ac:dyDescent="0.25">
      <c r="A905">
        <v>904</v>
      </c>
      <c r="B905">
        <f>INDEX('housing-price-data-04042019'!$A$1:$CC$1461, MATCH('Garage Cars'!A905,'housing-price-data-04042019'!$A$1:$A$1461,0), MATCH('Garage Cars'!$B$1,'housing-price-data-04042019'!$A$1:$CC$1,0))</f>
        <v>3</v>
      </c>
      <c r="C905">
        <f>INDEX('housing-price-data-04042019'!$A$1:$CC$1461, MATCH('Garage Cars'!A905,'housing-price-data-04042019'!$A$1:$A$1461,0), MATCH('Garage Cars'!$C$1,'housing-price-data-04042019'!$A$1:$CC$1,0))</f>
        <v>240000</v>
      </c>
      <c r="D905" t="str">
        <f t="shared" si="14"/>
        <v>A</v>
      </c>
      <c r="K905" s="5">
        <v>1306</v>
      </c>
      <c r="L905" s="6">
        <v>325000</v>
      </c>
      <c r="U905" s="1">
        <v>880</v>
      </c>
      <c r="V905" s="1">
        <v>128696.97851787008</v>
      </c>
      <c r="W905" s="1">
        <v>7803.021482129916</v>
      </c>
    </row>
    <row r="906" spans="1:23" x14ac:dyDescent="0.25">
      <c r="A906">
        <v>905</v>
      </c>
      <c r="B906">
        <f>INDEX('housing-price-data-04042019'!$A$1:$CC$1461, MATCH('Garage Cars'!A906,'housing-price-data-04042019'!$A$1:$A$1461,0), MATCH('Garage Cars'!$B$1,'housing-price-data-04042019'!$A$1:$CC$1,0))</f>
        <v>1</v>
      </c>
      <c r="C906">
        <f>INDEX('housing-price-data-04042019'!$A$1:$CC$1461, MATCH('Garage Cars'!A906,'housing-price-data-04042019'!$A$1:$A$1461,0), MATCH('Garage Cars'!$C$1,'housing-price-data-04042019'!$A$1:$CC$1,0))</f>
        <v>125500</v>
      </c>
      <c r="D906" t="str">
        <f t="shared" si="14"/>
        <v>B</v>
      </c>
      <c r="K906" s="5">
        <v>1307</v>
      </c>
      <c r="L906" s="6">
        <v>202500</v>
      </c>
      <c r="U906" s="1">
        <v>881</v>
      </c>
      <c r="V906" s="1">
        <v>196774.97616421798</v>
      </c>
      <c r="W906" s="1">
        <v>-39774.97616421798</v>
      </c>
    </row>
    <row r="907" spans="1:23" x14ac:dyDescent="0.25">
      <c r="A907">
        <v>906</v>
      </c>
      <c r="B907">
        <f>INDEX('housing-price-data-04042019'!$A$1:$CC$1461, MATCH('Garage Cars'!A907,'housing-price-data-04042019'!$A$1:$A$1461,0), MATCH('Garage Cars'!$B$1,'housing-price-data-04042019'!$A$1:$CC$1,0))</f>
        <v>1</v>
      </c>
      <c r="C907">
        <f>INDEX('housing-price-data-04042019'!$A$1:$CC$1461, MATCH('Garage Cars'!A907,'housing-price-data-04042019'!$A$1:$A$1461,0), MATCH('Garage Cars'!$C$1,'housing-price-data-04042019'!$A$1:$CC$1,0))</f>
        <v>128000</v>
      </c>
      <c r="D907" t="str">
        <f t="shared" si="14"/>
        <v>B</v>
      </c>
      <c r="K907" s="5">
        <v>1308</v>
      </c>
      <c r="L907" s="6">
        <v>138000</v>
      </c>
      <c r="U907" s="1">
        <v>882</v>
      </c>
      <c r="V907" s="1">
        <v>196774.97616421798</v>
      </c>
      <c r="W907" s="1">
        <v>-9274.9761642179801</v>
      </c>
    </row>
    <row r="908" spans="1:23" x14ac:dyDescent="0.25">
      <c r="A908">
        <v>907</v>
      </c>
      <c r="B908">
        <f>INDEX('housing-price-data-04042019'!$A$1:$CC$1461, MATCH('Garage Cars'!A908,'housing-price-data-04042019'!$A$1:$A$1461,0), MATCH('Garage Cars'!$B$1,'housing-price-data-04042019'!$A$1:$CC$1,0))</f>
        <v>3</v>
      </c>
      <c r="C908">
        <f>INDEX('housing-price-data-04042019'!$A$1:$CC$1461, MATCH('Garage Cars'!A908,'housing-price-data-04042019'!$A$1:$A$1461,0), MATCH('Garage Cars'!$C$1,'housing-price-data-04042019'!$A$1:$CC$1,0))</f>
        <v>255000</v>
      </c>
      <c r="D908" t="str">
        <f t="shared" si="14"/>
        <v>A</v>
      </c>
      <c r="K908" s="5">
        <v>1309</v>
      </c>
      <c r="L908" s="6">
        <v>147000</v>
      </c>
      <c r="U908" s="1">
        <v>883</v>
      </c>
      <c r="V908" s="1">
        <v>196774.97616421798</v>
      </c>
      <c r="W908" s="1">
        <v>-18774.97616421798</v>
      </c>
    </row>
    <row r="909" spans="1:23" x14ac:dyDescent="0.25">
      <c r="A909">
        <v>908</v>
      </c>
      <c r="B909">
        <f>INDEX('housing-price-data-04042019'!$A$1:$CC$1461, MATCH('Garage Cars'!A909,'housing-price-data-04042019'!$A$1:$A$1461,0), MATCH('Garage Cars'!$B$1,'housing-price-data-04042019'!$A$1:$CC$1,0))</f>
        <v>1</v>
      </c>
      <c r="C909">
        <f>INDEX('housing-price-data-04042019'!$A$1:$CC$1461, MATCH('Garage Cars'!A909,'housing-price-data-04042019'!$A$1:$A$1461,0), MATCH('Garage Cars'!$C$1,'housing-price-data-04042019'!$A$1:$CC$1,0))</f>
        <v>250000</v>
      </c>
      <c r="D909" t="str">
        <f t="shared" si="14"/>
        <v>B</v>
      </c>
      <c r="K909" s="5">
        <v>1310</v>
      </c>
      <c r="L909" s="6">
        <v>179200</v>
      </c>
      <c r="U909" s="1">
        <v>884</v>
      </c>
      <c r="V909" s="1">
        <v>128696.97851787008</v>
      </c>
      <c r="W909" s="1">
        <v>-10196.978517870084</v>
      </c>
    </row>
    <row r="910" spans="1:23" x14ac:dyDescent="0.25">
      <c r="A910">
        <v>909</v>
      </c>
      <c r="B910">
        <f>INDEX('housing-price-data-04042019'!$A$1:$CC$1461, MATCH('Garage Cars'!A910,'housing-price-data-04042019'!$A$1:$A$1461,0), MATCH('Garage Cars'!$B$1,'housing-price-data-04042019'!$A$1:$CC$1,0))</f>
        <v>2</v>
      </c>
      <c r="C910">
        <f>INDEX('housing-price-data-04042019'!$A$1:$CC$1461, MATCH('Garage Cars'!A910,'housing-price-data-04042019'!$A$1:$A$1461,0), MATCH('Garage Cars'!$C$1,'housing-price-data-04042019'!$A$1:$CC$1,0))</f>
        <v>131000</v>
      </c>
      <c r="D910" t="str">
        <f t="shared" si="14"/>
        <v>A</v>
      </c>
      <c r="K910" s="5">
        <v>1311</v>
      </c>
      <c r="L910" s="6">
        <v>335000</v>
      </c>
      <c r="U910" s="1">
        <v>885</v>
      </c>
      <c r="V910" s="1">
        <v>128696.97851787008</v>
      </c>
      <c r="W910" s="1">
        <v>-28696.978517870084</v>
      </c>
    </row>
    <row r="911" spans="1:23" x14ac:dyDescent="0.25">
      <c r="A911">
        <v>910</v>
      </c>
      <c r="B911">
        <f>INDEX('housing-price-data-04042019'!$A$1:$CC$1461, MATCH('Garage Cars'!A911,'housing-price-data-04042019'!$A$1:$A$1461,0), MATCH('Garage Cars'!$B$1,'housing-price-data-04042019'!$A$1:$CC$1,0))</f>
        <v>2</v>
      </c>
      <c r="C911">
        <f>INDEX('housing-price-data-04042019'!$A$1:$CC$1461, MATCH('Garage Cars'!A911,'housing-price-data-04042019'!$A$1:$A$1461,0), MATCH('Garage Cars'!$C$1,'housing-price-data-04042019'!$A$1:$CC$1,0))</f>
        <v>174000</v>
      </c>
      <c r="D911" t="str">
        <f t="shared" si="14"/>
        <v>A</v>
      </c>
      <c r="K911" s="5">
        <v>1312</v>
      </c>
      <c r="L911" s="6">
        <v>203000</v>
      </c>
      <c r="U911" s="1">
        <v>886</v>
      </c>
      <c r="V911" s="1">
        <v>196774.97616421798</v>
      </c>
      <c r="W911" s="1">
        <v>132125.02383578202</v>
      </c>
    </row>
    <row r="912" spans="1:23" x14ac:dyDescent="0.25">
      <c r="A912">
        <v>911</v>
      </c>
      <c r="B912">
        <f>INDEX('housing-price-data-04042019'!$A$1:$CC$1461, MATCH('Garage Cars'!A912,'housing-price-data-04042019'!$A$1:$A$1461,0), MATCH('Garage Cars'!$B$1,'housing-price-data-04042019'!$A$1:$CC$1,0))</f>
        <v>2</v>
      </c>
      <c r="C912">
        <f>INDEX('housing-price-data-04042019'!$A$1:$CC$1461, MATCH('Garage Cars'!A912,'housing-price-data-04042019'!$A$1:$A$1461,0), MATCH('Garage Cars'!$C$1,'housing-price-data-04042019'!$A$1:$CC$1,0))</f>
        <v>154300</v>
      </c>
      <c r="D912" t="str">
        <f t="shared" si="14"/>
        <v>A</v>
      </c>
      <c r="K912" s="5">
        <v>1313</v>
      </c>
      <c r="L912" s="6">
        <v>302000</v>
      </c>
      <c r="U912" s="1">
        <v>887</v>
      </c>
      <c r="V912" s="1">
        <v>196774.97616421798</v>
      </c>
      <c r="W912" s="1">
        <v>-51774.97616421798</v>
      </c>
    </row>
    <row r="913" spans="1:23" x14ac:dyDescent="0.25">
      <c r="A913">
        <v>912</v>
      </c>
      <c r="B913">
        <f>INDEX('housing-price-data-04042019'!$A$1:$CC$1461, MATCH('Garage Cars'!A913,'housing-price-data-04042019'!$A$1:$A$1461,0), MATCH('Garage Cars'!$B$1,'housing-price-data-04042019'!$A$1:$CC$1,0))</f>
        <v>1</v>
      </c>
      <c r="C913">
        <f>INDEX('housing-price-data-04042019'!$A$1:$CC$1461, MATCH('Garage Cars'!A913,'housing-price-data-04042019'!$A$1:$A$1461,0), MATCH('Garage Cars'!$C$1,'housing-price-data-04042019'!$A$1:$CC$1,0))</f>
        <v>143500</v>
      </c>
      <c r="D913" t="str">
        <f t="shared" si="14"/>
        <v>B</v>
      </c>
      <c r="K913" s="5">
        <v>1314</v>
      </c>
      <c r="L913" s="6">
        <v>333168</v>
      </c>
      <c r="U913" s="1">
        <v>888</v>
      </c>
      <c r="V913" s="1">
        <v>128696.97851787008</v>
      </c>
      <c r="W913" s="1">
        <v>6803.021482129916</v>
      </c>
    </row>
    <row r="914" spans="1:23" x14ac:dyDescent="0.25">
      <c r="A914">
        <v>913</v>
      </c>
      <c r="B914">
        <f>INDEX('housing-price-data-04042019'!$A$1:$CC$1461, MATCH('Garage Cars'!A914,'housing-price-data-04042019'!$A$1:$A$1461,0), MATCH('Garage Cars'!$B$1,'housing-price-data-04042019'!$A$1:$CC$1,0))</f>
        <v>1</v>
      </c>
      <c r="C914">
        <f>INDEX('housing-price-data-04042019'!$A$1:$CC$1461, MATCH('Garage Cars'!A914,'housing-price-data-04042019'!$A$1:$A$1461,0), MATCH('Garage Cars'!$C$1,'housing-price-data-04042019'!$A$1:$CC$1,0))</f>
        <v>88000</v>
      </c>
      <c r="D914" t="str">
        <f t="shared" si="14"/>
        <v>B</v>
      </c>
      <c r="K914" s="5">
        <v>1316</v>
      </c>
      <c r="L914" s="6">
        <v>206900</v>
      </c>
      <c r="U914" s="1">
        <v>889</v>
      </c>
      <c r="V914" s="1">
        <v>196774.97616421798</v>
      </c>
      <c r="W914" s="1">
        <v>71225.02383578202</v>
      </c>
    </row>
    <row r="915" spans="1:23" x14ac:dyDescent="0.25">
      <c r="A915">
        <v>914</v>
      </c>
      <c r="B915">
        <f>INDEX('housing-price-data-04042019'!$A$1:$CC$1461, MATCH('Garage Cars'!A915,'housing-price-data-04042019'!$A$1:$A$1461,0), MATCH('Garage Cars'!$B$1,'housing-price-data-04042019'!$A$1:$CC$1,0))</f>
        <v>3</v>
      </c>
      <c r="C915">
        <f>INDEX('housing-price-data-04042019'!$A$1:$CC$1461, MATCH('Garage Cars'!A915,'housing-price-data-04042019'!$A$1:$A$1461,0), MATCH('Garage Cars'!$C$1,'housing-price-data-04042019'!$A$1:$CC$1,0))</f>
        <v>145000</v>
      </c>
      <c r="D915" t="str">
        <f t="shared" si="14"/>
        <v>A</v>
      </c>
      <c r="K915" s="5">
        <v>1317</v>
      </c>
      <c r="L915" s="6">
        <v>295493</v>
      </c>
      <c r="U915" s="1">
        <v>890</v>
      </c>
      <c r="V915" s="1">
        <v>196774.97616421798</v>
      </c>
      <c r="W915" s="1">
        <v>-47274.97616421798</v>
      </c>
    </row>
    <row r="916" spans="1:23" x14ac:dyDescent="0.25">
      <c r="A916">
        <v>915</v>
      </c>
      <c r="B916">
        <f>INDEX('housing-price-data-04042019'!$A$1:$CC$1461, MATCH('Garage Cars'!A916,'housing-price-data-04042019'!$A$1:$A$1461,0), MATCH('Garage Cars'!$B$1,'housing-price-data-04042019'!$A$1:$CC$1,0))</f>
        <v>2</v>
      </c>
      <c r="C916">
        <f>INDEX('housing-price-data-04042019'!$A$1:$CC$1461, MATCH('Garage Cars'!A916,'housing-price-data-04042019'!$A$1:$A$1461,0), MATCH('Garage Cars'!$C$1,'housing-price-data-04042019'!$A$1:$CC$1,0))</f>
        <v>173733</v>
      </c>
      <c r="D916" t="str">
        <f t="shared" si="14"/>
        <v>A</v>
      </c>
      <c r="K916" s="5">
        <v>1318</v>
      </c>
      <c r="L916" s="6">
        <v>208900</v>
      </c>
      <c r="U916" s="1">
        <v>891</v>
      </c>
      <c r="V916" s="1">
        <v>196774.97616421798</v>
      </c>
      <c r="W916" s="1">
        <v>-73874.97616421798</v>
      </c>
    </row>
    <row r="917" spans="1:23" x14ac:dyDescent="0.25">
      <c r="A917">
        <v>916</v>
      </c>
      <c r="B917">
        <f>INDEX('housing-price-data-04042019'!$A$1:$CC$1461, MATCH('Garage Cars'!A917,'housing-price-data-04042019'!$A$1:$A$1461,0), MATCH('Garage Cars'!$B$1,'housing-price-data-04042019'!$A$1:$CC$1,0))</f>
        <v>1</v>
      </c>
      <c r="C917">
        <f>INDEX('housing-price-data-04042019'!$A$1:$CC$1461, MATCH('Garage Cars'!A917,'housing-price-data-04042019'!$A$1:$A$1461,0), MATCH('Garage Cars'!$C$1,'housing-price-data-04042019'!$A$1:$CC$1,0))</f>
        <v>75000</v>
      </c>
      <c r="D917" t="str">
        <f t="shared" si="14"/>
        <v>B</v>
      </c>
      <c r="K917" s="5">
        <v>1319</v>
      </c>
      <c r="L917" s="6">
        <v>275000</v>
      </c>
      <c r="U917" s="1">
        <v>892</v>
      </c>
      <c r="V917" s="1">
        <v>196774.97616421798</v>
      </c>
      <c r="W917" s="1">
        <v>-24274.97616421798</v>
      </c>
    </row>
    <row r="918" spans="1:23" x14ac:dyDescent="0.25">
      <c r="A918">
        <v>917</v>
      </c>
      <c r="B918">
        <f>INDEX('housing-price-data-04042019'!$A$1:$CC$1461, MATCH('Garage Cars'!A918,'housing-price-data-04042019'!$A$1:$A$1461,0), MATCH('Garage Cars'!$B$1,'housing-price-data-04042019'!$A$1:$CC$1,0))</f>
        <v>1</v>
      </c>
      <c r="C918">
        <f>INDEX('housing-price-data-04042019'!$A$1:$CC$1461, MATCH('Garage Cars'!A918,'housing-price-data-04042019'!$A$1:$A$1461,0), MATCH('Garage Cars'!$C$1,'housing-price-data-04042019'!$A$1:$CC$1,0))</f>
        <v>35311</v>
      </c>
      <c r="D918" t="str">
        <f t="shared" si="14"/>
        <v>B</v>
      </c>
      <c r="K918" s="5">
        <v>1321</v>
      </c>
      <c r="L918" s="6">
        <v>156500</v>
      </c>
      <c r="U918" s="1">
        <v>893</v>
      </c>
      <c r="V918" s="1">
        <v>128696.97851787008</v>
      </c>
      <c r="W918" s="1">
        <v>25803.021482129916</v>
      </c>
    </row>
    <row r="919" spans="1:23" x14ac:dyDescent="0.25">
      <c r="A919">
        <v>918</v>
      </c>
      <c r="B919">
        <f>INDEX('housing-price-data-04042019'!$A$1:$CC$1461, MATCH('Garage Cars'!A919,'housing-price-data-04042019'!$A$1:$A$1461,0), MATCH('Garage Cars'!$B$1,'housing-price-data-04042019'!$A$1:$CC$1,0))</f>
        <v>1</v>
      </c>
      <c r="C919">
        <f>INDEX('housing-price-data-04042019'!$A$1:$CC$1461, MATCH('Garage Cars'!A919,'housing-price-data-04042019'!$A$1:$A$1461,0), MATCH('Garage Cars'!$C$1,'housing-price-data-04042019'!$A$1:$CC$1,0))</f>
        <v>135000</v>
      </c>
      <c r="D919" t="str">
        <f t="shared" si="14"/>
        <v>B</v>
      </c>
      <c r="K919" s="5">
        <v>1323</v>
      </c>
      <c r="L919" s="6">
        <v>190000</v>
      </c>
      <c r="U919" s="1">
        <v>894</v>
      </c>
      <c r="V919" s="1">
        <v>128696.97851787008</v>
      </c>
      <c r="W919" s="1">
        <v>36303.021482129916</v>
      </c>
    </row>
    <row r="920" spans="1:23" x14ac:dyDescent="0.25">
      <c r="A920">
        <v>919</v>
      </c>
      <c r="B920">
        <f>INDEX('housing-price-data-04042019'!$A$1:$CC$1461, MATCH('Garage Cars'!A920,'housing-price-data-04042019'!$A$1:$A$1461,0), MATCH('Garage Cars'!$B$1,'housing-price-data-04042019'!$A$1:$CC$1,0))</f>
        <v>3</v>
      </c>
      <c r="C920">
        <f>INDEX('housing-price-data-04042019'!$A$1:$CC$1461, MATCH('Garage Cars'!A920,'housing-price-data-04042019'!$A$1:$A$1461,0), MATCH('Garage Cars'!$C$1,'housing-price-data-04042019'!$A$1:$CC$1,0))</f>
        <v>238000</v>
      </c>
      <c r="D920" t="str">
        <f t="shared" si="14"/>
        <v>A</v>
      </c>
      <c r="K920" s="5">
        <v>1325</v>
      </c>
      <c r="L920" s="6">
        <v>147000</v>
      </c>
      <c r="U920" s="1">
        <v>895</v>
      </c>
      <c r="V920" s="1">
        <v>196774.97616421798</v>
      </c>
      <c r="W920" s="1">
        <v>-77916.97616421798</v>
      </c>
    </row>
    <row r="921" spans="1:23" x14ac:dyDescent="0.25">
      <c r="A921">
        <v>920</v>
      </c>
      <c r="B921">
        <f>INDEX('housing-price-data-04042019'!$A$1:$CC$1461, MATCH('Garage Cars'!A921,'housing-price-data-04042019'!$A$1:$A$1461,0), MATCH('Garage Cars'!$B$1,'housing-price-data-04042019'!$A$1:$CC$1,0))</f>
        <v>2</v>
      </c>
      <c r="C921">
        <f>INDEX('housing-price-data-04042019'!$A$1:$CC$1461, MATCH('Garage Cars'!A921,'housing-price-data-04042019'!$A$1:$A$1461,0), MATCH('Garage Cars'!$C$1,'housing-price-data-04042019'!$A$1:$CC$1,0))</f>
        <v>176500</v>
      </c>
      <c r="D921" t="str">
        <f t="shared" si="14"/>
        <v>A</v>
      </c>
      <c r="K921" s="5">
        <v>1329</v>
      </c>
      <c r="L921" s="6">
        <v>256000</v>
      </c>
      <c r="U921" s="1">
        <v>896</v>
      </c>
      <c r="V921" s="1">
        <v>196774.97616421798</v>
      </c>
      <c r="W921" s="1">
        <v>-56774.97616421798</v>
      </c>
    </row>
    <row r="922" spans="1:23" x14ac:dyDescent="0.25">
      <c r="A922">
        <v>921</v>
      </c>
      <c r="B922">
        <f>INDEX('housing-price-data-04042019'!$A$1:$CC$1461, MATCH('Garage Cars'!A922,'housing-price-data-04042019'!$A$1:$A$1461,0), MATCH('Garage Cars'!$B$1,'housing-price-data-04042019'!$A$1:$CC$1,0))</f>
        <v>2</v>
      </c>
      <c r="C922">
        <f>INDEX('housing-price-data-04042019'!$A$1:$CC$1461, MATCH('Garage Cars'!A922,'housing-price-data-04042019'!$A$1:$A$1461,0), MATCH('Garage Cars'!$C$1,'housing-price-data-04042019'!$A$1:$CC$1,0))</f>
        <v>201000</v>
      </c>
      <c r="D922" t="str">
        <f t="shared" si="14"/>
        <v>A</v>
      </c>
      <c r="K922" s="5">
        <v>1330</v>
      </c>
      <c r="L922" s="6">
        <v>176500</v>
      </c>
      <c r="U922" s="1">
        <v>897</v>
      </c>
      <c r="V922" s="1">
        <v>128696.97851787008</v>
      </c>
      <c r="W922" s="1">
        <v>-22196.978517870084</v>
      </c>
    </row>
    <row r="923" spans="1:23" x14ac:dyDescent="0.25">
      <c r="A923">
        <v>922</v>
      </c>
      <c r="B923">
        <f>INDEX('housing-price-data-04042019'!$A$1:$CC$1461, MATCH('Garage Cars'!A923,'housing-price-data-04042019'!$A$1:$A$1461,0), MATCH('Garage Cars'!$B$1,'housing-price-data-04042019'!$A$1:$CC$1,0))</f>
        <v>0</v>
      </c>
      <c r="C923">
        <f>INDEX('housing-price-data-04042019'!$A$1:$CC$1461, MATCH('Garage Cars'!A923,'housing-price-data-04042019'!$A$1:$A$1461,0), MATCH('Garage Cars'!$C$1,'housing-price-data-04042019'!$A$1:$CC$1,0))</f>
        <v>145900</v>
      </c>
      <c r="D923" t="str">
        <f t="shared" si="14"/>
        <v>B</v>
      </c>
      <c r="K923" s="5">
        <v>1331</v>
      </c>
      <c r="L923" s="6">
        <v>227000</v>
      </c>
      <c r="U923" s="1">
        <v>898</v>
      </c>
      <c r="V923" s="1">
        <v>196774.97616421798</v>
      </c>
      <c r="W923" s="1">
        <v>-53821.97616421798</v>
      </c>
    </row>
    <row r="924" spans="1:23" x14ac:dyDescent="0.25">
      <c r="A924">
        <v>923</v>
      </c>
      <c r="B924">
        <f>INDEX('housing-price-data-04042019'!$A$1:$CC$1461, MATCH('Garage Cars'!A924,'housing-price-data-04042019'!$A$1:$A$1461,0), MATCH('Garage Cars'!$B$1,'housing-price-data-04042019'!$A$1:$CC$1,0))</f>
        <v>2</v>
      </c>
      <c r="C924">
        <f>INDEX('housing-price-data-04042019'!$A$1:$CC$1461, MATCH('Garage Cars'!A924,'housing-price-data-04042019'!$A$1:$A$1461,0), MATCH('Garage Cars'!$C$1,'housing-price-data-04042019'!$A$1:$CC$1,0))</f>
        <v>169990</v>
      </c>
      <c r="D924" t="str">
        <f t="shared" si="14"/>
        <v>A</v>
      </c>
      <c r="K924" s="5">
        <v>1332</v>
      </c>
      <c r="L924" s="6">
        <v>132500</v>
      </c>
      <c r="U924" s="1">
        <v>899</v>
      </c>
      <c r="V924" s="1">
        <v>264852.97381056589</v>
      </c>
      <c r="W924" s="1">
        <v>346804.02618943411</v>
      </c>
    </row>
    <row r="925" spans="1:23" x14ac:dyDescent="0.25">
      <c r="A925">
        <v>924</v>
      </c>
      <c r="B925">
        <f>INDEX('housing-price-data-04042019'!$A$1:$CC$1461, MATCH('Garage Cars'!A925,'housing-price-data-04042019'!$A$1:$A$1461,0), MATCH('Garage Cars'!$B$1,'housing-price-data-04042019'!$A$1:$CC$1,0))</f>
        <v>2</v>
      </c>
      <c r="C925">
        <f>INDEX('housing-price-data-04042019'!$A$1:$CC$1461, MATCH('Garage Cars'!A925,'housing-price-data-04042019'!$A$1:$A$1461,0), MATCH('Garage Cars'!$C$1,'housing-price-data-04042019'!$A$1:$CC$1,0))</f>
        <v>193000</v>
      </c>
      <c r="D925" t="str">
        <f t="shared" si="14"/>
        <v>A</v>
      </c>
      <c r="K925" s="5">
        <v>1335</v>
      </c>
      <c r="L925" s="6">
        <v>125000</v>
      </c>
      <c r="U925" s="1">
        <v>900</v>
      </c>
      <c r="V925" s="1">
        <v>128696.97851787008</v>
      </c>
      <c r="W925" s="1">
        <v>6303.021482129916</v>
      </c>
    </row>
    <row r="926" spans="1:23" x14ac:dyDescent="0.25">
      <c r="A926">
        <v>925</v>
      </c>
      <c r="B926">
        <f>INDEX('housing-price-data-04042019'!$A$1:$CC$1461, MATCH('Garage Cars'!A926,'housing-price-data-04042019'!$A$1:$A$1461,0), MATCH('Garage Cars'!$B$1,'housing-price-data-04042019'!$A$1:$CC$1,0))</f>
        <v>2</v>
      </c>
      <c r="C926">
        <f>INDEX('housing-price-data-04042019'!$A$1:$CC$1461, MATCH('Garage Cars'!A926,'housing-price-data-04042019'!$A$1:$A$1461,0), MATCH('Garage Cars'!$C$1,'housing-price-data-04042019'!$A$1:$CC$1,0))</f>
        <v>207500</v>
      </c>
      <c r="D926" t="str">
        <f t="shared" si="14"/>
        <v>A</v>
      </c>
      <c r="K926" s="5">
        <v>1336</v>
      </c>
      <c r="L926" s="6">
        <v>167900</v>
      </c>
      <c r="U926" s="1">
        <v>901</v>
      </c>
      <c r="V926" s="1">
        <v>128696.97851787008</v>
      </c>
      <c r="W926" s="1">
        <v>-18696.978517870084</v>
      </c>
    </row>
    <row r="927" spans="1:23" x14ac:dyDescent="0.25">
      <c r="A927">
        <v>926</v>
      </c>
      <c r="B927">
        <f>INDEX('housing-price-data-04042019'!$A$1:$CC$1461, MATCH('Garage Cars'!A927,'housing-price-data-04042019'!$A$1:$A$1461,0), MATCH('Garage Cars'!$B$1,'housing-price-data-04042019'!$A$1:$CC$1,0))</f>
        <v>2</v>
      </c>
      <c r="C927">
        <f>INDEX('housing-price-data-04042019'!$A$1:$CC$1461, MATCH('Garage Cars'!A927,'housing-price-data-04042019'!$A$1:$A$1461,0), MATCH('Garage Cars'!$C$1,'housing-price-data-04042019'!$A$1:$CC$1,0))</f>
        <v>175000</v>
      </c>
      <c r="D927" t="str">
        <f t="shared" si="14"/>
        <v>A</v>
      </c>
      <c r="K927" s="5">
        <v>1337</v>
      </c>
      <c r="L927" s="6">
        <v>135000</v>
      </c>
      <c r="U927" s="1">
        <v>902</v>
      </c>
      <c r="V927" s="1">
        <v>128696.97851787008</v>
      </c>
      <c r="W927" s="1">
        <v>24303.021482129916</v>
      </c>
    </row>
    <row r="928" spans="1:23" x14ac:dyDescent="0.25">
      <c r="A928">
        <v>927</v>
      </c>
      <c r="B928">
        <f>INDEX('housing-price-data-04042019'!$A$1:$CC$1461, MATCH('Garage Cars'!A928,'housing-price-data-04042019'!$A$1:$A$1461,0), MATCH('Garage Cars'!$B$1,'housing-price-data-04042019'!$A$1:$CC$1,0))</f>
        <v>3</v>
      </c>
      <c r="C928">
        <f>INDEX('housing-price-data-04042019'!$A$1:$CC$1461, MATCH('Garage Cars'!A928,'housing-price-data-04042019'!$A$1:$A$1461,0), MATCH('Garage Cars'!$C$1,'housing-price-data-04042019'!$A$1:$CC$1,0))</f>
        <v>285000</v>
      </c>
      <c r="D928" t="str">
        <f t="shared" si="14"/>
        <v>A</v>
      </c>
      <c r="K928" s="5">
        <v>1339</v>
      </c>
      <c r="L928" s="6">
        <v>200000</v>
      </c>
      <c r="U928" s="1">
        <v>903</v>
      </c>
      <c r="V928" s="1">
        <v>196774.97616421798</v>
      </c>
      <c r="W928" s="1">
        <v>-16774.97616421798</v>
      </c>
    </row>
    <row r="929" spans="1:23" x14ac:dyDescent="0.25">
      <c r="A929">
        <v>928</v>
      </c>
      <c r="B929">
        <f>INDEX('housing-price-data-04042019'!$A$1:$CC$1461, MATCH('Garage Cars'!A929,'housing-price-data-04042019'!$A$1:$A$1461,0), MATCH('Garage Cars'!$B$1,'housing-price-data-04042019'!$A$1:$CC$1,0))</f>
        <v>2</v>
      </c>
      <c r="C929">
        <f>INDEX('housing-price-data-04042019'!$A$1:$CC$1461, MATCH('Garage Cars'!A929,'housing-price-data-04042019'!$A$1:$A$1461,0), MATCH('Garage Cars'!$C$1,'housing-price-data-04042019'!$A$1:$CC$1,0))</f>
        <v>176000</v>
      </c>
      <c r="D929" t="str">
        <f t="shared" si="14"/>
        <v>A</v>
      </c>
      <c r="K929" s="5">
        <v>1341</v>
      </c>
      <c r="L929" s="6">
        <v>123000</v>
      </c>
      <c r="U929" s="1">
        <v>904</v>
      </c>
      <c r="V929" s="1">
        <v>264852.97381056589</v>
      </c>
      <c r="W929" s="1">
        <v>-24852.973810565891</v>
      </c>
    </row>
    <row r="930" spans="1:23" x14ac:dyDescent="0.25">
      <c r="A930">
        <v>929</v>
      </c>
      <c r="B930">
        <f>INDEX('housing-price-data-04042019'!$A$1:$CC$1461, MATCH('Garage Cars'!A930,'housing-price-data-04042019'!$A$1:$A$1461,0), MATCH('Garage Cars'!$B$1,'housing-price-data-04042019'!$A$1:$CC$1,0))</f>
        <v>2</v>
      </c>
      <c r="C930">
        <f>INDEX('housing-price-data-04042019'!$A$1:$CC$1461, MATCH('Garage Cars'!A930,'housing-price-data-04042019'!$A$1:$A$1461,0), MATCH('Garage Cars'!$C$1,'housing-price-data-04042019'!$A$1:$CC$1,0))</f>
        <v>236500</v>
      </c>
      <c r="D930" t="str">
        <f t="shared" si="14"/>
        <v>A</v>
      </c>
      <c r="K930" s="5">
        <v>1342</v>
      </c>
      <c r="L930" s="6">
        <v>155000</v>
      </c>
      <c r="U930" s="1">
        <v>905</v>
      </c>
      <c r="V930" s="1">
        <v>128696.97851787008</v>
      </c>
      <c r="W930" s="1">
        <v>-3196.978517870084</v>
      </c>
    </row>
    <row r="931" spans="1:23" x14ac:dyDescent="0.25">
      <c r="A931">
        <v>930</v>
      </c>
      <c r="B931">
        <f>INDEX('housing-price-data-04042019'!$A$1:$CC$1461, MATCH('Garage Cars'!A931,'housing-price-data-04042019'!$A$1:$A$1461,0), MATCH('Garage Cars'!$B$1,'housing-price-data-04042019'!$A$1:$CC$1,0))</f>
        <v>2</v>
      </c>
      <c r="C931">
        <f>INDEX('housing-price-data-04042019'!$A$1:$CC$1461, MATCH('Garage Cars'!A931,'housing-price-data-04042019'!$A$1:$A$1461,0), MATCH('Garage Cars'!$C$1,'housing-price-data-04042019'!$A$1:$CC$1,0))</f>
        <v>222000</v>
      </c>
      <c r="D931" t="str">
        <f t="shared" si="14"/>
        <v>A</v>
      </c>
      <c r="K931" s="5">
        <v>1343</v>
      </c>
      <c r="L931" s="6">
        <v>228500</v>
      </c>
      <c r="U931" s="1">
        <v>906</v>
      </c>
      <c r="V931" s="1">
        <v>128696.97851787008</v>
      </c>
      <c r="W931" s="1">
        <v>-696.97851787008403</v>
      </c>
    </row>
    <row r="932" spans="1:23" x14ac:dyDescent="0.25">
      <c r="A932">
        <v>931</v>
      </c>
      <c r="B932">
        <f>INDEX('housing-price-data-04042019'!$A$1:$CC$1461, MATCH('Garage Cars'!A932,'housing-price-data-04042019'!$A$1:$A$1461,0), MATCH('Garage Cars'!$B$1,'housing-price-data-04042019'!$A$1:$CC$1,0))</f>
        <v>3</v>
      </c>
      <c r="C932">
        <f>INDEX('housing-price-data-04042019'!$A$1:$CC$1461, MATCH('Garage Cars'!A932,'housing-price-data-04042019'!$A$1:$A$1461,0), MATCH('Garage Cars'!$C$1,'housing-price-data-04042019'!$A$1:$CC$1,0))</f>
        <v>201000</v>
      </c>
      <c r="D932" t="str">
        <f t="shared" si="14"/>
        <v>A</v>
      </c>
      <c r="K932" s="5">
        <v>1344</v>
      </c>
      <c r="L932" s="6">
        <v>177000</v>
      </c>
      <c r="U932" s="1">
        <v>907</v>
      </c>
      <c r="V932" s="1">
        <v>264852.97381056589</v>
      </c>
      <c r="W932" s="1">
        <v>-9852.9738105658907</v>
      </c>
    </row>
    <row r="933" spans="1:23" x14ac:dyDescent="0.25">
      <c r="A933">
        <v>932</v>
      </c>
      <c r="B933">
        <f>INDEX('housing-price-data-04042019'!$A$1:$CC$1461, MATCH('Garage Cars'!A933,'housing-price-data-04042019'!$A$1:$A$1461,0), MATCH('Garage Cars'!$B$1,'housing-price-data-04042019'!$A$1:$CC$1,0))</f>
        <v>1</v>
      </c>
      <c r="C933">
        <f>INDEX('housing-price-data-04042019'!$A$1:$CC$1461, MATCH('Garage Cars'!A933,'housing-price-data-04042019'!$A$1:$A$1461,0), MATCH('Garage Cars'!$C$1,'housing-price-data-04042019'!$A$1:$CC$1,0))</f>
        <v>117500</v>
      </c>
      <c r="D933" t="str">
        <f t="shared" si="14"/>
        <v>B</v>
      </c>
      <c r="K933" s="5">
        <v>1345</v>
      </c>
      <c r="L933" s="6">
        <v>155835</v>
      </c>
      <c r="U933" s="1">
        <v>908</v>
      </c>
      <c r="V933" s="1">
        <v>128696.97851787008</v>
      </c>
      <c r="W933" s="1">
        <v>121303.02148212992</v>
      </c>
    </row>
    <row r="934" spans="1:23" x14ac:dyDescent="0.25">
      <c r="A934">
        <v>933</v>
      </c>
      <c r="B934">
        <f>INDEX('housing-price-data-04042019'!$A$1:$CC$1461, MATCH('Garage Cars'!A934,'housing-price-data-04042019'!$A$1:$A$1461,0), MATCH('Garage Cars'!$B$1,'housing-price-data-04042019'!$A$1:$CC$1,0))</f>
        <v>3</v>
      </c>
      <c r="C934">
        <f>INDEX('housing-price-data-04042019'!$A$1:$CC$1461, MATCH('Garage Cars'!A934,'housing-price-data-04042019'!$A$1:$A$1461,0), MATCH('Garage Cars'!$C$1,'housing-price-data-04042019'!$A$1:$CC$1,0))</f>
        <v>320000</v>
      </c>
      <c r="D934" t="str">
        <f t="shared" si="14"/>
        <v>A</v>
      </c>
      <c r="K934" s="5">
        <v>1347</v>
      </c>
      <c r="L934" s="6">
        <v>262500</v>
      </c>
      <c r="U934" s="1">
        <v>909</v>
      </c>
      <c r="V934" s="1">
        <v>196774.97616421798</v>
      </c>
      <c r="W934" s="1">
        <v>-65774.97616421798</v>
      </c>
    </row>
    <row r="935" spans="1:23" x14ac:dyDescent="0.25">
      <c r="A935">
        <v>934</v>
      </c>
      <c r="B935">
        <f>INDEX('housing-price-data-04042019'!$A$1:$CC$1461, MATCH('Garage Cars'!A935,'housing-price-data-04042019'!$A$1:$A$1461,0), MATCH('Garage Cars'!$B$1,'housing-price-data-04042019'!$A$1:$CC$1,0))</f>
        <v>2</v>
      </c>
      <c r="C935">
        <f>INDEX('housing-price-data-04042019'!$A$1:$CC$1461, MATCH('Garage Cars'!A935,'housing-price-data-04042019'!$A$1:$A$1461,0), MATCH('Garage Cars'!$C$1,'housing-price-data-04042019'!$A$1:$CC$1,0))</f>
        <v>190000</v>
      </c>
      <c r="D935" t="str">
        <f t="shared" si="14"/>
        <v>A</v>
      </c>
      <c r="K935" s="5">
        <v>1348</v>
      </c>
      <c r="L935" s="6">
        <v>283463</v>
      </c>
      <c r="U935" s="1">
        <v>910</v>
      </c>
      <c r="V935" s="1">
        <v>196774.97616421798</v>
      </c>
      <c r="W935" s="1">
        <v>-22774.97616421798</v>
      </c>
    </row>
    <row r="936" spans="1:23" x14ac:dyDescent="0.25">
      <c r="A936">
        <v>935</v>
      </c>
      <c r="B936">
        <f>INDEX('housing-price-data-04042019'!$A$1:$CC$1461, MATCH('Garage Cars'!A936,'housing-price-data-04042019'!$A$1:$A$1461,0), MATCH('Garage Cars'!$B$1,'housing-price-data-04042019'!$A$1:$CC$1,0))</f>
        <v>2</v>
      </c>
      <c r="C936">
        <f>INDEX('housing-price-data-04042019'!$A$1:$CC$1461, MATCH('Garage Cars'!A936,'housing-price-data-04042019'!$A$1:$A$1461,0), MATCH('Garage Cars'!$C$1,'housing-price-data-04042019'!$A$1:$CC$1,0))</f>
        <v>242000</v>
      </c>
      <c r="D936" t="str">
        <f t="shared" si="14"/>
        <v>A</v>
      </c>
      <c r="K936" s="5">
        <v>1349</v>
      </c>
      <c r="L936" s="6">
        <v>215000</v>
      </c>
      <c r="U936" s="1">
        <v>911</v>
      </c>
      <c r="V936" s="1">
        <v>196774.97616421798</v>
      </c>
      <c r="W936" s="1">
        <v>-42474.97616421798</v>
      </c>
    </row>
    <row r="937" spans="1:23" x14ac:dyDescent="0.25">
      <c r="A937">
        <v>936</v>
      </c>
      <c r="B937">
        <f>INDEX('housing-price-data-04042019'!$A$1:$CC$1461, MATCH('Garage Cars'!A937,'housing-price-data-04042019'!$A$1:$A$1461,0), MATCH('Garage Cars'!$B$1,'housing-price-data-04042019'!$A$1:$CC$1,0))</f>
        <v>2</v>
      </c>
      <c r="C937">
        <f>INDEX('housing-price-data-04042019'!$A$1:$CC$1461, MATCH('Garage Cars'!A937,'housing-price-data-04042019'!$A$1:$A$1461,0), MATCH('Garage Cars'!$C$1,'housing-price-data-04042019'!$A$1:$CC$1,0))</f>
        <v>79900</v>
      </c>
      <c r="D937" t="str">
        <f t="shared" si="14"/>
        <v>A</v>
      </c>
      <c r="K937" s="5">
        <v>1351</v>
      </c>
      <c r="L937" s="6">
        <v>200000</v>
      </c>
      <c r="U937" s="1">
        <v>912</v>
      </c>
      <c r="V937" s="1">
        <v>128696.97851787008</v>
      </c>
      <c r="W937" s="1">
        <v>14803.021482129916</v>
      </c>
    </row>
    <row r="938" spans="1:23" x14ac:dyDescent="0.25">
      <c r="A938">
        <v>937</v>
      </c>
      <c r="B938">
        <f>INDEX('housing-price-data-04042019'!$A$1:$CC$1461, MATCH('Garage Cars'!A938,'housing-price-data-04042019'!$A$1:$A$1461,0), MATCH('Garage Cars'!$B$1,'housing-price-data-04042019'!$A$1:$CC$1,0))</f>
        <v>2</v>
      </c>
      <c r="C938">
        <f>INDEX('housing-price-data-04042019'!$A$1:$CC$1461, MATCH('Garage Cars'!A938,'housing-price-data-04042019'!$A$1:$A$1461,0), MATCH('Garage Cars'!$C$1,'housing-price-data-04042019'!$A$1:$CC$1,0))</f>
        <v>184900</v>
      </c>
      <c r="D938" t="str">
        <f t="shared" si="14"/>
        <v>A</v>
      </c>
      <c r="K938" s="5">
        <v>1352</v>
      </c>
      <c r="L938" s="6">
        <v>171000</v>
      </c>
      <c r="U938" s="1">
        <v>913</v>
      </c>
      <c r="V938" s="1">
        <v>128696.97851787008</v>
      </c>
      <c r="W938" s="1">
        <v>-40696.978517870084</v>
      </c>
    </row>
    <row r="939" spans="1:23" x14ac:dyDescent="0.25">
      <c r="A939">
        <v>938</v>
      </c>
      <c r="B939">
        <f>INDEX('housing-price-data-04042019'!$A$1:$CC$1461, MATCH('Garage Cars'!A939,'housing-price-data-04042019'!$A$1:$A$1461,0), MATCH('Garage Cars'!$B$1,'housing-price-data-04042019'!$A$1:$CC$1,0))</f>
        <v>2</v>
      </c>
      <c r="C939">
        <f>INDEX('housing-price-data-04042019'!$A$1:$CC$1461, MATCH('Garage Cars'!A939,'housing-price-data-04042019'!$A$1:$A$1461,0), MATCH('Garage Cars'!$C$1,'housing-price-data-04042019'!$A$1:$CC$1,0))</f>
        <v>253000</v>
      </c>
      <c r="D939" t="str">
        <f t="shared" si="14"/>
        <v>A</v>
      </c>
      <c r="K939" s="5">
        <v>1353</v>
      </c>
      <c r="L939" s="6">
        <v>134900</v>
      </c>
      <c r="U939" s="1">
        <v>914</v>
      </c>
      <c r="V939" s="1">
        <v>264852.97381056589</v>
      </c>
      <c r="W939" s="1">
        <v>-119852.97381056589</v>
      </c>
    </row>
    <row r="940" spans="1:23" x14ac:dyDescent="0.25">
      <c r="A940">
        <v>939</v>
      </c>
      <c r="B940">
        <f>INDEX('housing-price-data-04042019'!$A$1:$CC$1461, MATCH('Garage Cars'!A940,'housing-price-data-04042019'!$A$1:$A$1461,0), MATCH('Garage Cars'!$B$1,'housing-price-data-04042019'!$A$1:$CC$1,0))</f>
        <v>3</v>
      </c>
      <c r="C940">
        <f>INDEX('housing-price-data-04042019'!$A$1:$CC$1461, MATCH('Garage Cars'!A940,'housing-price-data-04042019'!$A$1:$A$1461,0), MATCH('Garage Cars'!$C$1,'housing-price-data-04042019'!$A$1:$CC$1,0))</f>
        <v>239799</v>
      </c>
      <c r="D940" t="str">
        <f t="shared" si="14"/>
        <v>A</v>
      </c>
      <c r="K940" s="5">
        <v>1354</v>
      </c>
      <c r="L940" s="6">
        <v>410000</v>
      </c>
      <c r="U940" s="1">
        <v>915</v>
      </c>
      <c r="V940" s="1">
        <v>196774.97616421798</v>
      </c>
      <c r="W940" s="1">
        <v>-23041.97616421798</v>
      </c>
    </row>
    <row r="941" spans="1:23" x14ac:dyDescent="0.25">
      <c r="A941">
        <v>940</v>
      </c>
      <c r="B941">
        <f>INDEX('housing-price-data-04042019'!$A$1:$CC$1461, MATCH('Garage Cars'!A941,'housing-price-data-04042019'!$A$1:$A$1461,0), MATCH('Garage Cars'!$B$1,'housing-price-data-04042019'!$A$1:$CC$1,0))</f>
        <v>1</v>
      </c>
      <c r="C941">
        <f>INDEX('housing-price-data-04042019'!$A$1:$CC$1461, MATCH('Garage Cars'!A941,'housing-price-data-04042019'!$A$1:$A$1461,0), MATCH('Garage Cars'!$C$1,'housing-price-data-04042019'!$A$1:$CC$1,0))</f>
        <v>244400</v>
      </c>
      <c r="D941" t="str">
        <f t="shared" si="14"/>
        <v>B</v>
      </c>
      <c r="K941" s="5">
        <v>1355</v>
      </c>
      <c r="L941" s="6">
        <v>235000</v>
      </c>
      <c r="U941" s="1">
        <v>916</v>
      </c>
      <c r="V941" s="1">
        <v>128696.97851787008</v>
      </c>
      <c r="W941" s="1">
        <v>-53696.978517870084</v>
      </c>
    </row>
    <row r="942" spans="1:23" x14ac:dyDescent="0.25">
      <c r="A942">
        <v>941</v>
      </c>
      <c r="B942">
        <f>INDEX('housing-price-data-04042019'!$A$1:$CC$1461, MATCH('Garage Cars'!A942,'housing-price-data-04042019'!$A$1:$A$1461,0), MATCH('Garage Cars'!$B$1,'housing-price-data-04042019'!$A$1:$CC$1,0))</f>
        <v>2</v>
      </c>
      <c r="C942">
        <f>INDEX('housing-price-data-04042019'!$A$1:$CC$1461, MATCH('Garage Cars'!A942,'housing-price-data-04042019'!$A$1:$A$1461,0), MATCH('Garage Cars'!$C$1,'housing-price-data-04042019'!$A$1:$CC$1,0))</f>
        <v>150900</v>
      </c>
      <c r="D942" t="str">
        <f t="shared" si="14"/>
        <v>A</v>
      </c>
      <c r="K942" s="5">
        <v>1356</v>
      </c>
      <c r="L942" s="6">
        <v>170000</v>
      </c>
      <c r="U942" s="1">
        <v>917</v>
      </c>
      <c r="V942" s="1">
        <v>128696.97851787008</v>
      </c>
      <c r="W942" s="1">
        <v>-93385.978517870084</v>
      </c>
    </row>
    <row r="943" spans="1:23" x14ac:dyDescent="0.25">
      <c r="A943">
        <v>942</v>
      </c>
      <c r="B943">
        <f>INDEX('housing-price-data-04042019'!$A$1:$CC$1461, MATCH('Garage Cars'!A943,'housing-price-data-04042019'!$A$1:$A$1461,0), MATCH('Garage Cars'!$B$1,'housing-price-data-04042019'!$A$1:$CC$1,0))</f>
        <v>2</v>
      </c>
      <c r="C943">
        <f>INDEX('housing-price-data-04042019'!$A$1:$CC$1461, MATCH('Garage Cars'!A943,'housing-price-data-04042019'!$A$1:$A$1461,0), MATCH('Garage Cars'!$C$1,'housing-price-data-04042019'!$A$1:$CC$1,0))</f>
        <v>214000</v>
      </c>
      <c r="D943" t="str">
        <f t="shared" si="14"/>
        <v>A</v>
      </c>
      <c r="K943" s="5">
        <v>1358</v>
      </c>
      <c r="L943" s="6">
        <v>149900</v>
      </c>
      <c r="U943" s="1">
        <v>918</v>
      </c>
      <c r="V943" s="1">
        <v>128696.97851787008</v>
      </c>
      <c r="W943" s="1">
        <v>6303.021482129916</v>
      </c>
    </row>
    <row r="944" spans="1:23" x14ac:dyDescent="0.25">
      <c r="A944">
        <v>943</v>
      </c>
      <c r="B944">
        <f>INDEX('housing-price-data-04042019'!$A$1:$CC$1461, MATCH('Garage Cars'!A944,'housing-price-data-04042019'!$A$1:$A$1461,0), MATCH('Garage Cars'!$B$1,'housing-price-data-04042019'!$A$1:$CC$1,0))</f>
        <v>0</v>
      </c>
      <c r="C944">
        <f>INDEX('housing-price-data-04042019'!$A$1:$CC$1461, MATCH('Garage Cars'!A944,'housing-price-data-04042019'!$A$1:$A$1461,0), MATCH('Garage Cars'!$C$1,'housing-price-data-04042019'!$A$1:$CC$1,0))</f>
        <v>150000</v>
      </c>
      <c r="D944" t="str">
        <f t="shared" si="14"/>
        <v>B</v>
      </c>
      <c r="K944" s="5">
        <v>1359</v>
      </c>
      <c r="L944" s="6">
        <v>177500</v>
      </c>
      <c r="U944" s="1">
        <v>919</v>
      </c>
      <c r="V944" s="1">
        <v>264852.97381056589</v>
      </c>
      <c r="W944" s="1">
        <v>-26852.973810565891</v>
      </c>
    </row>
    <row r="945" spans="1:23" x14ac:dyDescent="0.25">
      <c r="A945">
        <v>944</v>
      </c>
      <c r="B945">
        <f>INDEX('housing-price-data-04042019'!$A$1:$CC$1461, MATCH('Garage Cars'!A945,'housing-price-data-04042019'!$A$1:$A$1461,0), MATCH('Garage Cars'!$B$1,'housing-price-data-04042019'!$A$1:$CC$1,0))</f>
        <v>2</v>
      </c>
      <c r="C945">
        <f>INDEX('housing-price-data-04042019'!$A$1:$CC$1461, MATCH('Garage Cars'!A945,'housing-price-data-04042019'!$A$1:$A$1461,0), MATCH('Garage Cars'!$C$1,'housing-price-data-04042019'!$A$1:$CC$1,0))</f>
        <v>143000</v>
      </c>
      <c r="D945" t="str">
        <f t="shared" si="14"/>
        <v>A</v>
      </c>
      <c r="K945" s="5">
        <v>1360</v>
      </c>
      <c r="L945" s="6">
        <v>315000</v>
      </c>
      <c r="U945" s="1">
        <v>920</v>
      </c>
      <c r="V945" s="1">
        <v>196774.97616421798</v>
      </c>
      <c r="W945" s="1">
        <v>-20274.97616421798</v>
      </c>
    </row>
    <row r="946" spans="1:23" x14ac:dyDescent="0.25">
      <c r="A946">
        <v>945</v>
      </c>
      <c r="B946">
        <f>INDEX('housing-price-data-04042019'!$A$1:$CC$1461, MATCH('Garage Cars'!A946,'housing-price-data-04042019'!$A$1:$A$1461,0), MATCH('Garage Cars'!$B$1,'housing-price-data-04042019'!$A$1:$CC$1,0))</f>
        <v>2</v>
      </c>
      <c r="C946">
        <f>INDEX('housing-price-data-04042019'!$A$1:$CC$1461, MATCH('Garage Cars'!A946,'housing-price-data-04042019'!$A$1:$A$1461,0), MATCH('Garage Cars'!$C$1,'housing-price-data-04042019'!$A$1:$CC$1,0))</f>
        <v>137500</v>
      </c>
      <c r="D946" t="str">
        <f t="shared" si="14"/>
        <v>A</v>
      </c>
      <c r="K946" s="5">
        <v>1361</v>
      </c>
      <c r="L946" s="6">
        <v>189000</v>
      </c>
      <c r="U946" s="1">
        <v>921</v>
      </c>
      <c r="V946" s="1">
        <v>196774.97616421798</v>
      </c>
      <c r="W946" s="1">
        <v>4225.0238357820199</v>
      </c>
    </row>
    <row r="947" spans="1:23" x14ac:dyDescent="0.25">
      <c r="A947">
        <v>946</v>
      </c>
      <c r="B947">
        <f>INDEX('housing-price-data-04042019'!$A$1:$CC$1461, MATCH('Garage Cars'!A947,'housing-price-data-04042019'!$A$1:$A$1461,0), MATCH('Garage Cars'!$B$1,'housing-price-data-04042019'!$A$1:$CC$1,0))</f>
        <v>2</v>
      </c>
      <c r="C947">
        <f>INDEX('housing-price-data-04042019'!$A$1:$CC$1461, MATCH('Garage Cars'!A947,'housing-price-data-04042019'!$A$1:$A$1461,0), MATCH('Garage Cars'!$C$1,'housing-price-data-04042019'!$A$1:$CC$1,0))</f>
        <v>124900</v>
      </c>
      <c r="D947" t="str">
        <f t="shared" si="14"/>
        <v>A</v>
      </c>
      <c r="K947" s="5">
        <v>1362</v>
      </c>
      <c r="L947" s="6">
        <v>260000</v>
      </c>
      <c r="U947" s="1">
        <v>922</v>
      </c>
      <c r="V947" s="1">
        <v>60618.980871522173</v>
      </c>
      <c r="W947" s="1">
        <v>85281.019128477827</v>
      </c>
    </row>
    <row r="948" spans="1:23" x14ac:dyDescent="0.25">
      <c r="A948">
        <v>947</v>
      </c>
      <c r="B948">
        <f>INDEX('housing-price-data-04042019'!$A$1:$CC$1461, MATCH('Garage Cars'!A948,'housing-price-data-04042019'!$A$1:$A$1461,0), MATCH('Garage Cars'!$B$1,'housing-price-data-04042019'!$A$1:$CC$1,0))</f>
        <v>1</v>
      </c>
      <c r="C948">
        <f>INDEX('housing-price-data-04042019'!$A$1:$CC$1461, MATCH('Garage Cars'!A948,'housing-price-data-04042019'!$A$1:$A$1461,0), MATCH('Garage Cars'!$C$1,'housing-price-data-04042019'!$A$1:$CC$1,0))</f>
        <v>143000</v>
      </c>
      <c r="D948" t="str">
        <f t="shared" si="14"/>
        <v>B</v>
      </c>
      <c r="K948" s="5">
        <v>1364</v>
      </c>
      <c r="L948" s="6">
        <v>156932</v>
      </c>
      <c r="U948" s="1">
        <v>923</v>
      </c>
      <c r="V948" s="1">
        <v>196774.97616421798</v>
      </c>
      <c r="W948" s="1">
        <v>-26784.97616421798</v>
      </c>
    </row>
    <row r="949" spans="1:23" x14ac:dyDescent="0.25">
      <c r="A949">
        <v>948</v>
      </c>
      <c r="B949">
        <f>INDEX('housing-price-data-04042019'!$A$1:$CC$1461, MATCH('Garage Cars'!A949,'housing-price-data-04042019'!$A$1:$A$1461,0), MATCH('Garage Cars'!$B$1,'housing-price-data-04042019'!$A$1:$CC$1,0))</f>
        <v>3</v>
      </c>
      <c r="C949">
        <f>INDEX('housing-price-data-04042019'!$A$1:$CC$1461, MATCH('Garage Cars'!A949,'housing-price-data-04042019'!$A$1:$A$1461,0), MATCH('Garage Cars'!$C$1,'housing-price-data-04042019'!$A$1:$CC$1,0))</f>
        <v>270000</v>
      </c>
      <c r="D949" t="str">
        <f t="shared" si="14"/>
        <v>A</v>
      </c>
      <c r="K949" s="5">
        <v>1365</v>
      </c>
      <c r="L949" s="6">
        <v>144152</v>
      </c>
      <c r="U949" s="1">
        <v>924</v>
      </c>
      <c r="V949" s="1">
        <v>196774.97616421798</v>
      </c>
      <c r="W949" s="1">
        <v>-3774.9761642179801</v>
      </c>
    </row>
    <row r="950" spans="1:23" x14ac:dyDescent="0.25">
      <c r="A950">
        <v>949</v>
      </c>
      <c r="B950">
        <f>INDEX('housing-price-data-04042019'!$A$1:$CC$1461, MATCH('Garage Cars'!A950,'housing-price-data-04042019'!$A$1:$A$1461,0), MATCH('Garage Cars'!$B$1,'housing-price-data-04042019'!$A$1:$CC$1,0))</f>
        <v>2</v>
      </c>
      <c r="C950">
        <f>INDEX('housing-price-data-04042019'!$A$1:$CC$1461, MATCH('Garage Cars'!A950,'housing-price-data-04042019'!$A$1:$A$1461,0), MATCH('Garage Cars'!$C$1,'housing-price-data-04042019'!$A$1:$CC$1,0))</f>
        <v>192500</v>
      </c>
      <c r="D950" t="str">
        <f t="shared" si="14"/>
        <v>A</v>
      </c>
      <c r="K950" s="5">
        <v>1366</v>
      </c>
      <c r="L950" s="6">
        <v>216000</v>
      </c>
      <c r="U950" s="1">
        <v>925</v>
      </c>
      <c r="V950" s="1">
        <v>196774.97616421798</v>
      </c>
      <c r="W950" s="1">
        <v>10725.02383578202</v>
      </c>
    </row>
    <row r="951" spans="1:23" x14ac:dyDescent="0.25">
      <c r="A951">
        <v>950</v>
      </c>
      <c r="B951">
        <f>INDEX('housing-price-data-04042019'!$A$1:$CC$1461, MATCH('Garage Cars'!A951,'housing-price-data-04042019'!$A$1:$A$1461,0), MATCH('Garage Cars'!$B$1,'housing-price-data-04042019'!$A$1:$CC$1,0))</f>
        <v>2</v>
      </c>
      <c r="C951">
        <f>INDEX('housing-price-data-04042019'!$A$1:$CC$1461, MATCH('Garage Cars'!A951,'housing-price-data-04042019'!$A$1:$A$1461,0), MATCH('Garage Cars'!$C$1,'housing-price-data-04042019'!$A$1:$CC$1,0))</f>
        <v>197500</v>
      </c>
      <c r="D951" t="str">
        <f t="shared" si="14"/>
        <v>A</v>
      </c>
      <c r="K951" s="5">
        <v>1367</v>
      </c>
      <c r="L951" s="6">
        <v>193000</v>
      </c>
      <c r="U951" s="1">
        <v>926</v>
      </c>
      <c r="V951" s="1">
        <v>196774.97616421798</v>
      </c>
      <c r="W951" s="1">
        <v>-21774.97616421798</v>
      </c>
    </row>
    <row r="952" spans="1:23" x14ac:dyDescent="0.25">
      <c r="A952">
        <v>951</v>
      </c>
      <c r="B952">
        <f>INDEX('housing-price-data-04042019'!$A$1:$CC$1461, MATCH('Garage Cars'!A952,'housing-price-data-04042019'!$A$1:$A$1461,0), MATCH('Garage Cars'!$B$1,'housing-price-data-04042019'!$A$1:$CC$1,0))</f>
        <v>2</v>
      </c>
      <c r="C952">
        <f>INDEX('housing-price-data-04042019'!$A$1:$CC$1461, MATCH('Garage Cars'!A952,'housing-price-data-04042019'!$A$1:$A$1461,0), MATCH('Garage Cars'!$C$1,'housing-price-data-04042019'!$A$1:$CC$1,0))</f>
        <v>129000</v>
      </c>
      <c r="D952" t="str">
        <f t="shared" si="14"/>
        <v>A</v>
      </c>
      <c r="K952" s="5">
        <v>1369</v>
      </c>
      <c r="L952" s="6">
        <v>144000</v>
      </c>
      <c r="U952" s="1">
        <v>927</v>
      </c>
      <c r="V952" s="1">
        <v>264852.97381056589</v>
      </c>
      <c r="W952" s="1">
        <v>20147.026189434109</v>
      </c>
    </row>
    <row r="953" spans="1:23" x14ac:dyDescent="0.25">
      <c r="A953">
        <v>952</v>
      </c>
      <c r="B953">
        <f>INDEX('housing-price-data-04042019'!$A$1:$CC$1461, MATCH('Garage Cars'!A953,'housing-price-data-04042019'!$A$1:$A$1461,0), MATCH('Garage Cars'!$B$1,'housing-price-data-04042019'!$A$1:$CC$1,0))</f>
        <v>1</v>
      </c>
      <c r="C953">
        <f>INDEX('housing-price-data-04042019'!$A$1:$CC$1461, MATCH('Garage Cars'!A953,'housing-price-data-04042019'!$A$1:$A$1461,0), MATCH('Garage Cars'!$C$1,'housing-price-data-04042019'!$A$1:$CC$1,0))</f>
        <v>119900</v>
      </c>
      <c r="D953" t="str">
        <f t="shared" si="14"/>
        <v>B</v>
      </c>
      <c r="K953" s="5">
        <v>1370</v>
      </c>
      <c r="L953" s="6">
        <v>232000</v>
      </c>
      <c r="U953" s="1">
        <v>928</v>
      </c>
      <c r="V953" s="1">
        <v>196774.97616421798</v>
      </c>
      <c r="W953" s="1">
        <v>-20774.97616421798</v>
      </c>
    </row>
    <row r="954" spans="1:23" x14ac:dyDescent="0.25">
      <c r="A954">
        <v>953</v>
      </c>
      <c r="B954">
        <f>INDEX('housing-price-data-04042019'!$A$1:$CC$1461, MATCH('Garage Cars'!A954,'housing-price-data-04042019'!$A$1:$A$1461,0), MATCH('Garage Cars'!$B$1,'housing-price-data-04042019'!$A$1:$CC$1,0))</f>
        <v>1</v>
      </c>
      <c r="C954">
        <f>INDEX('housing-price-data-04042019'!$A$1:$CC$1461, MATCH('Garage Cars'!A954,'housing-price-data-04042019'!$A$1:$A$1461,0), MATCH('Garage Cars'!$C$1,'housing-price-data-04042019'!$A$1:$CC$1,0))</f>
        <v>133900</v>
      </c>
      <c r="D954" t="str">
        <f t="shared" si="14"/>
        <v>B</v>
      </c>
      <c r="K954" s="5">
        <v>1373</v>
      </c>
      <c r="L954" s="6">
        <v>274300</v>
      </c>
      <c r="U954" s="1">
        <v>929</v>
      </c>
      <c r="V954" s="1">
        <v>196774.97616421798</v>
      </c>
      <c r="W954" s="1">
        <v>39725.02383578202</v>
      </c>
    </row>
    <row r="955" spans="1:23" x14ac:dyDescent="0.25">
      <c r="A955">
        <v>954</v>
      </c>
      <c r="B955">
        <f>INDEX('housing-price-data-04042019'!$A$1:$CC$1461, MATCH('Garage Cars'!A955,'housing-price-data-04042019'!$A$1:$A$1461,0), MATCH('Garage Cars'!$B$1,'housing-price-data-04042019'!$A$1:$CC$1,0))</f>
        <v>2</v>
      </c>
      <c r="C955">
        <f>INDEX('housing-price-data-04042019'!$A$1:$CC$1461, MATCH('Garage Cars'!A955,'housing-price-data-04042019'!$A$1:$A$1461,0), MATCH('Garage Cars'!$C$1,'housing-price-data-04042019'!$A$1:$CC$1,0))</f>
        <v>172000</v>
      </c>
      <c r="D955" t="str">
        <f t="shared" si="14"/>
        <v>A</v>
      </c>
      <c r="K955" s="5">
        <v>1374</v>
      </c>
      <c r="L955" s="6">
        <v>466500</v>
      </c>
      <c r="U955" s="1">
        <v>930</v>
      </c>
      <c r="V955" s="1">
        <v>196774.97616421798</v>
      </c>
      <c r="W955" s="1">
        <v>25225.02383578202</v>
      </c>
    </row>
    <row r="956" spans="1:23" x14ac:dyDescent="0.25">
      <c r="A956">
        <v>955</v>
      </c>
      <c r="B956">
        <f>INDEX('housing-price-data-04042019'!$A$1:$CC$1461, MATCH('Garage Cars'!A956,'housing-price-data-04042019'!$A$1:$A$1461,0), MATCH('Garage Cars'!$B$1,'housing-price-data-04042019'!$A$1:$CC$1,0))</f>
        <v>0</v>
      </c>
      <c r="C956">
        <f>INDEX('housing-price-data-04042019'!$A$1:$CC$1461, MATCH('Garage Cars'!A956,'housing-price-data-04042019'!$A$1:$A$1461,0), MATCH('Garage Cars'!$C$1,'housing-price-data-04042019'!$A$1:$CC$1,0))</f>
        <v>127500</v>
      </c>
      <c r="D956" t="str">
        <f t="shared" si="14"/>
        <v>B</v>
      </c>
      <c r="K956" s="5">
        <v>1375</v>
      </c>
      <c r="L956" s="6">
        <v>250000</v>
      </c>
      <c r="U956" s="1">
        <v>931</v>
      </c>
      <c r="V956" s="1">
        <v>264852.97381056589</v>
      </c>
      <c r="W956" s="1">
        <v>-63852.973810565891</v>
      </c>
    </row>
    <row r="957" spans="1:23" x14ac:dyDescent="0.25">
      <c r="A957">
        <v>956</v>
      </c>
      <c r="B957">
        <f>INDEX('housing-price-data-04042019'!$A$1:$CC$1461, MATCH('Garage Cars'!A957,'housing-price-data-04042019'!$A$1:$A$1461,0), MATCH('Garage Cars'!$B$1,'housing-price-data-04042019'!$A$1:$CC$1,0))</f>
        <v>2</v>
      </c>
      <c r="C957">
        <f>INDEX('housing-price-data-04042019'!$A$1:$CC$1461, MATCH('Garage Cars'!A957,'housing-price-data-04042019'!$A$1:$A$1461,0), MATCH('Garage Cars'!$C$1,'housing-price-data-04042019'!$A$1:$CC$1,0))</f>
        <v>145000</v>
      </c>
      <c r="D957" t="str">
        <f t="shared" si="14"/>
        <v>A</v>
      </c>
      <c r="K957" s="5">
        <v>1376</v>
      </c>
      <c r="L957" s="6">
        <v>239000</v>
      </c>
      <c r="U957" s="1">
        <v>932</v>
      </c>
      <c r="V957" s="1">
        <v>128696.97851787008</v>
      </c>
      <c r="W957" s="1">
        <v>-11196.978517870084</v>
      </c>
    </row>
    <row r="958" spans="1:23" x14ac:dyDescent="0.25">
      <c r="A958">
        <v>957</v>
      </c>
      <c r="B958">
        <f>INDEX('housing-price-data-04042019'!$A$1:$CC$1461, MATCH('Garage Cars'!A958,'housing-price-data-04042019'!$A$1:$A$1461,0), MATCH('Garage Cars'!$B$1,'housing-price-data-04042019'!$A$1:$CC$1,0))</f>
        <v>2</v>
      </c>
      <c r="C958">
        <f>INDEX('housing-price-data-04042019'!$A$1:$CC$1461, MATCH('Garage Cars'!A958,'housing-price-data-04042019'!$A$1:$A$1461,0), MATCH('Garage Cars'!$C$1,'housing-price-data-04042019'!$A$1:$CC$1,0))</f>
        <v>124000</v>
      </c>
      <c r="D958" t="str">
        <f t="shared" si="14"/>
        <v>A</v>
      </c>
      <c r="K958" s="5">
        <v>1378</v>
      </c>
      <c r="L958" s="6">
        <v>117000</v>
      </c>
      <c r="U958" s="1">
        <v>933</v>
      </c>
      <c r="V958" s="1">
        <v>264852.97381056589</v>
      </c>
      <c r="W958" s="1">
        <v>55147.026189434109</v>
      </c>
    </row>
    <row r="959" spans="1:23" x14ac:dyDescent="0.25">
      <c r="A959">
        <v>958</v>
      </c>
      <c r="B959">
        <f>INDEX('housing-price-data-04042019'!$A$1:$CC$1461, MATCH('Garage Cars'!A959,'housing-price-data-04042019'!$A$1:$A$1461,0), MATCH('Garage Cars'!$B$1,'housing-price-data-04042019'!$A$1:$CC$1,0))</f>
        <v>2</v>
      </c>
      <c r="C959">
        <f>INDEX('housing-price-data-04042019'!$A$1:$CC$1461, MATCH('Garage Cars'!A959,'housing-price-data-04042019'!$A$1:$A$1461,0), MATCH('Garage Cars'!$C$1,'housing-price-data-04042019'!$A$1:$CC$1,0))</f>
        <v>132000</v>
      </c>
      <c r="D959" t="str">
        <f t="shared" si="14"/>
        <v>A</v>
      </c>
      <c r="K959" s="5">
        <v>1380</v>
      </c>
      <c r="L959" s="6">
        <v>167500</v>
      </c>
      <c r="U959" s="1">
        <v>934</v>
      </c>
      <c r="V959" s="1">
        <v>196774.97616421798</v>
      </c>
      <c r="W959" s="1">
        <v>-6774.9761642179801</v>
      </c>
    </row>
    <row r="960" spans="1:23" x14ac:dyDescent="0.25">
      <c r="A960">
        <v>959</v>
      </c>
      <c r="B960">
        <f>INDEX('housing-price-data-04042019'!$A$1:$CC$1461, MATCH('Garage Cars'!A960,'housing-price-data-04042019'!$A$1:$A$1461,0), MATCH('Garage Cars'!$B$1,'housing-price-data-04042019'!$A$1:$CC$1,0))</f>
        <v>2</v>
      </c>
      <c r="C960">
        <f>INDEX('housing-price-data-04042019'!$A$1:$CC$1461, MATCH('Garage Cars'!A960,'housing-price-data-04042019'!$A$1:$A$1461,0), MATCH('Garage Cars'!$C$1,'housing-price-data-04042019'!$A$1:$CC$1,0))</f>
        <v>185000</v>
      </c>
      <c r="D960" t="str">
        <f t="shared" si="14"/>
        <v>A</v>
      </c>
      <c r="K960" s="5">
        <v>1382</v>
      </c>
      <c r="L960" s="6">
        <v>237500</v>
      </c>
      <c r="U960" s="1">
        <v>935</v>
      </c>
      <c r="V960" s="1">
        <v>196774.97616421798</v>
      </c>
      <c r="W960" s="1">
        <v>45225.02383578202</v>
      </c>
    </row>
    <row r="961" spans="1:23" x14ac:dyDescent="0.25">
      <c r="A961">
        <v>960</v>
      </c>
      <c r="B961">
        <f>INDEX('housing-price-data-04042019'!$A$1:$CC$1461, MATCH('Garage Cars'!A961,'housing-price-data-04042019'!$A$1:$A$1461,0), MATCH('Garage Cars'!$B$1,'housing-price-data-04042019'!$A$1:$CC$1,0))</f>
        <v>2</v>
      </c>
      <c r="C961">
        <f>INDEX('housing-price-data-04042019'!$A$1:$CC$1461, MATCH('Garage Cars'!A961,'housing-price-data-04042019'!$A$1:$A$1461,0), MATCH('Garage Cars'!$C$1,'housing-price-data-04042019'!$A$1:$CC$1,0))</f>
        <v>155000</v>
      </c>
      <c r="D961" t="str">
        <f t="shared" si="14"/>
        <v>A</v>
      </c>
      <c r="K961" s="5">
        <v>1383</v>
      </c>
      <c r="L961" s="6">
        <v>157000</v>
      </c>
      <c r="U961" s="1">
        <v>936</v>
      </c>
      <c r="V961" s="1">
        <v>196774.97616421798</v>
      </c>
      <c r="W961" s="1">
        <v>-116874.97616421798</v>
      </c>
    </row>
    <row r="962" spans="1:23" x14ac:dyDescent="0.25">
      <c r="A962">
        <v>961</v>
      </c>
      <c r="B962">
        <f>INDEX('housing-price-data-04042019'!$A$1:$CC$1461, MATCH('Garage Cars'!A962,'housing-price-data-04042019'!$A$1:$A$1461,0), MATCH('Garage Cars'!$B$1,'housing-price-data-04042019'!$A$1:$CC$1,0))</f>
        <v>0</v>
      </c>
      <c r="C962">
        <f>INDEX('housing-price-data-04042019'!$A$1:$CC$1461, MATCH('Garage Cars'!A962,'housing-price-data-04042019'!$A$1:$A$1461,0), MATCH('Garage Cars'!$C$1,'housing-price-data-04042019'!$A$1:$CC$1,0))</f>
        <v>116500</v>
      </c>
      <c r="D962" t="str">
        <f t="shared" si="14"/>
        <v>B</v>
      </c>
      <c r="K962" s="5">
        <v>1384</v>
      </c>
      <c r="L962" s="6">
        <v>112000</v>
      </c>
      <c r="U962" s="1">
        <v>937</v>
      </c>
      <c r="V962" s="1">
        <v>196774.97616421798</v>
      </c>
      <c r="W962" s="1">
        <v>-11874.97616421798</v>
      </c>
    </row>
    <row r="963" spans="1:23" x14ac:dyDescent="0.25">
      <c r="A963">
        <v>962</v>
      </c>
      <c r="B963">
        <f>INDEX('housing-price-data-04042019'!$A$1:$CC$1461, MATCH('Garage Cars'!A963,'housing-price-data-04042019'!$A$1:$A$1461,0), MATCH('Garage Cars'!$B$1,'housing-price-data-04042019'!$A$1:$CC$1,0))</f>
        <v>2</v>
      </c>
      <c r="C963">
        <f>INDEX('housing-price-data-04042019'!$A$1:$CC$1461, MATCH('Garage Cars'!A963,'housing-price-data-04042019'!$A$1:$A$1461,0), MATCH('Garage Cars'!$C$1,'housing-price-data-04042019'!$A$1:$CC$1,0))</f>
        <v>272000</v>
      </c>
      <c r="D963" t="str">
        <f t="shared" ref="D963:D1026" si="15">IF(B963 &gt;= 2, "A", "B")</f>
        <v>A</v>
      </c>
      <c r="K963" s="5">
        <v>1387</v>
      </c>
      <c r="L963" s="6">
        <v>250000</v>
      </c>
      <c r="U963" s="1">
        <v>938</v>
      </c>
      <c r="V963" s="1">
        <v>196774.97616421798</v>
      </c>
      <c r="W963" s="1">
        <v>56225.02383578202</v>
      </c>
    </row>
    <row r="964" spans="1:23" x14ac:dyDescent="0.25">
      <c r="A964">
        <v>963</v>
      </c>
      <c r="B964">
        <f>INDEX('housing-price-data-04042019'!$A$1:$CC$1461, MATCH('Garage Cars'!A964,'housing-price-data-04042019'!$A$1:$A$1461,0), MATCH('Garage Cars'!$B$1,'housing-price-data-04042019'!$A$1:$CC$1,0))</f>
        <v>2</v>
      </c>
      <c r="C964">
        <f>INDEX('housing-price-data-04042019'!$A$1:$CC$1461, MATCH('Garage Cars'!A964,'housing-price-data-04042019'!$A$1:$A$1461,0), MATCH('Garage Cars'!$C$1,'housing-price-data-04042019'!$A$1:$CC$1,0))</f>
        <v>155000</v>
      </c>
      <c r="D964" t="str">
        <f t="shared" si="15"/>
        <v>A</v>
      </c>
      <c r="K964" s="5">
        <v>1389</v>
      </c>
      <c r="L964" s="6">
        <v>377500</v>
      </c>
      <c r="U964" s="1">
        <v>939</v>
      </c>
      <c r="V964" s="1">
        <v>264852.97381056589</v>
      </c>
      <c r="W964" s="1">
        <v>-25053.973810565891</v>
      </c>
    </row>
    <row r="965" spans="1:23" x14ac:dyDescent="0.25">
      <c r="A965">
        <v>964</v>
      </c>
      <c r="B965">
        <f>INDEX('housing-price-data-04042019'!$A$1:$CC$1461, MATCH('Garage Cars'!A965,'housing-price-data-04042019'!$A$1:$A$1461,0), MATCH('Garage Cars'!$B$1,'housing-price-data-04042019'!$A$1:$CC$1,0))</f>
        <v>2</v>
      </c>
      <c r="C965">
        <f>INDEX('housing-price-data-04042019'!$A$1:$CC$1461, MATCH('Garage Cars'!A965,'housing-price-data-04042019'!$A$1:$A$1461,0), MATCH('Garage Cars'!$C$1,'housing-price-data-04042019'!$A$1:$CC$1,0))</f>
        <v>239000</v>
      </c>
      <c r="D965" t="str">
        <f t="shared" si="15"/>
        <v>A</v>
      </c>
      <c r="K965" s="5">
        <v>1390</v>
      </c>
      <c r="L965" s="6">
        <v>131000</v>
      </c>
      <c r="U965" s="1">
        <v>940</v>
      </c>
      <c r="V965" s="1">
        <v>128696.97851787008</v>
      </c>
      <c r="W965" s="1">
        <v>115703.02148212992</v>
      </c>
    </row>
    <row r="966" spans="1:23" x14ac:dyDescent="0.25">
      <c r="A966">
        <v>965</v>
      </c>
      <c r="B966">
        <f>INDEX('housing-price-data-04042019'!$A$1:$CC$1461, MATCH('Garage Cars'!A966,'housing-price-data-04042019'!$A$1:$A$1461,0), MATCH('Garage Cars'!$B$1,'housing-price-data-04042019'!$A$1:$CC$1,0))</f>
        <v>2</v>
      </c>
      <c r="C966">
        <f>INDEX('housing-price-data-04042019'!$A$1:$CC$1461, MATCH('Garage Cars'!A966,'housing-price-data-04042019'!$A$1:$A$1461,0), MATCH('Garage Cars'!$C$1,'housing-price-data-04042019'!$A$1:$CC$1,0))</f>
        <v>214900</v>
      </c>
      <c r="D966" t="str">
        <f t="shared" si="15"/>
        <v>A</v>
      </c>
      <c r="K966" s="5">
        <v>1391</v>
      </c>
      <c r="L966" s="6">
        <v>235000</v>
      </c>
      <c r="U966" s="1">
        <v>941</v>
      </c>
      <c r="V966" s="1">
        <v>196774.97616421798</v>
      </c>
      <c r="W966" s="1">
        <v>-45874.97616421798</v>
      </c>
    </row>
    <row r="967" spans="1:23" x14ac:dyDescent="0.25">
      <c r="A967">
        <v>966</v>
      </c>
      <c r="B967">
        <f>INDEX('housing-price-data-04042019'!$A$1:$CC$1461, MATCH('Garage Cars'!A967,'housing-price-data-04042019'!$A$1:$A$1461,0), MATCH('Garage Cars'!$B$1,'housing-price-data-04042019'!$A$1:$CC$1,0))</f>
        <v>2</v>
      </c>
      <c r="C967">
        <f>INDEX('housing-price-data-04042019'!$A$1:$CC$1461, MATCH('Garage Cars'!A967,'housing-price-data-04042019'!$A$1:$A$1461,0), MATCH('Garage Cars'!$C$1,'housing-price-data-04042019'!$A$1:$CC$1,0))</f>
        <v>178900</v>
      </c>
      <c r="D967" t="str">
        <f t="shared" si="15"/>
        <v>A</v>
      </c>
      <c r="K967" s="5">
        <v>1392</v>
      </c>
      <c r="L967" s="6">
        <v>124000</v>
      </c>
      <c r="U967" s="1">
        <v>942</v>
      </c>
      <c r="V967" s="1">
        <v>196774.97616421798</v>
      </c>
      <c r="W967" s="1">
        <v>17225.02383578202</v>
      </c>
    </row>
    <row r="968" spans="1:23" x14ac:dyDescent="0.25">
      <c r="A968">
        <v>967</v>
      </c>
      <c r="B968">
        <f>INDEX('housing-price-data-04042019'!$A$1:$CC$1461, MATCH('Garage Cars'!A968,'housing-price-data-04042019'!$A$1:$A$1461,0), MATCH('Garage Cars'!$B$1,'housing-price-data-04042019'!$A$1:$CC$1,0))</f>
        <v>1</v>
      </c>
      <c r="C968">
        <f>INDEX('housing-price-data-04042019'!$A$1:$CC$1461, MATCH('Garage Cars'!A968,'housing-price-data-04042019'!$A$1:$A$1461,0), MATCH('Garage Cars'!$C$1,'housing-price-data-04042019'!$A$1:$CC$1,0))</f>
        <v>160000</v>
      </c>
      <c r="D968" t="str">
        <f t="shared" si="15"/>
        <v>B</v>
      </c>
      <c r="K968" s="5">
        <v>1394</v>
      </c>
      <c r="L968" s="6">
        <v>163000</v>
      </c>
      <c r="U968" s="1">
        <v>943</v>
      </c>
      <c r="V968" s="1">
        <v>60618.980871522173</v>
      </c>
      <c r="W968" s="1">
        <v>89381.019128477827</v>
      </c>
    </row>
    <row r="969" spans="1:23" x14ac:dyDescent="0.25">
      <c r="A969">
        <v>968</v>
      </c>
      <c r="B969">
        <f>INDEX('housing-price-data-04042019'!$A$1:$CC$1461, MATCH('Garage Cars'!A969,'housing-price-data-04042019'!$A$1:$A$1461,0), MATCH('Garage Cars'!$B$1,'housing-price-data-04042019'!$A$1:$CC$1,0))</f>
        <v>1</v>
      </c>
      <c r="C969">
        <f>INDEX('housing-price-data-04042019'!$A$1:$CC$1461, MATCH('Garage Cars'!A969,'housing-price-data-04042019'!$A$1:$A$1461,0), MATCH('Garage Cars'!$C$1,'housing-price-data-04042019'!$A$1:$CC$1,0))</f>
        <v>135000</v>
      </c>
      <c r="D969" t="str">
        <f t="shared" si="15"/>
        <v>B</v>
      </c>
      <c r="K969" s="5">
        <v>1395</v>
      </c>
      <c r="L969" s="6">
        <v>246578</v>
      </c>
      <c r="U969" s="1">
        <v>944</v>
      </c>
      <c r="V969" s="1">
        <v>196774.97616421798</v>
      </c>
      <c r="W969" s="1">
        <v>-53774.97616421798</v>
      </c>
    </row>
    <row r="970" spans="1:23" x14ac:dyDescent="0.25">
      <c r="A970">
        <v>969</v>
      </c>
      <c r="B970">
        <f>INDEX('housing-price-data-04042019'!$A$1:$CC$1461, MATCH('Garage Cars'!A970,'housing-price-data-04042019'!$A$1:$A$1461,0), MATCH('Garage Cars'!$B$1,'housing-price-data-04042019'!$A$1:$CC$1,0))</f>
        <v>0</v>
      </c>
      <c r="C970">
        <f>INDEX('housing-price-data-04042019'!$A$1:$CC$1461, MATCH('Garage Cars'!A970,'housing-price-data-04042019'!$A$1:$A$1461,0), MATCH('Garage Cars'!$C$1,'housing-price-data-04042019'!$A$1:$CC$1,0))</f>
        <v>37900</v>
      </c>
      <c r="D970" t="str">
        <f t="shared" si="15"/>
        <v>B</v>
      </c>
      <c r="K970" s="5">
        <v>1396</v>
      </c>
      <c r="L970" s="6">
        <v>281213</v>
      </c>
      <c r="U970" s="1">
        <v>945</v>
      </c>
      <c r="V970" s="1">
        <v>196774.97616421798</v>
      </c>
      <c r="W970" s="1">
        <v>-59274.97616421798</v>
      </c>
    </row>
    <row r="971" spans="1:23" x14ac:dyDescent="0.25">
      <c r="A971">
        <v>970</v>
      </c>
      <c r="B971">
        <f>INDEX('housing-price-data-04042019'!$A$1:$CC$1461, MATCH('Garage Cars'!A971,'housing-price-data-04042019'!$A$1:$A$1461,0), MATCH('Garage Cars'!$B$1,'housing-price-data-04042019'!$A$1:$CC$1,0))</f>
        <v>1</v>
      </c>
      <c r="C971">
        <f>INDEX('housing-price-data-04042019'!$A$1:$CC$1461, MATCH('Garage Cars'!A971,'housing-price-data-04042019'!$A$1:$A$1461,0), MATCH('Garage Cars'!$C$1,'housing-price-data-04042019'!$A$1:$CC$1,0))</f>
        <v>140000</v>
      </c>
      <c r="D971" t="str">
        <f t="shared" si="15"/>
        <v>B</v>
      </c>
      <c r="K971" s="5">
        <v>1397</v>
      </c>
      <c r="L971" s="6">
        <v>160000</v>
      </c>
      <c r="U971" s="1">
        <v>946</v>
      </c>
      <c r="V971" s="1">
        <v>196774.97616421798</v>
      </c>
      <c r="W971" s="1">
        <v>-71874.97616421798</v>
      </c>
    </row>
    <row r="972" spans="1:23" x14ac:dyDescent="0.25">
      <c r="A972">
        <v>971</v>
      </c>
      <c r="B972">
        <f>INDEX('housing-price-data-04042019'!$A$1:$CC$1461, MATCH('Garage Cars'!A972,'housing-price-data-04042019'!$A$1:$A$1461,0), MATCH('Garage Cars'!$B$1,'housing-price-data-04042019'!$A$1:$CC$1,0))</f>
        <v>0</v>
      </c>
      <c r="C972">
        <f>INDEX('housing-price-data-04042019'!$A$1:$CC$1461, MATCH('Garage Cars'!A972,'housing-price-data-04042019'!$A$1:$A$1461,0), MATCH('Garage Cars'!$C$1,'housing-price-data-04042019'!$A$1:$CC$1,0))</f>
        <v>135000</v>
      </c>
      <c r="D972" t="str">
        <f t="shared" si="15"/>
        <v>B</v>
      </c>
      <c r="K972" s="5">
        <v>1402</v>
      </c>
      <c r="L972" s="6">
        <v>193000</v>
      </c>
      <c r="U972" s="1">
        <v>947</v>
      </c>
      <c r="V972" s="1">
        <v>128696.97851787008</v>
      </c>
      <c r="W972" s="1">
        <v>14303.021482129916</v>
      </c>
    </row>
    <row r="973" spans="1:23" x14ac:dyDescent="0.25">
      <c r="A973">
        <v>972</v>
      </c>
      <c r="B973">
        <f>INDEX('housing-price-data-04042019'!$A$1:$CC$1461, MATCH('Garage Cars'!A973,'housing-price-data-04042019'!$A$1:$A$1461,0), MATCH('Garage Cars'!$B$1,'housing-price-data-04042019'!$A$1:$CC$1,0))</f>
        <v>2</v>
      </c>
      <c r="C973">
        <f>INDEX('housing-price-data-04042019'!$A$1:$CC$1461, MATCH('Garage Cars'!A973,'housing-price-data-04042019'!$A$1:$A$1461,0), MATCH('Garage Cars'!$C$1,'housing-price-data-04042019'!$A$1:$CC$1,0))</f>
        <v>173000</v>
      </c>
      <c r="D973" t="str">
        <f t="shared" si="15"/>
        <v>A</v>
      </c>
      <c r="K973" s="5">
        <v>1403</v>
      </c>
      <c r="L973" s="6">
        <v>193879</v>
      </c>
      <c r="U973" s="1">
        <v>948</v>
      </c>
      <c r="V973" s="1">
        <v>264852.97381056589</v>
      </c>
      <c r="W973" s="1">
        <v>5147.0261894341093</v>
      </c>
    </row>
    <row r="974" spans="1:23" x14ac:dyDescent="0.25">
      <c r="A974">
        <v>973</v>
      </c>
      <c r="B974">
        <f>INDEX('housing-price-data-04042019'!$A$1:$CC$1461, MATCH('Garage Cars'!A974,'housing-price-data-04042019'!$A$1:$A$1461,0), MATCH('Garage Cars'!$B$1,'housing-price-data-04042019'!$A$1:$CC$1,0))</f>
        <v>1</v>
      </c>
      <c r="C974">
        <f>INDEX('housing-price-data-04042019'!$A$1:$CC$1461, MATCH('Garage Cars'!A974,'housing-price-data-04042019'!$A$1:$A$1461,0), MATCH('Garage Cars'!$C$1,'housing-price-data-04042019'!$A$1:$CC$1,0))</f>
        <v>99500</v>
      </c>
      <c r="D974" t="str">
        <f t="shared" si="15"/>
        <v>B</v>
      </c>
      <c r="K974" s="5">
        <v>1404</v>
      </c>
      <c r="L974" s="6">
        <v>282922</v>
      </c>
      <c r="U974" s="1">
        <v>949</v>
      </c>
      <c r="V974" s="1">
        <v>196774.97616421798</v>
      </c>
      <c r="W974" s="1">
        <v>-4274.9761642179801</v>
      </c>
    </row>
    <row r="975" spans="1:23" x14ac:dyDescent="0.25">
      <c r="A975">
        <v>974</v>
      </c>
      <c r="B975">
        <f>INDEX('housing-price-data-04042019'!$A$1:$CC$1461, MATCH('Garage Cars'!A975,'housing-price-data-04042019'!$A$1:$A$1461,0), MATCH('Garage Cars'!$B$1,'housing-price-data-04042019'!$A$1:$CC$1,0))</f>
        <v>2</v>
      </c>
      <c r="C975">
        <f>INDEX('housing-price-data-04042019'!$A$1:$CC$1461, MATCH('Garage Cars'!A975,'housing-price-data-04042019'!$A$1:$A$1461,0), MATCH('Garage Cars'!$C$1,'housing-price-data-04042019'!$A$1:$CC$1,0))</f>
        <v>182000</v>
      </c>
      <c r="D975" t="str">
        <f t="shared" si="15"/>
        <v>A</v>
      </c>
      <c r="K975" s="5">
        <v>1405</v>
      </c>
      <c r="L975" s="6">
        <v>105000</v>
      </c>
      <c r="U975" s="1">
        <v>950</v>
      </c>
      <c r="V975" s="1">
        <v>196774.97616421798</v>
      </c>
      <c r="W975" s="1">
        <v>725.02383578201989</v>
      </c>
    </row>
    <row r="976" spans="1:23" x14ac:dyDescent="0.25">
      <c r="A976">
        <v>975</v>
      </c>
      <c r="B976">
        <f>INDEX('housing-price-data-04042019'!$A$1:$CC$1461, MATCH('Garage Cars'!A976,'housing-price-data-04042019'!$A$1:$A$1461,0), MATCH('Garage Cars'!$B$1,'housing-price-data-04042019'!$A$1:$CC$1,0))</f>
        <v>2</v>
      </c>
      <c r="C976">
        <f>INDEX('housing-price-data-04042019'!$A$1:$CC$1461, MATCH('Garage Cars'!A976,'housing-price-data-04042019'!$A$1:$A$1461,0), MATCH('Garage Cars'!$C$1,'housing-price-data-04042019'!$A$1:$CC$1,0))</f>
        <v>167500</v>
      </c>
      <c r="D976" t="str">
        <f t="shared" si="15"/>
        <v>A</v>
      </c>
      <c r="K976" s="5">
        <v>1406</v>
      </c>
      <c r="L976" s="6">
        <v>275000</v>
      </c>
      <c r="U976" s="1">
        <v>951</v>
      </c>
      <c r="V976" s="1">
        <v>196774.97616421798</v>
      </c>
      <c r="W976" s="1">
        <v>-67774.97616421798</v>
      </c>
    </row>
    <row r="977" spans="1:23" x14ac:dyDescent="0.25">
      <c r="A977">
        <v>976</v>
      </c>
      <c r="B977">
        <f>INDEX('housing-price-data-04042019'!$A$1:$CC$1461, MATCH('Garage Cars'!A977,'housing-price-data-04042019'!$A$1:$A$1461,0), MATCH('Garage Cars'!$B$1,'housing-price-data-04042019'!$A$1:$CC$1,0))</f>
        <v>2</v>
      </c>
      <c r="C977">
        <f>INDEX('housing-price-data-04042019'!$A$1:$CC$1461, MATCH('Garage Cars'!A977,'housing-price-data-04042019'!$A$1:$A$1461,0), MATCH('Garage Cars'!$C$1,'housing-price-data-04042019'!$A$1:$CC$1,0))</f>
        <v>165000</v>
      </c>
      <c r="D977" t="str">
        <f t="shared" si="15"/>
        <v>A</v>
      </c>
      <c r="K977" s="5">
        <v>1407</v>
      </c>
      <c r="L977" s="6">
        <v>133000</v>
      </c>
      <c r="U977" s="1">
        <v>952</v>
      </c>
      <c r="V977" s="1">
        <v>128696.97851787008</v>
      </c>
      <c r="W977" s="1">
        <v>-8796.978517870084</v>
      </c>
    </row>
    <row r="978" spans="1:23" x14ac:dyDescent="0.25">
      <c r="A978">
        <v>977</v>
      </c>
      <c r="B978">
        <f>INDEX('housing-price-data-04042019'!$A$1:$CC$1461, MATCH('Garage Cars'!A978,'housing-price-data-04042019'!$A$1:$A$1461,0), MATCH('Garage Cars'!$B$1,'housing-price-data-04042019'!$A$1:$CC$1,0))</f>
        <v>0</v>
      </c>
      <c r="C978">
        <f>INDEX('housing-price-data-04042019'!$A$1:$CC$1461, MATCH('Garage Cars'!A978,'housing-price-data-04042019'!$A$1:$A$1461,0), MATCH('Garage Cars'!$C$1,'housing-price-data-04042019'!$A$1:$CC$1,0))</f>
        <v>85500</v>
      </c>
      <c r="D978" t="str">
        <f t="shared" si="15"/>
        <v>B</v>
      </c>
      <c r="K978" s="5">
        <v>1409</v>
      </c>
      <c r="L978" s="6">
        <v>125500</v>
      </c>
      <c r="U978" s="1">
        <v>953</v>
      </c>
      <c r="V978" s="1">
        <v>128696.97851787008</v>
      </c>
      <c r="W978" s="1">
        <v>5203.021482129916</v>
      </c>
    </row>
    <row r="979" spans="1:23" x14ac:dyDescent="0.25">
      <c r="A979">
        <v>978</v>
      </c>
      <c r="B979">
        <f>INDEX('housing-price-data-04042019'!$A$1:$CC$1461, MATCH('Garage Cars'!A979,'housing-price-data-04042019'!$A$1:$A$1461,0), MATCH('Garage Cars'!$B$1,'housing-price-data-04042019'!$A$1:$CC$1,0))</f>
        <v>2</v>
      </c>
      <c r="C979">
        <f>INDEX('housing-price-data-04042019'!$A$1:$CC$1461, MATCH('Garage Cars'!A979,'housing-price-data-04042019'!$A$1:$A$1461,0), MATCH('Garage Cars'!$C$1,'housing-price-data-04042019'!$A$1:$CC$1,0))</f>
        <v>199900</v>
      </c>
      <c r="D979" t="str">
        <f t="shared" si="15"/>
        <v>A</v>
      </c>
      <c r="K979" s="5">
        <v>1410</v>
      </c>
      <c r="L979" s="6">
        <v>215000</v>
      </c>
      <c r="U979" s="1">
        <v>954</v>
      </c>
      <c r="V979" s="1">
        <v>196774.97616421798</v>
      </c>
      <c r="W979" s="1">
        <v>-24774.97616421798</v>
      </c>
    </row>
    <row r="980" spans="1:23" x14ac:dyDescent="0.25">
      <c r="A980">
        <v>979</v>
      </c>
      <c r="B980">
        <f>INDEX('housing-price-data-04042019'!$A$1:$CC$1461, MATCH('Garage Cars'!A980,'housing-price-data-04042019'!$A$1:$A$1461,0), MATCH('Garage Cars'!$B$1,'housing-price-data-04042019'!$A$1:$CC$1,0))</f>
        <v>2</v>
      </c>
      <c r="C980">
        <f>INDEX('housing-price-data-04042019'!$A$1:$CC$1461, MATCH('Garage Cars'!A980,'housing-price-data-04042019'!$A$1:$A$1461,0), MATCH('Garage Cars'!$C$1,'housing-price-data-04042019'!$A$1:$CC$1,0))</f>
        <v>110000</v>
      </c>
      <c r="D980" t="str">
        <f t="shared" si="15"/>
        <v>A</v>
      </c>
      <c r="K980" s="5">
        <v>1411</v>
      </c>
      <c r="L980" s="6">
        <v>230000</v>
      </c>
      <c r="U980" s="1">
        <v>955</v>
      </c>
      <c r="V980" s="1">
        <v>60618.980871522173</v>
      </c>
      <c r="W980" s="1">
        <v>66881.019128477827</v>
      </c>
    </row>
    <row r="981" spans="1:23" x14ac:dyDescent="0.25">
      <c r="A981">
        <v>980</v>
      </c>
      <c r="B981">
        <f>INDEX('housing-price-data-04042019'!$A$1:$CC$1461, MATCH('Garage Cars'!A981,'housing-price-data-04042019'!$A$1:$A$1461,0), MATCH('Garage Cars'!$B$1,'housing-price-data-04042019'!$A$1:$CC$1,0))</f>
        <v>2</v>
      </c>
      <c r="C981">
        <f>INDEX('housing-price-data-04042019'!$A$1:$CC$1461, MATCH('Garage Cars'!A981,'housing-price-data-04042019'!$A$1:$A$1461,0), MATCH('Garage Cars'!$C$1,'housing-price-data-04042019'!$A$1:$CC$1,0))</f>
        <v>139000</v>
      </c>
      <c r="D981" t="str">
        <f t="shared" si="15"/>
        <v>A</v>
      </c>
      <c r="K981" s="5">
        <v>1413</v>
      </c>
      <c r="L981" s="6">
        <v>90000</v>
      </c>
      <c r="U981" s="1">
        <v>956</v>
      </c>
      <c r="V981" s="1">
        <v>196774.97616421798</v>
      </c>
      <c r="W981" s="1">
        <v>-51774.97616421798</v>
      </c>
    </row>
    <row r="982" spans="1:23" x14ac:dyDescent="0.25">
      <c r="A982">
        <v>981</v>
      </c>
      <c r="B982">
        <f>INDEX('housing-price-data-04042019'!$A$1:$CC$1461, MATCH('Garage Cars'!A982,'housing-price-data-04042019'!$A$1:$A$1461,0), MATCH('Garage Cars'!$B$1,'housing-price-data-04042019'!$A$1:$CC$1,0))</f>
        <v>2</v>
      </c>
      <c r="C982">
        <f>INDEX('housing-price-data-04042019'!$A$1:$CC$1461, MATCH('Garage Cars'!A982,'housing-price-data-04042019'!$A$1:$A$1461,0), MATCH('Garage Cars'!$C$1,'housing-price-data-04042019'!$A$1:$CC$1,0))</f>
        <v>178400</v>
      </c>
      <c r="D982" t="str">
        <f t="shared" si="15"/>
        <v>A</v>
      </c>
      <c r="K982" s="5">
        <v>1414</v>
      </c>
      <c r="L982" s="6">
        <v>257000</v>
      </c>
      <c r="U982" s="1">
        <v>957</v>
      </c>
      <c r="V982" s="1">
        <v>196774.97616421798</v>
      </c>
      <c r="W982" s="1">
        <v>-72774.97616421798</v>
      </c>
    </row>
    <row r="983" spans="1:23" x14ac:dyDescent="0.25">
      <c r="A983">
        <v>982</v>
      </c>
      <c r="B983">
        <f>INDEX('housing-price-data-04042019'!$A$1:$CC$1461, MATCH('Garage Cars'!A983,'housing-price-data-04042019'!$A$1:$A$1461,0), MATCH('Garage Cars'!$B$1,'housing-price-data-04042019'!$A$1:$CC$1,0))</f>
        <v>3</v>
      </c>
      <c r="C983">
        <f>INDEX('housing-price-data-04042019'!$A$1:$CC$1461, MATCH('Garage Cars'!A983,'housing-price-data-04042019'!$A$1:$A$1461,0), MATCH('Garage Cars'!$C$1,'housing-price-data-04042019'!$A$1:$CC$1,0))</f>
        <v>336000</v>
      </c>
      <c r="D983" t="str">
        <f t="shared" si="15"/>
        <v>A</v>
      </c>
      <c r="K983" s="5">
        <v>1415</v>
      </c>
      <c r="L983" s="6">
        <v>207000</v>
      </c>
      <c r="U983" s="1">
        <v>958</v>
      </c>
      <c r="V983" s="1">
        <v>196774.97616421798</v>
      </c>
      <c r="W983" s="1">
        <v>-64774.97616421798</v>
      </c>
    </row>
    <row r="984" spans="1:23" x14ac:dyDescent="0.25">
      <c r="A984">
        <v>983</v>
      </c>
      <c r="B984">
        <f>INDEX('housing-price-data-04042019'!$A$1:$CC$1461, MATCH('Garage Cars'!A984,'housing-price-data-04042019'!$A$1:$A$1461,0), MATCH('Garage Cars'!$B$1,'housing-price-data-04042019'!$A$1:$CC$1,0))</f>
        <v>2</v>
      </c>
      <c r="C984">
        <f>INDEX('housing-price-data-04042019'!$A$1:$CC$1461, MATCH('Garage Cars'!A984,'housing-price-data-04042019'!$A$1:$A$1461,0), MATCH('Garage Cars'!$C$1,'housing-price-data-04042019'!$A$1:$CC$1,0))</f>
        <v>159895</v>
      </c>
      <c r="D984" t="str">
        <f t="shared" si="15"/>
        <v>A</v>
      </c>
      <c r="K984" s="5">
        <v>1416</v>
      </c>
      <c r="L984" s="6">
        <v>175900</v>
      </c>
      <c r="U984" s="1">
        <v>959</v>
      </c>
      <c r="V984" s="1">
        <v>196774.97616421798</v>
      </c>
      <c r="W984" s="1">
        <v>-11774.97616421798</v>
      </c>
    </row>
    <row r="985" spans="1:23" x14ac:dyDescent="0.25">
      <c r="A985">
        <v>984</v>
      </c>
      <c r="B985">
        <f>INDEX('housing-price-data-04042019'!$A$1:$CC$1461, MATCH('Garage Cars'!A985,'housing-price-data-04042019'!$A$1:$A$1461,0), MATCH('Garage Cars'!$B$1,'housing-price-data-04042019'!$A$1:$CC$1,0))</f>
        <v>2</v>
      </c>
      <c r="C985">
        <f>INDEX('housing-price-data-04042019'!$A$1:$CC$1461, MATCH('Garage Cars'!A985,'housing-price-data-04042019'!$A$1:$A$1461,0), MATCH('Garage Cars'!$C$1,'housing-price-data-04042019'!$A$1:$CC$1,0))</f>
        <v>255900</v>
      </c>
      <c r="D985" t="str">
        <f t="shared" si="15"/>
        <v>A</v>
      </c>
      <c r="K985" s="5">
        <v>1417</v>
      </c>
      <c r="L985" s="6">
        <v>122500</v>
      </c>
      <c r="U985" s="1">
        <v>960</v>
      </c>
      <c r="V985" s="1">
        <v>196774.97616421798</v>
      </c>
      <c r="W985" s="1">
        <v>-41774.97616421798</v>
      </c>
    </row>
    <row r="986" spans="1:23" x14ac:dyDescent="0.25">
      <c r="A986">
        <v>985</v>
      </c>
      <c r="B986">
        <f>INDEX('housing-price-data-04042019'!$A$1:$CC$1461, MATCH('Garage Cars'!A986,'housing-price-data-04042019'!$A$1:$A$1461,0), MATCH('Garage Cars'!$B$1,'housing-price-data-04042019'!$A$1:$CC$1,0))</f>
        <v>2</v>
      </c>
      <c r="C986">
        <f>INDEX('housing-price-data-04042019'!$A$1:$CC$1461, MATCH('Garage Cars'!A986,'housing-price-data-04042019'!$A$1:$A$1461,0), MATCH('Garage Cars'!$C$1,'housing-price-data-04042019'!$A$1:$CC$1,0))</f>
        <v>126000</v>
      </c>
      <c r="D986" t="str">
        <f t="shared" si="15"/>
        <v>A</v>
      </c>
      <c r="K986" s="5">
        <v>1418</v>
      </c>
      <c r="L986" s="6">
        <v>340000</v>
      </c>
      <c r="U986" s="1">
        <v>961</v>
      </c>
      <c r="V986" s="1">
        <v>60618.980871522173</v>
      </c>
      <c r="W986" s="1">
        <v>55881.019128477827</v>
      </c>
    </row>
    <row r="987" spans="1:23" x14ac:dyDescent="0.25">
      <c r="A987">
        <v>986</v>
      </c>
      <c r="B987">
        <f>INDEX('housing-price-data-04042019'!$A$1:$CC$1461, MATCH('Garage Cars'!A987,'housing-price-data-04042019'!$A$1:$A$1461,0), MATCH('Garage Cars'!$B$1,'housing-price-data-04042019'!$A$1:$CC$1,0))</f>
        <v>1</v>
      </c>
      <c r="C987">
        <f>INDEX('housing-price-data-04042019'!$A$1:$CC$1461, MATCH('Garage Cars'!A987,'housing-price-data-04042019'!$A$1:$A$1461,0), MATCH('Garage Cars'!$C$1,'housing-price-data-04042019'!$A$1:$CC$1,0))</f>
        <v>125000</v>
      </c>
      <c r="D987" t="str">
        <f t="shared" si="15"/>
        <v>B</v>
      </c>
      <c r="K987" s="5">
        <v>1420</v>
      </c>
      <c r="L987" s="6">
        <v>223000</v>
      </c>
      <c r="U987" s="1">
        <v>962</v>
      </c>
      <c r="V987" s="1">
        <v>196774.97616421798</v>
      </c>
      <c r="W987" s="1">
        <v>75225.02383578202</v>
      </c>
    </row>
    <row r="988" spans="1:23" x14ac:dyDescent="0.25">
      <c r="A988">
        <v>987</v>
      </c>
      <c r="B988">
        <f>INDEX('housing-price-data-04042019'!$A$1:$CC$1461, MATCH('Garage Cars'!A988,'housing-price-data-04042019'!$A$1:$A$1461,0), MATCH('Garage Cars'!$B$1,'housing-price-data-04042019'!$A$1:$CC$1,0))</f>
        <v>1</v>
      </c>
      <c r="C988">
        <f>INDEX('housing-price-data-04042019'!$A$1:$CC$1461, MATCH('Garage Cars'!A988,'housing-price-data-04042019'!$A$1:$A$1461,0), MATCH('Garage Cars'!$C$1,'housing-price-data-04042019'!$A$1:$CC$1,0))</f>
        <v>117000</v>
      </c>
      <c r="D988" t="str">
        <f t="shared" si="15"/>
        <v>B</v>
      </c>
      <c r="K988" s="5">
        <v>1421</v>
      </c>
      <c r="L988" s="6">
        <v>179900</v>
      </c>
      <c r="U988" s="1">
        <v>963</v>
      </c>
      <c r="V988" s="1">
        <v>196774.97616421798</v>
      </c>
      <c r="W988" s="1">
        <v>-41774.97616421798</v>
      </c>
    </row>
    <row r="989" spans="1:23" x14ac:dyDescent="0.25">
      <c r="A989">
        <v>988</v>
      </c>
      <c r="B989">
        <f>INDEX('housing-price-data-04042019'!$A$1:$CC$1461, MATCH('Garage Cars'!A989,'housing-price-data-04042019'!$A$1:$A$1461,0), MATCH('Garage Cars'!$B$1,'housing-price-data-04042019'!$A$1:$CC$1,0))</f>
        <v>3</v>
      </c>
      <c r="C989">
        <f>INDEX('housing-price-data-04042019'!$A$1:$CC$1461, MATCH('Garage Cars'!A989,'housing-price-data-04042019'!$A$1:$A$1461,0), MATCH('Garage Cars'!$C$1,'housing-price-data-04042019'!$A$1:$CC$1,0))</f>
        <v>395192</v>
      </c>
      <c r="D989" t="str">
        <f t="shared" si="15"/>
        <v>A</v>
      </c>
      <c r="K989" s="5">
        <v>1422</v>
      </c>
      <c r="L989" s="6">
        <v>127500</v>
      </c>
      <c r="U989" s="1">
        <v>964</v>
      </c>
      <c r="V989" s="1">
        <v>196774.97616421798</v>
      </c>
      <c r="W989" s="1">
        <v>42225.02383578202</v>
      </c>
    </row>
    <row r="990" spans="1:23" x14ac:dyDescent="0.25">
      <c r="A990">
        <v>989</v>
      </c>
      <c r="B990">
        <f>INDEX('housing-price-data-04042019'!$A$1:$CC$1461, MATCH('Garage Cars'!A990,'housing-price-data-04042019'!$A$1:$A$1461,0), MATCH('Garage Cars'!$B$1,'housing-price-data-04042019'!$A$1:$CC$1,0))</f>
        <v>2</v>
      </c>
      <c r="C990">
        <f>INDEX('housing-price-data-04042019'!$A$1:$CC$1461, MATCH('Garage Cars'!A990,'housing-price-data-04042019'!$A$1:$A$1461,0), MATCH('Garage Cars'!$C$1,'housing-price-data-04042019'!$A$1:$CC$1,0))</f>
        <v>195000</v>
      </c>
      <c r="D990" t="str">
        <f t="shared" si="15"/>
        <v>A</v>
      </c>
      <c r="K990" s="5">
        <v>1423</v>
      </c>
      <c r="L990" s="6">
        <v>136500</v>
      </c>
      <c r="U990" s="1">
        <v>965</v>
      </c>
      <c r="V990" s="1">
        <v>196774.97616421798</v>
      </c>
      <c r="W990" s="1">
        <v>18125.02383578202</v>
      </c>
    </row>
    <row r="991" spans="1:23" x14ac:dyDescent="0.25">
      <c r="A991">
        <v>990</v>
      </c>
      <c r="B991">
        <f>INDEX('housing-price-data-04042019'!$A$1:$CC$1461, MATCH('Garage Cars'!A991,'housing-price-data-04042019'!$A$1:$A$1461,0), MATCH('Garage Cars'!$B$1,'housing-price-data-04042019'!$A$1:$CC$1,0))</f>
        <v>2</v>
      </c>
      <c r="C991">
        <f>INDEX('housing-price-data-04042019'!$A$1:$CC$1461, MATCH('Garage Cars'!A991,'housing-price-data-04042019'!$A$1:$A$1461,0), MATCH('Garage Cars'!$C$1,'housing-price-data-04042019'!$A$1:$CC$1,0))</f>
        <v>197000</v>
      </c>
      <c r="D991" t="str">
        <f t="shared" si="15"/>
        <v>A</v>
      </c>
      <c r="K991" s="5">
        <v>1424</v>
      </c>
      <c r="L991" s="6">
        <v>274970</v>
      </c>
      <c r="U991" s="1">
        <v>966</v>
      </c>
      <c r="V991" s="1">
        <v>196774.97616421798</v>
      </c>
      <c r="W991" s="1">
        <v>-17874.97616421798</v>
      </c>
    </row>
    <row r="992" spans="1:23" x14ac:dyDescent="0.25">
      <c r="A992">
        <v>991</v>
      </c>
      <c r="B992">
        <f>INDEX('housing-price-data-04042019'!$A$1:$CC$1461, MATCH('Garage Cars'!A992,'housing-price-data-04042019'!$A$1:$A$1461,0), MATCH('Garage Cars'!$B$1,'housing-price-data-04042019'!$A$1:$CC$1,0))</f>
        <v>3</v>
      </c>
      <c r="C992">
        <f>INDEX('housing-price-data-04042019'!$A$1:$CC$1461, MATCH('Garage Cars'!A992,'housing-price-data-04042019'!$A$1:$A$1461,0), MATCH('Garage Cars'!$C$1,'housing-price-data-04042019'!$A$1:$CC$1,0))</f>
        <v>348000</v>
      </c>
      <c r="D992" t="str">
        <f t="shared" si="15"/>
        <v>A</v>
      </c>
      <c r="K992" s="5">
        <v>1426</v>
      </c>
      <c r="L992" s="6">
        <v>142000</v>
      </c>
      <c r="U992" s="1">
        <v>967</v>
      </c>
      <c r="V992" s="1">
        <v>128696.97851787008</v>
      </c>
      <c r="W992" s="1">
        <v>31303.021482129916</v>
      </c>
    </row>
    <row r="993" spans="1:23" x14ac:dyDescent="0.25">
      <c r="A993">
        <v>992</v>
      </c>
      <c r="B993">
        <f>INDEX('housing-price-data-04042019'!$A$1:$CC$1461, MATCH('Garage Cars'!A993,'housing-price-data-04042019'!$A$1:$A$1461,0), MATCH('Garage Cars'!$B$1,'housing-price-data-04042019'!$A$1:$CC$1,0))</f>
        <v>2</v>
      </c>
      <c r="C993">
        <f>INDEX('housing-price-data-04042019'!$A$1:$CC$1461, MATCH('Garage Cars'!A993,'housing-price-data-04042019'!$A$1:$A$1461,0), MATCH('Garage Cars'!$C$1,'housing-price-data-04042019'!$A$1:$CC$1,0))</f>
        <v>168000</v>
      </c>
      <c r="D993" t="str">
        <f t="shared" si="15"/>
        <v>A</v>
      </c>
      <c r="K993" s="5">
        <v>1427</v>
      </c>
      <c r="L993" s="6">
        <v>271000</v>
      </c>
      <c r="U993" s="1">
        <v>968</v>
      </c>
      <c r="V993" s="1">
        <v>128696.97851787008</v>
      </c>
      <c r="W993" s="1">
        <v>6303.021482129916</v>
      </c>
    </row>
    <row r="994" spans="1:23" x14ac:dyDescent="0.25">
      <c r="A994">
        <v>993</v>
      </c>
      <c r="B994">
        <f>INDEX('housing-price-data-04042019'!$A$1:$CC$1461, MATCH('Garage Cars'!A994,'housing-price-data-04042019'!$A$1:$A$1461,0), MATCH('Garage Cars'!$B$1,'housing-price-data-04042019'!$A$1:$CC$1,0))</f>
        <v>2</v>
      </c>
      <c r="C994">
        <f>INDEX('housing-price-data-04042019'!$A$1:$CC$1461, MATCH('Garage Cars'!A994,'housing-price-data-04042019'!$A$1:$A$1461,0), MATCH('Garage Cars'!$C$1,'housing-price-data-04042019'!$A$1:$CC$1,0))</f>
        <v>187000</v>
      </c>
      <c r="D994" t="str">
        <f t="shared" si="15"/>
        <v>A</v>
      </c>
      <c r="K994" s="5">
        <v>1430</v>
      </c>
      <c r="L994" s="6">
        <v>182900</v>
      </c>
      <c r="U994" s="1">
        <v>969</v>
      </c>
      <c r="V994" s="1">
        <v>60618.980871522173</v>
      </c>
      <c r="W994" s="1">
        <v>-22718.980871522173</v>
      </c>
    </row>
    <row r="995" spans="1:23" x14ac:dyDescent="0.25">
      <c r="A995">
        <v>994</v>
      </c>
      <c r="B995">
        <f>INDEX('housing-price-data-04042019'!$A$1:$CC$1461, MATCH('Garage Cars'!A995,'housing-price-data-04042019'!$A$1:$A$1461,0), MATCH('Garage Cars'!$B$1,'housing-price-data-04042019'!$A$1:$CC$1,0))</f>
        <v>2</v>
      </c>
      <c r="C995">
        <f>INDEX('housing-price-data-04042019'!$A$1:$CC$1461, MATCH('Garage Cars'!A995,'housing-price-data-04042019'!$A$1:$A$1461,0), MATCH('Garage Cars'!$C$1,'housing-price-data-04042019'!$A$1:$CC$1,0))</f>
        <v>173900</v>
      </c>
      <c r="D995" t="str">
        <f t="shared" si="15"/>
        <v>A</v>
      </c>
      <c r="K995" s="5">
        <v>1431</v>
      </c>
      <c r="L995" s="6">
        <v>192140</v>
      </c>
      <c r="U995" s="1">
        <v>970</v>
      </c>
      <c r="V995" s="1">
        <v>128696.97851787008</v>
      </c>
      <c r="W995" s="1">
        <v>11303.021482129916</v>
      </c>
    </row>
    <row r="996" spans="1:23" x14ac:dyDescent="0.25">
      <c r="A996">
        <v>995</v>
      </c>
      <c r="B996">
        <f>INDEX('housing-price-data-04042019'!$A$1:$CC$1461, MATCH('Garage Cars'!A996,'housing-price-data-04042019'!$A$1:$A$1461,0), MATCH('Garage Cars'!$B$1,'housing-price-data-04042019'!$A$1:$CC$1,0))</f>
        <v>3</v>
      </c>
      <c r="C996">
        <f>INDEX('housing-price-data-04042019'!$A$1:$CC$1461, MATCH('Garage Cars'!A996,'housing-price-data-04042019'!$A$1:$A$1461,0), MATCH('Garage Cars'!$C$1,'housing-price-data-04042019'!$A$1:$CC$1,0))</f>
        <v>337500</v>
      </c>
      <c r="D996" t="str">
        <f t="shared" si="15"/>
        <v>A</v>
      </c>
      <c r="K996" s="5">
        <v>1432</v>
      </c>
      <c r="L996" s="6">
        <v>143750</v>
      </c>
      <c r="U996" s="1">
        <v>971</v>
      </c>
      <c r="V996" s="1">
        <v>60618.980871522173</v>
      </c>
      <c r="W996" s="1">
        <v>74381.019128477827</v>
      </c>
    </row>
    <row r="997" spans="1:23" x14ac:dyDescent="0.25">
      <c r="A997">
        <v>996</v>
      </c>
      <c r="B997">
        <f>INDEX('housing-price-data-04042019'!$A$1:$CC$1461, MATCH('Garage Cars'!A997,'housing-price-data-04042019'!$A$1:$A$1461,0), MATCH('Garage Cars'!$B$1,'housing-price-data-04042019'!$A$1:$CC$1,0))</f>
        <v>1</v>
      </c>
      <c r="C997">
        <f>INDEX('housing-price-data-04042019'!$A$1:$CC$1461, MATCH('Garage Cars'!A997,'housing-price-data-04042019'!$A$1:$A$1461,0), MATCH('Garage Cars'!$C$1,'housing-price-data-04042019'!$A$1:$CC$1,0))</f>
        <v>121600</v>
      </c>
      <c r="D997" t="str">
        <f t="shared" si="15"/>
        <v>B</v>
      </c>
      <c r="K997" s="5">
        <v>1434</v>
      </c>
      <c r="L997" s="6">
        <v>186500</v>
      </c>
      <c r="U997" s="1">
        <v>972</v>
      </c>
      <c r="V997" s="1">
        <v>196774.97616421798</v>
      </c>
      <c r="W997" s="1">
        <v>-23774.97616421798</v>
      </c>
    </row>
    <row r="998" spans="1:23" x14ac:dyDescent="0.25">
      <c r="A998">
        <v>997</v>
      </c>
      <c r="B998">
        <f>INDEX('housing-price-data-04042019'!$A$1:$CC$1461, MATCH('Garage Cars'!A998,'housing-price-data-04042019'!$A$1:$A$1461,0), MATCH('Garage Cars'!$B$1,'housing-price-data-04042019'!$A$1:$CC$1,0))</f>
        <v>1</v>
      </c>
      <c r="C998">
        <f>INDEX('housing-price-data-04042019'!$A$1:$CC$1461, MATCH('Garage Cars'!A998,'housing-price-data-04042019'!$A$1:$A$1461,0), MATCH('Garage Cars'!$C$1,'housing-price-data-04042019'!$A$1:$CC$1,0))</f>
        <v>136500</v>
      </c>
      <c r="D998" t="str">
        <f t="shared" si="15"/>
        <v>B</v>
      </c>
      <c r="K998" s="5">
        <v>1435</v>
      </c>
      <c r="L998" s="6">
        <v>160000</v>
      </c>
      <c r="U998" s="1">
        <v>973</v>
      </c>
      <c r="V998" s="1">
        <v>128696.97851787008</v>
      </c>
      <c r="W998" s="1">
        <v>-29196.978517870084</v>
      </c>
    </row>
    <row r="999" spans="1:23" x14ac:dyDescent="0.25">
      <c r="A999">
        <v>998</v>
      </c>
      <c r="B999">
        <f>INDEX('housing-price-data-04042019'!$A$1:$CC$1461, MATCH('Garage Cars'!A999,'housing-price-data-04042019'!$A$1:$A$1461,0), MATCH('Garage Cars'!$B$1,'housing-price-data-04042019'!$A$1:$CC$1,0))</f>
        <v>2</v>
      </c>
      <c r="C999">
        <f>INDEX('housing-price-data-04042019'!$A$1:$CC$1461, MATCH('Garage Cars'!A999,'housing-price-data-04042019'!$A$1:$A$1461,0), MATCH('Garage Cars'!$C$1,'housing-price-data-04042019'!$A$1:$CC$1,0))</f>
        <v>185000</v>
      </c>
      <c r="D999" t="str">
        <f t="shared" si="15"/>
        <v>A</v>
      </c>
      <c r="K999" s="5">
        <v>1436</v>
      </c>
      <c r="L999" s="6">
        <v>174000</v>
      </c>
      <c r="U999" s="1">
        <v>974</v>
      </c>
      <c r="V999" s="1">
        <v>196774.97616421798</v>
      </c>
      <c r="W999" s="1">
        <v>-14774.97616421798</v>
      </c>
    </row>
    <row r="1000" spans="1:23" x14ac:dyDescent="0.25">
      <c r="A1000">
        <v>999</v>
      </c>
      <c r="B1000">
        <f>INDEX('housing-price-data-04042019'!$A$1:$CC$1461, MATCH('Garage Cars'!A1000,'housing-price-data-04042019'!$A$1:$A$1461,0), MATCH('Garage Cars'!$B$1,'housing-price-data-04042019'!$A$1:$CC$1,0))</f>
        <v>1</v>
      </c>
      <c r="C1000">
        <f>INDEX('housing-price-data-04042019'!$A$1:$CC$1461, MATCH('Garage Cars'!A1000,'housing-price-data-04042019'!$A$1:$A$1461,0), MATCH('Garage Cars'!$C$1,'housing-price-data-04042019'!$A$1:$CC$1,0))</f>
        <v>91000</v>
      </c>
      <c r="D1000" t="str">
        <f t="shared" si="15"/>
        <v>B</v>
      </c>
      <c r="K1000" s="5">
        <v>1437</v>
      </c>
      <c r="L1000" s="6">
        <v>120500</v>
      </c>
      <c r="U1000" s="1">
        <v>975</v>
      </c>
      <c r="V1000" s="1">
        <v>196774.97616421798</v>
      </c>
      <c r="W1000" s="1">
        <v>-29274.97616421798</v>
      </c>
    </row>
    <row r="1001" spans="1:23" x14ac:dyDescent="0.25">
      <c r="A1001">
        <v>1000</v>
      </c>
      <c r="B1001">
        <f>INDEX('housing-price-data-04042019'!$A$1:$CC$1461, MATCH('Garage Cars'!A1001,'housing-price-data-04042019'!$A$1:$A$1461,0), MATCH('Garage Cars'!$B$1,'housing-price-data-04042019'!$A$1:$CC$1,0))</f>
        <v>2</v>
      </c>
      <c r="C1001">
        <f>INDEX('housing-price-data-04042019'!$A$1:$CC$1461, MATCH('Garage Cars'!A1001,'housing-price-data-04042019'!$A$1:$A$1461,0), MATCH('Garage Cars'!$C$1,'housing-price-data-04042019'!$A$1:$CC$1,0))</f>
        <v>206000</v>
      </c>
      <c r="D1001" t="str">
        <f t="shared" si="15"/>
        <v>A</v>
      </c>
      <c r="K1001" s="5">
        <v>1438</v>
      </c>
      <c r="L1001" s="6">
        <v>394617</v>
      </c>
      <c r="U1001" s="1">
        <v>976</v>
      </c>
      <c r="V1001" s="1">
        <v>196774.97616421798</v>
      </c>
      <c r="W1001" s="1">
        <v>-31774.97616421798</v>
      </c>
    </row>
    <row r="1002" spans="1:23" x14ac:dyDescent="0.25">
      <c r="A1002">
        <v>1001</v>
      </c>
      <c r="B1002">
        <f>INDEX('housing-price-data-04042019'!$A$1:$CC$1461, MATCH('Garage Cars'!A1002,'housing-price-data-04042019'!$A$1:$A$1461,0), MATCH('Garage Cars'!$B$1,'housing-price-data-04042019'!$A$1:$CC$1,0))</f>
        <v>2</v>
      </c>
      <c r="C1002">
        <f>INDEX('housing-price-data-04042019'!$A$1:$CC$1461, MATCH('Garage Cars'!A1002,'housing-price-data-04042019'!$A$1:$A$1461,0), MATCH('Garage Cars'!$C$1,'housing-price-data-04042019'!$A$1:$CC$1,0))</f>
        <v>82000</v>
      </c>
      <c r="D1002" t="str">
        <f t="shared" si="15"/>
        <v>A</v>
      </c>
      <c r="K1002" s="5">
        <v>1439</v>
      </c>
      <c r="L1002" s="6">
        <v>149700</v>
      </c>
      <c r="U1002" s="1">
        <v>977</v>
      </c>
      <c r="V1002" s="1">
        <v>60618.980871522173</v>
      </c>
      <c r="W1002" s="1">
        <v>24881.019128477827</v>
      </c>
    </row>
    <row r="1003" spans="1:23" x14ac:dyDescent="0.25">
      <c r="A1003">
        <v>1002</v>
      </c>
      <c r="B1003">
        <f>INDEX('housing-price-data-04042019'!$A$1:$CC$1461, MATCH('Garage Cars'!A1003,'housing-price-data-04042019'!$A$1:$A$1461,0), MATCH('Garage Cars'!$B$1,'housing-price-data-04042019'!$A$1:$CC$1,0))</f>
        <v>1</v>
      </c>
      <c r="C1003">
        <f>INDEX('housing-price-data-04042019'!$A$1:$CC$1461, MATCH('Garage Cars'!A1003,'housing-price-data-04042019'!$A$1:$A$1461,0), MATCH('Garage Cars'!$C$1,'housing-price-data-04042019'!$A$1:$CC$1,0))</f>
        <v>86000</v>
      </c>
      <c r="D1003" t="str">
        <f t="shared" si="15"/>
        <v>B</v>
      </c>
      <c r="K1003" s="5">
        <v>1440</v>
      </c>
      <c r="L1003" s="6">
        <v>197000</v>
      </c>
      <c r="U1003" s="1">
        <v>978</v>
      </c>
      <c r="V1003" s="1">
        <v>196774.97616421798</v>
      </c>
      <c r="W1003" s="1">
        <v>3125.0238357820199</v>
      </c>
    </row>
    <row r="1004" spans="1:23" x14ac:dyDescent="0.25">
      <c r="A1004">
        <v>1003</v>
      </c>
      <c r="B1004">
        <f>INDEX('housing-price-data-04042019'!$A$1:$CC$1461, MATCH('Garage Cars'!A1004,'housing-price-data-04042019'!$A$1:$A$1461,0), MATCH('Garage Cars'!$B$1,'housing-price-data-04042019'!$A$1:$CC$1,0))</f>
        <v>3</v>
      </c>
      <c r="C1004">
        <f>INDEX('housing-price-data-04042019'!$A$1:$CC$1461, MATCH('Garage Cars'!A1004,'housing-price-data-04042019'!$A$1:$A$1461,0), MATCH('Garage Cars'!$C$1,'housing-price-data-04042019'!$A$1:$CC$1,0))</f>
        <v>232000</v>
      </c>
      <c r="D1004" t="str">
        <f t="shared" si="15"/>
        <v>A</v>
      </c>
      <c r="K1004" s="5">
        <v>1441</v>
      </c>
      <c r="L1004" s="6">
        <v>191000</v>
      </c>
      <c r="U1004" s="1">
        <v>979</v>
      </c>
      <c r="V1004" s="1">
        <v>196774.97616421798</v>
      </c>
      <c r="W1004" s="1">
        <v>-86774.97616421798</v>
      </c>
    </row>
    <row r="1005" spans="1:23" x14ac:dyDescent="0.25">
      <c r="A1005">
        <v>1004</v>
      </c>
      <c r="B1005">
        <f>INDEX('housing-price-data-04042019'!$A$1:$CC$1461, MATCH('Garage Cars'!A1005,'housing-price-data-04042019'!$A$1:$A$1461,0), MATCH('Garage Cars'!$B$1,'housing-price-data-04042019'!$A$1:$CC$1,0))</f>
        <v>2</v>
      </c>
      <c r="C1005">
        <f>INDEX('housing-price-data-04042019'!$A$1:$CC$1461, MATCH('Garage Cars'!A1005,'housing-price-data-04042019'!$A$1:$A$1461,0), MATCH('Garage Cars'!$C$1,'housing-price-data-04042019'!$A$1:$CC$1,0))</f>
        <v>136905</v>
      </c>
      <c r="D1005" t="str">
        <f t="shared" si="15"/>
        <v>A</v>
      </c>
      <c r="K1005" s="5">
        <v>1442</v>
      </c>
      <c r="L1005" s="6">
        <v>149300</v>
      </c>
      <c r="U1005" s="1">
        <v>980</v>
      </c>
      <c r="V1005" s="1">
        <v>196774.97616421798</v>
      </c>
      <c r="W1005" s="1">
        <v>-57774.97616421798</v>
      </c>
    </row>
    <row r="1006" spans="1:23" x14ac:dyDescent="0.25">
      <c r="A1006">
        <v>1005</v>
      </c>
      <c r="B1006">
        <f>INDEX('housing-price-data-04042019'!$A$1:$CC$1461, MATCH('Garage Cars'!A1006,'housing-price-data-04042019'!$A$1:$A$1461,0), MATCH('Garage Cars'!$B$1,'housing-price-data-04042019'!$A$1:$CC$1,0))</f>
        <v>2</v>
      </c>
      <c r="C1006">
        <f>INDEX('housing-price-data-04042019'!$A$1:$CC$1461, MATCH('Garage Cars'!A1006,'housing-price-data-04042019'!$A$1:$A$1461,0), MATCH('Garage Cars'!$C$1,'housing-price-data-04042019'!$A$1:$CC$1,0))</f>
        <v>181000</v>
      </c>
      <c r="D1006" t="str">
        <f t="shared" si="15"/>
        <v>A</v>
      </c>
      <c r="K1006" s="5">
        <v>1443</v>
      </c>
      <c r="L1006" s="6">
        <v>310000</v>
      </c>
      <c r="U1006" s="1">
        <v>981</v>
      </c>
      <c r="V1006" s="1">
        <v>196774.97616421798</v>
      </c>
      <c r="W1006" s="1">
        <v>-18374.97616421798</v>
      </c>
    </row>
    <row r="1007" spans="1:23" x14ac:dyDescent="0.25">
      <c r="A1007">
        <v>1006</v>
      </c>
      <c r="B1007">
        <f>INDEX('housing-price-data-04042019'!$A$1:$CC$1461, MATCH('Garage Cars'!A1007,'housing-price-data-04042019'!$A$1:$A$1461,0), MATCH('Garage Cars'!$B$1,'housing-price-data-04042019'!$A$1:$CC$1,0))</f>
        <v>1</v>
      </c>
      <c r="C1007">
        <f>INDEX('housing-price-data-04042019'!$A$1:$CC$1461, MATCH('Garage Cars'!A1007,'housing-price-data-04042019'!$A$1:$A$1461,0), MATCH('Garage Cars'!$C$1,'housing-price-data-04042019'!$A$1:$CC$1,0))</f>
        <v>149900</v>
      </c>
      <c r="D1007" t="str">
        <f t="shared" si="15"/>
        <v>B</v>
      </c>
      <c r="K1007" s="5">
        <v>1445</v>
      </c>
      <c r="L1007" s="6">
        <v>179600</v>
      </c>
      <c r="U1007" s="1">
        <v>982</v>
      </c>
      <c r="V1007" s="1">
        <v>264852.97381056589</v>
      </c>
      <c r="W1007" s="1">
        <v>71147.026189434109</v>
      </c>
    </row>
    <row r="1008" spans="1:23" x14ac:dyDescent="0.25">
      <c r="A1008">
        <v>1007</v>
      </c>
      <c r="B1008">
        <f>INDEX('housing-price-data-04042019'!$A$1:$CC$1461, MATCH('Garage Cars'!A1008,'housing-price-data-04042019'!$A$1:$A$1461,0), MATCH('Garage Cars'!$B$1,'housing-price-data-04042019'!$A$1:$CC$1,0))</f>
        <v>2</v>
      </c>
      <c r="C1008">
        <f>INDEX('housing-price-data-04042019'!$A$1:$CC$1461, MATCH('Garage Cars'!A1008,'housing-price-data-04042019'!$A$1:$A$1461,0), MATCH('Garage Cars'!$C$1,'housing-price-data-04042019'!$A$1:$CC$1,0))</f>
        <v>163500</v>
      </c>
      <c r="D1008" t="str">
        <f t="shared" si="15"/>
        <v>A</v>
      </c>
      <c r="K1008" s="5">
        <v>1448</v>
      </c>
      <c r="L1008" s="6">
        <v>240000</v>
      </c>
      <c r="U1008" s="1">
        <v>983</v>
      </c>
      <c r="V1008" s="1">
        <v>196774.97616421798</v>
      </c>
      <c r="W1008" s="1">
        <v>-36879.97616421798</v>
      </c>
    </row>
    <row r="1009" spans="1:23" x14ac:dyDescent="0.25">
      <c r="A1009">
        <v>1008</v>
      </c>
      <c r="B1009">
        <f>INDEX('housing-price-data-04042019'!$A$1:$CC$1461, MATCH('Garage Cars'!A1009,'housing-price-data-04042019'!$A$1:$A$1461,0), MATCH('Garage Cars'!$B$1,'housing-price-data-04042019'!$A$1:$CC$1,0))</f>
        <v>1</v>
      </c>
      <c r="C1009">
        <f>INDEX('housing-price-data-04042019'!$A$1:$CC$1461, MATCH('Garage Cars'!A1009,'housing-price-data-04042019'!$A$1:$A$1461,0), MATCH('Garage Cars'!$C$1,'housing-price-data-04042019'!$A$1:$CC$1,0))</f>
        <v>88000</v>
      </c>
      <c r="D1009" t="str">
        <f t="shared" si="15"/>
        <v>B</v>
      </c>
      <c r="K1009" s="5">
        <v>1452</v>
      </c>
      <c r="L1009" s="6">
        <v>287090</v>
      </c>
      <c r="U1009" s="1">
        <v>984</v>
      </c>
      <c r="V1009" s="1">
        <v>196774.97616421798</v>
      </c>
      <c r="W1009" s="1">
        <v>59125.02383578202</v>
      </c>
    </row>
    <row r="1010" spans="1:23" x14ac:dyDescent="0.25">
      <c r="A1010">
        <v>1009</v>
      </c>
      <c r="B1010">
        <f>INDEX('housing-price-data-04042019'!$A$1:$CC$1461, MATCH('Garage Cars'!A1010,'housing-price-data-04042019'!$A$1:$A$1461,0), MATCH('Garage Cars'!$B$1,'housing-price-data-04042019'!$A$1:$CC$1,0))</f>
        <v>2</v>
      </c>
      <c r="C1010">
        <f>INDEX('housing-price-data-04042019'!$A$1:$CC$1461, MATCH('Garage Cars'!A1010,'housing-price-data-04042019'!$A$1:$A$1461,0), MATCH('Garage Cars'!$C$1,'housing-price-data-04042019'!$A$1:$CC$1,0))</f>
        <v>240000</v>
      </c>
      <c r="D1010" t="str">
        <f t="shared" si="15"/>
        <v>A</v>
      </c>
      <c r="K1010" s="5">
        <v>1453</v>
      </c>
      <c r="L1010" s="6">
        <v>145000</v>
      </c>
      <c r="U1010" s="1">
        <v>985</v>
      </c>
      <c r="V1010" s="1">
        <v>196774.97616421798</v>
      </c>
      <c r="W1010" s="1">
        <v>-70774.97616421798</v>
      </c>
    </row>
    <row r="1011" spans="1:23" x14ac:dyDescent="0.25">
      <c r="A1011">
        <v>1010</v>
      </c>
      <c r="B1011">
        <f>INDEX('housing-price-data-04042019'!$A$1:$CC$1461, MATCH('Garage Cars'!A1011,'housing-price-data-04042019'!$A$1:$A$1461,0), MATCH('Garage Cars'!$B$1,'housing-price-data-04042019'!$A$1:$CC$1,0))</f>
        <v>0</v>
      </c>
      <c r="C1011">
        <f>INDEX('housing-price-data-04042019'!$A$1:$CC$1461, MATCH('Garage Cars'!A1011,'housing-price-data-04042019'!$A$1:$A$1461,0), MATCH('Garage Cars'!$C$1,'housing-price-data-04042019'!$A$1:$CC$1,0))</f>
        <v>102000</v>
      </c>
      <c r="D1011" t="str">
        <f t="shared" si="15"/>
        <v>B</v>
      </c>
      <c r="K1011" s="5">
        <v>1455</v>
      </c>
      <c r="L1011" s="6">
        <v>185000</v>
      </c>
      <c r="U1011" s="1">
        <v>986</v>
      </c>
      <c r="V1011" s="1">
        <v>128696.97851787008</v>
      </c>
      <c r="W1011" s="1">
        <v>-3696.978517870084</v>
      </c>
    </row>
    <row r="1012" spans="1:23" x14ac:dyDescent="0.25">
      <c r="A1012">
        <v>1011</v>
      </c>
      <c r="B1012">
        <f>INDEX('housing-price-data-04042019'!$A$1:$CC$1461, MATCH('Garage Cars'!A1012,'housing-price-data-04042019'!$A$1:$A$1461,0), MATCH('Garage Cars'!$B$1,'housing-price-data-04042019'!$A$1:$CC$1,0))</f>
        <v>1</v>
      </c>
      <c r="C1012">
        <f>INDEX('housing-price-data-04042019'!$A$1:$CC$1461, MATCH('Garage Cars'!A1012,'housing-price-data-04042019'!$A$1:$A$1461,0), MATCH('Garage Cars'!$C$1,'housing-price-data-04042019'!$A$1:$CC$1,0))</f>
        <v>135000</v>
      </c>
      <c r="D1012" t="str">
        <f t="shared" si="15"/>
        <v>B</v>
      </c>
      <c r="K1012" s="5">
        <v>1456</v>
      </c>
      <c r="L1012" s="6">
        <v>175000</v>
      </c>
      <c r="U1012" s="1">
        <v>987</v>
      </c>
      <c r="V1012" s="1">
        <v>128696.97851787008</v>
      </c>
      <c r="W1012" s="1">
        <v>-11696.978517870084</v>
      </c>
    </row>
    <row r="1013" spans="1:23" x14ac:dyDescent="0.25">
      <c r="A1013">
        <v>1012</v>
      </c>
      <c r="B1013">
        <f>INDEX('housing-price-data-04042019'!$A$1:$CC$1461, MATCH('Garage Cars'!A1013,'housing-price-data-04042019'!$A$1:$A$1461,0), MATCH('Garage Cars'!$B$1,'housing-price-data-04042019'!$A$1:$CC$1,0))</f>
        <v>0</v>
      </c>
      <c r="C1013">
        <f>INDEX('housing-price-data-04042019'!$A$1:$CC$1461, MATCH('Garage Cars'!A1013,'housing-price-data-04042019'!$A$1:$A$1461,0), MATCH('Garage Cars'!$C$1,'housing-price-data-04042019'!$A$1:$CC$1,0))</f>
        <v>100000</v>
      </c>
      <c r="D1013" t="str">
        <f t="shared" si="15"/>
        <v>B</v>
      </c>
      <c r="K1013" s="5">
        <v>1457</v>
      </c>
      <c r="L1013" s="6">
        <v>210000</v>
      </c>
      <c r="U1013" s="1">
        <v>988</v>
      </c>
      <c r="V1013" s="1">
        <v>264852.97381056589</v>
      </c>
      <c r="W1013" s="1">
        <v>130339.02618943411</v>
      </c>
    </row>
    <row r="1014" spans="1:23" x14ac:dyDescent="0.25">
      <c r="A1014">
        <v>1013</v>
      </c>
      <c r="B1014">
        <f>INDEX('housing-price-data-04042019'!$A$1:$CC$1461, MATCH('Garage Cars'!A1014,'housing-price-data-04042019'!$A$1:$A$1461,0), MATCH('Garage Cars'!$B$1,'housing-price-data-04042019'!$A$1:$CC$1,0))</f>
        <v>1</v>
      </c>
      <c r="C1014">
        <f>INDEX('housing-price-data-04042019'!$A$1:$CC$1461, MATCH('Garage Cars'!A1014,'housing-price-data-04042019'!$A$1:$A$1461,0), MATCH('Garage Cars'!$C$1,'housing-price-data-04042019'!$A$1:$CC$1,0))</f>
        <v>165000</v>
      </c>
      <c r="D1014" t="str">
        <f t="shared" si="15"/>
        <v>B</v>
      </c>
      <c r="K1014" s="5" t="s">
        <v>272</v>
      </c>
      <c r="L1014" s="6">
        <v>208501188</v>
      </c>
      <c r="U1014" s="1">
        <v>989</v>
      </c>
      <c r="V1014" s="1">
        <v>196774.97616421798</v>
      </c>
      <c r="W1014" s="1">
        <v>-1774.9761642179801</v>
      </c>
    </row>
    <row r="1015" spans="1:23" x14ac:dyDescent="0.25">
      <c r="A1015">
        <v>1014</v>
      </c>
      <c r="B1015">
        <f>INDEX('housing-price-data-04042019'!$A$1:$CC$1461, MATCH('Garage Cars'!A1015,'housing-price-data-04042019'!$A$1:$A$1461,0), MATCH('Garage Cars'!$B$1,'housing-price-data-04042019'!$A$1:$CC$1,0))</f>
        <v>1</v>
      </c>
      <c r="C1015">
        <f>INDEX('housing-price-data-04042019'!$A$1:$CC$1461, MATCH('Garage Cars'!A1015,'housing-price-data-04042019'!$A$1:$A$1461,0), MATCH('Garage Cars'!$C$1,'housing-price-data-04042019'!$A$1:$CC$1,0))</f>
        <v>85000</v>
      </c>
      <c r="D1015" t="str">
        <f t="shared" si="15"/>
        <v>B</v>
      </c>
      <c r="U1015" s="1">
        <v>990</v>
      </c>
      <c r="V1015" s="1">
        <v>196774.97616421798</v>
      </c>
      <c r="W1015" s="1">
        <v>225.02383578201989</v>
      </c>
    </row>
    <row r="1016" spans="1:23" x14ac:dyDescent="0.25">
      <c r="A1016">
        <v>1015</v>
      </c>
      <c r="B1016">
        <f>INDEX('housing-price-data-04042019'!$A$1:$CC$1461, MATCH('Garage Cars'!A1016,'housing-price-data-04042019'!$A$1:$A$1461,0), MATCH('Garage Cars'!$B$1,'housing-price-data-04042019'!$A$1:$CC$1,0))</f>
        <v>1</v>
      </c>
      <c r="C1016">
        <f>INDEX('housing-price-data-04042019'!$A$1:$CC$1461, MATCH('Garage Cars'!A1016,'housing-price-data-04042019'!$A$1:$A$1461,0), MATCH('Garage Cars'!$C$1,'housing-price-data-04042019'!$A$1:$CC$1,0))</f>
        <v>119200</v>
      </c>
      <c r="D1016" t="str">
        <f t="shared" si="15"/>
        <v>B</v>
      </c>
      <c r="U1016" s="1">
        <v>991</v>
      </c>
      <c r="V1016" s="1">
        <v>264852.97381056589</v>
      </c>
      <c r="W1016" s="1">
        <v>83147.026189434109</v>
      </c>
    </row>
    <row r="1017" spans="1:23" x14ac:dyDescent="0.25">
      <c r="A1017">
        <v>1016</v>
      </c>
      <c r="B1017">
        <f>INDEX('housing-price-data-04042019'!$A$1:$CC$1461, MATCH('Garage Cars'!A1017,'housing-price-data-04042019'!$A$1:$A$1461,0), MATCH('Garage Cars'!$B$1,'housing-price-data-04042019'!$A$1:$CC$1,0))</f>
        <v>2</v>
      </c>
      <c r="C1017">
        <f>INDEX('housing-price-data-04042019'!$A$1:$CC$1461, MATCH('Garage Cars'!A1017,'housing-price-data-04042019'!$A$1:$A$1461,0), MATCH('Garage Cars'!$C$1,'housing-price-data-04042019'!$A$1:$CC$1,0))</f>
        <v>227000</v>
      </c>
      <c r="D1017" t="str">
        <f t="shared" si="15"/>
        <v>A</v>
      </c>
      <c r="U1017" s="1">
        <v>992</v>
      </c>
      <c r="V1017" s="1">
        <v>196774.97616421798</v>
      </c>
      <c r="W1017" s="1">
        <v>-28774.97616421798</v>
      </c>
    </row>
    <row r="1018" spans="1:23" x14ac:dyDescent="0.25">
      <c r="A1018">
        <v>1017</v>
      </c>
      <c r="B1018">
        <f>INDEX('housing-price-data-04042019'!$A$1:$CC$1461, MATCH('Garage Cars'!A1018,'housing-price-data-04042019'!$A$1:$A$1461,0), MATCH('Garage Cars'!$B$1,'housing-price-data-04042019'!$A$1:$CC$1,0))</f>
        <v>2</v>
      </c>
      <c r="C1018">
        <f>INDEX('housing-price-data-04042019'!$A$1:$CC$1461, MATCH('Garage Cars'!A1018,'housing-price-data-04042019'!$A$1:$A$1461,0), MATCH('Garage Cars'!$C$1,'housing-price-data-04042019'!$A$1:$CC$1,0))</f>
        <v>203000</v>
      </c>
      <c r="D1018" t="str">
        <f t="shared" si="15"/>
        <v>A</v>
      </c>
      <c r="U1018" s="1">
        <v>993</v>
      </c>
      <c r="V1018" s="1">
        <v>196774.97616421798</v>
      </c>
      <c r="W1018" s="1">
        <v>-9774.9761642179801</v>
      </c>
    </row>
    <row r="1019" spans="1:23" x14ac:dyDescent="0.25">
      <c r="A1019">
        <v>1018</v>
      </c>
      <c r="B1019">
        <f>INDEX('housing-price-data-04042019'!$A$1:$CC$1461, MATCH('Garage Cars'!A1019,'housing-price-data-04042019'!$A$1:$A$1461,0), MATCH('Garage Cars'!$B$1,'housing-price-data-04042019'!$A$1:$CC$1,0))</f>
        <v>2</v>
      </c>
      <c r="C1019">
        <f>INDEX('housing-price-data-04042019'!$A$1:$CC$1461, MATCH('Garage Cars'!A1019,'housing-price-data-04042019'!$A$1:$A$1461,0), MATCH('Garage Cars'!$C$1,'housing-price-data-04042019'!$A$1:$CC$1,0))</f>
        <v>187500</v>
      </c>
      <c r="D1019" t="str">
        <f t="shared" si="15"/>
        <v>A</v>
      </c>
      <c r="U1019" s="1">
        <v>994</v>
      </c>
      <c r="V1019" s="1">
        <v>196774.97616421798</v>
      </c>
      <c r="W1019" s="1">
        <v>-22874.97616421798</v>
      </c>
    </row>
    <row r="1020" spans="1:23" x14ac:dyDescent="0.25">
      <c r="A1020">
        <v>1019</v>
      </c>
      <c r="B1020">
        <f>INDEX('housing-price-data-04042019'!$A$1:$CC$1461, MATCH('Garage Cars'!A1020,'housing-price-data-04042019'!$A$1:$A$1461,0), MATCH('Garage Cars'!$B$1,'housing-price-data-04042019'!$A$1:$CC$1,0))</f>
        <v>2</v>
      </c>
      <c r="C1020">
        <f>INDEX('housing-price-data-04042019'!$A$1:$CC$1461, MATCH('Garage Cars'!A1020,'housing-price-data-04042019'!$A$1:$A$1461,0), MATCH('Garage Cars'!$C$1,'housing-price-data-04042019'!$A$1:$CC$1,0))</f>
        <v>160000</v>
      </c>
      <c r="D1020" t="str">
        <f t="shared" si="15"/>
        <v>A</v>
      </c>
      <c r="U1020" s="1">
        <v>995</v>
      </c>
      <c r="V1020" s="1">
        <v>264852.97381056589</v>
      </c>
      <c r="W1020" s="1">
        <v>72647.026189434109</v>
      </c>
    </row>
    <row r="1021" spans="1:23" x14ac:dyDescent="0.25">
      <c r="A1021">
        <v>1020</v>
      </c>
      <c r="B1021">
        <f>INDEX('housing-price-data-04042019'!$A$1:$CC$1461, MATCH('Garage Cars'!A1021,'housing-price-data-04042019'!$A$1:$A$1461,0), MATCH('Garage Cars'!$B$1,'housing-price-data-04042019'!$A$1:$CC$1,0))</f>
        <v>2</v>
      </c>
      <c r="C1021">
        <f>INDEX('housing-price-data-04042019'!$A$1:$CC$1461, MATCH('Garage Cars'!A1021,'housing-price-data-04042019'!$A$1:$A$1461,0), MATCH('Garage Cars'!$C$1,'housing-price-data-04042019'!$A$1:$CC$1,0))</f>
        <v>213490</v>
      </c>
      <c r="D1021" t="str">
        <f t="shared" si="15"/>
        <v>A</v>
      </c>
      <c r="U1021" s="1">
        <v>996</v>
      </c>
      <c r="V1021" s="1">
        <v>128696.97851787008</v>
      </c>
      <c r="W1021" s="1">
        <v>-7096.978517870084</v>
      </c>
    </row>
    <row r="1022" spans="1:23" x14ac:dyDescent="0.25">
      <c r="A1022">
        <v>1021</v>
      </c>
      <c r="B1022">
        <f>INDEX('housing-price-data-04042019'!$A$1:$CC$1461, MATCH('Garage Cars'!A1022,'housing-price-data-04042019'!$A$1:$A$1461,0), MATCH('Garage Cars'!$B$1,'housing-price-data-04042019'!$A$1:$CC$1,0))</f>
        <v>2</v>
      </c>
      <c r="C1022">
        <f>INDEX('housing-price-data-04042019'!$A$1:$CC$1461, MATCH('Garage Cars'!A1022,'housing-price-data-04042019'!$A$1:$A$1461,0), MATCH('Garage Cars'!$C$1,'housing-price-data-04042019'!$A$1:$CC$1,0))</f>
        <v>176000</v>
      </c>
      <c r="D1022" t="str">
        <f t="shared" si="15"/>
        <v>A</v>
      </c>
      <c r="U1022" s="1">
        <v>997</v>
      </c>
      <c r="V1022" s="1">
        <v>128696.97851787008</v>
      </c>
      <c r="W1022" s="1">
        <v>7803.021482129916</v>
      </c>
    </row>
    <row r="1023" spans="1:23" x14ac:dyDescent="0.25">
      <c r="A1023">
        <v>1022</v>
      </c>
      <c r="B1023">
        <f>INDEX('housing-price-data-04042019'!$A$1:$CC$1461, MATCH('Garage Cars'!A1023,'housing-price-data-04042019'!$A$1:$A$1461,0), MATCH('Garage Cars'!$B$1,'housing-price-data-04042019'!$A$1:$CC$1,0))</f>
        <v>2</v>
      </c>
      <c r="C1023">
        <f>INDEX('housing-price-data-04042019'!$A$1:$CC$1461, MATCH('Garage Cars'!A1023,'housing-price-data-04042019'!$A$1:$A$1461,0), MATCH('Garage Cars'!$C$1,'housing-price-data-04042019'!$A$1:$CC$1,0))</f>
        <v>194000</v>
      </c>
      <c r="D1023" t="str">
        <f t="shared" si="15"/>
        <v>A</v>
      </c>
      <c r="U1023" s="1">
        <v>998</v>
      </c>
      <c r="V1023" s="1">
        <v>196774.97616421798</v>
      </c>
      <c r="W1023" s="1">
        <v>-11774.97616421798</v>
      </c>
    </row>
    <row r="1024" spans="1:23" x14ac:dyDescent="0.25">
      <c r="A1024">
        <v>1023</v>
      </c>
      <c r="B1024">
        <f>INDEX('housing-price-data-04042019'!$A$1:$CC$1461, MATCH('Garage Cars'!A1024,'housing-price-data-04042019'!$A$1:$A$1461,0), MATCH('Garage Cars'!$B$1,'housing-price-data-04042019'!$A$1:$CC$1,0))</f>
        <v>1</v>
      </c>
      <c r="C1024">
        <f>INDEX('housing-price-data-04042019'!$A$1:$CC$1461, MATCH('Garage Cars'!A1024,'housing-price-data-04042019'!$A$1:$A$1461,0), MATCH('Garage Cars'!$C$1,'housing-price-data-04042019'!$A$1:$CC$1,0))</f>
        <v>87000</v>
      </c>
      <c r="D1024" t="str">
        <f t="shared" si="15"/>
        <v>B</v>
      </c>
      <c r="U1024" s="1">
        <v>999</v>
      </c>
      <c r="V1024" s="1">
        <v>128696.97851787008</v>
      </c>
      <c r="W1024" s="1">
        <v>-37696.978517870084</v>
      </c>
    </row>
    <row r="1025" spans="1:23" x14ac:dyDescent="0.25">
      <c r="A1025">
        <v>1024</v>
      </c>
      <c r="B1025">
        <f>INDEX('housing-price-data-04042019'!$A$1:$CC$1461, MATCH('Garage Cars'!A1025,'housing-price-data-04042019'!$A$1:$A$1461,0), MATCH('Garage Cars'!$B$1,'housing-price-data-04042019'!$A$1:$CC$1,0))</f>
        <v>2</v>
      </c>
      <c r="C1025">
        <f>INDEX('housing-price-data-04042019'!$A$1:$CC$1461, MATCH('Garage Cars'!A1025,'housing-price-data-04042019'!$A$1:$A$1461,0), MATCH('Garage Cars'!$C$1,'housing-price-data-04042019'!$A$1:$CC$1,0))</f>
        <v>191000</v>
      </c>
      <c r="D1025" t="str">
        <f t="shared" si="15"/>
        <v>A</v>
      </c>
      <c r="U1025" s="1">
        <v>1000</v>
      </c>
      <c r="V1025" s="1">
        <v>196774.97616421798</v>
      </c>
      <c r="W1025" s="1">
        <v>9225.0238357820199</v>
      </c>
    </row>
    <row r="1026" spans="1:23" x14ac:dyDescent="0.25">
      <c r="A1026">
        <v>1025</v>
      </c>
      <c r="B1026">
        <f>INDEX('housing-price-data-04042019'!$A$1:$CC$1461, MATCH('Garage Cars'!A1026,'housing-price-data-04042019'!$A$1:$A$1461,0), MATCH('Garage Cars'!$B$1,'housing-price-data-04042019'!$A$1:$CC$1,0))</f>
        <v>2</v>
      </c>
      <c r="C1026">
        <f>INDEX('housing-price-data-04042019'!$A$1:$CC$1461, MATCH('Garage Cars'!A1026,'housing-price-data-04042019'!$A$1:$A$1461,0), MATCH('Garage Cars'!$C$1,'housing-price-data-04042019'!$A$1:$CC$1,0))</f>
        <v>287000</v>
      </c>
      <c r="D1026" t="str">
        <f t="shared" si="15"/>
        <v>A</v>
      </c>
      <c r="U1026" s="1">
        <v>1001</v>
      </c>
      <c r="V1026" s="1">
        <v>196774.97616421798</v>
      </c>
      <c r="W1026" s="1">
        <v>-114774.97616421798</v>
      </c>
    </row>
    <row r="1027" spans="1:23" x14ac:dyDescent="0.25">
      <c r="A1027">
        <v>1026</v>
      </c>
      <c r="B1027">
        <f>INDEX('housing-price-data-04042019'!$A$1:$CC$1461, MATCH('Garage Cars'!A1027,'housing-price-data-04042019'!$A$1:$A$1461,0), MATCH('Garage Cars'!$B$1,'housing-price-data-04042019'!$A$1:$CC$1,0))</f>
        <v>2</v>
      </c>
      <c r="C1027">
        <f>INDEX('housing-price-data-04042019'!$A$1:$CC$1461, MATCH('Garage Cars'!A1027,'housing-price-data-04042019'!$A$1:$A$1461,0), MATCH('Garage Cars'!$C$1,'housing-price-data-04042019'!$A$1:$CC$1,0))</f>
        <v>112500</v>
      </c>
      <c r="D1027" t="str">
        <f t="shared" ref="D1027:D1090" si="16">IF(B1027 &gt;= 2, "A", "B")</f>
        <v>A</v>
      </c>
      <c r="U1027" s="1">
        <v>1002</v>
      </c>
      <c r="V1027" s="1">
        <v>128696.97851787008</v>
      </c>
      <c r="W1027" s="1">
        <v>-42696.978517870084</v>
      </c>
    </row>
    <row r="1028" spans="1:23" x14ac:dyDescent="0.25">
      <c r="A1028">
        <v>1027</v>
      </c>
      <c r="B1028">
        <f>INDEX('housing-price-data-04042019'!$A$1:$CC$1461, MATCH('Garage Cars'!A1028,'housing-price-data-04042019'!$A$1:$A$1461,0), MATCH('Garage Cars'!$B$1,'housing-price-data-04042019'!$A$1:$CC$1,0))</f>
        <v>2</v>
      </c>
      <c r="C1028">
        <f>INDEX('housing-price-data-04042019'!$A$1:$CC$1461, MATCH('Garage Cars'!A1028,'housing-price-data-04042019'!$A$1:$A$1461,0), MATCH('Garage Cars'!$C$1,'housing-price-data-04042019'!$A$1:$CC$1,0))</f>
        <v>167500</v>
      </c>
      <c r="D1028" t="str">
        <f t="shared" si="16"/>
        <v>A</v>
      </c>
      <c r="U1028" s="1">
        <v>1003</v>
      </c>
      <c r="V1028" s="1">
        <v>264852.97381056589</v>
      </c>
      <c r="W1028" s="1">
        <v>-32852.973810565891</v>
      </c>
    </row>
    <row r="1029" spans="1:23" x14ac:dyDescent="0.25">
      <c r="A1029">
        <v>1028</v>
      </c>
      <c r="B1029">
        <f>INDEX('housing-price-data-04042019'!$A$1:$CC$1461, MATCH('Garage Cars'!A1029,'housing-price-data-04042019'!$A$1:$A$1461,0), MATCH('Garage Cars'!$B$1,'housing-price-data-04042019'!$A$1:$CC$1,0))</f>
        <v>3</v>
      </c>
      <c r="C1029">
        <f>INDEX('housing-price-data-04042019'!$A$1:$CC$1461, MATCH('Garage Cars'!A1029,'housing-price-data-04042019'!$A$1:$A$1461,0), MATCH('Garage Cars'!$C$1,'housing-price-data-04042019'!$A$1:$CC$1,0))</f>
        <v>293077</v>
      </c>
      <c r="D1029" t="str">
        <f t="shared" si="16"/>
        <v>A</v>
      </c>
      <c r="U1029" s="1">
        <v>1004</v>
      </c>
      <c r="V1029" s="1">
        <v>196774.97616421798</v>
      </c>
      <c r="W1029" s="1">
        <v>-59869.97616421798</v>
      </c>
    </row>
    <row r="1030" spans="1:23" x14ac:dyDescent="0.25">
      <c r="A1030">
        <v>1029</v>
      </c>
      <c r="B1030">
        <f>INDEX('housing-price-data-04042019'!$A$1:$CC$1461, MATCH('Garage Cars'!A1030,'housing-price-data-04042019'!$A$1:$A$1461,0), MATCH('Garage Cars'!$B$1,'housing-price-data-04042019'!$A$1:$CC$1,0))</f>
        <v>1</v>
      </c>
      <c r="C1030">
        <f>INDEX('housing-price-data-04042019'!$A$1:$CC$1461, MATCH('Garage Cars'!A1030,'housing-price-data-04042019'!$A$1:$A$1461,0), MATCH('Garage Cars'!$C$1,'housing-price-data-04042019'!$A$1:$CC$1,0))</f>
        <v>105000</v>
      </c>
      <c r="D1030" t="str">
        <f t="shared" si="16"/>
        <v>B</v>
      </c>
      <c r="U1030" s="1">
        <v>1005</v>
      </c>
      <c r="V1030" s="1">
        <v>196774.97616421798</v>
      </c>
      <c r="W1030" s="1">
        <v>-15774.97616421798</v>
      </c>
    </row>
    <row r="1031" spans="1:23" x14ac:dyDescent="0.25">
      <c r="A1031">
        <v>1030</v>
      </c>
      <c r="B1031">
        <f>INDEX('housing-price-data-04042019'!$A$1:$CC$1461, MATCH('Garage Cars'!A1031,'housing-price-data-04042019'!$A$1:$A$1461,0), MATCH('Garage Cars'!$B$1,'housing-price-data-04042019'!$A$1:$CC$1,0))</f>
        <v>1</v>
      </c>
      <c r="C1031">
        <f>INDEX('housing-price-data-04042019'!$A$1:$CC$1461, MATCH('Garage Cars'!A1031,'housing-price-data-04042019'!$A$1:$A$1461,0), MATCH('Garage Cars'!$C$1,'housing-price-data-04042019'!$A$1:$CC$1,0))</f>
        <v>118000</v>
      </c>
      <c r="D1031" t="str">
        <f t="shared" si="16"/>
        <v>B</v>
      </c>
      <c r="U1031" s="1">
        <v>1006</v>
      </c>
      <c r="V1031" s="1">
        <v>128696.97851787008</v>
      </c>
      <c r="W1031" s="1">
        <v>21203.021482129916</v>
      </c>
    </row>
    <row r="1032" spans="1:23" x14ac:dyDescent="0.25">
      <c r="A1032">
        <v>1031</v>
      </c>
      <c r="B1032">
        <f>INDEX('housing-price-data-04042019'!$A$1:$CC$1461, MATCH('Garage Cars'!A1032,'housing-price-data-04042019'!$A$1:$A$1461,0), MATCH('Garage Cars'!$B$1,'housing-price-data-04042019'!$A$1:$CC$1,0))</f>
        <v>0</v>
      </c>
      <c r="C1032">
        <f>INDEX('housing-price-data-04042019'!$A$1:$CC$1461, MATCH('Garage Cars'!A1032,'housing-price-data-04042019'!$A$1:$A$1461,0), MATCH('Garage Cars'!$C$1,'housing-price-data-04042019'!$A$1:$CC$1,0))</f>
        <v>160000</v>
      </c>
      <c r="D1032" t="str">
        <f t="shared" si="16"/>
        <v>B</v>
      </c>
      <c r="U1032" s="1">
        <v>1007</v>
      </c>
      <c r="V1032" s="1">
        <v>196774.97616421798</v>
      </c>
      <c r="W1032" s="1">
        <v>-33274.97616421798</v>
      </c>
    </row>
    <row r="1033" spans="1:23" x14ac:dyDescent="0.25">
      <c r="A1033">
        <v>1032</v>
      </c>
      <c r="B1033">
        <f>INDEX('housing-price-data-04042019'!$A$1:$CC$1461, MATCH('Garage Cars'!A1033,'housing-price-data-04042019'!$A$1:$A$1461,0), MATCH('Garage Cars'!$B$1,'housing-price-data-04042019'!$A$1:$CC$1,0))</f>
        <v>2</v>
      </c>
      <c r="C1033">
        <f>INDEX('housing-price-data-04042019'!$A$1:$CC$1461, MATCH('Garage Cars'!A1033,'housing-price-data-04042019'!$A$1:$A$1461,0), MATCH('Garage Cars'!$C$1,'housing-price-data-04042019'!$A$1:$CC$1,0))</f>
        <v>197000</v>
      </c>
      <c r="D1033" t="str">
        <f t="shared" si="16"/>
        <v>A</v>
      </c>
      <c r="U1033" s="1">
        <v>1008</v>
      </c>
      <c r="V1033" s="1">
        <v>128696.97851787008</v>
      </c>
      <c r="W1033" s="1">
        <v>-40696.978517870084</v>
      </c>
    </row>
    <row r="1034" spans="1:23" x14ac:dyDescent="0.25">
      <c r="A1034">
        <v>1033</v>
      </c>
      <c r="B1034">
        <f>INDEX('housing-price-data-04042019'!$A$1:$CC$1461, MATCH('Garage Cars'!A1034,'housing-price-data-04042019'!$A$1:$A$1461,0), MATCH('Garage Cars'!$B$1,'housing-price-data-04042019'!$A$1:$CC$1,0))</f>
        <v>3</v>
      </c>
      <c r="C1034">
        <f>INDEX('housing-price-data-04042019'!$A$1:$CC$1461, MATCH('Garage Cars'!A1034,'housing-price-data-04042019'!$A$1:$A$1461,0), MATCH('Garage Cars'!$C$1,'housing-price-data-04042019'!$A$1:$CC$1,0))</f>
        <v>310000</v>
      </c>
      <c r="D1034" t="str">
        <f t="shared" si="16"/>
        <v>A</v>
      </c>
      <c r="U1034" s="1">
        <v>1009</v>
      </c>
      <c r="V1034" s="1">
        <v>196774.97616421798</v>
      </c>
      <c r="W1034" s="1">
        <v>43225.02383578202</v>
      </c>
    </row>
    <row r="1035" spans="1:23" x14ac:dyDescent="0.25">
      <c r="A1035">
        <v>1034</v>
      </c>
      <c r="B1035">
        <f>INDEX('housing-price-data-04042019'!$A$1:$CC$1461, MATCH('Garage Cars'!A1035,'housing-price-data-04042019'!$A$1:$A$1461,0), MATCH('Garage Cars'!$B$1,'housing-price-data-04042019'!$A$1:$CC$1,0))</f>
        <v>3</v>
      </c>
      <c r="C1035">
        <f>INDEX('housing-price-data-04042019'!$A$1:$CC$1461, MATCH('Garage Cars'!A1035,'housing-price-data-04042019'!$A$1:$A$1461,0), MATCH('Garage Cars'!$C$1,'housing-price-data-04042019'!$A$1:$CC$1,0))</f>
        <v>230000</v>
      </c>
      <c r="D1035" t="str">
        <f t="shared" si="16"/>
        <v>A</v>
      </c>
      <c r="U1035" s="1">
        <v>1010</v>
      </c>
      <c r="V1035" s="1">
        <v>60618.980871522173</v>
      </c>
      <c r="W1035" s="1">
        <v>41381.019128477827</v>
      </c>
    </row>
    <row r="1036" spans="1:23" x14ac:dyDescent="0.25">
      <c r="A1036">
        <v>1035</v>
      </c>
      <c r="B1036">
        <f>INDEX('housing-price-data-04042019'!$A$1:$CC$1461, MATCH('Garage Cars'!A1036,'housing-price-data-04042019'!$A$1:$A$1461,0), MATCH('Garage Cars'!$B$1,'housing-price-data-04042019'!$A$1:$CC$1,0))</f>
        <v>1</v>
      </c>
      <c r="C1036">
        <f>INDEX('housing-price-data-04042019'!$A$1:$CC$1461, MATCH('Garage Cars'!A1036,'housing-price-data-04042019'!$A$1:$A$1461,0), MATCH('Garage Cars'!$C$1,'housing-price-data-04042019'!$A$1:$CC$1,0))</f>
        <v>119750</v>
      </c>
      <c r="D1036" t="str">
        <f t="shared" si="16"/>
        <v>B</v>
      </c>
      <c r="U1036" s="1">
        <v>1011</v>
      </c>
      <c r="V1036" s="1">
        <v>128696.97851787008</v>
      </c>
      <c r="W1036" s="1">
        <v>6303.021482129916</v>
      </c>
    </row>
    <row r="1037" spans="1:23" x14ac:dyDescent="0.25">
      <c r="A1037">
        <v>1036</v>
      </c>
      <c r="B1037">
        <f>INDEX('housing-price-data-04042019'!$A$1:$CC$1461, MATCH('Garage Cars'!A1037,'housing-price-data-04042019'!$A$1:$A$1461,0), MATCH('Garage Cars'!$B$1,'housing-price-data-04042019'!$A$1:$CC$1,0))</f>
        <v>1</v>
      </c>
      <c r="C1037">
        <f>INDEX('housing-price-data-04042019'!$A$1:$CC$1461, MATCH('Garage Cars'!A1037,'housing-price-data-04042019'!$A$1:$A$1461,0), MATCH('Garage Cars'!$C$1,'housing-price-data-04042019'!$A$1:$CC$1,0))</f>
        <v>84000</v>
      </c>
      <c r="D1037" t="str">
        <f t="shared" si="16"/>
        <v>B</v>
      </c>
      <c r="U1037" s="1">
        <v>1012</v>
      </c>
      <c r="V1037" s="1">
        <v>60618.980871522173</v>
      </c>
      <c r="W1037" s="1">
        <v>39381.019128477827</v>
      </c>
    </row>
    <row r="1038" spans="1:23" x14ac:dyDescent="0.25">
      <c r="A1038">
        <v>1037</v>
      </c>
      <c r="B1038">
        <f>INDEX('housing-price-data-04042019'!$A$1:$CC$1461, MATCH('Garage Cars'!A1038,'housing-price-data-04042019'!$A$1:$A$1461,0), MATCH('Garage Cars'!$B$1,'housing-price-data-04042019'!$A$1:$CC$1,0))</f>
        <v>3</v>
      </c>
      <c r="C1038">
        <f>INDEX('housing-price-data-04042019'!$A$1:$CC$1461, MATCH('Garage Cars'!A1038,'housing-price-data-04042019'!$A$1:$A$1461,0), MATCH('Garage Cars'!$C$1,'housing-price-data-04042019'!$A$1:$CC$1,0))</f>
        <v>315500</v>
      </c>
      <c r="D1038" t="str">
        <f t="shared" si="16"/>
        <v>A</v>
      </c>
      <c r="U1038" s="1">
        <v>1013</v>
      </c>
      <c r="V1038" s="1">
        <v>128696.97851787008</v>
      </c>
      <c r="W1038" s="1">
        <v>36303.021482129916</v>
      </c>
    </row>
    <row r="1039" spans="1:23" x14ac:dyDescent="0.25">
      <c r="A1039">
        <v>1038</v>
      </c>
      <c r="B1039">
        <f>INDEX('housing-price-data-04042019'!$A$1:$CC$1461, MATCH('Garage Cars'!A1039,'housing-price-data-04042019'!$A$1:$A$1461,0), MATCH('Garage Cars'!$B$1,'housing-price-data-04042019'!$A$1:$CC$1,0))</f>
        <v>2</v>
      </c>
      <c r="C1039">
        <f>INDEX('housing-price-data-04042019'!$A$1:$CC$1461, MATCH('Garage Cars'!A1039,'housing-price-data-04042019'!$A$1:$A$1461,0), MATCH('Garage Cars'!$C$1,'housing-price-data-04042019'!$A$1:$CC$1,0))</f>
        <v>287000</v>
      </c>
      <c r="D1039" t="str">
        <f t="shared" si="16"/>
        <v>A</v>
      </c>
      <c r="U1039" s="1">
        <v>1014</v>
      </c>
      <c r="V1039" s="1">
        <v>128696.97851787008</v>
      </c>
      <c r="W1039" s="1">
        <v>-43696.978517870084</v>
      </c>
    </row>
    <row r="1040" spans="1:23" x14ac:dyDescent="0.25">
      <c r="A1040">
        <v>1039</v>
      </c>
      <c r="B1040">
        <f>INDEX('housing-price-data-04042019'!$A$1:$CC$1461, MATCH('Garage Cars'!A1040,'housing-price-data-04042019'!$A$1:$A$1461,0), MATCH('Garage Cars'!$B$1,'housing-price-data-04042019'!$A$1:$CC$1,0))</f>
        <v>0</v>
      </c>
      <c r="C1040">
        <f>INDEX('housing-price-data-04042019'!$A$1:$CC$1461, MATCH('Garage Cars'!A1040,'housing-price-data-04042019'!$A$1:$A$1461,0), MATCH('Garage Cars'!$C$1,'housing-price-data-04042019'!$A$1:$CC$1,0))</f>
        <v>97000</v>
      </c>
      <c r="D1040" t="str">
        <f t="shared" si="16"/>
        <v>B</v>
      </c>
      <c r="U1040" s="1">
        <v>1015</v>
      </c>
      <c r="V1040" s="1">
        <v>128696.97851787008</v>
      </c>
      <c r="W1040" s="1">
        <v>-9496.978517870084</v>
      </c>
    </row>
    <row r="1041" spans="1:23" x14ac:dyDescent="0.25">
      <c r="A1041">
        <v>1040</v>
      </c>
      <c r="B1041">
        <f>INDEX('housing-price-data-04042019'!$A$1:$CC$1461, MATCH('Garage Cars'!A1041,'housing-price-data-04042019'!$A$1:$A$1461,0), MATCH('Garage Cars'!$B$1,'housing-price-data-04042019'!$A$1:$CC$1,0))</f>
        <v>1</v>
      </c>
      <c r="C1041">
        <f>INDEX('housing-price-data-04042019'!$A$1:$CC$1461, MATCH('Garage Cars'!A1041,'housing-price-data-04042019'!$A$1:$A$1461,0), MATCH('Garage Cars'!$C$1,'housing-price-data-04042019'!$A$1:$CC$1,0))</f>
        <v>80000</v>
      </c>
      <c r="D1041" t="str">
        <f t="shared" si="16"/>
        <v>B</v>
      </c>
      <c r="U1041" s="1">
        <v>1016</v>
      </c>
      <c r="V1041" s="1">
        <v>196774.97616421798</v>
      </c>
      <c r="W1041" s="1">
        <v>30225.02383578202</v>
      </c>
    </row>
    <row r="1042" spans="1:23" x14ac:dyDescent="0.25">
      <c r="A1042">
        <v>1041</v>
      </c>
      <c r="B1042">
        <f>INDEX('housing-price-data-04042019'!$A$1:$CC$1461, MATCH('Garage Cars'!A1042,'housing-price-data-04042019'!$A$1:$A$1461,0), MATCH('Garage Cars'!$B$1,'housing-price-data-04042019'!$A$1:$CC$1,0))</f>
        <v>2</v>
      </c>
      <c r="C1042">
        <f>INDEX('housing-price-data-04042019'!$A$1:$CC$1461, MATCH('Garage Cars'!A1042,'housing-price-data-04042019'!$A$1:$A$1461,0), MATCH('Garage Cars'!$C$1,'housing-price-data-04042019'!$A$1:$CC$1,0))</f>
        <v>155000</v>
      </c>
      <c r="D1042" t="str">
        <f t="shared" si="16"/>
        <v>A</v>
      </c>
      <c r="U1042" s="1">
        <v>1017</v>
      </c>
      <c r="V1042" s="1">
        <v>196774.97616421798</v>
      </c>
      <c r="W1042" s="1">
        <v>6225.0238357820199</v>
      </c>
    </row>
    <row r="1043" spans="1:23" x14ac:dyDescent="0.25">
      <c r="A1043">
        <v>1042</v>
      </c>
      <c r="B1043">
        <f>INDEX('housing-price-data-04042019'!$A$1:$CC$1461, MATCH('Garage Cars'!A1043,'housing-price-data-04042019'!$A$1:$A$1461,0), MATCH('Garage Cars'!$B$1,'housing-price-data-04042019'!$A$1:$CC$1,0))</f>
        <v>2</v>
      </c>
      <c r="C1043">
        <f>INDEX('housing-price-data-04042019'!$A$1:$CC$1461, MATCH('Garage Cars'!A1043,'housing-price-data-04042019'!$A$1:$A$1461,0), MATCH('Garage Cars'!$C$1,'housing-price-data-04042019'!$A$1:$CC$1,0))</f>
        <v>173000</v>
      </c>
      <c r="D1043" t="str">
        <f t="shared" si="16"/>
        <v>A</v>
      </c>
      <c r="U1043" s="1">
        <v>1018</v>
      </c>
      <c r="V1043" s="1">
        <v>196774.97616421798</v>
      </c>
      <c r="W1043" s="1">
        <v>-9274.9761642179801</v>
      </c>
    </row>
    <row r="1044" spans="1:23" x14ac:dyDescent="0.25">
      <c r="A1044">
        <v>1043</v>
      </c>
      <c r="B1044">
        <f>INDEX('housing-price-data-04042019'!$A$1:$CC$1461, MATCH('Garage Cars'!A1044,'housing-price-data-04042019'!$A$1:$A$1461,0), MATCH('Garage Cars'!$B$1,'housing-price-data-04042019'!$A$1:$CC$1,0))</f>
        <v>2</v>
      </c>
      <c r="C1044">
        <f>INDEX('housing-price-data-04042019'!$A$1:$CC$1461, MATCH('Garage Cars'!A1044,'housing-price-data-04042019'!$A$1:$A$1461,0), MATCH('Garage Cars'!$C$1,'housing-price-data-04042019'!$A$1:$CC$1,0))</f>
        <v>196000</v>
      </c>
      <c r="D1044" t="str">
        <f t="shared" si="16"/>
        <v>A</v>
      </c>
      <c r="U1044" s="1">
        <v>1019</v>
      </c>
      <c r="V1044" s="1">
        <v>196774.97616421798</v>
      </c>
      <c r="W1044" s="1">
        <v>-36774.97616421798</v>
      </c>
    </row>
    <row r="1045" spans="1:23" x14ac:dyDescent="0.25">
      <c r="A1045">
        <v>1044</v>
      </c>
      <c r="B1045">
        <f>INDEX('housing-price-data-04042019'!$A$1:$CC$1461, MATCH('Garage Cars'!A1045,'housing-price-data-04042019'!$A$1:$A$1461,0), MATCH('Garage Cars'!$B$1,'housing-price-data-04042019'!$A$1:$CC$1,0))</f>
        <v>2</v>
      </c>
      <c r="C1045">
        <f>INDEX('housing-price-data-04042019'!$A$1:$CC$1461, MATCH('Garage Cars'!A1045,'housing-price-data-04042019'!$A$1:$A$1461,0), MATCH('Garage Cars'!$C$1,'housing-price-data-04042019'!$A$1:$CC$1,0))</f>
        <v>262280</v>
      </c>
      <c r="D1045" t="str">
        <f t="shared" si="16"/>
        <v>A</v>
      </c>
      <c r="U1045" s="1">
        <v>1020</v>
      </c>
      <c r="V1045" s="1">
        <v>196774.97616421798</v>
      </c>
      <c r="W1045" s="1">
        <v>16715.02383578202</v>
      </c>
    </row>
    <row r="1046" spans="1:23" x14ac:dyDescent="0.25">
      <c r="A1046">
        <v>1045</v>
      </c>
      <c r="B1046">
        <f>INDEX('housing-price-data-04042019'!$A$1:$CC$1461, MATCH('Garage Cars'!A1046,'housing-price-data-04042019'!$A$1:$A$1461,0), MATCH('Garage Cars'!$B$1,'housing-price-data-04042019'!$A$1:$CC$1,0))</f>
        <v>2</v>
      </c>
      <c r="C1046">
        <f>INDEX('housing-price-data-04042019'!$A$1:$CC$1461, MATCH('Garage Cars'!A1046,'housing-price-data-04042019'!$A$1:$A$1461,0), MATCH('Garage Cars'!$C$1,'housing-price-data-04042019'!$A$1:$CC$1,0))</f>
        <v>278000</v>
      </c>
      <c r="D1046" t="str">
        <f t="shared" si="16"/>
        <v>A</v>
      </c>
      <c r="U1046" s="1">
        <v>1021</v>
      </c>
      <c r="V1046" s="1">
        <v>196774.97616421798</v>
      </c>
      <c r="W1046" s="1">
        <v>-20774.97616421798</v>
      </c>
    </row>
    <row r="1047" spans="1:23" x14ac:dyDescent="0.25">
      <c r="A1047">
        <v>1046</v>
      </c>
      <c r="B1047">
        <f>INDEX('housing-price-data-04042019'!$A$1:$CC$1461, MATCH('Garage Cars'!A1047,'housing-price-data-04042019'!$A$1:$A$1461,0), MATCH('Garage Cars'!$B$1,'housing-price-data-04042019'!$A$1:$CC$1,0))</f>
        <v>2</v>
      </c>
      <c r="C1047">
        <f>INDEX('housing-price-data-04042019'!$A$1:$CC$1461, MATCH('Garage Cars'!A1047,'housing-price-data-04042019'!$A$1:$A$1461,0), MATCH('Garage Cars'!$C$1,'housing-price-data-04042019'!$A$1:$CC$1,0))</f>
        <v>139600</v>
      </c>
      <c r="D1047" t="str">
        <f t="shared" si="16"/>
        <v>A</v>
      </c>
      <c r="U1047" s="1">
        <v>1022</v>
      </c>
      <c r="V1047" s="1">
        <v>196774.97616421798</v>
      </c>
      <c r="W1047" s="1">
        <v>-2774.9761642179801</v>
      </c>
    </row>
    <row r="1048" spans="1:23" x14ac:dyDescent="0.25">
      <c r="A1048">
        <v>1047</v>
      </c>
      <c r="B1048">
        <f>INDEX('housing-price-data-04042019'!$A$1:$CC$1461, MATCH('Garage Cars'!A1048,'housing-price-data-04042019'!$A$1:$A$1461,0), MATCH('Garage Cars'!$B$1,'housing-price-data-04042019'!$A$1:$CC$1,0))</f>
        <v>3</v>
      </c>
      <c r="C1048">
        <f>INDEX('housing-price-data-04042019'!$A$1:$CC$1461, MATCH('Garage Cars'!A1048,'housing-price-data-04042019'!$A$1:$A$1461,0), MATCH('Garage Cars'!$C$1,'housing-price-data-04042019'!$A$1:$CC$1,0))</f>
        <v>556581</v>
      </c>
      <c r="D1048" t="str">
        <f t="shared" si="16"/>
        <v>A</v>
      </c>
      <c r="U1048" s="1">
        <v>1023</v>
      </c>
      <c r="V1048" s="1">
        <v>128696.97851787008</v>
      </c>
      <c r="W1048" s="1">
        <v>-41696.978517870084</v>
      </c>
    </row>
    <row r="1049" spans="1:23" x14ac:dyDescent="0.25">
      <c r="A1049">
        <v>1048</v>
      </c>
      <c r="B1049">
        <f>INDEX('housing-price-data-04042019'!$A$1:$CC$1461, MATCH('Garage Cars'!A1049,'housing-price-data-04042019'!$A$1:$A$1461,0), MATCH('Garage Cars'!$B$1,'housing-price-data-04042019'!$A$1:$CC$1,0))</f>
        <v>2</v>
      </c>
      <c r="C1049">
        <f>INDEX('housing-price-data-04042019'!$A$1:$CC$1461, MATCH('Garage Cars'!A1049,'housing-price-data-04042019'!$A$1:$A$1461,0), MATCH('Garage Cars'!$C$1,'housing-price-data-04042019'!$A$1:$CC$1,0))</f>
        <v>145000</v>
      </c>
      <c r="D1049" t="str">
        <f t="shared" si="16"/>
        <v>A</v>
      </c>
      <c r="U1049" s="1">
        <v>1024</v>
      </c>
      <c r="V1049" s="1">
        <v>196774.97616421798</v>
      </c>
      <c r="W1049" s="1">
        <v>-5774.9761642179801</v>
      </c>
    </row>
    <row r="1050" spans="1:23" x14ac:dyDescent="0.25">
      <c r="A1050">
        <v>1049</v>
      </c>
      <c r="B1050">
        <f>INDEX('housing-price-data-04042019'!$A$1:$CC$1461, MATCH('Garage Cars'!A1050,'housing-price-data-04042019'!$A$1:$A$1461,0), MATCH('Garage Cars'!$B$1,'housing-price-data-04042019'!$A$1:$CC$1,0))</f>
        <v>2</v>
      </c>
      <c r="C1050">
        <f>INDEX('housing-price-data-04042019'!$A$1:$CC$1461, MATCH('Garage Cars'!A1050,'housing-price-data-04042019'!$A$1:$A$1461,0), MATCH('Garage Cars'!$C$1,'housing-price-data-04042019'!$A$1:$CC$1,0))</f>
        <v>115000</v>
      </c>
      <c r="D1050" t="str">
        <f t="shared" si="16"/>
        <v>A</v>
      </c>
      <c r="U1050" s="1">
        <v>1025</v>
      </c>
      <c r="V1050" s="1">
        <v>196774.97616421798</v>
      </c>
      <c r="W1050" s="1">
        <v>90225.02383578202</v>
      </c>
    </row>
    <row r="1051" spans="1:23" x14ac:dyDescent="0.25">
      <c r="A1051">
        <v>1050</v>
      </c>
      <c r="B1051">
        <f>INDEX('housing-price-data-04042019'!$A$1:$CC$1461, MATCH('Garage Cars'!A1051,'housing-price-data-04042019'!$A$1:$A$1461,0), MATCH('Garage Cars'!$B$1,'housing-price-data-04042019'!$A$1:$CC$1,0))</f>
        <v>1</v>
      </c>
      <c r="C1051">
        <f>INDEX('housing-price-data-04042019'!$A$1:$CC$1461, MATCH('Garage Cars'!A1051,'housing-price-data-04042019'!$A$1:$A$1461,0), MATCH('Garage Cars'!$C$1,'housing-price-data-04042019'!$A$1:$CC$1,0))</f>
        <v>84900</v>
      </c>
      <c r="D1051" t="str">
        <f t="shared" si="16"/>
        <v>B</v>
      </c>
      <c r="U1051" s="1">
        <v>1026</v>
      </c>
      <c r="V1051" s="1">
        <v>196774.97616421798</v>
      </c>
      <c r="W1051" s="1">
        <v>-84274.97616421798</v>
      </c>
    </row>
    <row r="1052" spans="1:23" x14ac:dyDescent="0.25">
      <c r="A1052">
        <v>1051</v>
      </c>
      <c r="B1052">
        <f>INDEX('housing-price-data-04042019'!$A$1:$CC$1461, MATCH('Garage Cars'!A1052,'housing-price-data-04042019'!$A$1:$A$1461,0), MATCH('Garage Cars'!$B$1,'housing-price-data-04042019'!$A$1:$CC$1,0))</f>
        <v>2</v>
      </c>
      <c r="C1052">
        <f>INDEX('housing-price-data-04042019'!$A$1:$CC$1461, MATCH('Garage Cars'!A1052,'housing-price-data-04042019'!$A$1:$A$1461,0), MATCH('Garage Cars'!$C$1,'housing-price-data-04042019'!$A$1:$CC$1,0))</f>
        <v>176485</v>
      </c>
      <c r="D1052" t="str">
        <f t="shared" si="16"/>
        <v>A</v>
      </c>
      <c r="U1052" s="1">
        <v>1027</v>
      </c>
      <c r="V1052" s="1">
        <v>196774.97616421798</v>
      </c>
      <c r="W1052" s="1">
        <v>-29274.97616421798</v>
      </c>
    </row>
    <row r="1053" spans="1:23" x14ac:dyDescent="0.25">
      <c r="A1053">
        <v>1052</v>
      </c>
      <c r="B1053">
        <f>INDEX('housing-price-data-04042019'!$A$1:$CC$1461, MATCH('Garage Cars'!A1053,'housing-price-data-04042019'!$A$1:$A$1461,0), MATCH('Garage Cars'!$B$1,'housing-price-data-04042019'!$A$1:$CC$1,0))</f>
        <v>2</v>
      </c>
      <c r="C1053">
        <f>INDEX('housing-price-data-04042019'!$A$1:$CC$1461, MATCH('Garage Cars'!A1053,'housing-price-data-04042019'!$A$1:$A$1461,0), MATCH('Garage Cars'!$C$1,'housing-price-data-04042019'!$A$1:$CC$1,0))</f>
        <v>200141</v>
      </c>
      <c r="D1053" t="str">
        <f t="shared" si="16"/>
        <v>A</v>
      </c>
      <c r="U1053" s="1">
        <v>1028</v>
      </c>
      <c r="V1053" s="1">
        <v>264852.97381056589</v>
      </c>
      <c r="W1053" s="1">
        <v>28224.026189434109</v>
      </c>
    </row>
    <row r="1054" spans="1:23" x14ac:dyDescent="0.25">
      <c r="A1054">
        <v>1053</v>
      </c>
      <c r="B1054">
        <f>INDEX('housing-price-data-04042019'!$A$1:$CC$1461, MATCH('Garage Cars'!A1054,'housing-price-data-04042019'!$A$1:$A$1461,0), MATCH('Garage Cars'!$B$1,'housing-price-data-04042019'!$A$1:$CC$1,0))</f>
        <v>2</v>
      </c>
      <c r="C1054">
        <f>INDEX('housing-price-data-04042019'!$A$1:$CC$1461, MATCH('Garage Cars'!A1054,'housing-price-data-04042019'!$A$1:$A$1461,0), MATCH('Garage Cars'!$C$1,'housing-price-data-04042019'!$A$1:$CC$1,0))</f>
        <v>165000</v>
      </c>
      <c r="D1054" t="str">
        <f t="shared" si="16"/>
        <v>A</v>
      </c>
      <c r="U1054" s="1">
        <v>1029</v>
      </c>
      <c r="V1054" s="1">
        <v>128696.97851787008</v>
      </c>
      <c r="W1054" s="1">
        <v>-23696.978517870084</v>
      </c>
    </row>
    <row r="1055" spans="1:23" x14ac:dyDescent="0.25">
      <c r="A1055">
        <v>1054</v>
      </c>
      <c r="B1055">
        <f>INDEX('housing-price-data-04042019'!$A$1:$CC$1461, MATCH('Garage Cars'!A1055,'housing-price-data-04042019'!$A$1:$A$1461,0), MATCH('Garage Cars'!$B$1,'housing-price-data-04042019'!$A$1:$CC$1,0))</f>
        <v>1</v>
      </c>
      <c r="C1055">
        <f>INDEX('housing-price-data-04042019'!$A$1:$CC$1461, MATCH('Garage Cars'!A1055,'housing-price-data-04042019'!$A$1:$A$1461,0), MATCH('Garage Cars'!$C$1,'housing-price-data-04042019'!$A$1:$CC$1,0))</f>
        <v>144500</v>
      </c>
      <c r="D1055" t="str">
        <f t="shared" si="16"/>
        <v>B</v>
      </c>
      <c r="U1055" s="1">
        <v>1030</v>
      </c>
      <c r="V1055" s="1">
        <v>128696.97851787008</v>
      </c>
      <c r="W1055" s="1">
        <v>-10696.978517870084</v>
      </c>
    </row>
    <row r="1056" spans="1:23" x14ac:dyDescent="0.25">
      <c r="A1056">
        <v>1055</v>
      </c>
      <c r="B1056">
        <f>INDEX('housing-price-data-04042019'!$A$1:$CC$1461, MATCH('Garage Cars'!A1056,'housing-price-data-04042019'!$A$1:$A$1461,0), MATCH('Garage Cars'!$B$1,'housing-price-data-04042019'!$A$1:$CC$1,0))</f>
        <v>2</v>
      </c>
      <c r="C1056">
        <f>INDEX('housing-price-data-04042019'!$A$1:$CC$1461, MATCH('Garage Cars'!A1056,'housing-price-data-04042019'!$A$1:$A$1461,0), MATCH('Garage Cars'!$C$1,'housing-price-data-04042019'!$A$1:$CC$1,0))</f>
        <v>255000</v>
      </c>
      <c r="D1056" t="str">
        <f t="shared" si="16"/>
        <v>A</v>
      </c>
      <c r="U1056" s="1">
        <v>1031</v>
      </c>
      <c r="V1056" s="1">
        <v>60618.980871522173</v>
      </c>
      <c r="W1056" s="1">
        <v>99381.019128477827</v>
      </c>
    </row>
    <row r="1057" spans="1:23" x14ac:dyDescent="0.25">
      <c r="A1057">
        <v>1056</v>
      </c>
      <c r="B1057">
        <f>INDEX('housing-price-data-04042019'!$A$1:$CC$1461, MATCH('Garage Cars'!A1057,'housing-price-data-04042019'!$A$1:$A$1461,0), MATCH('Garage Cars'!$B$1,'housing-price-data-04042019'!$A$1:$CC$1,0))</f>
        <v>2</v>
      </c>
      <c r="C1057">
        <f>INDEX('housing-price-data-04042019'!$A$1:$CC$1461, MATCH('Garage Cars'!A1057,'housing-price-data-04042019'!$A$1:$A$1461,0), MATCH('Garage Cars'!$C$1,'housing-price-data-04042019'!$A$1:$CC$1,0))</f>
        <v>180000</v>
      </c>
      <c r="D1057" t="str">
        <f t="shared" si="16"/>
        <v>A</v>
      </c>
      <c r="U1057" s="1">
        <v>1032</v>
      </c>
      <c r="V1057" s="1">
        <v>196774.97616421798</v>
      </c>
      <c r="W1057" s="1">
        <v>225.02383578201989</v>
      </c>
    </row>
    <row r="1058" spans="1:23" x14ac:dyDescent="0.25">
      <c r="A1058">
        <v>1057</v>
      </c>
      <c r="B1058">
        <f>INDEX('housing-price-data-04042019'!$A$1:$CC$1461, MATCH('Garage Cars'!A1058,'housing-price-data-04042019'!$A$1:$A$1461,0), MATCH('Garage Cars'!$B$1,'housing-price-data-04042019'!$A$1:$CC$1,0))</f>
        <v>2</v>
      </c>
      <c r="C1058">
        <f>INDEX('housing-price-data-04042019'!$A$1:$CC$1461, MATCH('Garage Cars'!A1058,'housing-price-data-04042019'!$A$1:$A$1461,0), MATCH('Garage Cars'!$C$1,'housing-price-data-04042019'!$A$1:$CC$1,0))</f>
        <v>185850</v>
      </c>
      <c r="D1058" t="str">
        <f t="shared" si="16"/>
        <v>A</v>
      </c>
      <c r="U1058" s="1">
        <v>1033</v>
      </c>
      <c r="V1058" s="1">
        <v>264852.97381056589</v>
      </c>
      <c r="W1058" s="1">
        <v>45147.026189434109</v>
      </c>
    </row>
    <row r="1059" spans="1:23" x14ac:dyDescent="0.25">
      <c r="A1059">
        <v>1058</v>
      </c>
      <c r="B1059">
        <f>INDEX('housing-price-data-04042019'!$A$1:$CC$1461, MATCH('Garage Cars'!A1059,'housing-price-data-04042019'!$A$1:$A$1461,0), MATCH('Garage Cars'!$B$1,'housing-price-data-04042019'!$A$1:$CC$1,0))</f>
        <v>2</v>
      </c>
      <c r="C1059">
        <f>INDEX('housing-price-data-04042019'!$A$1:$CC$1461, MATCH('Garage Cars'!A1059,'housing-price-data-04042019'!$A$1:$A$1461,0), MATCH('Garage Cars'!$C$1,'housing-price-data-04042019'!$A$1:$CC$1,0))</f>
        <v>248000</v>
      </c>
      <c r="D1059" t="str">
        <f t="shared" si="16"/>
        <v>A</v>
      </c>
      <c r="U1059" s="1">
        <v>1034</v>
      </c>
      <c r="V1059" s="1">
        <v>264852.97381056589</v>
      </c>
      <c r="W1059" s="1">
        <v>-34852.973810565891</v>
      </c>
    </row>
    <row r="1060" spans="1:23" x14ac:dyDescent="0.25">
      <c r="A1060">
        <v>1059</v>
      </c>
      <c r="B1060">
        <f>INDEX('housing-price-data-04042019'!$A$1:$CC$1461, MATCH('Garage Cars'!A1060,'housing-price-data-04042019'!$A$1:$A$1461,0), MATCH('Garage Cars'!$B$1,'housing-price-data-04042019'!$A$1:$CC$1,0))</f>
        <v>3</v>
      </c>
      <c r="C1060">
        <f>INDEX('housing-price-data-04042019'!$A$1:$CC$1461, MATCH('Garage Cars'!A1060,'housing-price-data-04042019'!$A$1:$A$1461,0), MATCH('Garage Cars'!$C$1,'housing-price-data-04042019'!$A$1:$CC$1,0))</f>
        <v>335000</v>
      </c>
      <c r="D1060" t="str">
        <f t="shared" si="16"/>
        <v>A</v>
      </c>
      <c r="U1060" s="1">
        <v>1035</v>
      </c>
      <c r="V1060" s="1">
        <v>128696.97851787008</v>
      </c>
      <c r="W1060" s="1">
        <v>-8946.978517870084</v>
      </c>
    </row>
    <row r="1061" spans="1:23" x14ac:dyDescent="0.25">
      <c r="A1061">
        <v>1060</v>
      </c>
      <c r="B1061">
        <f>INDEX('housing-price-data-04042019'!$A$1:$CC$1461, MATCH('Garage Cars'!A1061,'housing-price-data-04042019'!$A$1:$A$1461,0), MATCH('Garage Cars'!$B$1,'housing-price-data-04042019'!$A$1:$CC$1,0))</f>
        <v>2</v>
      </c>
      <c r="C1061">
        <f>INDEX('housing-price-data-04042019'!$A$1:$CC$1461, MATCH('Garage Cars'!A1061,'housing-price-data-04042019'!$A$1:$A$1461,0), MATCH('Garage Cars'!$C$1,'housing-price-data-04042019'!$A$1:$CC$1,0))</f>
        <v>220000</v>
      </c>
      <c r="D1061" t="str">
        <f t="shared" si="16"/>
        <v>A</v>
      </c>
      <c r="U1061" s="1">
        <v>1036</v>
      </c>
      <c r="V1061" s="1">
        <v>128696.97851787008</v>
      </c>
      <c r="W1061" s="1">
        <v>-44696.978517870084</v>
      </c>
    </row>
    <row r="1062" spans="1:23" x14ac:dyDescent="0.25">
      <c r="A1062">
        <v>1061</v>
      </c>
      <c r="B1062">
        <f>INDEX('housing-price-data-04042019'!$A$1:$CC$1461, MATCH('Garage Cars'!A1062,'housing-price-data-04042019'!$A$1:$A$1461,0), MATCH('Garage Cars'!$B$1,'housing-price-data-04042019'!$A$1:$CC$1,0))</f>
        <v>2</v>
      </c>
      <c r="C1062">
        <f>INDEX('housing-price-data-04042019'!$A$1:$CC$1461, MATCH('Garage Cars'!A1062,'housing-price-data-04042019'!$A$1:$A$1461,0), MATCH('Garage Cars'!$C$1,'housing-price-data-04042019'!$A$1:$CC$1,0))</f>
        <v>213500</v>
      </c>
      <c r="D1062" t="str">
        <f t="shared" si="16"/>
        <v>A</v>
      </c>
      <c r="U1062" s="1">
        <v>1037</v>
      </c>
      <c r="V1062" s="1">
        <v>264852.97381056589</v>
      </c>
      <c r="W1062" s="1">
        <v>50647.026189434109</v>
      </c>
    </row>
    <row r="1063" spans="1:23" x14ac:dyDescent="0.25">
      <c r="A1063">
        <v>1062</v>
      </c>
      <c r="B1063">
        <f>INDEX('housing-price-data-04042019'!$A$1:$CC$1461, MATCH('Garage Cars'!A1063,'housing-price-data-04042019'!$A$1:$A$1461,0), MATCH('Garage Cars'!$B$1,'housing-price-data-04042019'!$A$1:$CC$1,0))</f>
        <v>3</v>
      </c>
      <c r="C1063">
        <f>INDEX('housing-price-data-04042019'!$A$1:$CC$1461, MATCH('Garage Cars'!A1063,'housing-price-data-04042019'!$A$1:$A$1461,0), MATCH('Garage Cars'!$C$1,'housing-price-data-04042019'!$A$1:$CC$1,0))</f>
        <v>81000</v>
      </c>
      <c r="D1063" t="str">
        <f t="shared" si="16"/>
        <v>A</v>
      </c>
      <c r="U1063" s="1">
        <v>1038</v>
      </c>
      <c r="V1063" s="1">
        <v>196774.97616421798</v>
      </c>
      <c r="W1063" s="1">
        <v>90225.02383578202</v>
      </c>
    </row>
    <row r="1064" spans="1:23" x14ac:dyDescent="0.25">
      <c r="A1064">
        <v>1063</v>
      </c>
      <c r="B1064">
        <f>INDEX('housing-price-data-04042019'!$A$1:$CC$1461, MATCH('Garage Cars'!A1064,'housing-price-data-04042019'!$A$1:$A$1461,0), MATCH('Garage Cars'!$B$1,'housing-price-data-04042019'!$A$1:$CC$1,0))</f>
        <v>2</v>
      </c>
      <c r="C1064">
        <f>INDEX('housing-price-data-04042019'!$A$1:$CC$1461, MATCH('Garage Cars'!A1064,'housing-price-data-04042019'!$A$1:$A$1461,0), MATCH('Garage Cars'!$C$1,'housing-price-data-04042019'!$A$1:$CC$1,0))</f>
        <v>90000</v>
      </c>
      <c r="D1064" t="str">
        <f t="shared" si="16"/>
        <v>A</v>
      </c>
      <c r="U1064" s="1">
        <v>1039</v>
      </c>
      <c r="V1064" s="1">
        <v>60618.980871522173</v>
      </c>
      <c r="W1064" s="1">
        <v>36381.019128477827</v>
      </c>
    </row>
    <row r="1065" spans="1:23" x14ac:dyDescent="0.25">
      <c r="A1065">
        <v>1064</v>
      </c>
      <c r="B1065">
        <f>INDEX('housing-price-data-04042019'!$A$1:$CC$1461, MATCH('Garage Cars'!A1065,'housing-price-data-04042019'!$A$1:$A$1461,0), MATCH('Garage Cars'!$B$1,'housing-price-data-04042019'!$A$1:$CC$1,0))</f>
        <v>2</v>
      </c>
      <c r="C1065">
        <f>INDEX('housing-price-data-04042019'!$A$1:$CC$1461, MATCH('Garage Cars'!A1065,'housing-price-data-04042019'!$A$1:$A$1461,0), MATCH('Garage Cars'!$C$1,'housing-price-data-04042019'!$A$1:$CC$1,0))</f>
        <v>110500</v>
      </c>
      <c r="D1065" t="str">
        <f t="shared" si="16"/>
        <v>A</v>
      </c>
      <c r="U1065" s="1">
        <v>1040</v>
      </c>
      <c r="V1065" s="1">
        <v>128696.97851787008</v>
      </c>
      <c r="W1065" s="1">
        <v>-48696.978517870084</v>
      </c>
    </row>
    <row r="1066" spans="1:23" x14ac:dyDescent="0.25">
      <c r="A1066">
        <v>1065</v>
      </c>
      <c r="B1066">
        <f>INDEX('housing-price-data-04042019'!$A$1:$CC$1461, MATCH('Garage Cars'!A1066,'housing-price-data-04042019'!$A$1:$A$1461,0), MATCH('Garage Cars'!$B$1,'housing-price-data-04042019'!$A$1:$CC$1,0))</f>
        <v>2</v>
      </c>
      <c r="C1066">
        <f>INDEX('housing-price-data-04042019'!$A$1:$CC$1461, MATCH('Garage Cars'!A1066,'housing-price-data-04042019'!$A$1:$A$1461,0), MATCH('Garage Cars'!$C$1,'housing-price-data-04042019'!$A$1:$CC$1,0))</f>
        <v>154000</v>
      </c>
      <c r="D1066" t="str">
        <f t="shared" si="16"/>
        <v>A</v>
      </c>
      <c r="U1066" s="1">
        <v>1041</v>
      </c>
      <c r="V1066" s="1">
        <v>196774.97616421798</v>
      </c>
      <c r="W1066" s="1">
        <v>-41774.97616421798</v>
      </c>
    </row>
    <row r="1067" spans="1:23" x14ac:dyDescent="0.25">
      <c r="A1067">
        <v>1066</v>
      </c>
      <c r="B1067">
        <f>INDEX('housing-price-data-04042019'!$A$1:$CC$1461, MATCH('Garage Cars'!A1067,'housing-price-data-04042019'!$A$1:$A$1461,0), MATCH('Garage Cars'!$B$1,'housing-price-data-04042019'!$A$1:$CC$1,0))</f>
        <v>2</v>
      </c>
      <c r="C1067">
        <f>INDEX('housing-price-data-04042019'!$A$1:$CC$1461, MATCH('Garage Cars'!A1067,'housing-price-data-04042019'!$A$1:$A$1461,0), MATCH('Garage Cars'!$C$1,'housing-price-data-04042019'!$A$1:$CC$1,0))</f>
        <v>328000</v>
      </c>
      <c r="D1067" t="str">
        <f t="shared" si="16"/>
        <v>A</v>
      </c>
      <c r="U1067" s="1">
        <v>1042</v>
      </c>
      <c r="V1067" s="1">
        <v>196774.97616421798</v>
      </c>
      <c r="W1067" s="1">
        <v>-23774.97616421798</v>
      </c>
    </row>
    <row r="1068" spans="1:23" x14ac:dyDescent="0.25">
      <c r="A1068">
        <v>1067</v>
      </c>
      <c r="B1068">
        <f>INDEX('housing-price-data-04042019'!$A$1:$CC$1461, MATCH('Garage Cars'!A1068,'housing-price-data-04042019'!$A$1:$A$1461,0), MATCH('Garage Cars'!$B$1,'housing-price-data-04042019'!$A$1:$CC$1,0))</f>
        <v>2</v>
      </c>
      <c r="C1068">
        <f>INDEX('housing-price-data-04042019'!$A$1:$CC$1461, MATCH('Garage Cars'!A1068,'housing-price-data-04042019'!$A$1:$A$1461,0), MATCH('Garage Cars'!$C$1,'housing-price-data-04042019'!$A$1:$CC$1,0))</f>
        <v>178000</v>
      </c>
      <c r="D1068" t="str">
        <f t="shared" si="16"/>
        <v>A</v>
      </c>
      <c r="U1068" s="1">
        <v>1043</v>
      </c>
      <c r="V1068" s="1">
        <v>196774.97616421798</v>
      </c>
      <c r="W1068" s="1">
        <v>-774.97616421798011</v>
      </c>
    </row>
    <row r="1069" spans="1:23" x14ac:dyDescent="0.25">
      <c r="A1069">
        <v>1068</v>
      </c>
      <c r="B1069">
        <f>INDEX('housing-price-data-04042019'!$A$1:$CC$1461, MATCH('Garage Cars'!A1069,'housing-price-data-04042019'!$A$1:$A$1461,0), MATCH('Garage Cars'!$B$1,'housing-price-data-04042019'!$A$1:$CC$1,0))</f>
        <v>2</v>
      </c>
      <c r="C1069">
        <f>INDEX('housing-price-data-04042019'!$A$1:$CC$1461, MATCH('Garage Cars'!A1069,'housing-price-data-04042019'!$A$1:$A$1461,0), MATCH('Garage Cars'!$C$1,'housing-price-data-04042019'!$A$1:$CC$1,0))</f>
        <v>167900</v>
      </c>
      <c r="D1069" t="str">
        <f t="shared" si="16"/>
        <v>A</v>
      </c>
      <c r="U1069" s="1">
        <v>1044</v>
      </c>
      <c r="V1069" s="1">
        <v>196774.97616421798</v>
      </c>
      <c r="W1069" s="1">
        <v>65505.02383578202</v>
      </c>
    </row>
    <row r="1070" spans="1:23" x14ac:dyDescent="0.25">
      <c r="A1070">
        <v>1069</v>
      </c>
      <c r="B1070">
        <f>INDEX('housing-price-data-04042019'!$A$1:$CC$1461, MATCH('Garage Cars'!A1070,'housing-price-data-04042019'!$A$1:$A$1461,0), MATCH('Garage Cars'!$B$1,'housing-price-data-04042019'!$A$1:$CC$1,0))</f>
        <v>2</v>
      </c>
      <c r="C1070">
        <f>INDEX('housing-price-data-04042019'!$A$1:$CC$1461, MATCH('Garage Cars'!A1070,'housing-price-data-04042019'!$A$1:$A$1461,0), MATCH('Garage Cars'!$C$1,'housing-price-data-04042019'!$A$1:$CC$1,0))</f>
        <v>151400</v>
      </c>
      <c r="D1070" t="str">
        <f t="shared" si="16"/>
        <v>A</v>
      </c>
      <c r="U1070" s="1">
        <v>1045</v>
      </c>
      <c r="V1070" s="1">
        <v>196774.97616421798</v>
      </c>
      <c r="W1070" s="1">
        <v>81225.02383578202</v>
      </c>
    </row>
    <row r="1071" spans="1:23" x14ac:dyDescent="0.25">
      <c r="A1071">
        <v>1070</v>
      </c>
      <c r="B1071">
        <f>INDEX('housing-price-data-04042019'!$A$1:$CC$1461, MATCH('Garage Cars'!A1071,'housing-price-data-04042019'!$A$1:$A$1461,0), MATCH('Garage Cars'!$B$1,'housing-price-data-04042019'!$A$1:$CC$1,0))</f>
        <v>2</v>
      </c>
      <c r="C1071">
        <f>INDEX('housing-price-data-04042019'!$A$1:$CC$1461, MATCH('Garage Cars'!A1071,'housing-price-data-04042019'!$A$1:$A$1461,0), MATCH('Garage Cars'!$C$1,'housing-price-data-04042019'!$A$1:$CC$1,0))</f>
        <v>135000</v>
      </c>
      <c r="D1071" t="str">
        <f t="shared" si="16"/>
        <v>A</v>
      </c>
      <c r="U1071" s="1">
        <v>1046</v>
      </c>
      <c r="V1071" s="1">
        <v>196774.97616421798</v>
      </c>
      <c r="W1071" s="1">
        <v>-57174.97616421798</v>
      </c>
    </row>
    <row r="1072" spans="1:23" x14ac:dyDescent="0.25">
      <c r="A1072">
        <v>1071</v>
      </c>
      <c r="B1072">
        <f>INDEX('housing-price-data-04042019'!$A$1:$CC$1461, MATCH('Garage Cars'!A1072,'housing-price-data-04042019'!$A$1:$A$1461,0), MATCH('Garage Cars'!$B$1,'housing-price-data-04042019'!$A$1:$CC$1,0))</f>
        <v>1</v>
      </c>
      <c r="C1072">
        <f>INDEX('housing-price-data-04042019'!$A$1:$CC$1461, MATCH('Garage Cars'!A1072,'housing-price-data-04042019'!$A$1:$A$1461,0), MATCH('Garage Cars'!$C$1,'housing-price-data-04042019'!$A$1:$CC$1,0))</f>
        <v>135000</v>
      </c>
      <c r="D1072" t="str">
        <f t="shared" si="16"/>
        <v>B</v>
      </c>
      <c r="U1072" s="1">
        <v>1047</v>
      </c>
      <c r="V1072" s="1">
        <v>264852.97381056589</v>
      </c>
      <c r="W1072" s="1">
        <v>291728.02618943411</v>
      </c>
    </row>
    <row r="1073" spans="1:23" x14ac:dyDescent="0.25">
      <c r="A1073">
        <v>1072</v>
      </c>
      <c r="B1073">
        <f>INDEX('housing-price-data-04042019'!$A$1:$CC$1461, MATCH('Garage Cars'!A1073,'housing-price-data-04042019'!$A$1:$A$1461,0), MATCH('Garage Cars'!$B$1,'housing-price-data-04042019'!$A$1:$CC$1,0))</f>
        <v>2</v>
      </c>
      <c r="C1073">
        <f>INDEX('housing-price-data-04042019'!$A$1:$CC$1461, MATCH('Garage Cars'!A1073,'housing-price-data-04042019'!$A$1:$A$1461,0), MATCH('Garage Cars'!$C$1,'housing-price-data-04042019'!$A$1:$CC$1,0))</f>
        <v>154000</v>
      </c>
      <c r="D1073" t="str">
        <f t="shared" si="16"/>
        <v>A</v>
      </c>
      <c r="U1073" s="1">
        <v>1048</v>
      </c>
      <c r="V1073" s="1">
        <v>196774.97616421798</v>
      </c>
      <c r="W1073" s="1">
        <v>-51774.97616421798</v>
      </c>
    </row>
    <row r="1074" spans="1:23" x14ac:dyDescent="0.25">
      <c r="A1074">
        <v>1073</v>
      </c>
      <c r="B1074">
        <f>INDEX('housing-price-data-04042019'!$A$1:$CC$1461, MATCH('Garage Cars'!A1074,'housing-price-data-04042019'!$A$1:$A$1461,0), MATCH('Garage Cars'!$B$1,'housing-price-data-04042019'!$A$1:$CC$1,0))</f>
        <v>1</v>
      </c>
      <c r="C1074">
        <f>INDEX('housing-price-data-04042019'!$A$1:$CC$1461, MATCH('Garage Cars'!A1074,'housing-price-data-04042019'!$A$1:$A$1461,0), MATCH('Garage Cars'!$C$1,'housing-price-data-04042019'!$A$1:$CC$1,0))</f>
        <v>91500</v>
      </c>
      <c r="D1074" t="str">
        <f t="shared" si="16"/>
        <v>B</v>
      </c>
      <c r="U1074" s="1">
        <v>1049</v>
      </c>
      <c r="V1074" s="1">
        <v>196774.97616421798</v>
      </c>
      <c r="W1074" s="1">
        <v>-81774.97616421798</v>
      </c>
    </row>
    <row r="1075" spans="1:23" x14ac:dyDescent="0.25">
      <c r="A1075">
        <v>1074</v>
      </c>
      <c r="B1075">
        <f>INDEX('housing-price-data-04042019'!$A$1:$CC$1461, MATCH('Garage Cars'!A1075,'housing-price-data-04042019'!$A$1:$A$1461,0), MATCH('Garage Cars'!$B$1,'housing-price-data-04042019'!$A$1:$CC$1,0))</f>
        <v>2</v>
      </c>
      <c r="C1075">
        <f>INDEX('housing-price-data-04042019'!$A$1:$CC$1461, MATCH('Garage Cars'!A1075,'housing-price-data-04042019'!$A$1:$A$1461,0), MATCH('Garage Cars'!$C$1,'housing-price-data-04042019'!$A$1:$CC$1,0))</f>
        <v>159500</v>
      </c>
      <c r="D1075" t="str">
        <f t="shared" si="16"/>
        <v>A</v>
      </c>
      <c r="U1075" s="1">
        <v>1050</v>
      </c>
      <c r="V1075" s="1">
        <v>128696.97851787008</v>
      </c>
      <c r="W1075" s="1">
        <v>-43796.978517870084</v>
      </c>
    </row>
    <row r="1076" spans="1:23" x14ac:dyDescent="0.25">
      <c r="A1076">
        <v>1075</v>
      </c>
      <c r="B1076">
        <f>INDEX('housing-price-data-04042019'!$A$1:$CC$1461, MATCH('Garage Cars'!A1076,'housing-price-data-04042019'!$A$1:$A$1461,0), MATCH('Garage Cars'!$B$1,'housing-price-data-04042019'!$A$1:$CC$1,0))</f>
        <v>3</v>
      </c>
      <c r="C1076">
        <f>INDEX('housing-price-data-04042019'!$A$1:$CC$1461, MATCH('Garage Cars'!A1076,'housing-price-data-04042019'!$A$1:$A$1461,0), MATCH('Garage Cars'!$C$1,'housing-price-data-04042019'!$A$1:$CC$1,0))</f>
        <v>194000</v>
      </c>
      <c r="D1076" t="str">
        <f t="shared" si="16"/>
        <v>A</v>
      </c>
      <c r="U1076" s="1">
        <v>1051</v>
      </c>
      <c r="V1076" s="1">
        <v>196774.97616421798</v>
      </c>
      <c r="W1076" s="1">
        <v>-20289.97616421798</v>
      </c>
    </row>
    <row r="1077" spans="1:23" x14ac:dyDescent="0.25">
      <c r="A1077">
        <v>1076</v>
      </c>
      <c r="B1077">
        <f>INDEX('housing-price-data-04042019'!$A$1:$CC$1461, MATCH('Garage Cars'!A1077,'housing-price-data-04042019'!$A$1:$A$1461,0), MATCH('Garage Cars'!$B$1,'housing-price-data-04042019'!$A$1:$CC$1,0))</f>
        <v>1</v>
      </c>
      <c r="C1077">
        <f>INDEX('housing-price-data-04042019'!$A$1:$CC$1461, MATCH('Garage Cars'!A1077,'housing-price-data-04042019'!$A$1:$A$1461,0), MATCH('Garage Cars'!$C$1,'housing-price-data-04042019'!$A$1:$CC$1,0))</f>
        <v>219500</v>
      </c>
      <c r="D1077" t="str">
        <f t="shared" si="16"/>
        <v>B</v>
      </c>
      <c r="U1077" s="1">
        <v>1052</v>
      </c>
      <c r="V1077" s="1">
        <v>196774.97616421798</v>
      </c>
      <c r="W1077" s="1">
        <v>3366.0238357820199</v>
      </c>
    </row>
    <row r="1078" spans="1:23" x14ac:dyDescent="0.25">
      <c r="A1078">
        <v>1077</v>
      </c>
      <c r="B1078">
        <f>INDEX('housing-price-data-04042019'!$A$1:$CC$1461, MATCH('Garage Cars'!A1078,'housing-price-data-04042019'!$A$1:$A$1461,0), MATCH('Garage Cars'!$B$1,'housing-price-data-04042019'!$A$1:$CC$1,0))</f>
        <v>2</v>
      </c>
      <c r="C1078">
        <f>INDEX('housing-price-data-04042019'!$A$1:$CC$1461, MATCH('Garage Cars'!A1078,'housing-price-data-04042019'!$A$1:$A$1461,0), MATCH('Garage Cars'!$C$1,'housing-price-data-04042019'!$A$1:$CC$1,0))</f>
        <v>170000</v>
      </c>
      <c r="D1078" t="str">
        <f t="shared" si="16"/>
        <v>A</v>
      </c>
      <c r="U1078" s="1">
        <v>1053</v>
      </c>
      <c r="V1078" s="1">
        <v>196774.97616421798</v>
      </c>
      <c r="W1078" s="1">
        <v>-31774.97616421798</v>
      </c>
    </row>
    <row r="1079" spans="1:23" x14ac:dyDescent="0.25">
      <c r="A1079">
        <v>1078</v>
      </c>
      <c r="B1079">
        <f>INDEX('housing-price-data-04042019'!$A$1:$CC$1461, MATCH('Garage Cars'!A1079,'housing-price-data-04042019'!$A$1:$A$1461,0), MATCH('Garage Cars'!$B$1,'housing-price-data-04042019'!$A$1:$CC$1,0))</f>
        <v>1</v>
      </c>
      <c r="C1079">
        <f>INDEX('housing-price-data-04042019'!$A$1:$CC$1461, MATCH('Garage Cars'!A1079,'housing-price-data-04042019'!$A$1:$A$1461,0), MATCH('Garage Cars'!$C$1,'housing-price-data-04042019'!$A$1:$CC$1,0))</f>
        <v>138800</v>
      </c>
      <c r="D1079" t="str">
        <f t="shared" si="16"/>
        <v>B</v>
      </c>
      <c r="U1079" s="1">
        <v>1054</v>
      </c>
      <c r="V1079" s="1">
        <v>128696.97851787008</v>
      </c>
      <c r="W1079" s="1">
        <v>15803.021482129916</v>
      </c>
    </row>
    <row r="1080" spans="1:23" x14ac:dyDescent="0.25">
      <c r="A1080">
        <v>1079</v>
      </c>
      <c r="B1080">
        <f>INDEX('housing-price-data-04042019'!$A$1:$CC$1461, MATCH('Garage Cars'!A1080,'housing-price-data-04042019'!$A$1:$A$1461,0), MATCH('Garage Cars'!$B$1,'housing-price-data-04042019'!$A$1:$CC$1,0))</f>
        <v>2</v>
      </c>
      <c r="C1080">
        <f>INDEX('housing-price-data-04042019'!$A$1:$CC$1461, MATCH('Garage Cars'!A1080,'housing-price-data-04042019'!$A$1:$A$1461,0), MATCH('Garage Cars'!$C$1,'housing-price-data-04042019'!$A$1:$CC$1,0))</f>
        <v>155900</v>
      </c>
      <c r="D1080" t="str">
        <f t="shared" si="16"/>
        <v>A</v>
      </c>
      <c r="U1080" s="1">
        <v>1055</v>
      </c>
      <c r="V1080" s="1">
        <v>196774.97616421798</v>
      </c>
      <c r="W1080" s="1">
        <v>58225.02383578202</v>
      </c>
    </row>
    <row r="1081" spans="1:23" x14ac:dyDescent="0.25">
      <c r="A1081">
        <v>1080</v>
      </c>
      <c r="B1081">
        <f>INDEX('housing-price-data-04042019'!$A$1:$CC$1461, MATCH('Garage Cars'!A1081,'housing-price-data-04042019'!$A$1:$A$1461,0), MATCH('Garage Cars'!$B$1,'housing-price-data-04042019'!$A$1:$CC$1,0))</f>
        <v>1</v>
      </c>
      <c r="C1081">
        <f>INDEX('housing-price-data-04042019'!$A$1:$CC$1461, MATCH('Garage Cars'!A1081,'housing-price-data-04042019'!$A$1:$A$1461,0), MATCH('Garage Cars'!$C$1,'housing-price-data-04042019'!$A$1:$CC$1,0))</f>
        <v>126000</v>
      </c>
      <c r="D1081" t="str">
        <f t="shared" si="16"/>
        <v>B</v>
      </c>
      <c r="U1081" s="1">
        <v>1056</v>
      </c>
      <c r="V1081" s="1">
        <v>196774.97616421798</v>
      </c>
      <c r="W1081" s="1">
        <v>-16774.97616421798</v>
      </c>
    </row>
    <row r="1082" spans="1:23" x14ac:dyDescent="0.25">
      <c r="A1082">
        <v>1081</v>
      </c>
      <c r="B1082">
        <f>INDEX('housing-price-data-04042019'!$A$1:$CC$1461, MATCH('Garage Cars'!A1082,'housing-price-data-04042019'!$A$1:$A$1461,0), MATCH('Garage Cars'!$B$1,'housing-price-data-04042019'!$A$1:$CC$1,0))</f>
        <v>2</v>
      </c>
      <c r="C1082">
        <f>INDEX('housing-price-data-04042019'!$A$1:$CC$1461, MATCH('Garage Cars'!A1082,'housing-price-data-04042019'!$A$1:$A$1461,0), MATCH('Garage Cars'!$C$1,'housing-price-data-04042019'!$A$1:$CC$1,0))</f>
        <v>145000</v>
      </c>
      <c r="D1082" t="str">
        <f t="shared" si="16"/>
        <v>A</v>
      </c>
      <c r="U1082" s="1">
        <v>1057</v>
      </c>
      <c r="V1082" s="1">
        <v>196774.97616421798</v>
      </c>
      <c r="W1082" s="1">
        <v>-10924.97616421798</v>
      </c>
    </row>
    <row r="1083" spans="1:23" x14ac:dyDescent="0.25">
      <c r="A1083">
        <v>1082</v>
      </c>
      <c r="B1083">
        <f>INDEX('housing-price-data-04042019'!$A$1:$CC$1461, MATCH('Garage Cars'!A1083,'housing-price-data-04042019'!$A$1:$A$1461,0), MATCH('Garage Cars'!$B$1,'housing-price-data-04042019'!$A$1:$CC$1,0))</f>
        <v>1</v>
      </c>
      <c r="C1083">
        <f>INDEX('housing-price-data-04042019'!$A$1:$CC$1461, MATCH('Garage Cars'!A1083,'housing-price-data-04042019'!$A$1:$A$1461,0), MATCH('Garage Cars'!$C$1,'housing-price-data-04042019'!$A$1:$CC$1,0))</f>
        <v>133000</v>
      </c>
      <c r="D1083" t="str">
        <f t="shared" si="16"/>
        <v>B</v>
      </c>
      <c r="U1083" s="1">
        <v>1058</v>
      </c>
      <c r="V1083" s="1">
        <v>196774.97616421798</v>
      </c>
      <c r="W1083" s="1">
        <v>51225.02383578202</v>
      </c>
    </row>
    <row r="1084" spans="1:23" x14ac:dyDescent="0.25">
      <c r="A1084">
        <v>1083</v>
      </c>
      <c r="B1084">
        <f>INDEX('housing-price-data-04042019'!$A$1:$CC$1461, MATCH('Garage Cars'!A1084,'housing-price-data-04042019'!$A$1:$A$1461,0), MATCH('Garage Cars'!$B$1,'housing-price-data-04042019'!$A$1:$CC$1,0))</f>
        <v>2</v>
      </c>
      <c r="C1084">
        <f>INDEX('housing-price-data-04042019'!$A$1:$CC$1461, MATCH('Garage Cars'!A1084,'housing-price-data-04042019'!$A$1:$A$1461,0), MATCH('Garage Cars'!$C$1,'housing-price-data-04042019'!$A$1:$CC$1,0))</f>
        <v>192000</v>
      </c>
      <c r="D1084" t="str">
        <f t="shared" si="16"/>
        <v>A</v>
      </c>
      <c r="U1084" s="1">
        <v>1059</v>
      </c>
      <c r="V1084" s="1">
        <v>264852.97381056589</v>
      </c>
      <c r="W1084" s="1">
        <v>70147.026189434109</v>
      </c>
    </row>
    <row r="1085" spans="1:23" x14ac:dyDescent="0.25">
      <c r="A1085">
        <v>1084</v>
      </c>
      <c r="B1085">
        <f>INDEX('housing-price-data-04042019'!$A$1:$CC$1461, MATCH('Garage Cars'!A1085,'housing-price-data-04042019'!$A$1:$A$1461,0), MATCH('Garage Cars'!$B$1,'housing-price-data-04042019'!$A$1:$CC$1,0))</f>
        <v>1</v>
      </c>
      <c r="C1085">
        <f>INDEX('housing-price-data-04042019'!$A$1:$CC$1461, MATCH('Garage Cars'!A1085,'housing-price-data-04042019'!$A$1:$A$1461,0), MATCH('Garage Cars'!$C$1,'housing-price-data-04042019'!$A$1:$CC$1,0))</f>
        <v>160000</v>
      </c>
      <c r="D1085" t="str">
        <f t="shared" si="16"/>
        <v>B</v>
      </c>
      <c r="U1085" s="1">
        <v>1060</v>
      </c>
      <c r="V1085" s="1">
        <v>196774.97616421798</v>
      </c>
      <c r="W1085" s="1">
        <v>23225.02383578202</v>
      </c>
    </row>
    <row r="1086" spans="1:23" x14ac:dyDescent="0.25">
      <c r="A1086">
        <v>1085</v>
      </c>
      <c r="B1086">
        <f>INDEX('housing-price-data-04042019'!$A$1:$CC$1461, MATCH('Garage Cars'!A1086,'housing-price-data-04042019'!$A$1:$A$1461,0), MATCH('Garage Cars'!$B$1,'housing-price-data-04042019'!$A$1:$CC$1,0))</f>
        <v>2</v>
      </c>
      <c r="C1086">
        <f>INDEX('housing-price-data-04042019'!$A$1:$CC$1461, MATCH('Garage Cars'!A1086,'housing-price-data-04042019'!$A$1:$A$1461,0), MATCH('Garage Cars'!$C$1,'housing-price-data-04042019'!$A$1:$CC$1,0))</f>
        <v>187500</v>
      </c>
      <c r="D1086" t="str">
        <f t="shared" si="16"/>
        <v>A</v>
      </c>
      <c r="U1086" s="1">
        <v>1061</v>
      </c>
      <c r="V1086" s="1">
        <v>196774.97616421798</v>
      </c>
      <c r="W1086" s="1">
        <v>16725.02383578202</v>
      </c>
    </row>
    <row r="1087" spans="1:23" x14ac:dyDescent="0.25">
      <c r="A1087">
        <v>1086</v>
      </c>
      <c r="B1087">
        <f>INDEX('housing-price-data-04042019'!$A$1:$CC$1461, MATCH('Garage Cars'!A1087,'housing-price-data-04042019'!$A$1:$A$1461,0), MATCH('Garage Cars'!$B$1,'housing-price-data-04042019'!$A$1:$CC$1,0))</f>
        <v>2</v>
      </c>
      <c r="C1087">
        <f>INDEX('housing-price-data-04042019'!$A$1:$CC$1461, MATCH('Garage Cars'!A1087,'housing-price-data-04042019'!$A$1:$A$1461,0), MATCH('Garage Cars'!$C$1,'housing-price-data-04042019'!$A$1:$CC$1,0))</f>
        <v>147000</v>
      </c>
      <c r="D1087" t="str">
        <f t="shared" si="16"/>
        <v>A</v>
      </c>
      <c r="U1087" s="1">
        <v>1062</v>
      </c>
      <c r="V1087" s="1">
        <v>264852.97381056589</v>
      </c>
      <c r="W1087" s="1">
        <v>-183852.97381056589</v>
      </c>
    </row>
    <row r="1088" spans="1:23" x14ac:dyDescent="0.25">
      <c r="A1088">
        <v>1087</v>
      </c>
      <c r="B1088">
        <f>INDEX('housing-price-data-04042019'!$A$1:$CC$1461, MATCH('Garage Cars'!A1088,'housing-price-data-04042019'!$A$1:$A$1461,0), MATCH('Garage Cars'!$B$1,'housing-price-data-04042019'!$A$1:$CC$1,0))</f>
        <v>1</v>
      </c>
      <c r="C1088">
        <f>INDEX('housing-price-data-04042019'!$A$1:$CC$1461, MATCH('Garage Cars'!A1088,'housing-price-data-04042019'!$A$1:$A$1461,0), MATCH('Garage Cars'!$C$1,'housing-price-data-04042019'!$A$1:$CC$1,0))</f>
        <v>83500</v>
      </c>
      <c r="D1088" t="str">
        <f t="shared" si="16"/>
        <v>B</v>
      </c>
      <c r="U1088" s="1">
        <v>1063</v>
      </c>
      <c r="V1088" s="1">
        <v>196774.97616421798</v>
      </c>
      <c r="W1088" s="1">
        <v>-106774.97616421798</v>
      </c>
    </row>
    <row r="1089" spans="1:23" x14ac:dyDescent="0.25">
      <c r="A1089">
        <v>1088</v>
      </c>
      <c r="B1089">
        <f>INDEX('housing-price-data-04042019'!$A$1:$CC$1461, MATCH('Garage Cars'!A1089,'housing-price-data-04042019'!$A$1:$A$1461,0), MATCH('Garage Cars'!$B$1,'housing-price-data-04042019'!$A$1:$CC$1,0))</f>
        <v>3</v>
      </c>
      <c r="C1089">
        <f>INDEX('housing-price-data-04042019'!$A$1:$CC$1461, MATCH('Garage Cars'!A1089,'housing-price-data-04042019'!$A$1:$A$1461,0), MATCH('Garage Cars'!$C$1,'housing-price-data-04042019'!$A$1:$CC$1,0))</f>
        <v>252000</v>
      </c>
      <c r="D1089" t="str">
        <f t="shared" si="16"/>
        <v>A</v>
      </c>
      <c r="U1089" s="1">
        <v>1064</v>
      </c>
      <c r="V1089" s="1">
        <v>196774.97616421798</v>
      </c>
      <c r="W1089" s="1">
        <v>-86274.97616421798</v>
      </c>
    </row>
    <row r="1090" spans="1:23" x14ac:dyDescent="0.25">
      <c r="A1090">
        <v>1089</v>
      </c>
      <c r="B1090">
        <f>INDEX('housing-price-data-04042019'!$A$1:$CC$1461, MATCH('Garage Cars'!A1090,'housing-price-data-04042019'!$A$1:$A$1461,0), MATCH('Garage Cars'!$B$1,'housing-price-data-04042019'!$A$1:$CC$1,0))</f>
        <v>2</v>
      </c>
      <c r="C1090">
        <f>INDEX('housing-price-data-04042019'!$A$1:$CC$1461, MATCH('Garage Cars'!A1090,'housing-price-data-04042019'!$A$1:$A$1461,0), MATCH('Garage Cars'!$C$1,'housing-price-data-04042019'!$A$1:$CC$1,0))</f>
        <v>137500</v>
      </c>
      <c r="D1090" t="str">
        <f t="shared" si="16"/>
        <v>A</v>
      </c>
      <c r="U1090" s="1">
        <v>1065</v>
      </c>
      <c r="V1090" s="1">
        <v>196774.97616421798</v>
      </c>
      <c r="W1090" s="1">
        <v>-42774.97616421798</v>
      </c>
    </row>
    <row r="1091" spans="1:23" x14ac:dyDescent="0.25">
      <c r="A1091">
        <v>1090</v>
      </c>
      <c r="B1091">
        <f>INDEX('housing-price-data-04042019'!$A$1:$CC$1461, MATCH('Garage Cars'!A1091,'housing-price-data-04042019'!$A$1:$A$1461,0), MATCH('Garage Cars'!$B$1,'housing-price-data-04042019'!$A$1:$CC$1,0))</f>
        <v>2</v>
      </c>
      <c r="C1091">
        <f>INDEX('housing-price-data-04042019'!$A$1:$CC$1461, MATCH('Garage Cars'!A1091,'housing-price-data-04042019'!$A$1:$A$1461,0), MATCH('Garage Cars'!$C$1,'housing-price-data-04042019'!$A$1:$CC$1,0))</f>
        <v>197000</v>
      </c>
      <c r="D1091" t="str">
        <f t="shared" ref="D1091:D1154" si="17">IF(B1091 &gt;= 2, "A", "B")</f>
        <v>A</v>
      </c>
      <c r="U1091" s="1">
        <v>1066</v>
      </c>
      <c r="V1091" s="1">
        <v>196774.97616421798</v>
      </c>
      <c r="W1091" s="1">
        <v>131225.02383578202</v>
      </c>
    </row>
    <row r="1092" spans="1:23" x14ac:dyDescent="0.25">
      <c r="A1092">
        <v>1091</v>
      </c>
      <c r="B1092">
        <f>INDEX('housing-price-data-04042019'!$A$1:$CC$1461, MATCH('Garage Cars'!A1092,'housing-price-data-04042019'!$A$1:$A$1461,0), MATCH('Garage Cars'!$B$1,'housing-price-data-04042019'!$A$1:$CC$1,0))</f>
        <v>2</v>
      </c>
      <c r="C1092">
        <f>INDEX('housing-price-data-04042019'!$A$1:$CC$1461, MATCH('Garage Cars'!A1092,'housing-price-data-04042019'!$A$1:$A$1461,0), MATCH('Garage Cars'!$C$1,'housing-price-data-04042019'!$A$1:$CC$1,0))</f>
        <v>92900</v>
      </c>
      <c r="D1092" t="str">
        <f t="shared" si="17"/>
        <v>A</v>
      </c>
      <c r="U1092" s="1">
        <v>1067</v>
      </c>
      <c r="V1092" s="1">
        <v>196774.97616421798</v>
      </c>
      <c r="W1092" s="1">
        <v>-18774.97616421798</v>
      </c>
    </row>
    <row r="1093" spans="1:23" x14ac:dyDescent="0.25">
      <c r="A1093">
        <v>1092</v>
      </c>
      <c r="B1093">
        <f>INDEX('housing-price-data-04042019'!$A$1:$CC$1461, MATCH('Garage Cars'!A1093,'housing-price-data-04042019'!$A$1:$A$1461,0), MATCH('Garage Cars'!$B$1,'housing-price-data-04042019'!$A$1:$CC$1,0))</f>
        <v>2</v>
      </c>
      <c r="C1093">
        <f>INDEX('housing-price-data-04042019'!$A$1:$CC$1461, MATCH('Garage Cars'!A1093,'housing-price-data-04042019'!$A$1:$A$1461,0), MATCH('Garage Cars'!$C$1,'housing-price-data-04042019'!$A$1:$CC$1,0))</f>
        <v>160000</v>
      </c>
      <c r="D1093" t="str">
        <f t="shared" si="17"/>
        <v>A</v>
      </c>
      <c r="U1093" s="1">
        <v>1068</v>
      </c>
      <c r="V1093" s="1">
        <v>196774.97616421798</v>
      </c>
      <c r="W1093" s="1">
        <v>-28874.97616421798</v>
      </c>
    </row>
    <row r="1094" spans="1:23" x14ac:dyDescent="0.25">
      <c r="A1094">
        <v>1093</v>
      </c>
      <c r="B1094">
        <f>INDEX('housing-price-data-04042019'!$A$1:$CC$1461, MATCH('Garage Cars'!A1094,'housing-price-data-04042019'!$A$1:$A$1461,0), MATCH('Garage Cars'!$B$1,'housing-price-data-04042019'!$A$1:$CC$1,0))</f>
        <v>2</v>
      </c>
      <c r="C1094">
        <f>INDEX('housing-price-data-04042019'!$A$1:$CC$1461, MATCH('Garage Cars'!A1094,'housing-price-data-04042019'!$A$1:$A$1461,0), MATCH('Garage Cars'!$C$1,'housing-price-data-04042019'!$A$1:$CC$1,0))</f>
        <v>136500</v>
      </c>
      <c r="D1094" t="str">
        <f t="shared" si="17"/>
        <v>A</v>
      </c>
      <c r="U1094" s="1">
        <v>1069</v>
      </c>
      <c r="V1094" s="1">
        <v>196774.97616421798</v>
      </c>
      <c r="W1094" s="1">
        <v>-45374.97616421798</v>
      </c>
    </row>
    <row r="1095" spans="1:23" x14ac:dyDescent="0.25">
      <c r="A1095">
        <v>1094</v>
      </c>
      <c r="B1095">
        <f>INDEX('housing-price-data-04042019'!$A$1:$CC$1461, MATCH('Garage Cars'!A1095,'housing-price-data-04042019'!$A$1:$A$1461,0), MATCH('Garage Cars'!$B$1,'housing-price-data-04042019'!$A$1:$CC$1,0))</f>
        <v>2</v>
      </c>
      <c r="C1095">
        <f>INDEX('housing-price-data-04042019'!$A$1:$CC$1461, MATCH('Garage Cars'!A1095,'housing-price-data-04042019'!$A$1:$A$1461,0), MATCH('Garage Cars'!$C$1,'housing-price-data-04042019'!$A$1:$CC$1,0))</f>
        <v>146000</v>
      </c>
      <c r="D1095" t="str">
        <f t="shared" si="17"/>
        <v>A</v>
      </c>
      <c r="U1095" s="1">
        <v>1070</v>
      </c>
      <c r="V1095" s="1">
        <v>196774.97616421798</v>
      </c>
      <c r="W1095" s="1">
        <v>-61774.97616421798</v>
      </c>
    </row>
    <row r="1096" spans="1:23" x14ac:dyDescent="0.25">
      <c r="A1096">
        <v>1095</v>
      </c>
      <c r="B1096">
        <f>INDEX('housing-price-data-04042019'!$A$1:$CC$1461, MATCH('Garage Cars'!A1096,'housing-price-data-04042019'!$A$1:$A$1461,0), MATCH('Garage Cars'!$B$1,'housing-price-data-04042019'!$A$1:$CC$1,0))</f>
        <v>1</v>
      </c>
      <c r="C1096">
        <f>INDEX('housing-price-data-04042019'!$A$1:$CC$1461, MATCH('Garage Cars'!A1096,'housing-price-data-04042019'!$A$1:$A$1461,0), MATCH('Garage Cars'!$C$1,'housing-price-data-04042019'!$A$1:$CC$1,0))</f>
        <v>129000</v>
      </c>
      <c r="D1096" t="str">
        <f t="shared" si="17"/>
        <v>B</v>
      </c>
      <c r="U1096" s="1">
        <v>1071</v>
      </c>
      <c r="V1096" s="1">
        <v>128696.97851787008</v>
      </c>
      <c r="W1096" s="1">
        <v>6303.021482129916</v>
      </c>
    </row>
    <row r="1097" spans="1:23" x14ac:dyDescent="0.25">
      <c r="A1097">
        <v>1096</v>
      </c>
      <c r="B1097">
        <f>INDEX('housing-price-data-04042019'!$A$1:$CC$1461, MATCH('Garage Cars'!A1097,'housing-price-data-04042019'!$A$1:$A$1461,0), MATCH('Garage Cars'!$B$1,'housing-price-data-04042019'!$A$1:$CC$1,0))</f>
        <v>2</v>
      </c>
      <c r="C1097">
        <f>INDEX('housing-price-data-04042019'!$A$1:$CC$1461, MATCH('Garage Cars'!A1097,'housing-price-data-04042019'!$A$1:$A$1461,0), MATCH('Garage Cars'!$C$1,'housing-price-data-04042019'!$A$1:$CC$1,0))</f>
        <v>176432</v>
      </c>
      <c r="D1097" t="str">
        <f t="shared" si="17"/>
        <v>A</v>
      </c>
      <c r="U1097" s="1">
        <v>1072</v>
      </c>
      <c r="V1097" s="1">
        <v>196774.97616421798</v>
      </c>
      <c r="W1097" s="1">
        <v>-42774.97616421798</v>
      </c>
    </row>
    <row r="1098" spans="1:23" x14ac:dyDescent="0.25">
      <c r="A1098">
        <v>1097</v>
      </c>
      <c r="B1098">
        <f>INDEX('housing-price-data-04042019'!$A$1:$CC$1461, MATCH('Garage Cars'!A1098,'housing-price-data-04042019'!$A$1:$A$1461,0), MATCH('Garage Cars'!$B$1,'housing-price-data-04042019'!$A$1:$CC$1,0))</f>
        <v>0</v>
      </c>
      <c r="C1098">
        <f>INDEX('housing-price-data-04042019'!$A$1:$CC$1461, MATCH('Garage Cars'!A1098,'housing-price-data-04042019'!$A$1:$A$1461,0), MATCH('Garage Cars'!$C$1,'housing-price-data-04042019'!$A$1:$CC$1,0))</f>
        <v>127000</v>
      </c>
      <c r="D1098" t="str">
        <f t="shared" si="17"/>
        <v>B</v>
      </c>
      <c r="U1098" s="1">
        <v>1073</v>
      </c>
      <c r="V1098" s="1">
        <v>128696.97851787008</v>
      </c>
      <c r="W1098" s="1">
        <v>-37196.978517870084</v>
      </c>
    </row>
    <row r="1099" spans="1:23" x14ac:dyDescent="0.25">
      <c r="A1099">
        <v>1098</v>
      </c>
      <c r="B1099">
        <f>INDEX('housing-price-data-04042019'!$A$1:$CC$1461, MATCH('Garage Cars'!A1099,'housing-price-data-04042019'!$A$1:$A$1461,0), MATCH('Garage Cars'!$B$1,'housing-price-data-04042019'!$A$1:$CC$1,0))</f>
        <v>2</v>
      </c>
      <c r="C1099">
        <f>INDEX('housing-price-data-04042019'!$A$1:$CC$1461, MATCH('Garage Cars'!A1099,'housing-price-data-04042019'!$A$1:$A$1461,0), MATCH('Garage Cars'!$C$1,'housing-price-data-04042019'!$A$1:$CC$1,0))</f>
        <v>170000</v>
      </c>
      <c r="D1099" t="str">
        <f t="shared" si="17"/>
        <v>A</v>
      </c>
      <c r="U1099" s="1">
        <v>1074</v>
      </c>
      <c r="V1099" s="1">
        <v>196774.97616421798</v>
      </c>
      <c r="W1099" s="1">
        <v>-37274.97616421798</v>
      </c>
    </row>
    <row r="1100" spans="1:23" x14ac:dyDescent="0.25">
      <c r="A1100">
        <v>1099</v>
      </c>
      <c r="B1100">
        <f>INDEX('housing-price-data-04042019'!$A$1:$CC$1461, MATCH('Garage Cars'!A1100,'housing-price-data-04042019'!$A$1:$A$1461,0), MATCH('Garage Cars'!$B$1,'housing-price-data-04042019'!$A$1:$CC$1,0))</f>
        <v>1</v>
      </c>
      <c r="C1100">
        <f>INDEX('housing-price-data-04042019'!$A$1:$CC$1461, MATCH('Garage Cars'!A1100,'housing-price-data-04042019'!$A$1:$A$1461,0), MATCH('Garage Cars'!$C$1,'housing-price-data-04042019'!$A$1:$CC$1,0))</f>
        <v>128000</v>
      </c>
      <c r="D1100" t="str">
        <f t="shared" si="17"/>
        <v>B</v>
      </c>
      <c r="U1100" s="1">
        <v>1075</v>
      </c>
      <c r="V1100" s="1">
        <v>264852.97381056589</v>
      </c>
      <c r="W1100" s="1">
        <v>-70852.973810565891</v>
      </c>
    </row>
    <row r="1101" spans="1:23" x14ac:dyDescent="0.25">
      <c r="A1101">
        <v>1100</v>
      </c>
      <c r="B1101">
        <f>INDEX('housing-price-data-04042019'!$A$1:$CC$1461, MATCH('Garage Cars'!A1101,'housing-price-data-04042019'!$A$1:$A$1461,0), MATCH('Garage Cars'!$B$1,'housing-price-data-04042019'!$A$1:$CC$1,0))</f>
        <v>2</v>
      </c>
      <c r="C1101">
        <f>INDEX('housing-price-data-04042019'!$A$1:$CC$1461, MATCH('Garage Cars'!A1101,'housing-price-data-04042019'!$A$1:$A$1461,0), MATCH('Garage Cars'!$C$1,'housing-price-data-04042019'!$A$1:$CC$1,0))</f>
        <v>157000</v>
      </c>
      <c r="D1101" t="str">
        <f t="shared" si="17"/>
        <v>A</v>
      </c>
      <c r="U1101" s="1">
        <v>1076</v>
      </c>
      <c r="V1101" s="1">
        <v>128696.97851787008</v>
      </c>
      <c r="W1101" s="1">
        <v>90803.021482129916</v>
      </c>
    </row>
    <row r="1102" spans="1:23" x14ac:dyDescent="0.25">
      <c r="A1102">
        <v>1101</v>
      </c>
      <c r="B1102">
        <f>INDEX('housing-price-data-04042019'!$A$1:$CC$1461, MATCH('Garage Cars'!A1102,'housing-price-data-04042019'!$A$1:$A$1461,0), MATCH('Garage Cars'!$B$1,'housing-price-data-04042019'!$A$1:$CC$1,0))</f>
        <v>1</v>
      </c>
      <c r="C1102">
        <f>INDEX('housing-price-data-04042019'!$A$1:$CC$1461, MATCH('Garage Cars'!A1102,'housing-price-data-04042019'!$A$1:$A$1461,0), MATCH('Garage Cars'!$C$1,'housing-price-data-04042019'!$A$1:$CC$1,0))</f>
        <v>60000</v>
      </c>
      <c r="D1102" t="str">
        <f t="shared" si="17"/>
        <v>B</v>
      </c>
      <c r="U1102" s="1">
        <v>1077</v>
      </c>
      <c r="V1102" s="1">
        <v>196774.97616421798</v>
      </c>
      <c r="W1102" s="1">
        <v>-26774.97616421798</v>
      </c>
    </row>
    <row r="1103" spans="1:23" x14ac:dyDescent="0.25">
      <c r="A1103">
        <v>1102</v>
      </c>
      <c r="B1103">
        <f>INDEX('housing-price-data-04042019'!$A$1:$CC$1461, MATCH('Garage Cars'!A1103,'housing-price-data-04042019'!$A$1:$A$1461,0), MATCH('Garage Cars'!$B$1,'housing-price-data-04042019'!$A$1:$CC$1,0))</f>
        <v>1</v>
      </c>
      <c r="C1103">
        <f>INDEX('housing-price-data-04042019'!$A$1:$CC$1461, MATCH('Garage Cars'!A1103,'housing-price-data-04042019'!$A$1:$A$1461,0), MATCH('Garage Cars'!$C$1,'housing-price-data-04042019'!$A$1:$CC$1,0))</f>
        <v>119500</v>
      </c>
      <c r="D1103" t="str">
        <f t="shared" si="17"/>
        <v>B</v>
      </c>
      <c r="U1103" s="1">
        <v>1078</v>
      </c>
      <c r="V1103" s="1">
        <v>128696.97851787008</v>
      </c>
      <c r="W1103" s="1">
        <v>10103.021482129916</v>
      </c>
    </row>
    <row r="1104" spans="1:23" x14ac:dyDescent="0.25">
      <c r="A1104">
        <v>1103</v>
      </c>
      <c r="B1104">
        <f>INDEX('housing-price-data-04042019'!$A$1:$CC$1461, MATCH('Garage Cars'!A1104,'housing-price-data-04042019'!$A$1:$A$1461,0), MATCH('Garage Cars'!$B$1,'housing-price-data-04042019'!$A$1:$CC$1,0))</f>
        <v>1</v>
      </c>
      <c r="C1104">
        <f>INDEX('housing-price-data-04042019'!$A$1:$CC$1461, MATCH('Garage Cars'!A1104,'housing-price-data-04042019'!$A$1:$A$1461,0), MATCH('Garage Cars'!$C$1,'housing-price-data-04042019'!$A$1:$CC$1,0))</f>
        <v>135000</v>
      </c>
      <c r="D1104" t="str">
        <f t="shared" si="17"/>
        <v>B</v>
      </c>
      <c r="U1104" s="1">
        <v>1079</v>
      </c>
      <c r="V1104" s="1">
        <v>196774.97616421798</v>
      </c>
      <c r="W1104" s="1">
        <v>-40874.97616421798</v>
      </c>
    </row>
    <row r="1105" spans="1:23" x14ac:dyDescent="0.25">
      <c r="A1105">
        <v>1104</v>
      </c>
      <c r="B1105">
        <f>INDEX('housing-price-data-04042019'!$A$1:$CC$1461, MATCH('Garage Cars'!A1105,'housing-price-data-04042019'!$A$1:$A$1461,0), MATCH('Garage Cars'!$B$1,'housing-price-data-04042019'!$A$1:$CC$1,0))</f>
        <v>2</v>
      </c>
      <c r="C1105">
        <f>INDEX('housing-price-data-04042019'!$A$1:$CC$1461, MATCH('Garage Cars'!A1105,'housing-price-data-04042019'!$A$1:$A$1461,0), MATCH('Garage Cars'!$C$1,'housing-price-data-04042019'!$A$1:$CC$1,0))</f>
        <v>159500</v>
      </c>
      <c r="D1105" t="str">
        <f t="shared" si="17"/>
        <v>A</v>
      </c>
      <c r="U1105" s="1">
        <v>1080</v>
      </c>
      <c r="V1105" s="1">
        <v>128696.97851787008</v>
      </c>
      <c r="W1105" s="1">
        <v>-2696.978517870084</v>
      </c>
    </row>
    <row r="1106" spans="1:23" x14ac:dyDescent="0.25">
      <c r="A1106">
        <v>1105</v>
      </c>
      <c r="B1106">
        <f>INDEX('housing-price-data-04042019'!$A$1:$CC$1461, MATCH('Garage Cars'!A1106,'housing-price-data-04042019'!$A$1:$A$1461,0), MATCH('Garage Cars'!$B$1,'housing-price-data-04042019'!$A$1:$CC$1,0))</f>
        <v>2</v>
      </c>
      <c r="C1106">
        <f>INDEX('housing-price-data-04042019'!$A$1:$CC$1461, MATCH('Garage Cars'!A1106,'housing-price-data-04042019'!$A$1:$A$1461,0), MATCH('Garage Cars'!$C$1,'housing-price-data-04042019'!$A$1:$CC$1,0))</f>
        <v>106000</v>
      </c>
      <c r="D1106" t="str">
        <f t="shared" si="17"/>
        <v>A</v>
      </c>
      <c r="U1106" s="1">
        <v>1081</v>
      </c>
      <c r="V1106" s="1">
        <v>196774.97616421798</v>
      </c>
      <c r="W1106" s="1">
        <v>-51774.97616421798</v>
      </c>
    </row>
    <row r="1107" spans="1:23" x14ac:dyDescent="0.25">
      <c r="A1107">
        <v>1106</v>
      </c>
      <c r="B1107">
        <f>INDEX('housing-price-data-04042019'!$A$1:$CC$1461, MATCH('Garage Cars'!A1107,'housing-price-data-04042019'!$A$1:$A$1461,0), MATCH('Garage Cars'!$B$1,'housing-price-data-04042019'!$A$1:$CC$1,0))</f>
        <v>2</v>
      </c>
      <c r="C1107">
        <f>INDEX('housing-price-data-04042019'!$A$1:$CC$1461, MATCH('Garage Cars'!A1107,'housing-price-data-04042019'!$A$1:$A$1461,0), MATCH('Garage Cars'!$C$1,'housing-price-data-04042019'!$A$1:$CC$1,0))</f>
        <v>325000</v>
      </c>
      <c r="D1107" t="str">
        <f t="shared" si="17"/>
        <v>A</v>
      </c>
      <c r="U1107" s="1">
        <v>1082</v>
      </c>
      <c r="V1107" s="1">
        <v>128696.97851787008</v>
      </c>
      <c r="W1107" s="1">
        <v>4303.021482129916</v>
      </c>
    </row>
    <row r="1108" spans="1:23" x14ac:dyDescent="0.25">
      <c r="A1108">
        <v>1107</v>
      </c>
      <c r="B1108">
        <f>INDEX('housing-price-data-04042019'!$A$1:$CC$1461, MATCH('Garage Cars'!A1108,'housing-price-data-04042019'!$A$1:$A$1461,0), MATCH('Garage Cars'!$B$1,'housing-price-data-04042019'!$A$1:$CC$1,0))</f>
        <v>2</v>
      </c>
      <c r="C1108">
        <f>INDEX('housing-price-data-04042019'!$A$1:$CC$1461, MATCH('Garage Cars'!A1108,'housing-price-data-04042019'!$A$1:$A$1461,0), MATCH('Garage Cars'!$C$1,'housing-price-data-04042019'!$A$1:$CC$1,0))</f>
        <v>179900</v>
      </c>
      <c r="D1108" t="str">
        <f t="shared" si="17"/>
        <v>A</v>
      </c>
      <c r="U1108" s="1">
        <v>1083</v>
      </c>
      <c r="V1108" s="1">
        <v>196774.97616421798</v>
      </c>
      <c r="W1108" s="1">
        <v>-4774.9761642179801</v>
      </c>
    </row>
    <row r="1109" spans="1:23" x14ac:dyDescent="0.25">
      <c r="A1109">
        <v>1108</v>
      </c>
      <c r="B1109">
        <f>INDEX('housing-price-data-04042019'!$A$1:$CC$1461, MATCH('Garage Cars'!A1109,'housing-price-data-04042019'!$A$1:$A$1461,0), MATCH('Garage Cars'!$B$1,'housing-price-data-04042019'!$A$1:$CC$1,0))</f>
        <v>2</v>
      </c>
      <c r="C1109">
        <f>INDEX('housing-price-data-04042019'!$A$1:$CC$1461, MATCH('Garage Cars'!A1109,'housing-price-data-04042019'!$A$1:$A$1461,0), MATCH('Garage Cars'!$C$1,'housing-price-data-04042019'!$A$1:$CC$1,0))</f>
        <v>274725</v>
      </c>
      <c r="D1109" t="str">
        <f t="shared" si="17"/>
        <v>A</v>
      </c>
      <c r="U1109" s="1">
        <v>1084</v>
      </c>
      <c r="V1109" s="1">
        <v>128696.97851787008</v>
      </c>
      <c r="W1109" s="1">
        <v>31303.021482129916</v>
      </c>
    </row>
    <row r="1110" spans="1:23" x14ac:dyDescent="0.25">
      <c r="A1110">
        <v>1109</v>
      </c>
      <c r="B1110">
        <f>INDEX('housing-price-data-04042019'!$A$1:$CC$1461, MATCH('Garage Cars'!A1110,'housing-price-data-04042019'!$A$1:$A$1461,0), MATCH('Garage Cars'!$B$1,'housing-price-data-04042019'!$A$1:$CC$1,0))</f>
        <v>2</v>
      </c>
      <c r="C1110">
        <f>INDEX('housing-price-data-04042019'!$A$1:$CC$1461, MATCH('Garage Cars'!A1110,'housing-price-data-04042019'!$A$1:$A$1461,0), MATCH('Garage Cars'!$C$1,'housing-price-data-04042019'!$A$1:$CC$1,0))</f>
        <v>181000</v>
      </c>
      <c r="D1110" t="str">
        <f t="shared" si="17"/>
        <v>A</v>
      </c>
      <c r="U1110" s="1">
        <v>1085</v>
      </c>
      <c r="V1110" s="1">
        <v>196774.97616421798</v>
      </c>
      <c r="W1110" s="1">
        <v>-9274.9761642179801</v>
      </c>
    </row>
    <row r="1111" spans="1:23" x14ac:dyDescent="0.25">
      <c r="A1111">
        <v>1110</v>
      </c>
      <c r="B1111">
        <f>INDEX('housing-price-data-04042019'!$A$1:$CC$1461, MATCH('Garage Cars'!A1111,'housing-price-data-04042019'!$A$1:$A$1461,0), MATCH('Garage Cars'!$B$1,'housing-price-data-04042019'!$A$1:$CC$1,0))</f>
        <v>3</v>
      </c>
      <c r="C1111">
        <f>INDEX('housing-price-data-04042019'!$A$1:$CC$1461, MATCH('Garage Cars'!A1111,'housing-price-data-04042019'!$A$1:$A$1461,0), MATCH('Garage Cars'!$C$1,'housing-price-data-04042019'!$A$1:$CC$1,0))</f>
        <v>280000</v>
      </c>
      <c r="D1111" t="str">
        <f t="shared" si="17"/>
        <v>A</v>
      </c>
      <c r="U1111" s="1">
        <v>1086</v>
      </c>
      <c r="V1111" s="1">
        <v>196774.97616421798</v>
      </c>
      <c r="W1111" s="1">
        <v>-49774.97616421798</v>
      </c>
    </row>
    <row r="1112" spans="1:23" x14ac:dyDescent="0.25">
      <c r="A1112">
        <v>1111</v>
      </c>
      <c r="B1112">
        <f>INDEX('housing-price-data-04042019'!$A$1:$CC$1461, MATCH('Garage Cars'!A1112,'housing-price-data-04042019'!$A$1:$A$1461,0), MATCH('Garage Cars'!$B$1,'housing-price-data-04042019'!$A$1:$CC$1,0))</f>
        <v>2</v>
      </c>
      <c r="C1112">
        <f>INDEX('housing-price-data-04042019'!$A$1:$CC$1461, MATCH('Garage Cars'!A1112,'housing-price-data-04042019'!$A$1:$A$1461,0), MATCH('Garage Cars'!$C$1,'housing-price-data-04042019'!$A$1:$CC$1,0))</f>
        <v>188000</v>
      </c>
      <c r="D1112" t="str">
        <f t="shared" si="17"/>
        <v>A</v>
      </c>
      <c r="U1112" s="1">
        <v>1087</v>
      </c>
      <c r="V1112" s="1">
        <v>128696.97851787008</v>
      </c>
      <c r="W1112" s="1">
        <v>-45196.978517870084</v>
      </c>
    </row>
    <row r="1113" spans="1:23" x14ac:dyDescent="0.25">
      <c r="A1113">
        <v>1112</v>
      </c>
      <c r="B1113">
        <f>INDEX('housing-price-data-04042019'!$A$1:$CC$1461, MATCH('Garage Cars'!A1113,'housing-price-data-04042019'!$A$1:$A$1461,0), MATCH('Garage Cars'!$B$1,'housing-price-data-04042019'!$A$1:$CC$1,0))</f>
        <v>2</v>
      </c>
      <c r="C1113">
        <f>INDEX('housing-price-data-04042019'!$A$1:$CC$1461, MATCH('Garage Cars'!A1113,'housing-price-data-04042019'!$A$1:$A$1461,0), MATCH('Garage Cars'!$C$1,'housing-price-data-04042019'!$A$1:$CC$1,0))</f>
        <v>205000</v>
      </c>
      <c r="D1113" t="str">
        <f t="shared" si="17"/>
        <v>A</v>
      </c>
      <c r="U1113" s="1">
        <v>1088</v>
      </c>
      <c r="V1113" s="1">
        <v>264852.97381056589</v>
      </c>
      <c r="W1113" s="1">
        <v>-12852.973810565891</v>
      </c>
    </row>
    <row r="1114" spans="1:23" x14ac:dyDescent="0.25">
      <c r="A1114">
        <v>1113</v>
      </c>
      <c r="B1114">
        <f>INDEX('housing-price-data-04042019'!$A$1:$CC$1461, MATCH('Garage Cars'!A1114,'housing-price-data-04042019'!$A$1:$A$1461,0), MATCH('Garage Cars'!$B$1,'housing-price-data-04042019'!$A$1:$CC$1,0))</f>
        <v>1</v>
      </c>
      <c r="C1114">
        <f>INDEX('housing-price-data-04042019'!$A$1:$CC$1461, MATCH('Garage Cars'!A1114,'housing-price-data-04042019'!$A$1:$A$1461,0), MATCH('Garage Cars'!$C$1,'housing-price-data-04042019'!$A$1:$CC$1,0))</f>
        <v>129900</v>
      </c>
      <c r="D1114" t="str">
        <f t="shared" si="17"/>
        <v>B</v>
      </c>
      <c r="U1114" s="1">
        <v>1089</v>
      </c>
      <c r="V1114" s="1">
        <v>196774.97616421798</v>
      </c>
      <c r="W1114" s="1">
        <v>-59274.97616421798</v>
      </c>
    </row>
    <row r="1115" spans="1:23" x14ac:dyDescent="0.25">
      <c r="A1115">
        <v>1114</v>
      </c>
      <c r="B1115">
        <f>INDEX('housing-price-data-04042019'!$A$1:$CC$1461, MATCH('Garage Cars'!A1115,'housing-price-data-04042019'!$A$1:$A$1461,0), MATCH('Garage Cars'!$B$1,'housing-price-data-04042019'!$A$1:$CC$1,0))</f>
        <v>1</v>
      </c>
      <c r="C1115">
        <f>INDEX('housing-price-data-04042019'!$A$1:$CC$1461, MATCH('Garage Cars'!A1115,'housing-price-data-04042019'!$A$1:$A$1461,0), MATCH('Garage Cars'!$C$1,'housing-price-data-04042019'!$A$1:$CC$1,0))</f>
        <v>134500</v>
      </c>
      <c r="D1115" t="str">
        <f t="shared" si="17"/>
        <v>B</v>
      </c>
      <c r="U1115" s="1">
        <v>1090</v>
      </c>
      <c r="V1115" s="1">
        <v>196774.97616421798</v>
      </c>
      <c r="W1115" s="1">
        <v>225.02383578201989</v>
      </c>
    </row>
    <row r="1116" spans="1:23" x14ac:dyDescent="0.25">
      <c r="A1116">
        <v>1115</v>
      </c>
      <c r="B1116">
        <f>INDEX('housing-price-data-04042019'!$A$1:$CC$1461, MATCH('Garage Cars'!A1116,'housing-price-data-04042019'!$A$1:$A$1461,0), MATCH('Garage Cars'!$B$1,'housing-price-data-04042019'!$A$1:$CC$1,0))</f>
        <v>1</v>
      </c>
      <c r="C1116">
        <f>INDEX('housing-price-data-04042019'!$A$1:$CC$1461, MATCH('Garage Cars'!A1116,'housing-price-data-04042019'!$A$1:$A$1461,0), MATCH('Garage Cars'!$C$1,'housing-price-data-04042019'!$A$1:$CC$1,0))</f>
        <v>117000</v>
      </c>
      <c r="D1116" t="str">
        <f t="shared" si="17"/>
        <v>B</v>
      </c>
      <c r="U1116" s="1">
        <v>1091</v>
      </c>
      <c r="V1116" s="1">
        <v>196774.97616421798</v>
      </c>
      <c r="W1116" s="1">
        <v>-103874.97616421798</v>
      </c>
    </row>
    <row r="1117" spans="1:23" x14ac:dyDescent="0.25">
      <c r="A1117">
        <v>1116</v>
      </c>
      <c r="B1117">
        <f>INDEX('housing-price-data-04042019'!$A$1:$CC$1461, MATCH('Garage Cars'!A1117,'housing-price-data-04042019'!$A$1:$A$1461,0), MATCH('Garage Cars'!$B$1,'housing-price-data-04042019'!$A$1:$CC$1,0))</f>
        <v>3</v>
      </c>
      <c r="C1117">
        <f>INDEX('housing-price-data-04042019'!$A$1:$CC$1461, MATCH('Garage Cars'!A1117,'housing-price-data-04042019'!$A$1:$A$1461,0), MATCH('Garage Cars'!$C$1,'housing-price-data-04042019'!$A$1:$CC$1,0))</f>
        <v>318000</v>
      </c>
      <c r="D1117" t="str">
        <f t="shared" si="17"/>
        <v>A</v>
      </c>
      <c r="U1117" s="1">
        <v>1092</v>
      </c>
      <c r="V1117" s="1">
        <v>196774.97616421798</v>
      </c>
      <c r="W1117" s="1">
        <v>-36774.97616421798</v>
      </c>
    </row>
    <row r="1118" spans="1:23" x14ac:dyDescent="0.25">
      <c r="A1118">
        <v>1117</v>
      </c>
      <c r="B1118">
        <f>INDEX('housing-price-data-04042019'!$A$1:$CC$1461, MATCH('Garage Cars'!A1118,'housing-price-data-04042019'!$A$1:$A$1461,0), MATCH('Garage Cars'!$B$1,'housing-price-data-04042019'!$A$1:$CC$1,0))</f>
        <v>2</v>
      </c>
      <c r="C1118">
        <f>INDEX('housing-price-data-04042019'!$A$1:$CC$1461, MATCH('Garage Cars'!A1118,'housing-price-data-04042019'!$A$1:$A$1461,0), MATCH('Garage Cars'!$C$1,'housing-price-data-04042019'!$A$1:$CC$1,0))</f>
        <v>184100</v>
      </c>
      <c r="D1118" t="str">
        <f t="shared" si="17"/>
        <v>A</v>
      </c>
      <c r="U1118" s="1">
        <v>1093</v>
      </c>
      <c r="V1118" s="1">
        <v>196774.97616421798</v>
      </c>
      <c r="W1118" s="1">
        <v>-60274.97616421798</v>
      </c>
    </row>
    <row r="1119" spans="1:23" x14ac:dyDescent="0.25">
      <c r="A1119">
        <v>1118</v>
      </c>
      <c r="B1119">
        <f>INDEX('housing-price-data-04042019'!$A$1:$CC$1461, MATCH('Garage Cars'!A1119,'housing-price-data-04042019'!$A$1:$A$1461,0), MATCH('Garage Cars'!$B$1,'housing-price-data-04042019'!$A$1:$CC$1,0))</f>
        <v>2</v>
      </c>
      <c r="C1119">
        <f>INDEX('housing-price-data-04042019'!$A$1:$CC$1461, MATCH('Garage Cars'!A1119,'housing-price-data-04042019'!$A$1:$A$1461,0), MATCH('Garage Cars'!$C$1,'housing-price-data-04042019'!$A$1:$CC$1,0))</f>
        <v>130000</v>
      </c>
      <c r="D1119" t="str">
        <f t="shared" si="17"/>
        <v>A</v>
      </c>
      <c r="U1119" s="1">
        <v>1094</v>
      </c>
      <c r="V1119" s="1">
        <v>196774.97616421798</v>
      </c>
      <c r="W1119" s="1">
        <v>-50774.97616421798</v>
      </c>
    </row>
    <row r="1120" spans="1:23" x14ac:dyDescent="0.25">
      <c r="A1120">
        <v>1119</v>
      </c>
      <c r="B1120">
        <f>INDEX('housing-price-data-04042019'!$A$1:$CC$1461, MATCH('Garage Cars'!A1120,'housing-price-data-04042019'!$A$1:$A$1461,0), MATCH('Garage Cars'!$B$1,'housing-price-data-04042019'!$A$1:$CC$1,0))</f>
        <v>1</v>
      </c>
      <c r="C1120">
        <f>INDEX('housing-price-data-04042019'!$A$1:$CC$1461, MATCH('Garage Cars'!A1120,'housing-price-data-04042019'!$A$1:$A$1461,0), MATCH('Garage Cars'!$C$1,'housing-price-data-04042019'!$A$1:$CC$1,0))</f>
        <v>140000</v>
      </c>
      <c r="D1120" t="str">
        <f t="shared" si="17"/>
        <v>B</v>
      </c>
      <c r="U1120" s="1">
        <v>1095</v>
      </c>
      <c r="V1120" s="1">
        <v>128696.97851787008</v>
      </c>
      <c r="W1120" s="1">
        <v>303.02148212991597</v>
      </c>
    </row>
    <row r="1121" spans="1:23" x14ac:dyDescent="0.25">
      <c r="A1121">
        <v>1120</v>
      </c>
      <c r="B1121">
        <f>INDEX('housing-price-data-04042019'!$A$1:$CC$1461, MATCH('Garage Cars'!A1121,'housing-price-data-04042019'!$A$1:$A$1461,0), MATCH('Garage Cars'!$B$1,'housing-price-data-04042019'!$A$1:$CC$1,0))</f>
        <v>1</v>
      </c>
      <c r="C1121">
        <f>INDEX('housing-price-data-04042019'!$A$1:$CC$1461, MATCH('Garage Cars'!A1121,'housing-price-data-04042019'!$A$1:$A$1461,0), MATCH('Garage Cars'!$C$1,'housing-price-data-04042019'!$A$1:$CC$1,0))</f>
        <v>133700</v>
      </c>
      <c r="D1121" t="str">
        <f t="shared" si="17"/>
        <v>B</v>
      </c>
      <c r="U1121" s="1">
        <v>1096</v>
      </c>
      <c r="V1121" s="1">
        <v>196774.97616421798</v>
      </c>
      <c r="W1121" s="1">
        <v>-20342.97616421798</v>
      </c>
    </row>
    <row r="1122" spans="1:23" x14ac:dyDescent="0.25">
      <c r="A1122">
        <v>1121</v>
      </c>
      <c r="B1122">
        <f>INDEX('housing-price-data-04042019'!$A$1:$CC$1461, MATCH('Garage Cars'!A1122,'housing-price-data-04042019'!$A$1:$A$1461,0), MATCH('Garage Cars'!$B$1,'housing-price-data-04042019'!$A$1:$CC$1,0))</f>
        <v>1</v>
      </c>
      <c r="C1122">
        <f>INDEX('housing-price-data-04042019'!$A$1:$CC$1461, MATCH('Garage Cars'!A1122,'housing-price-data-04042019'!$A$1:$A$1461,0), MATCH('Garage Cars'!$C$1,'housing-price-data-04042019'!$A$1:$CC$1,0))</f>
        <v>118400</v>
      </c>
      <c r="D1122" t="str">
        <f t="shared" si="17"/>
        <v>B</v>
      </c>
      <c r="U1122" s="1">
        <v>1097</v>
      </c>
      <c r="V1122" s="1">
        <v>60618.980871522173</v>
      </c>
      <c r="W1122" s="1">
        <v>66381.019128477827</v>
      </c>
    </row>
    <row r="1123" spans="1:23" x14ac:dyDescent="0.25">
      <c r="A1123">
        <v>1122</v>
      </c>
      <c r="B1123">
        <f>INDEX('housing-price-data-04042019'!$A$1:$CC$1461, MATCH('Garage Cars'!A1123,'housing-price-data-04042019'!$A$1:$A$1461,0), MATCH('Garage Cars'!$B$1,'housing-price-data-04042019'!$A$1:$CC$1,0))</f>
        <v>3</v>
      </c>
      <c r="C1123">
        <f>INDEX('housing-price-data-04042019'!$A$1:$CC$1461, MATCH('Garage Cars'!A1123,'housing-price-data-04042019'!$A$1:$A$1461,0), MATCH('Garage Cars'!$C$1,'housing-price-data-04042019'!$A$1:$CC$1,0))</f>
        <v>212900</v>
      </c>
      <c r="D1123" t="str">
        <f t="shared" si="17"/>
        <v>A</v>
      </c>
      <c r="U1123" s="1">
        <v>1098</v>
      </c>
      <c r="V1123" s="1">
        <v>196774.97616421798</v>
      </c>
      <c r="W1123" s="1">
        <v>-26774.97616421798</v>
      </c>
    </row>
    <row r="1124" spans="1:23" x14ac:dyDescent="0.25">
      <c r="A1124">
        <v>1123</v>
      </c>
      <c r="B1124">
        <f>INDEX('housing-price-data-04042019'!$A$1:$CC$1461, MATCH('Garage Cars'!A1124,'housing-price-data-04042019'!$A$1:$A$1461,0), MATCH('Garage Cars'!$B$1,'housing-price-data-04042019'!$A$1:$CC$1,0))</f>
        <v>1</v>
      </c>
      <c r="C1124">
        <f>INDEX('housing-price-data-04042019'!$A$1:$CC$1461, MATCH('Garage Cars'!A1124,'housing-price-data-04042019'!$A$1:$A$1461,0), MATCH('Garage Cars'!$C$1,'housing-price-data-04042019'!$A$1:$CC$1,0))</f>
        <v>112000</v>
      </c>
      <c r="D1124" t="str">
        <f t="shared" si="17"/>
        <v>B</v>
      </c>
      <c r="U1124" s="1">
        <v>1099</v>
      </c>
      <c r="V1124" s="1">
        <v>128696.97851787008</v>
      </c>
      <c r="W1124" s="1">
        <v>-696.97851787008403</v>
      </c>
    </row>
    <row r="1125" spans="1:23" x14ac:dyDescent="0.25">
      <c r="A1125">
        <v>1124</v>
      </c>
      <c r="B1125">
        <f>INDEX('housing-price-data-04042019'!$A$1:$CC$1461, MATCH('Garage Cars'!A1125,'housing-price-data-04042019'!$A$1:$A$1461,0), MATCH('Garage Cars'!$B$1,'housing-price-data-04042019'!$A$1:$CC$1,0))</f>
        <v>0</v>
      </c>
      <c r="C1125">
        <f>INDEX('housing-price-data-04042019'!$A$1:$CC$1461, MATCH('Garage Cars'!A1125,'housing-price-data-04042019'!$A$1:$A$1461,0), MATCH('Garage Cars'!$C$1,'housing-price-data-04042019'!$A$1:$CC$1,0))</f>
        <v>118000</v>
      </c>
      <c r="D1125" t="str">
        <f t="shared" si="17"/>
        <v>B</v>
      </c>
      <c r="U1125" s="1">
        <v>1100</v>
      </c>
      <c r="V1125" s="1">
        <v>196774.97616421798</v>
      </c>
      <c r="W1125" s="1">
        <v>-39774.97616421798</v>
      </c>
    </row>
    <row r="1126" spans="1:23" x14ac:dyDescent="0.25">
      <c r="A1126">
        <v>1125</v>
      </c>
      <c r="B1126">
        <f>INDEX('housing-price-data-04042019'!$A$1:$CC$1461, MATCH('Garage Cars'!A1126,'housing-price-data-04042019'!$A$1:$A$1461,0), MATCH('Garage Cars'!$B$1,'housing-price-data-04042019'!$A$1:$CC$1,0))</f>
        <v>2</v>
      </c>
      <c r="C1126">
        <f>INDEX('housing-price-data-04042019'!$A$1:$CC$1461, MATCH('Garage Cars'!A1126,'housing-price-data-04042019'!$A$1:$A$1461,0), MATCH('Garage Cars'!$C$1,'housing-price-data-04042019'!$A$1:$CC$1,0))</f>
        <v>163900</v>
      </c>
      <c r="D1126" t="str">
        <f t="shared" si="17"/>
        <v>A</v>
      </c>
      <c r="U1126" s="1">
        <v>1101</v>
      </c>
      <c r="V1126" s="1">
        <v>128696.97851787008</v>
      </c>
      <c r="W1126" s="1">
        <v>-68696.978517870084</v>
      </c>
    </row>
    <row r="1127" spans="1:23" x14ac:dyDescent="0.25">
      <c r="A1127">
        <v>1126</v>
      </c>
      <c r="B1127">
        <f>INDEX('housing-price-data-04042019'!$A$1:$CC$1461, MATCH('Garage Cars'!A1127,'housing-price-data-04042019'!$A$1:$A$1461,0), MATCH('Garage Cars'!$B$1,'housing-price-data-04042019'!$A$1:$CC$1,0))</f>
        <v>2</v>
      </c>
      <c r="C1127">
        <f>INDEX('housing-price-data-04042019'!$A$1:$CC$1461, MATCH('Garage Cars'!A1127,'housing-price-data-04042019'!$A$1:$A$1461,0), MATCH('Garage Cars'!$C$1,'housing-price-data-04042019'!$A$1:$CC$1,0))</f>
        <v>115000</v>
      </c>
      <c r="D1127" t="str">
        <f t="shared" si="17"/>
        <v>A</v>
      </c>
      <c r="U1127" s="1">
        <v>1102</v>
      </c>
      <c r="V1127" s="1">
        <v>128696.97851787008</v>
      </c>
      <c r="W1127" s="1">
        <v>-9196.978517870084</v>
      </c>
    </row>
    <row r="1128" spans="1:23" x14ac:dyDescent="0.25">
      <c r="A1128">
        <v>1127</v>
      </c>
      <c r="B1128">
        <f>INDEX('housing-price-data-04042019'!$A$1:$CC$1461, MATCH('Garage Cars'!A1128,'housing-price-data-04042019'!$A$1:$A$1461,0), MATCH('Garage Cars'!$B$1,'housing-price-data-04042019'!$A$1:$CC$1,0))</f>
        <v>3</v>
      </c>
      <c r="C1128">
        <f>INDEX('housing-price-data-04042019'!$A$1:$CC$1461, MATCH('Garage Cars'!A1128,'housing-price-data-04042019'!$A$1:$A$1461,0), MATCH('Garage Cars'!$C$1,'housing-price-data-04042019'!$A$1:$CC$1,0))</f>
        <v>174000</v>
      </c>
      <c r="D1128" t="str">
        <f t="shared" si="17"/>
        <v>A</v>
      </c>
      <c r="U1128" s="1">
        <v>1103</v>
      </c>
      <c r="V1128" s="1">
        <v>128696.97851787008</v>
      </c>
      <c r="W1128" s="1">
        <v>6303.021482129916</v>
      </c>
    </row>
    <row r="1129" spans="1:23" x14ac:dyDescent="0.25">
      <c r="A1129">
        <v>1128</v>
      </c>
      <c r="B1129">
        <f>INDEX('housing-price-data-04042019'!$A$1:$CC$1461, MATCH('Garage Cars'!A1129,'housing-price-data-04042019'!$A$1:$A$1461,0), MATCH('Garage Cars'!$B$1,'housing-price-data-04042019'!$A$1:$CC$1,0))</f>
        <v>3</v>
      </c>
      <c r="C1129">
        <f>INDEX('housing-price-data-04042019'!$A$1:$CC$1461, MATCH('Garage Cars'!A1129,'housing-price-data-04042019'!$A$1:$A$1461,0), MATCH('Garage Cars'!$C$1,'housing-price-data-04042019'!$A$1:$CC$1,0))</f>
        <v>259000</v>
      </c>
      <c r="D1129" t="str">
        <f t="shared" si="17"/>
        <v>A</v>
      </c>
      <c r="U1129" s="1">
        <v>1104</v>
      </c>
      <c r="V1129" s="1">
        <v>196774.97616421798</v>
      </c>
      <c r="W1129" s="1">
        <v>-37274.97616421798</v>
      </c>
    </row>
    <row r="1130" spans="1:23" x14ac:dyDescent="0.25">
      <c r="A1130">
        <v>1129</v>
      </c>
      <c r="B1130">
        <f>INDEX('housing-price-data-04042019'!$A$1:$CC$1461, MATCH('Garage Cars'!A1130,'housing-price-data-04042019'!$A$1:$A$1461,0), MATCH('Garage Cars'!$B$1,'housing-price-data-04042019'!$A$1:$CC$1,0))</f>
        <v>2</v>
      </c>
      <c r="C1130">
        <f>INDEX('housing-price-data-04042019'!$A$1:$CC$1461, MATCH('Garage Cars'!A1130,'housing-price-data-04042019'!$A$1:$A$1461,0), MATCH('Garage Cars'!$C$1,'housing-price-data-04042019'!$A$1:$CC$1,0))</f>
        <v>215000</v>
      </c>
      <c r="D1130" t="str">
        <f t="shared" si="17"/>
        <v>A</v>
      </c>
      <c r="U1130" s="1">
        <v>1105</v>
      </c>
      <c r="V1130" s="1">
        <v>196774.97616421798</v>
      </c>
      <c r="W1130" s="1">
        <v>-90774.97616421798</v>
      </c>
    </row>
    <row r="1131" spans="1:23" x14ac:dyDescent="0.25">
      <c r="A1131">
        <v>1130</v>
      </c>
      <c r="B1131">
        <f>INDEX('housing-price-data-04042019'!$A$1:$CC$1461, MATCH('Garage Cars'!A1131,'housing-price-data-04042019'!$A$1:$A$1461,0), MATCH('Garage Cars'!$B$1,'housing-price-data-04042019'!$A$1:$CC$1,0))</f>
        <v>2</v>
      </c>
      <c r="C1131">
        <f>INDEX('housing-price-data-04042019'!$A$1:$CC$1461, MATCH('Garage Cars'!A1131,'housing-price-data-04042019'!$A$1:$A$1461,0), MATCH('Garage Cars'!$C$1,'housing-price-data-04042019'!$A$1:$CC$1,0))</f>
        <v>140000</v>
      </c>
      <c r="D1131" t="str">
        <f t="shared" si="17"/>
        <v>A</v>
      </c>
      <c r="U1131" s="1">
        <v>1106</v>
      </c>
      <c r="V1131" s="1">
        <v>196774.97616421798</v>
      </c>
      <c r="W1131" s="1">
        <v>128225.02383578202</v>
      </c>
    </row>
    <row r="1132" spans="1:23" x14ac:dyDescent="0.25">
      <c r="A1132">
        <v>1131</v>
      </c>
      <c r="B1132">
        <f>INDEX('housing-price-data-04042019'!$A$1:$CC$1461, MATCH('Garage Cars'!A1132,'housing-price-data-04042019'!$A$1:$A$1461,0), MATCH('Garage Cars'!$B$1,'housing-price-data-04042019'!$A$1:$CC$1,0))</f>
        <v>2</v>
      </c>
      <c r="C1132">
        <f>INDEX('housing-price-data-04042019'!$A$1:$CC$1461, MATCH('Garage Cars'!A1132,'housing-price-data-04042019'!$A$1:$A$1461,0), MATCH('Garage Cars'!$C$1,'housing-price-data-04042019'!$A$1:$CC$1,0))</f>
        <v>135000</v>
      </c>
      <c r="D1132" t="str">
        <f t="shared" si="17"/>
        <v>A</v>
      </c>
      <c r="U1132" s="1">
        <v>1107</v>
      </c>
      <c r="V1132" s="1">
        <v>196774.97616421798</v>
      </c>
      <c r="W1132" s="1">
        <v>-16874.97616421798</v>
      </c>
    </row>
    <row r="1133" spans="1:23" x14ac:dyDescent="0.25">
      <c r="A1133">
        <v>1132</v>
      </c>
      <c r="B1133">
        <f>INDEX('housing-price-data-04042019'!$A$1:$CC$1461, MATCH('Garage Cars'!A1133,'housing-price-data-04042019'!$A$1:$A$1461,0), MATCH('Garage Cars'!$B$1,'housing-price-data-04042019'!$A$1:$CC$1,0))</f>
        <v>0</v>
      </c>
      <c r="C1133">
        <f>INDEX('housing-price-data-04042019'!$A$1:$CC$1461, MATCH('Garage Cars'!A1133,'housing-price-data-04042019'!$A$1:$A$1461,0), MATCH('Garage Cars'!$C$1,'housing-price-data-04042019'!$A$1:$CC$1,0))</f>
        <v>93500</v>
      </c>
      <c r="D1133" t="str">
        <f t="shared" si="17"/>
        <v>B</v>
      </c>
      <c r="U1133" s="1">
        <v>1108</v>
      </c>
      <c r="V1133" s="1">
        <v>196774.97616421798</v>
      </c>
      <c r="W1133" s="1">
        <v>77950.02383578202</v>
      </c>
    </row>
    <row r="1134" spans="1:23" x14ac:dyDescent="0.25">
      <c r="A1134">
        <v>1133</v>
      </c>
      <c r="B1134">
        <f>INDEX('housing-price-data-04042019'!$A$1:$CC$1461, MATCH('Garage Cars'!A1134,'housing-price-data-04042019'!$A$1:$A$1461,0), MATCH('Garage Cars'!$B$1,'housing-price-data-04042019'!$A$1:$CC$1,0))</f>
        <v>1</v>
      </c>
      <c r="C1134">
        <f>INDEX('housing-price-data-04042019'!$A$1:$CC$1461, MATCH('Garage Cars'!A1134,'housing-price-data-04042019'!$A$1:$A$1461,0), MATCH('Garage Cars'!$C$1,'housing-price-data-04042019'!$A$1:$CC$1,0))</f>
        <v>117500</v>
      </c>
      <c r="D1134" t="str">
        <f t="shared" si="17"/>
        <v>B</v>
      </c>
      <c r="U1134" s="1">
        <v>1109</v>
      </c>
      <c r="V1134" s="1">
        <v>196774.97616421798</v>
      </c>
      <c r="W1134" s="1">
        <v>-15774.97616421798</v>
      </c>
    </row>
    <row r="1135" spans="1:23" x14ac:dyDescent="0.25">
      <c r="A1135">
        <v>1134</v>
      </c>
      <c r="B1135">
        <f>INDEX('housing-price-data-04042019'!$A$1:$CC$1461, MATCH('Garage Cars'!A1135,'housing-price-data-04042019'!$A$1:$A$1461,0), MATCH('Garage Cars'!$B$1,'housing-price-data-04042019'!$A$1:$CC$1,0))</f>
        <v>2</v>
      </c>
      <c r="C1135">
        <f>INDEX('housing-price-data-04042019'!$A$1:$CC$1461, MATCH('Garage Cars'!A1135,'housing-price-data-04042019'!$A$1:$A$1461,0), MATCH('Garage Cars'!$C$1,'housing-price-data-04042019'!$A$1:$CC$1,0))</f>
        <v>239500</v>
      </c>
      <c r="D1135" t="str">
        <f t="shared" si="17"/>
        <v>A</v>
      </c>
      <c r="U1135" s="1">
        <v>1110</v>
      </c>
      <c r="V1135" s="1">
        <v>264852.97381056589</v>
      </c>
      <c r="W1135" s="1">
        <v>15147.026189434109</v>
      </c>
    </row>
    <row r="1136" spans="1:23" x14ac:dyDescent="0.25">
      <c r="A1136">
        <v>1135</v>
      </c>
      <c r="B1136">
        <f>INDEX('housing-price-data-04042019'!$A$1:$CC$1461, MATCH('Garage Cars'!A1136,'housing-price-data-04042019'!$A$1:$A$1461,0), MATCH('Garage Cars'!$B$1,'housing-price-data-04042019'!$A$1:$CC$1,0))</f>
        <v>2</v>
      </c>
      <c r="C1136">
        <f>INDEX('housing-price-data-04042019'!$A$1:$CC$1461, MATCH('Garage Cars'!A1136,'housing-price-data-04042019'!$A$1:$A$1461,0), MATCH('Garage Cars'!$C$1,'housing-price-data-04042019'!$A$1:$CC$1,0))</f>
        <v>169000</v>
      </c>
      <c r="D1136" t="str">
        <f t="shared" si="17"/>
        <v>A</v>
      </c>
      <c r="U1136" s="1">
        <v>1111</v>
      </c>
      <c r="V1136" s="1">
        <v>196774.97616421798</v>
      </c>
      <c r="W1136" s="1">
        <v>-8774.9761642179801</v>
      </c>
    </row>
    <row r="1137" spans="1:23" x14ac:dyDescent="0.25">
      <c r="A1137">
        <v>1136</v>
      </c>
      <c r="B1137">
        <f>INDEX('housing-price-data-04042019'!$A$1:$CC$1461, MATCH('Garage Cars'!A1137,'housing-price-data-04042019'!$A$1:$A$1461,0), MATCH('Garage Cars'!$B$1,'housing-price-data-04042019'!$A$1:$CC$1,0))</f>
        <v>1</v>
      </c>
      <c r="C1137">
        <f>INDEX('housing-price-data-04042019'!$A$1:$CC$1461, MATCH('Garage Cars'!A1137,'housing-price-data-04042019'!$A$1:$A$1461,0), MATCH('Garage Cars'!$C$1,'housing-price-data-04042019'!$A$1:$CC$1,0))</f>
        <v>102000</v>
      </c>
      <c r="D1137" t="str">
        <f t="shared" si="17"/>
        <v>B</v>
      </c>
      <c r="U1137" s="1">
        <v>1112</v>
      </c>
      <c r="V1137" s="1">
        <v>196774.97616421798</v>
      </c>
      <c r="W1137" s="1">
        <v>8225.0238357820199</v>
      </c>
    </row>
    <row r="1138" spans="1:23" x14ac:dyDescent="0.25">
      <c r="A1138">
        <v>1137</v>
      </c>
      <c r="B1138">
        <f>INDEX('housing-price-data-04042019'!$A$1:$CC$1461, MATCH('Garage Cars'!A1138,'housing-price-data-04042019'!$A$1:$A$1461,0), MATCH('Garage Cars'!$B$1,'housing-price-data-04042019'!$A$1:$CC$1,0))</f>
        <v>1</v>
      </c>
      <c r="C1138">
        <f>INDEX('housing-price-data-04042019'!$A$1:$CC$1461, MATCH('Garage Cars'!A1138,'housing-price-data-04042019'!$A$1:$A$1461,0), MATCH('Garage Cars'!$C$1,'housing-price-data-04042019'!$A$1:$CC$1,0))</f>
        <v>119000</v>
      </c>
      <c r="D1138" t="str">
        <f t="shared" si="17"/>
        <v>B</v>
      </c>
      <c r="U1138" s="1">
        <v>1113</v>
      </c>
      <c r="V1138" s="1">
        <v>128696.97851787008</v>
      </c>
      <c r="W1138" s="1">
        <v>1203.021482129916</v>
      </c>
    </row>
    <row r="1139" spans="1:23" x14ac:dyDescent="0.25">
      <c r="A1139">
        <v>1138</v>
      </c>
      <c r="B1139">
        <f>INDEX('housing-price-data-04042019'!$A$1:$CC$1461, MATCH('Garage Cars'!A1139,'housing-price-data-04042019'!$A$1:$A$1461,0), MATCH('Garage Cars'!$B$1,'housing-price-data-04042019'!$A$1:$CC$1,0))</f>
        <v>0</v>
      </c>
      <c r="C1139">
        <f>INDEX('housing-price-data-04042019'!$A$1:$CC$1461, MATCH('Garage Cars'!A1139,'housing-price-data-04042019'!$A$1:$A$1461,0), MATCH('Garage Cars'!$C$1,'housing-price-data-04042019'!$A$1:$CC$1,0))</f>
        <v>94000</v>
      </c>
      <c r="D1139" t="str">
        <f t="shared" si="17"/>
        <v>B</v>
      </c>
      <c r="U1139" s="1">
        <v>1114</v>
      </c>
      <c r="V1139" s="1">
        <v>128696.97851787008</v>
      </c>
      <c r="W1139" s="1">
        <v>5803.021482129916</v>
      </c>
    </row>
    <row r="1140" spans="1:23" x14ac:dyDescent="0.25">
      <c r="A1140">
        <v>1139</v>
      </c>
      <c r="B1140">
        <f>INDEX('housing-price-data-04042019'!$A$1:$CC$1461, MATCH('Garage Cars'!A1140,'housing-price-data-04042019'!$A$1:$A$1461,0), MATCH('Garage Cars'!$B$1,'housing-price-data-04042019'!$A$1:$CC$1,0))</f>
        <v>2</v>
      </c>
      <c r="C1140">
        <f>INDEX('housing-price-data-04042019'!$A$1:$CC$1461, MATCH('Garage Cars'!A1140,'housing-price-data-04042019'!$A$1:$A$1461,0), MATCH('Garage Cars'!$C$1,'housing-price-data-04042019'!$A$1:$CC$1,0))</f>
        <v>196000</v>
      </c>
      <c r="D1140" t="str">
        <f t="shared" si="17"/>
        <v>A</v>
      </c>
      <c r="U1140" s="1">
        <v>1115</v>
      </c>
      <c r="V1140" s="1">
        <v>128696.97851787008</v>
      </c>
      <c r="W1140" s="1">
        <v>-11696.978517870084</v>
      </c>
    </row>
    <row r="1141" spans="1:23" x14ac:dyDescent="0.25">
      <c r="A1141">
        <v>1140</v>
      </c>
      <c r="B1141">
        <f>INDEX('housing-price-data-04042019'!$A$1:$CC$1461, MATCH('Garage Cars'!A1141,'housing-price-data-04042019'!$A$1:$A$1461,0), MATCH('Garage Cars'!$B$1,'housing-price-data-04042019'!$A$1:$CC$1,0))</f>
        <v>2</v>
      </c>
      <c r="C1141">
        <f>INDEX('housing-price-data-04042019'!$A$1:$CC$1461, MATCH('Garage Cars'!A1141,'housing-price-data-04042019'!$A$1:$A$1461,0), MATCH('Garage Cars'!$C$1,'housing-price-data-04042019'!$A$1:$CC$1,0))</f>
        <v>144000</v>
      </c>
      <c r="D1141" t="str">
        <f t="shared" si="17"/>
        <v>A</v>
      </c>
      <c r="U1141" s="1">
        <v>1116</v>
      </c>
      <c r="V1141" s="1">
        <v>264852.97381056589</v>
      </c>
      <c r="W1141" s="1">
        <v>53147.026189434109</v>
      </c>
    </row>
    <row r="1142" spans="1:23" x14ac:dyDescent="0.25">
      <c r="A1142">
        <v>1141</v>
      </c>
      <c r="B1142">
        <f>INDEX('housing-price-data-04042019'!$A$1:$CC$1461, MATCH('Garage Cars'!A1142,'housing-price-data-04042019'!$A$1:$A$1461,0), MATCH('Garage Cars'!$B$1,'housing-price-data-04042019'!$A$1:$CC$1,0))</f>
        <v>2</v>
      </c>
      <c r="C1142">
        <f>INDEX('housing-price-data-04042019'!$A$1:$CC$1461, MATCH('Garage Cars'!A1142,'housing-price-data-04042019'!$A$1:$A$1461,0), MATCH('Garage Cars'!$C$1,'housing-price-data-04042019'!$A$1:$CC$1,0))</f>
        <v>139000</v>
      </c>
      <c r="D1142" t="str">
        <f t="shared" si="17"/>
        <v>A</v>
      </c>
      <c r="U1142" s="1">
        <v>1117</v>
      </c>
      <c r="V1142" s="1">
        <v>196774.97616421798</v>
      </c>
      <c r="W1142" s="1">
        <v>-12674.97616421798</v>
      </c>
    </row>
    <row r="1143" spans="1:23" x14ac:dyDescent="0.25">
      <c r="A1143">
        <v>1142</v>
      </c>
      <c r="B1143">
        <f>INDEX('housing-price-data-04042019'!$A$1:$CC$1461, MATCH('Garage Cars'!A1143,'housing-price-data-04042019'!$A$1:$A$1461,0), MATCH('Garage Cars'!$B$1,'housing-price-data-04042019'!$A$1:$CC$1,0))</f>
        <v>2</v>
      </c>
      <c r="C1143">
        <f>INDEX('housing-price-data-04042019'!$A$1:$CC$1461, MATCH('Garage Cars'!A1143,'housing-price-data-04042019'!$A$1:$A$1461,0), MATCH('Garage Cars'!$C$1,'housing-price-data-04042019'!$A$1:$CC$1,0))</f>
        <v>197500</v>
      </c>
      <c r="D1143" t="str">
        <f t="shared" si="17"/>
        <v>A</v>
      </c>
      <c r="U1143" s="1">
        <v>1118</v>
      </c>
      <c r="V1143" s="1">
        <v>196774.97616421798</v>
      </c>
      <c r="W1143" s="1">
        <v>-66774.97616421798</v>
      </c>
    </row>
    <row r="1144" spans="1:23" x14ac:dyDescent="0.25">
      <c r="A1144">
        <v>1143</v>
      </c>
      <c r="B1144">
        <f>INDEX('housing-price-data-04042019'!$A$1:$CC$1461, MATCH('Garage Cars'!A1144,'housing-price-data-04042019'!$A$1:$A$1461,0), MATCH('Garage Cars'!$B$1,'housing-price-data-04042019'!$A$1:$CC$1,0))</f>
        <v>3</v>
      </c>
      <c r="C1144">
        <f>INDEX('housing-price-data-04042019'!$A$1:$CC$1461, MATCH('Garage Cars'!A1144,'housing-price-data-04042019'!$A$1:$A$1461,0), MATCH('Garage Cars'!$C$1,'housing-price-data-04042019'!$A$1:$CC$1,0))</f>
        <v>424870</v>
      </c>
      <c r="D1144" t="str">
        <f t="shared" si="17"/>
        <v>A</v>
      </c>
      <c r="U1144" s="1">
        <v>1119</v>
      </c>
      <c r="V1144" s="1">
        <v>128696.97851787008</v>
      </c>
      <c r="W1144" s="1">
        <v>11303.021482129916</v>
      </c>
    </row>
    <row r="1145" spans="1:23" x14ac:dyDescent="0.25">
      <c r="A1145">
        <v>1144</v>
      </c>
      <c r="B1145">
        <f>INDEX('housing-price-data-04042019'!$A$1:$CC$1461, MATCH('Garage Cars'!A1145,'housing-price-data-04042019'!$A$1:$A$1461,0), MATCH('Garage Cars'!$B$1,'housing-price-data-04042019'!$A$1:$CC$1,0))</f>
        <v>0</v>
      </c>
      <c r="C1145">
        <f>INDEX('housing-price-data-04042019'!$A$1:$CC$1461, MATCH('Garage Cars'!A1145,'housing-price-data-04042019'!$A$1:$A$1461,0), MATCH('Garage Cars'!$C$1,'housing-price-data-04042019'!$A$1:$CC$1,0))</f>
        <v>80000</v>
      </c>
      <c r="D1145" t="str">
        <f t="shared" si="17"/>
        <v>B</v>
      </c>
      <c r="U1145" s="1">
        <v>1120</v>
      </c>
      <c r="V1145" s="1">
        <v>128696.97851787008</v>
      </c>
      <c r="W1145" s="1">
        <v>5003.021482129916</v>
      </c>
    </row>
    <row r="1146" spans="1:23" x14ac:dyDescent="0.25">
      <c r="A1146">
        <v>1145</v>
      </c>
      <c r="B1146">
        <f>INDEX('housing-price-data-04042019'!$A$1:$CC$1461, MATCH('Garage Cars'!A1146,'housing-price-data-04042019'!$A$1:$A$1461,0), MATCH('Garage Cars'!$B$1,'housing-price-data-04042019'!$A$1:$CC$1,0))</f>
        <v>1</v>
      </c>
      <c r="C1146">
        <f>INDEX('housing-price-data-04042019'!$A$1:$CC$1461, MATCH('Garage Cars'!A1146,'housing-price-data-04042019'!$A$1:$A$1461,0), MATCH('Garage Cars'!$C$1,'housing-price-data-04042019'!$A$1:$CC$1,0))</f>
        <v>80000</v>
      </c>
      <c r="D1146" t="str">
        <f t="shared" si="17"/>
        <v>B</v>
      </c>
      <c r="U1146" s="1">
        <v>1121</v>
      </c>
      <c r="V1146" s="1">
        <v>128696.97851787008</v>
      </c>
      <c r="W1146" s="1">
        <v>-10296.978517870084</v>
      </c>
    </row>
    <row r="1147" spans="1:23" x14ac:dyDescent="0.25">
      <c r="A1147">
        <v>1146</v>
      </c>
      <c r="B1147">
        <f>INDEX('housing-price-data-04042019'!$A$1:$CC$1461, MATCH('Garage Cars'!A1147,'housing-price-data-04042019'!$A$1:$A$1461,0), MATCH('Garage Cars'!$B$1,'housing-price-data-04042019'!$A$1:$CC$1,0))</f>
        <v>1</v>
      </c>
      <c r="C1147">
        <f>INDEX('housing-price-data-04042019'!$A$1:$CC$1461, MATCH('Garage Cars'!A1147,'housing-price-data-04042019'!$A$1:$A$1461,0), MATCH('Garage Cars'!$C$1,'housing-price-data-04042019'!$A$1:$CC$1,0))</f>
        <v>149000</v>
      </c>
      <c r="D1147" t="str">
        <f t="shared" si="17"/>
        <v>B</v>
      </c>
      <c r="U1147" s="1">
        <v>1122</v>
      </c>
      <c r="V1147" s="1">
        <v>264852.97381056589</v>
      </c>
      <c r="W1147" s="1">
        <v>-51952.973810565891</v>
      </c>
    </row>
    <row r="1148" spans="1:23" x14ac:dyDescent="0.25">
      <c r="A1148">
        <v>1147</v>
      </c>
      <c r="B1148">
        <f>INDEX('housing-price-data-04042019'!$A$1:$CC$1461, MATCH('Garage Cars'!A1148,'housing-price-data-04042019'!$A$1:$A$1461,0), MATCH('Garage Cars'!$B$1,'housing-price-data-04042019'!$A$1:$CC$1,0))</f>
        <v>2</v>
      </c>
      <c r="C1148">
        <f>INDEX('housing-price-data-04042019'!$A$1:$CC$1461, MATCH('Garage Cars'!A1148,'housing-price-data-04042019'!$A$1:$A$1461,0), MATCH('Garage Cars'!$C$1,'housing-price-data-04042019'!$A$1:$CC$1,0))</f>
        <v>180000</v>
      </c>
      <c r="D1148" t="str">
        <f t="shared" si="17"/>
        <v>A</v>
      </c>
      <c r="U1148" s="1">
        <v>1123</v>
      </c>
      <c r="V1148" s="1">
        <v>128696.97851787008</v>
      </c>
      <c r="W1148" s="1">
        <v>-16696.978517870084</v>
      </c>
    </row>
    <row r="1149" spans="1:23" x14ac:dyDescent="0.25">
      <c r="A1149">
        <v>1148</v>
      </c>
      <c r="B1149">
        <f>INDEX('housing-price-data-04042019'!$A$1:$CC$1461, MATCH('Garage Cars'!A1149,'housing-price-data-04042019'!$A$1:$A$1461,0), MATCH('Garage Cars'!$B$1,'housing-price-data-04042019'!$A$1:$CC$1,0))</f>
        <v>1</v>
      </c>
      <c r="C1149">
        <f>INDEX('housing-price-data-04042019'!$A$1:$CC$1461, MATCH('Garage Cars'!A1149,'housing-price-data-04042019'!$A$1:$A$1461,0), MATCH('Garage Cars'!$C$1,'housing-price-data-04042019'!$A$1:$CC$1,0))</f>
        <v>174500</v>
      </c>
      <c r="D1149" t="str">
        <f t="shared" si="17"/>
        <v>B</v>
      </c>
      <c r="U1149" s="1">
        <v>1124</v>
      </c>
      <c r="V1149" s="1">
        <v>60618.980871522173</v>
      </c>
      <c r="W1149" s="1">
        <v>57381.019128477827</v>
      </c>
    </row>
    <row r="1150" spans="1:23" x14ac:dyDescent="0.25">
      <c r="A1150">
        <v>1149</v>
      </c>
      <c r="B1150">
        <f>INDEX('housing-price-data-04042019'!$A$1:$CC$1461, MATCH('Garage Cars'!A1150,'housing-price-data-04042019'!$A$1:$A$1461,0), MATCH('Garage Cars'!$B$1,'housing-price-data-04042019'!$A$1:$CC$1,0))</f>
        <v>1</v>
      </c>
      <c r="C1150">
        <f>INDEX('housing-price-data-04042019'!$A$1:$CC$1461, MATCH('Garage Cars'!A1150,'housing-price-data-04042019'!$A$1:$A$1461,0), MATCH('Garage Cars'!$C$1,'housing-price-data-04042019'!$A$1:$CC$1,0))</f>
        <v>116900</v>
      </c>
      <c r="D1150" t="str">
        <f t="shared" si="17"/>
        <v>B</v>
      </c>
      <c r="U1150" s="1">
        <v>1125</v>
      </c>
      <c r="V1150" s="1">
        <v>196774.97616421798</v>
      </c>
      <c r="W1150" s="1">
        <v>-32874.97616421798</v>
      </c>
    </row>
    <row r="1151" spans="1:23" x14ac:dyDescent="0.25">
      <c r="A1151">
        <v>1150</v>
      </c>
      <c r="B1151">
        <f>INDEX('housing-price-data-04042019'!$A$1:$CC$1461, MATCH('Garage Cars'!A1151,'housing-price-data-04042019'!$A$1:$A$1461,0), MATCH('Garage Cars'!$B$1,'housing-price-data-04042019'!$A$1:$CC$1,0))</f>
        <v>2</v>
      </c>
      <c r="C1151">
        <f>INDEX('housing-price-data-04042019'!$A$1:$CC$1461, MATCH('Garage Cars'!A1151,'housing-price-data-04042019'!$A$1:$A$1461,0), MATCH('Garage Cars'!$C$1,'housing-price-data-04042019'!$A$1:$CC$1,0))</f>
        <v>143000</v>
      </c>
      <c r="D1151" t="str">
        <f t="shared" si="17"/>
        <v>A</v>
      </c>
      <c r="U1151" s="1">
        <v>1126</v>
      </c>
      <c r="V1151" s="1">
        <v>196774.97616421798</v>
      </c>
      <c r="W1151" s="1">
        <v>-81774.97616421798</v>
      </c>
    </row>
    <row r="1152" spans="1:23" x14ac:dyDescent="0.25">
      <c r="A1152">
        <v>1151</v>
      </c>
      <c r="B1152">
        <f>INDEX('housing-price-data-04042019'!$A$1:$CC$1461, MATCH('Garage Cars'!A1152,'housing-price-data-04042019'!$A$1:$A$1461,0), MATCH('Garage Cars'!$B$1,'housing-price-data-04042019'!$A$1:$CC$1,0))</f>
        <v>1</v>
      </c>
      <c r="C1152">
        <f>INDEX('housing-price-data-04042019'!$A$1:$CC$1461, MATCH('Garage Cars'!A1152,'housing-price-data-04042019'!$A$1:$A$1461,0), MATCH('Garage Cars'!$C$1,'housing-price-data-04042019'!$A$1:$CC$1,0))</f>
        <v>124000</v>
      </c>
      <c r="D1152" t="str">
        <f t="shared" si="17"/>
        <v>B</v>
      </c>
      <c r="U1152" s="1">
        <v>1127</v>
      </c>
      <c r="V1152" s="1">
        <v>264852.97381056589</v>
      </c>
      <c r="W1152" s="1">
        <v>-90852.973810565891</v>
      </c>
    </row>
    <row r="1153" spans="1:23" x14ac:dyDescent="0.25">
      <c r="A1153">
        <v>1152</v>
      </c>
      <c r="B1153">
        <f>INDEX('housing-price-data-04042019'!$A$1:$CC$1461, MATCH('Garage Cars'!A1153,'housing-price-data-04042019'!$A$1:$A$1461,0), MATCH('Garage Cars'!$B$1,'housing-price-data-04042019'!$A$1:$CC$1,0))</f>
        <v>2</v>
      </c>
      <c r="C1153">
        <f>INDEX('housing-price-data-04042019'!$A$1:$CC$1461, MATCH('Garage Cars'!A1153,'housing-price-data-04042019'!$A$1:$A$1461,0), MATCH('Garage Cars'!$C$1,'housing-price-data-04042019'!$A$1:$CC$1,0))</f>
        <v>149900</v>
      </c>
      <c r="D1153" t="str">
        <f t="shared" si="17"/>
        <v>A</v>
      </c>
      <c r="U1153" s="1">
        <v>1128</v>
      </c>
      <c r="V1153" s="1">
        <v>264852.97381056589</v>
      </c>
      <c r="W1153" s="1">
        <v>-5852.9738105658907</v>
      </c>
    </row>
    <row r="1154" spans="1:23" x14ac:dyDescent="0.25">
      <c r="A1154">
        <v>1153</v>
      </c>
      <c r="B1154">
        <f>INDEX('housing-price-data-04042019'!$A$1:$CC$1461, MATCH('Garage Cars'!A1154,'housing-price-data-04042019'!$A$1:$A$1461,0), MATCH('Garage Cars'!$B$1,'housing-price-data-04042019'!$A$1:$CC$1,0))</f>
        <v>2</v>
      </c>
      <c r="C1154">
        <f>INDEX('housing-price-data-04042019'!$A$1:$CC$1461, MATCH('Garage Cars'!A1154,'housing-price-data-04042019'!$A$1:$A$1461,0), MATCH('Garage Cars'!$C$1,'housing-price-data-04042019'!$A$1:$CC$1,0))</f>
        <v>230000</v>
      </c>
      <c r="D1154" t="str">
        <f t="shared" si="17"/>
        <v>A</v>
      </c>
      <c r="U1154" s="1">
        <v>1129</v>
      </c>
      <c r="V1154" s="1">
        <v>196774.97616421798</v>
      </c>
      <c r="W1154" s="1">
        <v>18225.02383578202</v>
      </c>
    </row>
    <row r="1155" spans="1:23" x14ac:dyDescent="0.25">
      <c r="A1155">
        <v>1154</v>
      </c>
      <c r="B1155">
        <f>INDEX('housing-price-data-04042019'!$A$1:$CC$1461, MATCH('Garage Cars'!A1155,'housing-price-data-04042019'!$A$1:$A$1461,0), MATCH('Garage Cars'!$B$1,'housing-price-data-04042019'!$A$1:$CC$1,0))</f>
        <v>1</v>
      </c>
      <c r="C1155">
        <f>INDEX('housing-price-data-04042019'!$A$1:$CC$1461, MATCH('Garage Cars'!A1155,'housing-price-data-04042019'!$A$1:$A$1461,0), MATCH('Garage Cars'!$C$1,'housing-price-data-04042019'!$A$1:$CC$1,0))</f>
        <v>120500</v>
      </c>
      <c r="D1155" t="str">
        <f t="shared" ref="D1155:D1218" si="18">IF(B1155 &gt;= 2, "A", "B")</f>
        <v>B</v>
      </c>
      <c r="U1155" s="1">
        <v>1130</v>
      </c>
      <c r="V1155" s="1">
        <v>196774.97616421798</v>
      </c>
      <c r="W1155" s="1">
        <v>-56774.97616421798</v>
      </c>
    </row>
    <row r="1156" spans="1:23" x14ac:dyDescent="0.25">
      <c r="A1156">
        <v>1155</v>
      </c>
      <c r="B1156">
        <f>INDEX('housing-price-data-04042019'!$A$1:$CC$1461, MATCH('Garage Cars'!A1156,'housing-price-data-04042019'!$A$1:$A$1461,0), MATCH('Garage Cars'!$B$1,'housing-price-data-04042019'!$A$1:$CC$1,0))</f>
        <v>2</v>
      </c>
      <c r="C1156">
        <f>INDEX('housing-price-data-04042019'!$A$1:$CC$1461, MATCH('Garage Cars'!A1156,'housing-price-data-04042019'!$A$1:$A$1461,0), MATCH('Garage Cars'!$C$1,'housing-price-data-04042019'!$A$1:$CC$1,0))</f>
        <v>201800</v>
      </c>
      <c r="D1156" t="str">
        <f t="shared" si="18"/>
        <v>A</v>
      </c>
      <c r="U1156" s="1">
        <v>1131</v>
      </c>
      <c r="V1156" s="1">
        <v>196774.97616421798</v>
      </c>
      <c r="W1156" s="1">
        <v>-61774.97616421798</v>
      </c>
    </row>
    <row r="1157" spans="1:23" x14ac:dyDescent="0.25">
      <c r="A1157">
        <v>1156</v>
      </c>
      <c r="B1157">
        <f>INDEX('housing-price-data-04042019'!$A$1:$CC$1461, MATCH('Garage Cars'!A1157,'housing-price-data-04042019'!$A$1:$A$1461,0), MATCH('Garage Cars'!$B$1,'housing-price-data-04042019'!$A$1:$CC$1,0))</f>
        <v>2</v>
      </c>
      <c r="C1157">
        <f>INDEX('housing-price-data-04042019'!$A$1:$CC$1461, MATCH('Garage Cars'!A1157,'housing-price-data-04042019'!$A$1:$A$1461,0), MATCH('Garage Cars'!$C$1,'housing-price-data-04042019'!$A$1:$CC$1,0))</f>
        <v>218000</v>
      </c>
      <c r="D1157" t="str">
        <f t="shared" si="18"/>
        <v>A</v>
      </c>
      <c r="U1157" s="1">
        <v>1132</v>
      </c>
      <c r="V1157" s="1">
        <v>60618.980871522173</v>
      </c>
      <c r="W1157" s="1">
        <v>32881.019128477827</v>
      </c>
    </row>
    <row r="1158" spans="1:23" x14ac:dyDescent="0.25">
      <c r="A1158">
        <v>1157</v>
      </c>
      <c r="B1158">
        <f>INDEX('housing-price-data-04042019'!$A$1:$CC$1461, MATCH('Garage Cars'!A1158,'housing-price-data-04042019'!$A$1:$A$1461,0), MATCH('Garage Cars'!$B$1,'housing-price-data-04042019'!$A$1:$CC$1,0))</f>
        <v>2</v>
      </c>
      <c r="C1158">
        <f>INDEX('housing-price-data-04042019'!$A$1:$CC$1461, MATCH('Garage Cars'!A1158,'housing-price-data-04042019'!$A$1:$A$1461,0), MATCH('Garage Cars'!$C$1,'housing-price-data-04042019'!$A$1:$CC$1,0))</f>
        <v>179900</v>
      </c>
      <c r="D1158" t="str">
        <f t="shared" si="18"/>
        <v>A</v>
      </c>
      <c r="U1158" s="1">
        <v>1133</v>
      </c>
      <c r="V1158" s="1">
        <v>128696.97851787008</v>
      </c>
      <c r="W1158" s="1">
        <v>-11196.978517870084</v>
      </c>
    </row>
    <row r="1159" spans="1:23" x14ac:dyDescent="0.25">
      <c r="A1159">
        <v>1158</v>
      </c>
      <c r="B1159">
        <f>INDEX('housing-price-data-04042019'!$A$1:$CC$1461, MATCH('Garage Cars'!A1159,'housing-price-data-04042019'!$A$1:$A$1461,0), MATCH('Garage Cars'!$B$1,'housing-price-data-04042019'!$A$1:$CC$1,0))</f>
        <v>2</v>
      </c>
      <c r="C1159">
        <f>INDEX('housing-price-data-04042019'!$A$1:$CC$1461, MATCH('Garage Cars'!A1159,'housing-price-data-04042019'!$A$1:$A$1461,0), MATCH('Garage Cars'!$C$1,'housing-price-data-04042019'!$A$1:$CC$1,0))</f>
        <v>230000</v>
      </c>
      <c r="D1159" t="str">
        <f t="shared" si="18"/>
        <v>A</v>
      </c>
      <c r="U1159" s="1">
        <v>1134</v>
      </c>
      <c r="V1159" s="1">
        <v>196774.97616421798</v>
      </c>
      <c r="W1159" s="1">
        <v>42725.02383578202</v>
      </c>
    </row>
    <row r="1160" spans="1:23" x14ac:dyDescent="0.25">
      <c r="A1160">
        <v>1159</v>
      </c>
      <c r="B1160">
        <f>INDEX('housing-price-data-04042019'!$A$1:$CC$1461, MATCH('Garage Cars'!A1160,'housing-price-data-04042019'!$A$1:$A$1461,0), MATCH('Garage Cars'!$B$1,'housing-price-data-04042019'!$A$1:$CC$1,0))</f>
        <v>3</v>
      </c>
      <c r="C1160">
        <f>INDEX('housing-price-data-04042019'!$A$1:$CC$1461, MATCH('Garage Cars'!A1160,'housing-price-data-04042019'!$A$1:$A$1461,0), MATCH('Garage Cars'!$C$1,'housing-price-data-04042019'!$A$1:$CC$1,0))</f>
        <v>235128</v>
      </c>
      <c r="D1160" t="str">
        <f t="shared" si="18"/>
        <v>A</v>
      </c>
      <c r="U1160" s="1">
        <v>1135</v>
      </c>
      <c r="V1160" s="1">
        <v>196774.97616421798</v>
      </c>
      <c r="W1160" s="1">
        <v>-27774.97616421798</v>
      </c>
    </row>
    <row r="1161" spans="1:23" x14ac:dyDescent="0.25">
      <c r="A1161">
        <v>1160</v>
      </c>
      <c r="B1161">
        <f>INDEX('housing-price-data-04042019'!$A$1:$CC$1461, MATCH('Garage Cars'!A1161,'housing-price-data-04042019'!$A$1:$A$1461,0), MATCH('Garage Cars'!$B$1,'housing-price-data-04042019'!$A$1:$CC$1,0))</f>
        <v>2</v>
      </c>
      <c r="C1161">
        <f>INDEX('housing-price-data-04042019'!$A$1:$CC$1461, MATCH('Garage Cars'!A1161,'housing-price-data-04042019'!$A$1:$A$1461,0), MATCH('Garage Cars'!$C$1,'housing-price-data-04042019'!$A$1:$CC$1,0))</f>
        <v>185000</v>
      </c>
      <c r="D1161" t="str">
        <f t="shared" si="18"/>
        <v>A</v>
      </c>
      <c r="U1161" s="1">
        <v>1136</v>
      </c>
      <c r="V1161" s="1">
        <v>128696.97851787008</v>
      </c>
      <c r="W1161" s="1">
        <v>-26696.978517870084</v>
      </c>
    </row>
    <row r="1162" spans="1:23" x14ac:dyDescent="0.25">
      <c r="A1162">
        <v>1161</v>
      </c>
      <c r="B1162">
        <f>INDEX('housing-price-data-04042019'!$A$1:$CC$1461, MATCH('Garage Cars'!A1162,'housing-price-data-04042019'!$A$1:$A$1461,0), MATCH('Garage Cars'!$B$1,'housing-price-data-04042019'!$A$1:$CC$1,0))</f>
        <v>2</v>
      </c>
      <c r="C1162">
        <f>INDEX('housing-price-data-04042019'!$A$1:$CC$1461, MATCH('Garage Cars'!A1162,'housing-price-data-04042019'!$A$1:$A$1461,0), MATCH('Garage Cars'!$C$1,'housing-price-data-04042019'!$A$1:$CC$1,0))</f>
        <v>146000</v>
      </c>
      <c r="D1162" t="str">
        <f t="shared" si="18"/>
        <v>A</v>
      </c>
      <c r="U1162" s="1">
        <v>1137</v>
      </c>
      <c r="V1162" s="1">
        <v>128696.97851787008</v>
      </c>
      <c r="W1162" s="1">
        <v>-9696.978517870084</v>
      </c>
    </row>
    <row r="1163" spans="1:23" x14ac:dyDescent="0.25">
      <c r="A1163">
        <v>1162</v>
      </c>
      <c r="B1163">
        <f>INDEX('housing-price-data-04042019'!$A$1:$CC$1461, MATCH('Garage Cars'!A1163,'housing-price-data-04042019'!$A$1:$A$1461,0), MATCH('Garage Cars'!$B$1,'housing-price-data-04042019'!$A$1:$CC$1,0))</f>
        <v>2</v>
      </c>
      <c r="C1163">
        <f>INDEX('housing-price-data-04042019'!$A$1:$CC$1461, MATCH('Garage Cars'!A1163,'housing-price-data-04042019'!$A$1:$A$1461,0), MATCH('Garage Cars'!$C$1,'housing-price-data-04042019'!$A$1:$CC$1,0))</f>
        <v>224000</v>
      </c>
      <c r="D1163" t="str">
        <f t="shared" si="18"/>
        <v>A</v>
      </c>
      <c r="U1163" s="1">
        <v>1138</v>
      </c>
      <c r="V1163" s="1">
        <v>60618.980871522173</v>
      </c>
      <c r="W1163" s="1">
        <v>33381.019128477827</v>
      </c>
    </row>
    <row r="1164" spans="1:23" x14ac:dyDescent="0.25">
      <c r="A1164">
        <v>1163</v>
      </c>
      <c r="B1164">
        <f>INDEX('housing-price-data-04042019'!$A$1:$CC$1461, MATCH('Garage Cars'!A1164,'housing-price-data-04042019'!$A$1:$A$1461,0), MATCH('Garage Cars'!$B$1,'housing-price-data-04042019'!$A$1:$CC$1,0))</f>
        <v>2</v>
      </c>
      <c r="C1164">
        <f>INDEX('housing-price-data-04042019'!$A$1:$CC$1461, MATCH('Garage Cars'!A1164,'housing-price-data-04042019'!$A$1:$A$1461,0), MATCH('Garage Cars'!$C$1,'housing-price-data-04042019'!$A$1:$CC$1,0))</f>
        <v>129000</v>
      </c>
      <c r="D1164" t="str">
        <f t="shared" si="18"/>
        <v>A</v>
      </c>
      <c r="U1164" s="1">
        <v>1139</v>
      </c>
      <c r="V1164" s="1">
        <v>196774.97616421798</v>
      </c>
      <c r="W1164" s="1">
        <v>-774.97616421798011</v>
      </c>
    </row>
    <row r="1165" spans="1:23" x14ac:dyDescent="0.25">
      <c r="A1165">
        <v>1164</v>
      </c>
      <c r="B1165">
        <f>INDEX('housing-price-data-04042019'!$A$1:$CC$1461, MATCH('Garage Cars'!A1165,'housing-price-data-04042019'!$A$1:$A$1461,0), MATCH('Garage Cars'!$B$1,'housing-price-data-04042019'!$A$1:$CC$1,0))</f>
        <v>2</v>
      </c>
      <c r="C1165">
        <f>INDEX('housing-price-data-04042019'!$A$1:$CC$1461, MATCH('Garage Cars'!A1165,'housing-price-data-04042019'!$A$1:$A$1461,0), MATCH('Garage Cars'!$C$1,'housing-price-data-04042019'!$A$1:$CC$1,0))</f>
        <v>108959</v>
      </c>
      <c r="D1165" t="str">
        <f t="shared" si="18"/>
        <v>A</v>
      </c>
      <c r="U1165" s="1">
        <v>1140</v>
      </c>
      <c r="V1165" s="1">
        <v>196774.97616421798</v>
      </c>
      <c r="W1165" s="1">
        <v>-52774.97616421798</v>
      </c>
    </row>
    <row r="1166" spans="1:23" x14ac:dyDescent="0.25">
      <c r="A1166">
        <v>1165</v>
      </c>
      <c r="B1166">
        <f>INDEX('housing-price-data-04042019'!$A$1:$CC$1461, MATCH('Garage Cars'!A1166,'housing-price-data-04042019'!$A$1:$A$1461,0), MATCH('Garage Cars'!$B$1,'housing-price-data-04042019'!$A$1:$CC$1,0))</f>
        <v>2</v>
      </c>
      <c r="C1166">
        <f>INDEX('housing-price-data-04042019'!$A$1:$CC$1461, MATCH('Garage Cars'!A1166,'housing-price-data-04042019'!$A$1:$A$1461,0), MATCH('Garage Cars'!$C$1,'housing-price-data-04042019'!$A$1:$CC$1,0))</f>
        <v>194000</v>
      </c>
      <c r="D1166" t="str">
        <f t="shared" si="18"/>
        <v>A</v>
      </c>
      <c r="U1166" s="1">
        <v>1141</v>
      </c>
      <c r="V1166" s="1">
        <v>196774.97616421798</v>
      </c>
      <c r="W1166" s="1">
        <v>-57774.97616421798</v>
      </c>
    </row>
    <row r="1167" spans="1:23" x14ac:dyDescent="0.25">
      <c r="A1167">
        <v>1166</v>
      </c>
      <c r="B1167">
        <f>INDEX('housing-price-data-04042019'!$A$1:$CC$1461, MATCH('Garage Cars'!A1167,'housing-price-data-04042019'!$A$1:$A$1461,0), MATCH('Garage Cars'!$B$1,'housing-price-data-04042019'!$A$1:$CC$1,0))</f>
        <v>2</v>
      </c>
      <c r="C1167">
        <f>INDEX('housing-price-data-04042019'!$A$1:$CC$1461, MATCH('Garage Cars'!A1167,'housing-price-data-04042019'!$A$1:$A$1461,0), MATCH('Garage Cars'!$C$1,'housing-price-data-04042019'!$A$1:$CC$1,0))</f>
        <v>233170</v>
      </c>
      <c r="D1167" t="str">
        <f t="shared" si="18"/>
        <v>A</v>
      </c>
      <c r="U1167" s="1">
        <v>1142</v>
      </c>
      <c r="V1167" s="1">
        <v>196774.97616421798</v>
      </c>
      <c r="W1167" s="1">
        <v>725.02383578201989</v>
      </c>
    </row>
    <row r="1168" spans="1:23" x14ac:dyDescent="0.25">
      <c r="A1168">
        <v>1167</v>
      </c>
      <c r="B1168">
        <f>INDEX('housing-price-data-04042019'!$A$1:$CC$1461, MATCH('Garage Cars'!A1168,'housing-price-data-04042019'!$A$1:$A$1461,0), MATCH('Garage Cars'!$B$1,'housing-price-data-04042019'!$A$1:$CC$1,0))</f>
        <v>3</v>
      </c>
      <c r="C1168">
        <f>INDEX('housing-price-data-04042019'!$A$1:$CC$1461, MATCH('Garage Cars'!A1168,'housing-price-data-04042019'!$A$1:$A$1461,0), MATCH('Garage Cars'!$C$1,'housing-price-data-04042019'!$A$1:$CC$1,0))</f>
        <v>245350</v>
      </c>
      <c r="D1168" t="str">
        <f t="shared" si="18"/>
        <v>A</v>
      </c>
      <c r="U1168" s="1">
        <v>1143</v>
      </c>
      <c r="V1168" s="1">
        <v>264852.97381056589</v>
      </c>
      <c r="W1168" s="1">
        <v>160017.02618943411</v>
      </c>
    </row>
    <row r="1169" spans="1:23" x14ac:dyDescent="0.25">
      <c r="A1169">
        <v>1168</v>
      </c>
      <c r="B1169">
        <f>INDEX('housing-price-data-04042019'!$A$1:$CC$1461, MATCH('Garage Cars'!A1169,'housing-price-data-04042019'!$A$1:$A$1461,0), MATCH('Garage Cars'!$B$1,'housing-price-data-04042019'!$A$1:$CC$1,0))</f>
        <v>2</v>
      </c>
      <c r="C1169">
        <f>INDEX('housing-price-data-04042019'!$A$1:$CC$1461, MATCH('Garage Cars'!A1169,'housing-price-data-04042019'!$A$1:$A$1461,0), MATCH('Garage Cars'!$C$1,'housing-price-data-04042019'!$A$1:$CC$1,0))</f>
        <v>173000</v>
      </c>
      <c r="D1169" t="str">
        <f t="shared" si="18"/>
        <v>A</v>
      </c>
      <c r="U1169" s="1">
        <v>1144</v>
      </c>
      <c r="V1169" s="1">
        <v>60618.980871522173</v>
      </c>
      <c r="W1169" s="1">
        <v>19381.019128477827</v>
      </c>
    </row>
    <row r="1170" spans="1:23" x14ac:dyDescent="0.25">
      <c r="A1170">
        <v>1169</v>
      </c>
      <c r="B1170">
        <f>INDEX('housing-price-data-04042019'!$A$1:$CC$1461, MATCH('Garage Cars'!A1170,'housing-price-data-04042019'!$A$1:$A$1461,0), MATCH('Garage Cars'!$B$1,'housing-price-data-04042019'!$A$1:$CC$1,0))</f>
        <v>2</v>
      </c>
      <c r="C1170">
        <f>INDEX('housing-price-data-04042019'!$A$1:$CC$1461, MATCH('Garage Cars'!A1170,'housing-price-data-04042019'!$A$1:$A$1461,0), MATCH('Garage Cars'!$C$1,'housing-price-data-04042019'!$A$1:$CC$1,0))</f>
        <v>235000</v>
      </c>
      <c r="D1170" t="str">
        <f t="shared" si="18"/>
        <v>A</v>
      </c>
      <c r="U1170" s="1">
        <v>1145</v>
      </c>
      <c r="V1170" s="1">
        <v>128696.97851787008</v>
      </c>
      <c r="W1170" s="1">
        <v>-48696.978517870084</v>
      </c>
    </row>
    <row r="1171" spans="1:23" x14ac:dyDescent="0.25">
      <c r="A1171">
        <v>1170</v>
      </c>
      <c r="B1171">
        <f>INDEX('housing-price-data-04042019'!$A$1:$CC$1461, MATCH('Garage Cars'!A1171,'housing-price-data-04042019'!$A$1:$A$1461,0), MATCH('Garage Cars'!$B$1,'housing-price-data-04042019'!$A$1:$CC$1,0))</f>
        <v>3</v>
      </c>
      <c r="C1171">
        <f>INDEX('housing-price-data-04042019'!$A$1:$CC$1461, MATCH('Garage Cars'!A1171,'housing-price-data-04042019'!$A$1:$A$1461,0), MATCH('Garage Cars'!$C$1,'housing-price-data-04042019'!$A$1:$CC$1,0))</f>
        <v>625000</v>
      </c>
      <c r="D1171" t="str">
        <f t="shared" si="18"/>
        <v>A</v>
      </c>
      <c r="U1171" s="1">
        <v>1146</v>
      </c>
      <c r="V1171" s="1">
        <v>128696.97851787008</v>
      </c>
      <c r="W1171" s="1">
        <v>20303.021482129916</v>
      </c>
    </row>
    <row r="1172" spans="1:23" x14ac:dyDescent="0.25">
      <c r="A1172">
        <v>1171</v>
      </c>
      <c r="B1172">
        <f>INDEX('housing-price-data-04042019'!$A$1:$CC$1461, MATCH('Garage Cars'!A1172,'housing-price-data-04042019'!$A$1:$A$1461,0), MATCH('Garage Cars'!$B$1,'housing-price-data-04042019'!$A$1:$CC$1,0))</f>
        <v>1</v>
      </c>
      <c r="C1172">
        <f>INDEX('housing-price-data-04042019'!$A$1:$CC$1461, MATCH('Garage Cars'!A1172,'housing-price-data-04042019'!$A$1:$A$1461,0), MATCH('Garage Cars'!$C$1,'housing-price-data-04042019'!$A$1:$CC$1,0))</f>
        <v>171000</v>
      </c>
      <c r="D1172" t="str">
        <f t="shared" si="18"/>
        <v>B</v>
      </c>
      <c r="U1172" s="1">
        <v>1147</v>
      </c>
      <c r="V1172" s="1">
        <v>196774.97616421798</v>
      </c>
      <c r="W1172" s="1">
        <v>-16774.97616421798</v>
      </c>
    </row>
    <row r="1173" spans="1:23" x14ac:dyDescent="0.25">
      <c r="A1173">
        <v>1172</v>
      </c>
      <c r="B1173">
        <f>INDEX('housing-price-data-04042019'!$A$1:$CC$1461, MATCH('Garage Cars'!A1173,'housing-price-data-04042019'!$A$1:$A$1461,0), MATCH('Garage Cars'!$B$1,'housing-price-data-04042019'!$A$1:$CC$1,0))</f>
        <v>2</v>
      </c>
      <c r="C1173">
        <f>INDEX('housing-price-data-04042019'!$A$1:$CC$1461, MATCH('Garage Cars'!A1173,'housing-price-data-04042019'!$A$1:$A$1461,0), MATCH('Garage Cars'!$C$1,'housing-price-data-04042019'!$A$1:$CC$1,0))</f>
        <v>163000</v>
      </c>
      <c r="D1173" t="str">
        <f t="shared" si="18"/>
        <v>A</v>
      </c>
      <c r="U1173" s="1">
        <v>1148</v>
      </c>
      <c r="V1173" s="1">
        <v>128696.97851787008</v>
      </c>
      <c r="W1173" s="1">
        <v>45803.021482129916</v>
      </c>
    </row>
    <row r="1174" spans="1:23" x14ac:dyDescent="0.25">
      <c r="A1174">
        <v>1173</v>
      </c>
      <c r="B1174">
        <f>INDEX('housing-price-data-04042019'!$A$1:$CC$1461, MATCH('Garage Cars'!A1174,'housing-price-data-04042019'!$A$1:$A$1461,0), MATCH('Garage Cars'!$B$1,'housing-price-data-04042019'!$A$1:$CC$1,0))</f>
        <v>2</v>
      </c>
      <c r="C1174">
        <f>INDEX('housing-price-data-04042019'!$A$1:$CC$1461, MATCH('Garage Cars'!A1174,'housing-price-data-04042019'!$A$1:$A$1461,0), MATCH('Garage Cars'!$C$1,'housing-price-data-04042019'!$A$1:$CC$1,0))</f>
        <v>171900</v>
      </c>
      <c r="D1174" t="str">
        <f t="shared" si="18"/>
        <v>A</v>
      </c>
      <c r="U1174" s="1">
        <v>1149</v>
      </c>
      <c r="V1174" s="1">
        <v>128696.97851787008</v>
      </c>
      <c r="W1174" s="1">
        <v>-11796.978517870084</v>
      </c>
    </row>
    <row r="1175" spans="1:23" x14ac:dyDescent="0.25">
      <c r="A1175">
        <v>1174</v>
      </c>
      <c r="B1175">
        <f>INDEX('housing-price-data-04042019'!$A$1:$CC$1461, MATCH('Garage Cars'!A1175,'housing-price-data-04042019'!$A$1:$A$1461,0), MATCH('Garage Cars'!$B$1,'housing-price-data-04042019'!$A$1:$CC$1,0))</f>
        <v>0</v>
      </c>
      <c r="C1175">
        <f>INDEX('housing-price-data-04042019'!$A$1:$CC$1461, MATCH('Garage Cars'!A1175,'housing-price-data-04042019'!$A$1:$A$1461,0), MATCH('Garage Cars'!$C$1,'housing-price-data-04042019'!$A$1:$CC$1,0))</f>
        <v>200500</v>
      </c>
      <c r="D1175" t="str">
        <f t="shared" si="18"/>
        <v>B</v>
      </c>
      <c r="U1175" s="1">
        <v>1150</v>
      </c>
      <c r="V1175" s="1">
        <v>196774.97616421798</v>
      </c>
      <c r="W1175" s="1">
        <v>-53774.97616421798</v>
      </c>
    </row>
    <row r="1176" spans="1:23" x14ac:dyDescent="0.25">
      <c r="A1176">
        <v>1175</v>
      </c>
      <c r="B1176">
        <f>INDEX('housing-price-data-04042019'!$A$1:$CC$1461, MATCH('Garage Cars'!A1176,'housing-price-data-04042019'!$A$1:$A$1461,0), MATCH('Garage Cars'!$B$1,'housing-price-data-04042019'!$A$1:$CC$1,0))</f>
        <v>2</v>
      </c>
      <c r="C1176">
        <f>INDEX('housing-price-data-04042019'!$A$1:$CC$1461, MATCH('Garage Cars'!A1176,'housing-price-data-04042019'!$A$1:$A$1461,0), MATCH('Garage Cars'!$C$1,'housing-price-data-04042019'!$A$1:$CC$1,0))</f>
        <v>239000</v>
      </c>
      <c r="D1176" t="str">
        <f t="shared" si="18"/>
        <v>A</v>
      </c>
      <c r="U1176" s="1">
        <v>1151</v>
      </c>
      <c r="V1176" s="1">
        <v>128696.97851787008</v>
      </c>
      <c r="W1176" s="1">
        <v>-4696.978517870084</v>
      </c>
    </row>
    <row r="1177" spans="1:23" x14ac:dyDescent="0.25">
      <c r="A1177">
        <v>1176</v>
      </c>
      <c r="B1177">
        <f>INDEX('housing-price-data-04042019'!$A$1:$CC$1461, MATCH('Garage Cars'!A1177,'housing-price-data-04042019'!$A$1:$A$1461,0), MATCH('Garage Cars'!$B$1,'housing-price-data-04042019'!$A$1:$CC$1,0))</f>
        <v>2</v>
      </c>
      <c r="C1177">
        <f>INDEX('housing-price-data-04042019'!$A$1:$CC$1461, MATCH('Garage Cars'!A1177,'housing-price-data-04042019'!$A$1:$A$1461,0), MATCH('Garage Cars'!$C$1,'housing-price-data-04042019'!$A$1:$CC$1,0))</f>
        <v>285000</v>
      </c>
      <c r="D1177" t="str">
        <f t="shared" si="18"/>
        <v>A</v>
      </c>
      <c r="U1177" s="1">
        <v>1152</v>
      </c>
      <c r="V1177" s="1">
        <v>196774.97616421798</v>
      </c>
      <c r="W1177" s="1">
        <v>-46874.97616421798</v>
      </c>
    </row>
    <row r="1178" spans="1:23" x14ac:dyDescent="0.25">
      <c r="A1178">
        <v>1177</v>
      </c>
      <c r="B1178">
        <f>INDEX('housing-price-data-04042019'!$A$1:$CC$1461, MATCH('Garage Cars'!A1178,'housing-price-data-04042019'!$A$1:$A$1461,0), MATCH('Garage Cars'!$B$1,'housing-price-data-04042019'!$A$1:$CC$1,0))</f>
        <v>1</v>
      </c>
      <c r="C1178">
        <f>INDEX('housing-price-data-04042019'!$A$1:$CC$1461, MATCH('Garage Cars'!A1178,'housing-price-data-04042019'!$A$1:$A$1461,0), MATCH('Garage Cars'!$C$1,'housing-price-data-04042019'!$A$1:$CC$1,0))</f>
        <v>119500</v>
      </c>
      <c r="D1178" t="str">
        <f t="shared" si="18"/>
        <v>B</v>
      </c>
      <c r="U1178" s="1">
        <v>1153</v>
      </c>
      <c r="V1178" s="1">
        <v>196774.97616421798</v>
      </c>
      <c r="W1178" s="1">
        <v>33225.02383578202</v>
      </c>
    </row>
    <row r="1179" spans="1:23" x14ac:dyDescent="0.25">
      <c r="A1179">
        <v>1178</v>
      </c>
      <c r="B1179">
        <f>INDEX('housing-price-data-04042019'!$A$1:$CC$1461, MATCH('Garage Cars'!A1179,'housing-price-data-04042019'!$A$1:$A$1461,0), MATCH('Garage Cars'!$B$1,'housing-price-data-04042019'!$A$1:$CC$1,0))</f>
        <v>1</v>
      </c>
      <c r="C1179">
        <f>INDEX('housing-price-data-04042019'!$A$1:$CC$1461, MATCH('Garage Cars'!A1179,'housing-price-data-04042019'!$A$1:$A$1461,0), MATCH('Garage Cars'!$C$1,'housing-price-data-04042019'!$A$1:$CC$1,0))</f>
        <v>115000</v>
      </c>
      <c r="D1179" t="str">
        <f t="shared" si="18"/>
        <v>B</v>
      </c>
      <c r="U1179" s="1">
        <v>1154</v>
      </c>
      <c r="V1179" s="1">
        <v>128696.97851787008</v>
      </c>
      <c r="W1179" s="1">
        <v>-8196.978517870084</v>
      </c>
    </row>
    <row r="1180" spans="1:23" x14ac:dyDescent="0.25">
      <c r="A1180">
        <v>1179</v>
      </c>
      <c r="B1180">
        <f>INDEX('housing-price-data-04042019'!$A$1:$CC$1461, MATCH('Garage Cars'!A1180,'housing-price-data-04042019'!$A$1:$A$1461,0), MATCH('Garage Cars'!$B$1,'housing-price-data-04042019'!$A$1:$CC$1,0))</f>
        <v>1</v>
      </c>
      <c r="C1180">
        <f>INDEX('housing-price-data-04042019'!$A$1:$CC$1461, MATCH('Garage Cars'!A1180,'housing-price-data-04042019'!$A$1:$A$1461,0), MATCH('Garage Cars'!$C$1,'housing-price-data-04042019'!$A$1:$CC$1,0))</f>
        <v>154900</v>
      </c>
      <c r="D1180" t="str">
        <f t="shared" si="18"/>
        <v>B</v>
      </c>
      <c r="U1180" s="1">
        <v>1155</v>
      </c>
      <c r="V1180" s="1">
        <v>196774.97616421798</v>
      </c>
      <c r="W1180" s="1">
        <v>5025.0238357820199</v>
      </c>
    </row>
    <row r="1181" spans="1:23" x14ac:dyDescent="0.25">
      <c r="A1181">
        <v>1180</v>
      </c>
      <c r="B1181">
        <f>INDEX('housing-price-data-04042019'!$A$1:$CC$1461, MATCH('Garage Cars'!A1181,'housing-price-data-04042019'!$A$1:$A$1461,0), MATCH('Garage Cars'!$B$1,'housing-price-data-04042019'!$A$1:$CC$1,0))</f>
        <v>0</v>
      </c>
      <c r="C1181">
        <f>INDEX('housing-price-data-04042019'!$A$1:$CC$1461, MATCH('Garage Cars'!A1181,'housing-price-data-04042019'!$A$1:$A$1461,0), MATCH('Garage Cars'!$C$1,'housing-price-data-04042019'!$A$1:$CC$1,0))</f>
        <v>93000</v>
      </c>
      <c r="D1181" t="str">
        <f t="shared" si="18"/>
        <v>B</v>
      </c>
      <c r="U1181" s="1">
        <v>1156</v>
      </c>
      <c r="V1181" s="1">
        <v>196774.97616421798</v>
      </c>
      <c r="W1181" s="1">
        <v>21225.02383578202</v>
      </c>
    </row>
    <row r="1182" spans="1:23" x14ac:dyDescent="0.25">
      <c r="A1182">
        <v>1181</v>
      </c>
      <c r="B1182">
        <f>INDEX('housing-price-data-04042019'!$A$1:$CC$1461, MATCH('Garage Cars'!A1182,'housing-price-data-04042019'!$A$1:$A$1461,0), MATCH('Garage Cars'!$B$1,'housing-price-data-04042019'!$A$1:$CC$1,0))</f>
        <v>2</v>
      </c>
      <c r="C1182">
        <f>INDEX('housing-price-data-04042019'!$A$1:$CC$1461, MATCH('Garage Cars'!A1182,'housing-price-data-04042019'!$A$1:$A$1461,0), MATCH('Garage Cars'!$C$1,'housing-price-data-04042019'!$A$1:$CC$1,0))</f>
        <v>250000</v>
      </c>
      <c r="D1182" t="str">
        <f t="shared" si="18"/>
        <v>A</v>
      </c>
      <c r="U1182" s="1">
        <v>1157</v>
      </c>
      <c r="V1182" s="1">
        <v>196774.97616421798</v>
      </c>
      <c r="W1182" s="1">
        <v>-16874.97616421798</v>
      </c>
    </row>
    <row r="1183" spans="1:23" x14ac:dyDescent="0.25">
      <c r="A1183">
        <v>1182</v>
      </c>
      <c r="B1183">
        <f>INDEX('housing-price-data-04042019'!$A$1:$CC$1461, MATCH('Garage Cars'!A1183,'housing-price-data-04042019'!$A$1:$A$1461,0), MATCH('Garage Cars'!$B$1,'housing-price-data-04042019'!$A$1:$CC$1,0))</f>
        <v>2</v>
      </c>
      <c r="C1183">
        <f>INDEX('housing-price-data-04042019'!$A$1:$CC$1461, MATCH('Garage Cars'!A1183,'housing-price-data-04042019'!$A$1:$A$1461,0), MATCH('Garage Cars'!$C$1,'housing-price-data-04042019'!$A$1:$CC$1,0))</f>
        <v>392500</v>
      </c>
      <c r="D1183" t="str">
        <f t="shared" si="18"/>
        <v>A</v>
      </c>
      <c r="U1183" s="1">
        <v>1158</v>
      </c>
      <c r="V1183" s="1">
        <v>196774.97616421798</v>
      </c>
      <c r="W1183" s="1">
        <v>33225.02383578202</v>
      </c>
    </row>
    <row r="1184" spans="1:23" x14ac:dyDescent="0.25">
      <c r="A1184">
        <v>1183</v>
      </c>
      <c r="B1184">
        <f>INDEX('housing-price-data-04042019'!$A$1:$CC$1461, MATCH('Garage Cars'!A1184,'housing-price-data-04042019'!$A$1:$A$1461,0), MATCH('Garage Cars'!$B$1,'housing-price-data-04042019'!$A$1:$CC$1,0))</f>
        <v>3</v>
      </c>
      <c r="C1184">
        <f>INDEX('housing-price-data-04042019'!$A$1:$CC$1461, MATCH('Garage Cars'!A1184,'housing-price-data-04042019'!$A$1:$A$1461,0), MATCH('Garage Cars'!$C$1,'housing-price-data-04042019'!$A$1:$CC$1,0))</f>
        <v>745000</v>
      </c>
      <c r="D1184" t="str">
        <f t="shared" si="18"/>
        <v>A</v>
      </c>
      <c r="U1184" s="1">
        <v>1159</v>
      </c>
      <c r="V1184" s="1">
        <v>264852.97381056589</v>
      </c>
      <c r="W1184" s="1">
        <v>-29724.973810565891</v>
      </c>
    </row>
    <row r="1185" spans="1:23" x14ac:dyDescent="0.25">
      <c r="A1185">
        <v>1184</v>
      </c>
      <c r="B1185">
        <f>INDEX('housing-price-data-04042019'!$A$1:$CC$1461, MATCH('Garage Cars'!A1185,'housing-price-data-04042019'!$A$1:$A$1461,0), MATCH('Garage Cars'!$B$1,'housing-price-data-04042019'!$A$1:$CC$1,0))</f>
        <v>2</v>
      </c>
      <c r="C1185">
        <f>INDEX('housing-price-data-04042019'!$A$1:$CC$1461, MATCH('Garage Cars'!A1185,'housing-price-data-04042019'!$A$1:$A$1461,0), MATCH('Garage Cars'!$C$1,'housing-price-data-04042019'!$A$1:$CC$1,0))</f>
        <v>120000</v>
      </c>
      <c r="D1185" t="str">
        <f t="shared" si="18"/>
        <v>A</v>
      </c>
      <c r="U1185" s="1">
        <v>1160</v>
      </c>
      <c r="V1185" s="1">
        <v>196774.97616421798</v>
      </c>
      <c r="W1185" s="1">
        <v>-11774.97616421798</v>
      </c>
    </row>
    <row r="1186" spans="1:23" x14ac:dyDescent="0.25">
      <c r="A1186">
        <v>1185</v>
      </c>
      <c r="B1186">
        <f>INDEX('housing-price-data-04042019'!$A$1:$CC$1461, MATCH('Garage Cars'!A1186,'housing-price-data-04042019'!$A$1:$A$1461,0), MATCH('Garage Cars'!$B$1,'housing-price-data-04042019'!$A$1:$CC$1,0))</f>
        <v>3</v>
      </c>
      <c r="C1186">
        <f>INDEX('housing-price-data-04042019'!$A$1:$CC$1461, MATCH('Garage Cars'!A1186,'housing-price-data-04042019'!$A$1:$A$1461,0), MATCH('Garage Cars'!$C$1,'housing-price-data-04042019'!$A$1:$CC$1,0))</f>
        <v>186700</v>
      </c>
      <c r="D1186" t="str">
        <f t="shared" si="18"/>
        <v>A</v>
      </c>
      <c r="U1186" s="1">
        <v>1161</v>
      </c>
      <c r="V1186" s="1">
        <v>196774.97616421798</v>
      </c>
      <c r="W1186" s="1">
        <v>-50774.97616421798</v>
      </c>
    </row>
    <row r="1187" spans="1:23" x14ac:dyDescent="0.25">
      <c r="A1187">
        <v>1186</v>
      </c>
      <c r="B1187">
        <f>INDEX('housing-price-data-04042019'!$A$1:$CC$1461, MATCH('Garage Cars'!A1187,'housing-price-data-04042019'!$A$1:$A$1461,0), MATCH('Garage Cars'!$B$1,'housing-price-data-04042019'!$A$1:$CC$1,0))</f>
        <v>1</v>
      </c>
      <c r="C1187">
        <f>INDEX('housing-price-data-04042019'!$A$1:$CC$1461, MATCH('Garage Cars'!A1187,'housing-price-data-04042019'!$A$1:$A$1461,0), MATCH('Garage Cars'!$C$1,'housing-price-data-04042019'!$A$1:$CC$1,0))</f>
        <v>104900</v>
      </c>
      <c r="D1187" t="str">
        <f t="shared" si="18"/>
        <v>B</v>
      </c>
      <c r="U1187" s="1">
        <v>1162</v>
      </c>
      <c r="V1187" s="1">
        <v>196774.97616421798</v>
      </c>
      <c r="W1187" s="1">
        <v>27225.02383578202</v>
      </c>
    </row>
    <row r="1188" spans="1:23" x14ac:dyDescent="0.25">
      <c r="A1188">
        <v>1187</v>
      </c>
      <c r="B1188">
        <f>INDEX('housing-price-data-04042019'!$A$1:$CC$1461, MATCH('Garage Cars'!A1188,'housing-price-data-04042019'!$A$1:$A$1461,0), MATCH('Garage Cars'!$B$1,'housing-price-data-04042019'!$A$1:$CC$1,0))</f>
        <v>2</v>
      </c>
      <c r="C1188">
        <f>INDEX('housing-price-data-04042019'!$A$1:$CC$1461, MATCH('Garage Cars'!A1188,'housing-price-data-04042019'!$A$1:$A$1461,0), MATCH('Garage Cars'!$C$1,'housing-price-data-04042019'!$A$1:$CC$1,0))</f>
        <v>95000</v>
      </c>
      <c r="D1188" t="str">
        <f t="shared" si="18"/>
        <v>A</v>
      </c>
      <c r="U1188" s="1">
        <v>1163</v>
      </c>
      <c r="V1188" s="1">
        <v>196774.97616421798</v>
      </c>
      <c r="W1188" s="1">
        <v>-67774.97616421798</v>
      </c>
    </row>
    <row r="1189" spans="1:23" x14ac:dyDescent="0.25">
      <c r="A1189">
        <v>1188</v>
      </c>
      <c r="B1189">
        <f>INDEX('housing-price-data-04042019'!$A$1:$CC$1461, MATCH('Garage Cars'!A1189,'housing-price-data-04042019'!$A$1:$A$1461,0), MATCH('Garage Cars'!$B$1,'housing-price-data-04042019'!$A$1:$CC$1,0))</f>
        <v>3</v>
      </c>
      <c r="C1189">
        <f>INDEX('housing-price-data-04042019'!$A$1:$CC$1461, MATCH('Garage Cars'!A1189,'housing-price-data-04042019'!$A$1:$A$1461,0), MATCH('Garage Cars'!$C$1,'housing-price-data-04042019'!$A$1:$CC$1,0))</f>
        <v>262000</v>
      </c>
      <c r="D1189" t="str">
        <f t="shared" si="18"/>
        <v>A</v>
      </c>
      <c r="U1189" s="1">
        <v>1164</v>
      </c>
      <c r="V1189" s="1">
        <v>196774.97616421798</v>
      </c>
      <c r="W1189" s="1">
        <v>-87815.97616421798</v>
      </c>
    </row>
    <row r="1190" spans="1:23" x14ac:dyDescent="0.25">
      <c r="A1190">
        <v>1189</v>
      </c>
      <c r="B1190">
        <f>INDEX('housing-price-data-04042019'!$A$1:$CC$1461, MATCH('Garage Cars'!A1190,'housing-price-data-04042019'!$A$1:$A$1461,0), MATCH('Garage Cars'!$B$1,'housing-price-data-04042019'!$A$1:$CC$1,0))</f>
        <v>2</v>
      </c>
      <c r="C1190">
        <f>INDEX('housing-price-data-04042019'!$A$1:$CC$1461, MATCH('Garage Cars'!A1190,'housing-price-data-04042019'!$A$1:$A$1461,0), MATCH('Garage Cars'!$C$1,'housing-price-data-04042019'!$A$1:$CC$1,0))</f>
        <v>195000</v>
      </c>
      <c r="D1190" t="str">
        <f t="shared" si="18"/>
        <v>A</v>
      </c>
      <c r="U1190" s="1">
        <v>1165</v>
      </c>
      <c r="V1190" s="1">
        <v>196774.97616421798</v>
      </c>
      <c r="W1190" s="1">
        <v>-2774.9761642179801</v>
      </c>
    </row>
    <row r="1191" spans="1:23" x14ac:dyDescent="0.25">
      <c r="A1191">
        <v>1190</v>
      </c>
      <c r="B1191">
        <f>INDEX('housing-price-data-04042019'!$A$1:$CC$1461, MATCH('Garage Cars'!A1191,'housing-price-data-04042019'!$A$1:$A$1461,0), MATCH('Garage Cars'!$B$1,'housing-price-data-04042019'!$A$1:$CC$1,0))</f>
        <v>2</v>
      </c>
      <c r="C1191">
        <f>INDEX('housing-price-data-04042019'!$A$1:$CC$1461, MATCH('Garage Cars'!A1191,'housing-price-data-04042019'!$A$1:$A$1461,0), MATCH('Garage Cars'!$C$1,'housing-price-data-04042019'!$A$1:$CC$1,0))</f>
        <v>189000</v>
      </c>
      <c r="D1191" t="str">
        <f t="shared" si="18"/>
        <v>A</v>
      </c>
      <c r="U1191" s="1">
        <v>1166</v>
      </c>
      <c r="V1191" s="1">
        <v>196774.97616421798</v>
      </c>
      <c r="W1191" s="1">
        <v>36395.02383578202</v>
      </c>
    </row>
    <row r="1192" spans="1:23" x14ac:dyDescent="0.25">
      <c r="A1192">
        <v>1191</v>
      </c>
      <c r="B1192">
        <f>INDEX('housing-price-data-04042019'!$A$1:$CC$1461, MATCH('Garage Cars'!A1192,'housing-price-data-04042019'!$A$1:$A$1461,0), MATCH('Garage Cars'!$B$1,'housing-price-data-04042019'!$A$1:$CC$1,0))</f>
        <v>4</v>
      </c>
      <c r="C1192">
        <f>INDEX('housing-price-data-04042019'!$A$1:$CC$1461, MATCH('Garage Cars'!A1192,'housing-price-data-04042019'!$A$1:$A$1461,0), MATCH('Garage Cars'!$C$1,'housing-price-data-04042019'!$A$1:$CC$1,0))</f>
        <v>168000</v>
      </c>
      <c r="D1192" t="str">
        <f t="shared" si="18"/>
        <v>A</v>
      </c>
      <c r="U1192" s="1">
        <v>1167</v>
      </c>
      <c r="V1192" s="1">
        <v>264852.97381056589</v>
      </c>
      <c r="W1192" s="1">
        <v>-19502.973810565891</v>
      </c>
    </row>
    <row r="1193" spans="1:23" x14ac:dyDescent="0.25">
      <c r="A1193">
        <v>1192</v>
      </c>
      <c r="B1193">
        <f>INDEX('housing-price-data-04042019'!$A$1:$CC$1461, MATCH('Garage Cars'!A1193,'housing-price-data-04042019'!$A$1:$A$1461,0), MATCH('Garage Cars'!$B$1,'housing-price-data-04042019'!$A$1:$CC$1,0))</f>
        <v>2</v>
      </c>
      <c r="C1193">
        <f>INDEX('housing-price-data-04042019'!$A$1:$CC$1461, MATCH('Garage Cars'!A1193,'housing-price-data-04042019'!$A$1:$A$1461,0), MATCH('Garage Cars'!$C$1,'housing-price-data-04042019'!$A$1:$CC$1,0))</f>
        <v>174000</v>
      </c>
      <c r="D1193" t="str">
        <f t="shared" si="18"/>
        <v>A</v>
      </c>
      <c r="U1193" s="1">
        <v>1168</v>
      </c>
      <c r="V1193" s="1">
        <v>196774.97616421798</v>
      </c>
      <c r="W1193" s="1">
        <v>-23774.97616421798</v>
      </c>
    </row>
    <row r="1194" spans="1:23" x14ac:dyDescent="0.25">
      <c r="A1194">
        <v>1193</v>
      </c>
      <c r="B1194">
        <f>INDEX('housing-price-data-04042019'!$A$1:$CC$1461, MATCH('Garage Cars'!A1194,'housing-price-data-04042019'!$A$1:$A$1461,0), MATCH('Garage Cars'!$B$1,'housing-price-data-04042019'!$A$1:$CC$1,0))</f>
        <v>1</v>
      </c>
      <c r="C1194">
        <f>INDEX('housing-price-data-04042019'!$A$1:$CC$1461, MATCH('Garage Cars'!A1194,'housing-price-data-04042019'!$A$1:$A$1461,0), MATCH('Garage Cars'!$C$1,'housing-price-data-04042019'!$A$1:$CC$1,0))</f>
        <v>125000</v>
      </c>
      <c r="D1194" t="str">
        <f t="shared" si="18"/>
        <v>B</v>
      </c>
      <c r="U1194" s="1">
        <v>1169</v>
      </c>
      <c r="V1194" s="1">
        <v>196774.97616421798</v>
      </c>
      <c r="W1194" s="1">
        <v>38225.02383578202</v>
      </c>
    </row>
    <row r="1195" spans="1:23" x14ac:dyDescent="0.25">
      <c r="A1195">
        <v>1194</v>
      </c>
      <c r="B1195">
        <f>INDEX('housing-price-data-04042019'!$A$1:$CC$1461, MATCH('Garage Cars'!A1195,'housing-price-data-04042019'!$A$1:$A$1461,0), MATCH('Garage Cars'!$B$1,'housing-price-data-04042019'!$A$1:$CC$1,0))</f>
        <v>2</v>
      </c>
      <c r="C1195">
        <f>INDEX('housing-price-data-04042019'!$A$1:$CC$1461, MATCH('Garage Cars'!A1195,'housing-price-data-04042019'!$A$1:$A$1461,0), MATCH('Garage Cars'!$C$1,'housing-price-data-04042019'!$A$1:$CC$1,0))</f>
        <v>165000</v>
      </c>
      <c r="D1195" t="str">
        <f t="shared" si="18"/>
        <v>A</v>
      </c>
      <c r="U1195" s="1">
        <v>1170</v>
      </c>
      <c r="V1195" s="1">
        <v>264852.97381056589</v>
      </c>
      <c r="W1195" s="1">
        <v>360147.02618943411</v>
      </c>
    </row>
    <row r="1196" spans="1:23" x14ac:dyDescent="0.25">
      <c r="A1196">
        <v>1195</v>
      </c>
      <c r="B1196">
        <f>INDEX('housing-price-data-04042019'!$A$1:$CC$1461, MATCH('Garage Cars'!A1196,'housing-price-data-04042019'!$A$1:$A$1461,0), MATCH('Garage Cars'!$B$1,'housing-price-data-04042019'!$A$1:$CC$1,0))</f>
        <v>1</v>
      </c>
      <c r="C1196">
        <f>INDEX('housing-price-data-04042019'!$A$1:$CC$1461, MATCH('Garage Cars'!A1196,'housing-price-data-04042019'!$A$1:$A$1461,0), MATCH('Garage Cars'!$C$1,'housing-price-data-04042019'!$A$1:$CC$1,0))</f>
        <v>158000</v>
      </c>
      <c r="D1196" t="str">
        <f t="shared" si="18"/>
        <v>B</v>
      </c>
      <c r="U1196" s="1">
        <v>1171</v>
      </c>
      <c r="V1196" s="1">
        <v>128696.97851787008</v>
      </c>
      <c r="W1196" s="1">
        <v>42303.021482129916</v>
      </c>
    </row>
    <row r="1197" spans="1:23" x14ac:dyDescent="0.25">
      <c r="A1197">
        <v>1196</v>
      </c>
      <c r="B1197">
        <f>INDEX('housing-price-data-04042019'!$A$1:$CC$1461, MATCH('Garage Cars'!A1197,'housing-price-data-04042019'!$A$1:$A$1461,0), MATCH('Garage Cars'!$B$1,'housing-price-data-04042019'!$A$1:$CC$1,0))</f>
        <v>2</v>
      </c>
      <c r="C1197">
        <f>INDEX('housing-price-data-04042019'!$A$1:$CC$1461, MATCH('Garage Cars'!A1197,'housing-price-data-04042019'!$A$1:$A$1461,0), MATCH('Garage Cars'!$C$1,'housing-price-data-04042019'!$A$1:$CC$1,0))</f>
        <v>176000</v>
      </c>
      <c r="D1197" t="str">
        <f t="shared" si="18"/>
        <v>A</v>
      </c>
      <c r="U1197" s="1">
        <v>1172</v>
      </c>
      <c r="V1197" s="1">
        <v>196774.97616421798</v>
      </c>
      <c r="W1197" s="1">
        <v>-33774.97616421798</v>
      </c>
    </row>
    <row r="1198" spans="1:23" x14ac:dyDescent="0.25">
      <c r="A1198">
        <v>1197</v>
      </c>
      <c r="B1198">
        <f>INDEX('housing-price-data-04042019'!$A$1:$CC$1461, MATCH('Garage Cars'!A1198,'housing-price-data-04042019'!$A$1:$A$1461,0), MATCH('Garage Cars'!$B$1,'housing-price-data-04042019'!$A$1:$CC$1,0))</f>
        <v>3</v>
      </c>
      <c r="C1198">
        <f>INDEX('housing-price-data-04042019'!$A$1:$CC$1461, MATCH('Garage Cars'!A1198,'housing-price-data-04042019'!$A$1:$A$1461,0), MATCH('Garage Cars'!$C$1,'housing-price-data-04042019'!$A$1:$CC$1,0))</f>
        <v>219210</v>
      </c>
      <c r="D1198" t="str">
        <f t="shared" si="18"/>
        <v>A</v>
      </c>
      <c r="U1198" s="1">
        <v>1173</v>
      </c>
      <c r="V1198" s="1">
        <v>196774.97616421798</v>
      </c>
      <c r="W1198" s="1">
        <v>-24874.97616421798</v>
      </c>
    </row>
    <row r="1199" spans="1:23" x14ac:dyDescent="0.25">
      <c r="A1199">
        <v>1198</v>
      </c>
      <c r="B1199">
        <f>INDEX('housing-price-data-04042019'!$A$1:$CC$1461, MATCH('Garage Cars'!A1199,'housing-price-data-04042019'!$A$1:$A$1461,0), MATCH('Garage Cars'!$B$1,'housing-price-data-04042019'!$A$1:$CC$1,0))</f>
        <v>1</v>
      </c>
      <c r="C1199">
        <f>INDEX('housing-price-data-04042019'!$A$1:$CC$1461, MATCH('Garage Cars'!A1199,'housing-price-data-04042019'!$A$1:$A$1461,0), MATCH('Garage Cars'!$C$1,'housing-price-data-04042019'!$A$1:$CC$1,0))</f>
        <v>144000</v>
      </c>
      <c r="D1199" t="str">
        <f t="shared" si="18"/>
        <v>B</v>
      </c>
      <c r="U1199" s="1">
        <v>1174</v>
      </c>
      <c r="V1199" s="1">
        <v>60618.980871522173</v>
      </c>
      <c r="W1199" s="1">
        <v>139881.01912847784</v>
      </c>
    </row>
    <row r="1200" spans="1:23" x14ac:dyDescent="0.25">
      <c r="A1200">
        <v>1199</v>
      </c>
      <c r="B1200">
        <f>INDEX('housing-price-data-04042019'!$A$1:$CC$1461, MATCH('Garage Cars'!A1200,'housing-price-data-04042019'!$A$1:$A$1461,0), MATCH('Garage Cars'!$B$1,'housing-price-data-04042019'!$A$1:$CC$1,0))</f>
        <v>2</v>
      </c>
      <c r="C1200">
        <f>INDEX('housing-price-data-04042019'!$A$1:$CC$1461, MATCH('Garage Cars'!A1200,'housing-price-data-04042019'!$A$1:$A$1461,0), MATCH('Garage Cars'!$C$1,'housing-price-data-04042019'!$A$1:$CC$1,0))</f>
        <v>178000</v>
      </c>
      <c r="D1200" t="str">
        <f t="shared" si="18"/>
        <v>A</v>
      </c>
      <c r="U1200" s="1">
        <v>1175</v>
      </c>
      <c r="V1200" s="1">
        <v>196774.97616421798</v>
      </c>
      <c r="W1200" s="1">
        <v>42225.02383578202</v>
      </c>
    </row>
    <row r="1201" spans="1:23" x14ac:dyDescent="0.25">
      <c r="A1201">
        <v>1200</v>
      </c>
      <c r="B1201">
        <f>INDEX('housing-price-data-04042019'!$A$1:$CC$1461, MATCH('Garage Cars'!A1201,'housing-price-data-04042019'!$A$1:$A$1461,0), MATCH('Garage Cars'!$B$1,'housing-price-data-04042019'!$A$1:$CC$1,0))</f>
        <v>2</v>
      </c>
      <c r="C1201">
        <f>INDEX('housing-price-data-04042019'!$A$1:$CC$1461, MATCH('Garage Cars'!A1201,'housing-price-data-04042019'!$A$1:$A$1461,0), MATCH('Garage Cars'!$C$1,'housing-price-data-04042019'!$A$1:$CC$1,0))</f>
        <v>148000</v>
      </c>
      <c r="D1201" t="str">
        <f t="shared" si="18"/>
        <v>A</v>
      </c>
      <c r="U1201" s="1">
        <v>1176</v>
      </c>
      <c r="V1201" s="1">
        <v>196774.97616421798</v>
      </c>
      <c r="W1201" s="1">
        <v>88225.02383578202</v>
      </c>
    </row>
    <row r="1202" spans="1:23" x14ac:dyDescent="0.25">
      <c r="A1202">
        <v>1201</v>
      </c>
      <c r="B1202">
        <f>INDEX('housing-price-data-04042019'!$A$1:$CC$1461, MATCH('Garage Cars'!A1202,'housing-price-data-04042019'!$A$1:$A$1461,0), MATCH('Garage Cars'!$B$1,'housing-price-data-04042019'!$A$1:$CC$1,0))</f>
        <v>1</v>
      </c>
      <c r="C1202">
        <f>INDEX('housing-price-data-04042019'!$A$1:$CC$1461, MATCH('Garage Cars'!A1202,'housing-price-data-04042019'!$A$1:$A$1461,0), MATCH('Garage Cars'!$C$1,'housing-price-data-04042019'!$A$1:$CC$1,0))</f>
        <v>116050</v>
      </c>
      <c r="D1202" t="str">
        <f t="shared" si="18"/>
        <v>B</v>
      </c>
      <c r="U1202" s="1">
        <v>1177</v>
      </c>
      <c r="V1202" s="1">
        <v>128696.97851787008</v>
      </c>
      <c r="W1202" s="1">
        <v>-9196.978517870084</v>
      </c>
    </row>
    <row r="1203" spans="1:23" x14ac:dyDescent="0.25">
      <c r="A1203">
        <v>1202</v>
      </c>
      <c r="B1203">
        <f>INDEX('housing-price-data-04042019'!$A$1:$CC$1461, MATCH('Garage Cars'!A1203,'housing-price-data-04042019'!$A$1:$A$1461,0), MATCH('Garage Cars'!$B$1,'housing-price-data-04042019'!$A$1:$CC$1,0))</f>
        <v>2</v>
      </c>
      <c r="C1203">
        <f>INDEX('housing-price-data-04042019'!$A$1:$CC$1461, MATCH('Garage Cars'!A1203,'housing-price-data-04042019'!$A$1:$A$1461,0), MATCH('Garage Cars'!$C$1,'housing-price-data-04042019'!$A$1:$CC$1,0))</f>
        <v>197900</v>
      </c>
      <c r="D1203" t="str">
        <f t="shared" si="18"/>
        <v>A</v>
      </c>
      <c r="U1203" s="1">
        <v>1178</v>
      </c>
      <c r="V1203" s="1">
        <v>128696.97851787008</v>
      </c>
      <c r="W1203" s="1">
        <v>-13696.978517870084</v>
      </c>
    </row>
    <row r="1204" spans="1:23" x14ac:dyDescent="0.25">
      <c r="A1204">
        <v>1203</v>
      </c>
      <c r="B1204">
        <f>INDEX('housing-price-data-04042019'!$A$1:$CC$1461, MATCH('Garage Cars'!A1204,'housing-price-data-04042019'!$A$1:$A$1461,0), MATCH('Garage Cars'!$B$1,'housing-price-data-04042019'!$A$1:$CC$1,0))</f>
        <v>1</v>
      </c>
      <c r="C1204">
        <f>INDEX('housing-price-data-04042019'!$A$1:$CC$1461, MATCH('Garage Cars'!A1204,'housing-price-data-04042019'!$A$1:$A$1461,0), MATCH('Garage Cars'!$C$1,'housing-price-data-04042019'!$A$1:$CC$1,0))</f>
        <v>117000</v>
      </c>
      <c r="D1204" t="str">
        <f t="shared" si="18"/>
        <v>B</v>
      </c>
      <c r="U1204" s="1">
        <v>1179</v>
      </c>
      <c r="V1204" s="1">
        <v>128696.97851787008</v>
      </c>
      <c r="W1204" s="1">
        <v>26203.021482129916</v>
      </c>
    </row>
    <row r="1205" spans="1:23" x14ac:dyDescent="0.25">
      <c r="A1205">
        <v>1204</v>
      </c>
      <c r="B1205">
        <f>INDEX('housing-price-data-04042019'!$A$1:$CC$1461, MATCH('Garage Cars'!A1205,'housing-price-data-04042019'!$A$1:$A$1461,0), MATCH('Garage Cars'!$B$1,'housing-price-data-04042019'!$A$1:$CC$1,0))</f>
        <v>2</v>
      </c>
      <c r="C1205">
        <f>INDEX('housing-price-data-04042019'!$A$1:$CC$1461, MATCH('Garage Cars'!A1205,'housing-price-data-04042019'!$A$1:$A$1461,0), MATCH('Garage Cars'!$C$1,'housing-price-data-04042019'!$A$1:$CC$1,0))</f>
        <v>213000</v>
      </c>
      <c r="D1205" t="str">
        <f t="shared" si="18"/>
        <v>A</v>
      </c>
      <c r="U1205" s="1">
        <v>1180</v>
      </c>
      <c r="V1205" s="1">
        <v>60618.980871522173</v>
      </c>
      <c r="W1205" s="1">
        <v>32381.019128477827</v>
      </c>
    </row>
    <row r="1206" spans="1:23" x14ac:dyDescent="0.25">
      <c r="A1206">
        <v>1205</v>
      </c>
      <c r="B1206">
        <f>INDEX('housing-price-data-04042019'!$A$1:$CC$1461, MATCH('Garage Cars'!A1206,'housing-price-data-04042019'!$A$1:$A$1461,0), MATCH('Garage Cars'!$B$1,'housing-price-data-04042019'!$A$1:$CC$1,0))</f>
        <v>2</v>
      </c>
      <c r="C1206">
        <f>INDEX('housing-price-data-04042019'!$A$1:$CC$1461, MATCH('Garage Cars'!A1206,'housing-price-data-04042019'!$A$1:$A$1461,0), MATCH('Garage Cars'!$C$1,'housing-price-data-04042019'!$A$1:$CC$1,0))</f>
        <v>153500</v>
      </c>
      <c r="D1206" t="str">
        <f t="shared" si="18"/>
        <v>A</v>
      </c>
      <c r="U1206" s="1">
        <v>1181</v>
      </c>
      <c r="V1206" s="1">
        <v>196774.97616421798</v>
      </c>
      <c r="W1206" s="1">
        <v>53225.02383578202</v>
      </c>
    </row>
    <row r="1207" spans="1:23" x14ac:dyDescent="0.25">
      <c r="A1207">
        <v>1206</v>
      </c>
      <c r="B1207">
        <f>INDEX('housing-price-data-04042019'!$A$1:$CC$1461, MATCH('Garage Cars'!A1207,'housing-price-data-04042019'!$A$1:$A$1461,0), MATCH('Garage Cars'!$B$1,'housing-price-data-04042019'!$A$1:$CC$1,0))</f>
        <v>3</v>
      </c>
      <c r="C1207">
        <f>INDEX('housing-price-data-04042019'!$A$1:$CC$1461, MATCH('Garage Cars'!A1207,'housing-price-data-04042019'!$A$1:$A$1461,0), MATCH('Garage Cars'!$C$1,'housing-price-data-04042019'!$A$1:$CC$1,0))</f>
        <v>271900</v>
      </c>
      <c r="D1207" t="str">
        <f t="shared" si="18"/>
        <v>A</v>
      </c>
      <c r="U1207" s="1">
        <v>1182</v>
      </c>
      <c r="V1207" s="1">
        <v>196774.97616421798</v>
      </c>
      <c r="W1207" s="1">
        <v>195725.02383578202</v>
      </c>
    </row>
    <row r="1208" spans="1:23" x14ac:dyDescent="0.25">
      <c r="A1208">
        <v>1207</v>
      </c>
      <c r="B1208">
        <f>INDEX('housing-price-data-04042019'!$A$1:$CC$1461, MATCH('Garage Cars'!A1208,'housing-price-data-04042019'!$A$1:$A$1461,0), MATCH('Garage Cars'!$B$1,'housing-price-data-04042019'!$A$1:$CC$1,0))</f>
        <v>1</v>
      </c>
      <c r="C1208">
        <f>INDEX('housing-price-data-04042019'!$A$1:$CC$1461, MATCH('Garage Cars'!A1208,'housing-price-data-04042019'!$A$1:$A$1461,0), MATCH('Garage Cars'!$C$1,'housing-price-data-04042019'!$A$1:$CC$1,0))</f>
        <v>107000</v>
      </c>
      <c r="D1208" t="str">
        <f t="shared" si="18"/>
        <v>B</v>
      </c>
      <c r="U1208" s="1">
        <v>1183</v>
      </c>
      <c r="V1208" s="1">
        <v>264852.97381056589</v>
      </c>
      <c r="W1208" s="1">
        <v>480147.02618943411</v>
      </c>
    </row>
    <row r="1209" spans="1:23" x14ac:dyDescent="0.25">
      <c r="A1209">
        <v>1208</v>
      </c>
      <c r="B1209">
        <f>INDEX('housing-price-data-04042019'!$A$1:$CC$1461, MATCH('Garage Cars'!A1209,'housing-price-data-04042019'!$A$1:$A$1461,0), MATCH('Garage Cars'!$B$1,'housing-price-data-04042019'!$A$1:$CC$1,0))</f>
        <v>2</v>
      </c>
      <c r="C1209">
        <f>INDEX('housing-price-data-04042019'!$A$1:$CC$1461, MATCH('Garage Cars'!A1209,'housing-price-data-04042019'!$A$1:$A$1461,0), MATCH('Garage Cars'!$C$1,'housing-price-data-04042019'!$A$1:$CC$1,0))</f>
        <v>200000</v>
      </c>
      <c r="D1209" t="str">
        <f t="shared" si="18"/>
        <v>A</v>
      </c>
      <c r="U1209" s="1">
        <v>1184</v>
      </c>
      <c r="V1209" s="1">
        <v>196774.97616421798</v>
      </c>
      <c r="W1209" s="1">
        <v>-76774.97616421798</v>
      </c>
    </row>
    <row r="1210" spans="1:23" x14ac:dyDescent="0.25">
      <c r="A1210">
        <v>1209</v>
      </c>
      <c r="B1210">
        <f>INDEX('housing-price-data-04042019'!$A$1:$CC$1461, MATCH('Garage Cars'!A1210,'housing-price-data-04042019'!$A$1:$A$1461,0), MATCH('Garage Cars'!$B$1,'housing-price-data-04042019'!$A$1:$CC$1,0))</f>
        <v>2</v>
      </c>
      <c r="C1210">
        <f>INDEX('housing-price-data-04042019'!$A$1:$CC$1461, MATCH('Garage Cars'!A1210,'housing-price-data-04042019'!$A$1:$A$1461,0), MATCH('Garage Cars'!$C$1,'housing-price-data-04042019'!$A$1:$CC$1,0))</f>
        <v>140000</v>
      </c>
      <c r="D1210" t="str">
        <f t="shared" si="18"/>
        <v>A</v>
      </c>
      <c r="U1210" s="1">
        <v>1185</v>
      </c>
      <c r="V1210" s="1">
        <v>264852.97381056589</v>
      </c>
      <c r="W1210" s="1">
        <v>-78152.973810565891</v>
      </c>
    </row>
    <row r="1211" spans="1:23" x14ac:dyDescent="0.25">
      <c r="A1211">
        <v>1210</v>
      </c>
      <c r="B1211">
        <f>INDEX('housing-price-data-04042019'!$A$1:$CC$1461, MATCH('Garage Cars'!A1211,'housing-price-data-04042019'!$A$1:$A$1461,0), MATCH('Garage Cars'!$B$1,'housing-price-data-04042019'!$A$1:$CC$1,0))</f>
        <v>2</v>
      </c>
      <c r="C1211">
        <f>INDEX('housing-price-data-04042019'!$A$1:$CC$1461, MATCH('Garage Cars'!A1211,'housing-price-data-04042019'!$A$1:$A$1461,0), MATCH('Garage Cars'!$C$1,'housing-price-data-04042019'!$A$1:$CC$1,0))</f>
        <v>290000</v>
      </c>
      <c r="D1211" t="str">
        <f t="shared" si="18"/>
        <v>A</v>
      </c>
      <c r="U1211" s="1">
        <v>1186</v>
      </c>
      <c r="V1211" s="1">
        <v>128696.97851787008</v>
      </c>
      <c r="W1211" s="1">
        <v>-23796.978517870084</v>
      </c>
    </row>
    <row r="1212" spans="1:23" x14ac:dyDescent="0.25">
      <c r="A1212">
        <v>1211</v>
      </c>
      <c r="B1212">
        <f>INDEX('housing-price-data-04042019'!$A$1:$CC$1461, MATCH('Garage Cars'!A1212,'housing-price-data-04042019'!$A$1:$A$1461,0), MATCH('Garage Cars'!$B$1,'housing-price-data-04042019'!$A$1:$CC$1,0))</f>
        <v>2</v>
      </c>
      <c r="C1212">
        <f>INDEX('housing-price-data-04042019'!$A$1:$CC$1461, MATCH('Garage Cars'!A1212,'housing-price-data-04042019'!$A$1:$A$1461,0), MATCH('Garage Cars'!$C$1,'housing-price-data-04042019'!$A$1:$CC$1,0))</f>
        <v>189000</v>
      </c>
      <c r="D1212" t="str">
        <f t="shared" si="18"/>
        <v>A</v>
      </c>
      <c r="U1212" s="1">
        <v>1187</v>
      </c>
      <c r="V1212" s="1">
        <v>196774.97616421798</v>
      </c>
      <c r="W1212" s="1">
        <v>-101774.97616421798</v>
      </c>
    </row>
    <row r="1213" spans="1:23" x14ac:dyDescent="0.25">
      <c r="A1213">
        <v>1212</v>
      </c>
      <c r="B1213">
        <f>INDEX('housing-price-data-04042019'!$A$1:$CC$1461, MATCH('Garage Cars'!A1213,'housing-price-data-04042019'!$A$1:$A$1461,0), MATCH('Garage Cars'!$B$1,'housing-price-data-04042019'!$A$1:$CC$1,0))</f>
        <v>2</v>
      </c>
      <c r="C1213">
        <f>INDEX('housing-price-data-04042019'!$A$1:$CC$1461, MATCH('Garage Cars'!A1213,'housing-price-data-04042019'!$A$1:$A$1461,0), MATCH('Garage Cars'!$C$1,'housing-price-data-04042019'!$A$1:$CC$1,0))</f>
        <v>164000</v>
      </c>
      <c r="D1213" t="str">
        <f t="shared" si="18"/>
        <v>A</v>
      </c>
      <c r="U1213" s="1">
        <v>1188</v>
      </c>
      <c r="V1213" s="1">
        <v>264852.97381056589</v>
      </c>
      <c r="W1213" s="1">
        <v>-2852.9738105658907</v>
      </c>
    </row>
    <row r="1214" spans="1:23" x14ac:dyDescent="0.25">
      <c r="A1214">
        <v>1213</v>
      </c>
      <c r="B1214">
        <f>INDEX('housing-price-data-04042019'!$A$1:$CC$1461, MATCH('Garage Cars'!A1214,'housing-price-data-04042019'!$A$1:$A$1461,0), MATCH('Garage Cars'!$B$1,'housing-price-data-04042019'!$A$1:$CC$1,0))</f>
        <v>1</v>
      </c>
      <c r="C1214">
        <f>INDEX('housing-price-data-04042019'!$A$1:$CC$1461, MATCH('Garage Cars'!A1214,'housing-price-data-04042019'!$A$1:$A$1461,0), MATCH('Garage Cars'!$C$1,'housing-price-data-04042019'!$A$1:$CC$1,0))</f>
        <v>113000</v>
      </c>
      <c r="D1214" t="str">
        <f t="shared" si="18"/>
        <v>B</v>
      </c>
      <c r="U1214" s="1">
        <v>1189</v>
      </c>
      <c r="V1214" s="1">
        <v>196774.97616421798</v>
      </c>
      <c r="W1214" s="1">
        <v>-1774.9761642179801</v>
      </c>
    </row>
    <row r="1215" spans="1:23" x14ac:dyDescent="0.25">
      <c r="A1215">
        <v>1214</v>
      </c>
      <c r="B1215">
        <f>INDEX('housing-price-data-04042019'!$A$1:$CC$1461, MATCH('Garage Cars'!A1215,'housing-price-data-04042019'!$A$1:$A$1461,0), MATCH('Garage Cars'!$B$1,'housing-price-data-04042019'!$A$1:$CC$1,0))</f>
        <v>1</v>
      </c>
      <c r="C1215">
        <f>INDEX('housing-price-data-04042019'!$A$1:$CC$1461, MATCH('Garage Cars'!A1215,'housing-price-data-04042019'!$A$1:$A$1461,0), MATCH('Garage Cars'!$C$1,'housing-price-data-04042019'!$A$1:$CC$1,0))</f>
        <v>145000</v>
      </c>
      <c r="D1215" t="str">
        <f t="shared" si="18"/>
        <v>B</v>
      </c>
      <c r="U1215" s="1">
        <v>1190</v>
      </c>
      <c r="V1215" s="1">
        <v>196774.97616421798</v>
      </c>
      <c r="W1215" s="1">
        <v>-7774.9761642179801</v>
      </c>
    </row>
    <row r="1216" spans="1:23" x14ac:dyDescent="0.25">
      <c r="A1216">
        <v>1215</v>
      </c>
      <c r="B1216">
        <f>INDEX('housing-price-data-04042019'!$A$1:$CC$1461, MATCH('Garage Cars'!A1216,'housing-price-data-04042019'!$A$1:$A$1461,0), MATCH('Garage Cars'!$B$1,'housing-price-data-04042019'!$A$1:$CC$1,0))</f>
        <v>1</v>
      </c>
      <c r="C1216">
        <f>INDEX('housing-price-data-04042019'!$A$1:$CC$1461, MATCH('Garage Cars'!A1216,'housing-price-data-04042019'!$A$1:$A$1461,0), MATCH('Garage Cars'!$C$1,'housing-price-data-04042019'!$A$1:$CC$1,0))</f>
        <v>134500</v>
      </c>
      <c r="D1216" t="str">
        <f t="shared" si="18"/>
        <v>B</v>
      </c>
      <c r="U1216" s="1">
        <v>1191</v>
      </c>
      <c r="V1216" s="1">
        <v>332930.9714569138</v>
      </c>
      <c r="W1216" s="1">
        <v>-164930.9714569138</v>
      </c>
    </row>
    <row r="1217" spans="1:23" x14ac:dyDescent="0.25">
      <c r="A1217">
        <v>1216</v>
      </c>
      <c r="B1217">
        <f>INDEX('housing-price-data-04042019'!$A$1:$CC$1461, MATCH('Garage Cars'!A1217,'housing-price-data-04042019'!$A$1:$A$1461,0), MATCH('Garage Cars'!$B$1,'housing-price-data-04042019'!$A$1:$CC$1,0))</f>
        <v>1</v>
      </c>
      <c r="C1217">
        <f>INDEX('housing-price-data-04042019'!$A$1:$CC$1461, MATCH('Garage Cars'!A1217,'housing-price-data-04042019'!$A$1:$A$1461,0), MATCH('Garage Cars'!$C$1,'housing-price-data-04042019'!$A$1:$CC$1,0))</f>
        <v>125000</v>
      </c>
      <c r="D1217" t="str">
        <f t="shared" si="18"/>
        <v>B</v>
      </c>
      <c r="U1217" s="1">
        <v>1192</v>
      </c>
      <c r="V1217" s="1">
        <v>196774.97616421798</v>
      </c>
      <c r="W1217" s="1">
        <v>-22774.97616421798</v>
      </c>
    </row>
    <row r="1218" spans="1:23" x14ac:dyDescent="0.25">
      <c r="A1218">
        <v>1217</v>
      </c>
      <c r="B1218">
        <f>INDEX('housing-price-data-04042019'!$A$1:$CC$1461, MATCH('Garage Cars'!A1218,'housing-price-data-04042019'!$A$1:$A$1461,0), MATCH('Garage Cars'!$B$1,'housing-price-data-04042019'!$A$1:$CC$1,0))</f>
        <v>2</v>
      </c>
      <c r="C1218">
        <f>INDEX('housing-price-data-04042019'!$A$1:$CC$1461, MATCH('Garage Cars'!A1218,'housing-price-data-04042019'!$A$1:$A$1461,0), MATCH('Garage Cars'!$C$1,'housing-price-data-04042019'!$A$1:$CC$1,0))</f>
        <v>112000</v>
      </c>
      <c r="D1218" t="str">
        <f t="shared" si="18"/>
        <v>A</v>
      </c>
      <c r="U1218" s="1">
        <v>1193</v>
      </c>
      <c r="V1218" s="1">
        <v>128696.97851787008</v>
      </c>
      <c r="W1218" s="1">
        <v>-3696.978517870084</v>
      </c>
    </row>
    <row r="1219" spans="1:23" x14ac:dyDescent="0.25">
      <c r="A1219">
        <v>1218</v>
      </c>
      <c r="B1219">
        <f>INDEX('housing-price-data-04042019'!$A$1:$CC$1461, MATCH('Garage Cars'!A1219,'housing-price-data-04042019'!$A$1:$A$1461,0), MATCH('Garage Cars'!$B$1,'housing-price-data-04042019'!$A$1:$CC$1,0))</f>
        <v>2</v>
      </c>
      <c r="C1219">
        <f>INDEX('housing-price-data-04042019'!$A$1:$CC$1461, MATCH('Garage Cars'!A1219,'housing-price-data-04042019'!$A$1:$A$1461,0), MATCH('Garage Cars'!$C$1,'housing-price-data-04042019'!$A$1:$CC$1,0))</f>
        <v>229456</v>
      </c>
      <c r="D1219" t="str">
        <f t="shared" ref="D1219:D1282" si="19">IF(B1219 &gt;= 2, "A", "B")</f>
        <v>A</v>
      </c>
      <c r="U1219" s="1">
        <v>1194</v>
      </c>
      <c r="V1219" s="1">
        <v>196774.97616421798</v>
      </c>
      <c r="W1219" s="1">
        <v>-31774.97616421798</v>
      </c>
    </row>
    <row r="1220" spans="1:23" x14ac:dyDescent="0.25">
      <c r="A1220">
        <v>1219</v>
      </c>
      <c r="B1220">
        <f>INDEX('housing-price-data-04042019'!$A$1:$CC$1461, MATCH('Garage Cars'!A1220,'housing-price-data-04042019'!$A$1:$A$1461,0), MATCH('Garage Cars'!$B$1,'housing-price-data-04042019'!$A$1:$CC$1,0))</f>
        <v>0</v>
      </c>
      <c r="C1220">
        <f>INDEX('housing-price-data-04042019'!$A$1:$CC$1461, MATCH('Garage Cars'!A1220,'housing-price-data-04042019'!$A$1:$A$1461,0), MATCH('Garage Cars'!$C$1,'housing-price-data-04042019'!$A$1:$CC$1,0))</f>
        <v>80500</v>
      </c>
      <c r="D1220" t="str">
        <f t="shared" si="19"/>
        <v>B</v>
      </c>
      <c r="U1220" s="1">
        <v>1195</v>
      </c>
      <c r="V1220" s="1">
        <v>128696.97851787008</v>
      </c>
      <c r="W1220" s="1">
        <v>29303.021482129916</v>
      </c>
    </row>
    <row r="1221" spans="1:23" x14ac:dyDescent="0.25">
      <c r="A1221">
        <v>1220</v>
      </c>
      <c r="B1221">
        <f>INDEX('housing-price-data-04042019'!$A$1:$CC$1461, MATCH('Garage Cars'!A1221,'housing-price-data-04042019'!$A$1:$A$1461,0), MATCH('Garage Cars'!$B$1,'housing-price-data-04042019'!$A$1:$CC$1,0))</f>
        <v>0</v>
      </c>
      <c r="C1221">
        <f>INDEX('housing-price-data-04042019'!$A$1:$CC$1461, MATCH('Garage Cars'!A1221,'housing-price-data-04042019'!$A$1:$A$1461,0), MATCH('Garage Cars'!$C$1,'housing-price-data-04042019'!$A$1:$CC$1,0))</f>
        <v>91500</v>
      </c>
      <c r="D1221" t="str">
        <f t="shared" si="19"/>
        <v>B</v>
      </c>
      <c r="U1221" s="1">
        <v>1196</v>
      </c>
      <c r="V1221" s="1">
        <v>196774.97616421798</v>
      </c>
      <c r="W1221" s="1">
        <v>-20774.97616421798</v>
      </c>
    </row>
    <row r="1222" spans="1:23" x14ac:dyDescent="0.25">
      <c r="A1222">
        <v>1221</v>
      </c>
      <c r="B1222">
        <f>INDEX('housing-price-data-04042019'!$A$1:$CC$1461, MATCH('Garage Cars'!A1222,'housing-price-data-04042019'!$A$1:$A$1461,0), MATCH('Garage Cars'!$B$1,'housing-price-data-04042019'!$A$1:$CC$1,0))</f>
        <v>1</v>
      </c>
      <c r="C1222">
        <f>INDEX('housing-price-data-04042019'!$A$1:$CC$1461, MATCH('Garage Cars'!A1222,'housing-price-data-04042019'!$A$1:$A$1461,0), MATCH('Garage Cars'!$C$1,'housing-price-data-04042019'!$A$1:$CC$1,0))</f>
        <v>115000</v>
      </c>
      <c r="D1222" t="str">
        <f t="shared" si="19"/>
        <v>B</v>
      </c>
      <c r="U1222" s="1">
        <v>1197</v>
      </c>
      <c r="V1222" s="1">
        <v>264852.97381056589</v>
      </c>
      <c r="W1222" s="1">
        <v>-45642.973810565891</v>
      </c>
    </row>
    <row r="1223" spans="1:23" x14ac:dyDescent="0.25">
      <c r="A1223">
        <v>1222</v>
      </c>
      <c r="B1223">
        <f>INDEX('housing-price-data-04042019'!$A$1:$CC$1461, MATCH('Garage Cars'!A1223,'housing-price-data-04042019'!$A$1:$A$1461,0), MATCH('Garage Cars'!$B$1,'housing-price-data-04042019'!$A$1:$CC$1,0))</f>
        <v>1</v>
      </c>
      <c r="C1223">
        <f>INDEX('housing-price-data-04042019'!$A$1:$CC$1461, MATCH('Garage Cars'!A1223,'housing-price-data-04042019'!$A$1:$A$1461,0), MATCH('Garage Cars'!$C$1,'housing-price-data-04042019'!$A$1:$CC$1,0))</f>
        <v>134000</v>
      </c>
      <c r="D1223" t="str">
        <f t="shared" si="19"/>
        <v>B</v>
      </c>
      <c r="U1223" s="1">
        <v>1198</v>
      </c>
      <c r="V1223" s="1">
        <v>128696.97851787008</v>
      </c>
      <c r="W1223" s="1">
        <v>15303.021482129916</v>
      </c>
    </row>
    <row r="1224" spans="1:23" x14ac:dyDescent="0.25">
      <c r="A1224">
        <v>1223</v>
      </c>
      <c r="B1224">
        <f>INDEX('housing-price-data-04042019'!$A$1:$CC$1461, MATCH('Garage Cars'!A1224,'housing-price-data-04042019'!$A$1:$A$1461,0), MATCH('Garage Cars'!$B$1,'housing-price-data-04042019'!$A$1:$CC$1,0))</f>
        <v>1</v>
      </c>
      <c r="C1224">
        <f>INDEX('housing-price-data-04042019'!$A$1:$CC$1461, MATCH('Garage Cars'!A1224,'housing-price-data-04042019'!$A$1:$A$1461,0), MATCH('Garage Cars'!$C$1,'housing-price-data-04042019'!$A$1:$CC$1,0))</f>
        <v>143000</v>
      </c>
      <c r="D1224" t="str">
        <f t="shared" si="19"/>
        <v>B</v>
      </c>
      <c r="U1224" s="1">
        <v>1199</v>
      </c>
      <c r="V1224" s="1">
        <v>196774.97616421798</v>
      </c>
      <c r="W1224" s="1">
        <v>-18774.97616421798</v>
      </c>
    </row>
    <row r="1225" spans="1:23" x14ac:dyDescent="0.25">
      <c r="A1225">
        <v>1224</v>
      </c>
      <c r="B1225">
        <f>INDEX('housing-price-data-04042019'!$A$1:$CC$1461, MATCH('Garage Cars'!A1225,'housing-price-data-04042019'!$A$1:$A$1461,0), MATCH('Garage Cars'!$B$1,'housing-price-data-04042019'!$A$1:$CC$1,0))</f>
        <v>2</v>
      </c>
      <c r="C1225">
        <f>INDEX('housing-price-data-04042019'!$A$1:$CC$1461, MATCH('Garage Cars'!A1225,'housing-price-data-04042019'!$A$1:$A$1461,0), MATCH('Garage Cars'!$C$1,'housing-price-data-04042019'!$A$1:$CC$1,0))</f>
        <v>137900</v>
      </c>
      <c r="D1225" t="str">
        <f t="shared" si="19"/>
        <v>A</v>
      </c>
      <c r="U1225" s="1">
        <v>1200</v>
      </c>
      <c r="V1225" s="1">
        <v>196774.97616421798</v>
      </c>
      <c r="W1225" s="1">
        <v>-48774.97616421798</v>
      </c>
    </row>
    <row r="1226" spans="1:23" x14ac:dyDescent="0.25">
      <c r="A1226">
        <v>1225</v>
      </c>
      <c r="B1226">
        <f>INDEX('housing-price-data-04042019'!$A$1:$CC$1461, MATCH('Garage Cars'!A1226,'housing-price-data-04042019'!$A$1:$A$1461,0), MATCH('Garage Cars'!$B$1,'housing-price-data-04042019'!$A$1:$CC$1,0))</f>
        <v>2</v>
      </c>
      <c r="C1226">
        <f>INDEX('housing-price-data-04042019'!$A$1:$CC$1461, MATCH('Garage Cars'!A1226,'housing-price-data-04042019'!$A$1:$A$1461,0), MATCH('Garage Cars'!$C$1,'housing-price-data-04042019'!$A$1:$CC$1,0))</f>
        <v>184000</v>
      </c>
      <c r="D1226" t="str">
        <f t="shared" si="19"/>
        <v>A</v>
      </c>
      <c r="U1226" s="1">
        <v>1201</v>
      </c>
      <c r="V1226" s="1">
        <v>128696.97851787008</v>
      </c>
      <c r="W1226" s="1">
        <v>-12646.978517870084</v>
      </c>
    </row>
    <row r="1227" spans="1:23" x14ac:dyDescent="0.25">
      <c r="A1227">
        <v>1226</v>
      </c>
      <c r="B1227">
        <f>INDEX('housing-price-data-04042019'!$A$1:$CC$1461, MATCH('Garage Cars'!A1227,'housing-price-data-04042019'!$A$1:$A$1461,0), MATCH('Garage Cars'!$B$1,'housing-price-data-04042019'!$A$1:$CC$1,0))</f>
        <v>1</v>
      </c>
      <c r="C1227">
        <f>INDEX('housing-price-data-04042019'!$A$1:$CC$1461, MATCH('Garage Cars'!A1227,'housing-price-data-04042019'!$A$1:$A$1461,0), MATCH('Garage Cars'!$C$1,'housing-price-data-04042019'!$A$1:$CC$1,0))</f>
        <v>145000</v>
      </c>
      <c r="D1227" t="str">
        <f t="shared" si="19"/>
        <v>B</v>
      </c>
      <c r="U1227" s="1">
        <v>1202</v>
      </c>
      <c r="V1227" s="1">
        <v>196774.97616421798</v>
      </c>
      <c r="W1227" s="1">
        <v>1125.0238357820199</v>
      </c>
    </row>
    <row r="1228" spans="1:23" x14ac:dyDescent="0.25">
      <c r="A1228">
        <v>1227</v>
      </c>
      <c r="B1228">
        <f>INDEX('housing-price-data-04042019'!$A$1:$CC$1461, MATCH('Garage Cars'!A1228,'housing-price-data-04042019'!$A$1:$A$1461,0), MATCH('Garage Cars'!$B$1,'housing-price-data-04042019'!$A$1:$CC$1,0))</f>
        <v>3</v>
      </c>
      <c r="C1228">
        <f>INDEX('housing-price-data-04042019'!$A$1:$CC$1461, MATCH('Garage Cars'!A1228,'housing-price-data-04042019'!$A$1:$A$1461,0), MATCH('Garage Cars'!$C$1,'housing-price-data-04042019'!$A$1:$CC$1,0))</f>
        <v>214000</v>
      </c>
      <c r="D1228" t="str">
        <f t="shared" si="19"/>
        <v>A</v>
      </c>
      <c r="U1228" s="1">
        <v>1203</v>
      </c>
      <c r="V1228" s="1">
        <v>128696.97851787008</v>
      </c>
      <c r="W1228" s="1">
        <v>-11696.978517870084</v>
      </c>
    </row>
    <row r="1229" spans="1:23" x14ac:dyDescent="0.25">
      <c r="A1229">
        <v>1228</v>
      </c>
      <c r="B1229">
        <f>INDEX('housing-price-data-04042019'!$A$1:$CC$1461, MATCH('Garage Cars'!A1229,'housing-price-data-04042019'!$A$1:$A$1461,0), MATCH('Garage Cars'!$B$1,'housing-price-data-04042019'!$A$1:$CC$1,0))</f>
        <v>2</v>
      </c>
      <c r="C1229">
        <f>INDEX('housing-price-data-04042019'!$A$1:$CC$1461, MATCH('Garage Cars'!A1229,'housing-price-data-04042019'!$A$1:$A$1461,0), MATCH('Garage Cars'!$C$1,'housing-price-data-04042019'!$A$1:$CC$1,0))</f>
        <v>147000</v>
      </c>
      <c r="D1229" t="str">
        <f t="shared" si="19"/>
        <v>A</v>
      </c>
      <c r="U1229" s="1">
        <v>1204</v>
      </c>
      <c r="V1229" s="1">
        <v>196774.97616421798</v>
      </c>
      <c r="W1229" s="1">
        <v>16225.02383578202</v>
      </c>
    </row>
    <row r="1230" spans="1:23" x14ac:dyDescent="0.25">
      <c r="A1230">
        <v>1229</v>
      </c>
      <c r="B1230">
        <f>INDEX('housing-price-data-04042019'!$A$1:$CC$1461, MATCH('Garage Cars'!A1230,'housing-price-data-04042019'!$A$1:$A$1461,0), MATCH('Garage Cars'!$B$1,'housing-price-data-04042019'!$A$1:$CC$1,0))</f>
        <v>3</v>
      </c>
      <c r="C1230">
        <f>INDEX('housing-price-data-04042019'!$A$1:$CC$1461, MATCH('Garage Cars'!A1230,'housing-price-data-04042019'!$A$1:$A$1461,0), MATCH('Garage Cars'!$C$1,'housing-price-data-04042019'!$A$1:$CC$1,0))</f>
        <v>367294</v>
      </c>
      <c r="D1230" t="str">
        <f t="shared" si="19"/>
        <v>A</v>
      </c>
      <c r="U1230" s="1">
        <v>1205</v>
      </c>
      <c r="V1230" s="1">
        <v>196774.97616421798</v>
      </c>
      <c r="W1230" s="1">
        <v>-43274.97616421798</v>
      </c>
    </row>
    <row r="1231" spans="1:23" x14ac:dyDescent="0.25">
      <c r="A1231">
        <v>1230</v>
      </c>
      <c r="B1231">
        <f>INDEX('housing-price-data-04042019'!$A$1:$CC$1461, MATCH('Garage Cars'!A1231,'housing-price-data-04042019'!$A$1:$A$1461,0), MATCH('Garage Cars'!$B$1,'housing-price-data-04042019'!$A$1:$CC$1,0))</f>
        <v>1</v>
      </c>
      <c r="C1231">
        <f>INDEX('housing-price-data-04042019'!$A$1:$CC$1461, MATCH('Garage Cars'!A1231,'housing-price-data-04042019'!$A$1:$A$1461,0), MATCH('Garage Cars'!$C$1,'housing-price-data-04042019'!$A$1:$CC$1,0))</f>
        <v>127000</v>
      </c>
      <c r="D1231" t="str">
        <f t="shared" si="19"/>
        <v>B</v>
      </c>
      <c r="U1231" s="1">
        <v>1206</v>
      </c>
      <c r="V1231" s="1">
        <v>264852.97381056589</v>
      </c>
      <c r="W1231" s="1">
        <v>7047.0261894341093</v>
      </c>
    </row>
    <row r="1232" spans="1:23" x14ac:dyDescent="0.25">
      <c r="A1232">
        <v>1231</v>
      </c>
      <c r="B1232">
        <f>INDEX('housing-price-data-04042019'!$A$1:$CC$1461, MATCH('Garage Cars'!A1232,'housing-price-data-04042019'!$A$1:$A$1461,0), MATCH('Garage Cars'!$B$1,'housing-price-data-04042019'!$A$1:$CC$1,0))</f>
        <v>2</v>
      </c>
      <c r="C1232">
        <f>INDEX('housing-price-data-04042019'!$A$1:$CC$1461, MATCH('Garage Cars'!A1232,'housing-price-data-04042019'!$A$1:$A$1461,0), MATCH('Garage Cars'!$C$1,'housing-price-data-04042019'!$A$1:$CC$1,0))</f>
        <v>190000</v>
      </c>
      <c r="D1232" t="str">
        <f t="shared" si="19"/>
        <v>A</v>
      </c>
      <c r="U1232" s="1">
        <v>1207</v>
      </c>
      <c r="V1232" s="1">
        <v>128696.97851787008</v>
      </c>
      <c r="W1232" s="1">
        <v>-21696.978517870084</v>
      </c>
    </row>
    <row r="1233" spans="1:23" x14ac:dyDescent="0.25">
      <c r="A1233">
        <v>1232</v>
      </c>
      <c r="B1233">
        <f>INDEX('housing-price-data-04042019'!$A$1:$CC$1461, MATCH('Garage Cars'!A1233,'housing-price-data-04042019'!$A$1:$A$1461,0), MATCH('Garage Cars'!$B$1,'housing-price-data-04042019'!$A$1:$CC$1,0))</f>
        <v>2</v>
      </c>
      <c r="C1233">
        <f>INDEX('housing-price-data-04042019'!$A$1:$CC$1461, MATCH('Garage Cars'!A1233,'housing-price-data-04042019'!$A$1:$A$1461,0), MATCH('Garage Cars'!$C$1,'housing-price-data-04042019'!$A$1:$CC$1,0))</f>
        <v>132500</v>
      </c>
      <c r="D1233" t="str">
        <f t="shared" si="19"/>
        <v>A</v>
      </c>
      <c r="U1233" s="1">
        <v>1208</v>
      </c>
      <c r="V1233" s="1">
        <v>196774.97616421798</v>
      </c>
      <c r="W1233" s="1">
        <v>3225.0238357820199</v>
      </c>
    </row>
    <row r="1234" spans="1:23" x14ac:dyDescent="0.25">
      <c r="A1234">
        <v>1233</v>
      </c>
      <c r="B1234">
        <f>INDEX('housing-price-data-04042019'!$A$1:$CC$1461, MATCH('Garage Cars'!A1234,'housing-price-data-04042019'!$A$1:$A$1461,0), MATCH('Garage Cars'!$B$1,'housing-price-data-04042019'!$A$1:$CC$1,0))</f>
        <v>2</v>
      </c>
      <c r="C1234">
        <f>INDEX('housing-price-data-04042019'!$A$1:$CC$1461, MATCH('Garage Cars'!A1234,'housing-price-data-04042019'!$A$1:$A$1461,0), MATCH('Garage Cars'!$C$1,'housing-price-data-04042019'!$A$1:$CC$1,0))</f>
        <v>101800</v>
      </c>
      <c r="D1234" t="str">
        <f t="shared" si="19"/>
        <v>A</v>
      </c>
      <c r="U1234" s="1">
        <v>1209</v>
      </c>
      <c r="V1234" s="1">
        <v>196774.97616421798</v>
      </c>
      <c r="W1234" s="1">
        <v>-56774.97616421798</v>
      </c>
    </row>
    <row r="1235" spans="1:23" x14ac:dyDescent="0.25">
      <c r="A1235">
        <v>1234</v>
      </c>
      <c r="B1235">
        <f>INDEX('housing-price-data-04042019'!$A$1:$CC$1461, MATCH('Garage Cars'!A1235,'housing-price-data-04042019'!$A$1:$A$1461,0), MATCH('Garage Cars'!$B$1,'housing-price-data-04042019'!$A$1:$CC$1,0))</f>
        <v>2</v>
      </c>
      <c r="C1235">
        <f>INDEX('housing-price-data-04042019'!$A$1:$CC$1461, MATCH('Garage Cars'!A1235,'housing-price-data-04042019'!$A$1:$A$1461,0), MATCH('Garage Cars'!$C$1,'housing-price-data-04042019'!$A$1:$CC$1,0))</f>
        <v>142000</v>
      </c>
      <c r="D1235" t="str">
        <f t="shared" si="19"/>
        <v>A</v>
      </c>
      <c r="U1235" s="1">
        <v>1210</v>
      </c>
      <c r="V1235" s="1">
        <v>196774.97616421798</v>
      </c>
      <c r="W1235" s="1">
        <v>93225.02383578202</v>
      </c>
    </row>
    <row r="1236" spans="1:23" x14ac:dyDescent="0.25">
      <c r="A1236">
        <v>1235</v>
      </c>
      <c r="B1236">
        <f>INDEX('housing-price-data-04042019'!$A$1:$CC$1461, MATCH('Garage Cars'!A1236,'housing-price-data-04042019'!$A$1:$A$1461,0), MATCH('Garage Cars'!$B$1,'housing-price-data-04042019'!$A$1:$CC$1,0))</f>
        <v>0</v>
      </c>
      <c r="C1236">
        <f>INDEX('housing-price-data-04042019'!$A$1:$CC$1461, MATCH('Garage Cars'!A1236,'housing-price-data-04042019'!$A$1:$A$1461,0), MATCH('Garage Cars'!$C$1,'housing-price-data-04042019'!$A$1:$CC$1,0))</f>
        <v>130000</v>
      </c>
      <c r="D1236" t="str">
        <f t="shared" si="19"/>
        <v>B</v>
      </c>
      <c r="U1236" s="1">
        <v>1211</v>
      </c>
      <c r="V1236" s="1">
        <v>196774.97616421798</v>
      </c>
      <c r="W1236" s="1">
        <v>-7774.9761642179801</v>
      </c>
    </row>
    <row r="1237" spans="1:23" x14ac:dyDescent="0.25">
      <c r="A1237">
        <v>1236</v>
      </c>
      <c r="B1237">
        <f>INDEX('housing-price-data-04042019'!$A$1:$CC$1461, MATCH('Garage Cars'!A1237,'housing-price-data-04042019'!$A$1:$A$1461,0), MATCH('Garage Cars'!$B$1,'housing-price-data-04042019'!$A$1:$CC$1,0))</f>
        <v>1</v>
      </c>
      <c r="C1237">
        <f>INDEX('housing-price-data-04042019'!$A$1:$CC$1461, MATCH('Garage Cars'!A1237,'housing-price-data-04042019'!$A$1:$A$1461,0), MATCH('Garage Cars'!$C$1,'housing-price-data-04042019'!$A$1:$CC$1,0))</f>
        <v>138887</v>
      </c>
      <c r="D1237" t="str">
        <f t="shared" si="19"/>
        <v>B</v>
      </c>
      <c r="U1237" s="1">
        <v>1212</v>
      </c>
      <c r="V1237" s="1">
        <v>196774.97616421798</v>
      </c>
      <c r="W1237" s="1">
        <v>-32774.97616421798</v>
      </c>
    </row>
    <row r="1238" spans="1:23" x14ac:dyDescent="0.25">
      <c r="A1238">
        <v>1237</v>
      </c>
      <c r="B1238">
        <f>INDEX('housing-price-data-04042019'!$A$1:$CC$1461, MATCH('Garage Cars'!A1238,'housing-price-data-04042019'!$A$1:$A$1461,0), MATCH('Garage Cars'!$B$1,'housing-price-data-04042019'!$A$1:$CC$1,0))</f>
        <v>2</v>
      </c>
      <c r="C1238">
        <f>INDEX('housing-price-data-04042019'!$A$1:$CC$1461, MATCH('Garage Cars'!A1238,'housing-price-data-04042019'!$A$1:$A$1461,0), MATCH('Garage Cars'!$C$1,'housing-price-data-04042019'!$A$1:$CC$1,0))</f>
        <v>175500</v>
      </c>
      <c r="D1238" t="str">
        <f t="shared" si="19"/>
        <v>A</v>
      </c>
      <c r="U1238" s="1">
        <v>1213</v>
      </c>
      <c r="V1238" s="1">
        <v>128696.97851787008</v>
      </c>
      <c r="W1238" s="1">
        <v>-15696.978517870084</v>
      </c>
    </row>
    <row r="1239" spans="1:23" x14ac:dyDescent="0.25">
      <c r="A1239">
        <v>1238</v>
      </c>
      <c r="B1239">
        <f>INDEX('housing-price-data-04042019'!$A$1:$CC$1461, MATCH('Garage Cars'!A1239,'housing-price-data-04042019'!$A$1:$A$1461,0), MATCH('Garage Cars'!$B$1,'housing-price-data-04042019'!$A$1:$CC$1,0))</f>
        <v>2</v>
      </c>
      <c r="C1239">
        <f>INDEX('housing-price-data-04042019'!$A$1:$CC$1461, MATCH('Garage Cars'!A1239,'housing-price-data-04042019'!$A$1:$A$1461,0), MATCH('Garage Cars'!$C$1,'housing-price-data-04042019'!$A$1:$CC$1,0))</f>
        <v>195000</v>
      </c>
      <c r="D1239" t="str">
        <f t="shared" si="19"/>
        <v>A</v>
      </c>
      <c r="U1239" s="1">
        <v>1214</v>
      </c>
      <c r="V1239" s="1">
        <v>128696.97851787008</v>
      </c>
      <c r="W1239" s="1">
        <v>16303.021482129916</v>
      </c>
    </row>
    <row r="1240" spans="1:23" x14ac:dyDescent="0.25">
      <c r="A1240">
        <v>1239</v>
      </c>
      <c r="B1240">
        <f>INDEX('housing-price-data-04042019'!$A$1:$CC$1461, MATCH('Garage Cars'!A1240,'housing-price-data-04042019'!$A$1:$A$1461,0), MATCH('Garage Cars'!$B$1,'housing-price-data-04042019'!$A$1:$CC$1,0))</f>
        <v>2</v>
      </c>
      <c r="C1240">
        <f>INDEX('housing-price-data-04042019'!$A$1:$CC$1461, MATCH('Garage Cars'!A1240,'housing-price-data-04042019'!$A$1:$A$1461,0), MATCH('Garage Cars'!$C$1,'housing-price-data-04042019'!$A$1:$CC$1,0))</f>
        <v>142500</v>
      </c>
      <c r="D1240" t="str">
        <f t="shared" si="19"/>
        <v>A</v>
      </c>
      <c r="U1240" s="1">
        <v>1215</v>
      </c>
      <c r="V1240" s="1">
        <v>128696.97851787008</v>
      </c>
      <c r="W1240" s="1">
        <v>5803.021482129916</v>
      </c>
    </row>
    <row r="1241" spans="1:23" x14ac:dyDescent="0.25">
      <c r="A1241">
        <v>1240</v>
      </c>
      <c r="B1241">
        <f>INDEX('housing-price-data-04042019'!$A$1:$CC$1461, MATCH('Garage Cars'!A1241,'housing-price-data-04042019'!$A$1:$A$1461,0), MATCH('Garage Cars'!$B$1,'housing-price-data-04042019'!$A$1:$CC$1,0))</f>
        <v>2</v>
      </c>
      <c r="C1241">
        <f>INDEX('housing-price-data-04042019'!$A$1:$CC$1461, MATCH('Garage Cars'!A1241,'housing-price-data-04042019'!$A$1:$A$1461,0), MATCH('Garage Cars'!$C$1,'housing-price-data-04042019'!$A$1:$CC$1,0))</f>
        <v>265900</v>
      </c>
      <c r="D1241" t="str">
        <f t="shared" si="19"/>
        <v>A</v>
      </c>
      <c r="U1241" s="1">
        <v>1216</v>
      </c>
      <c r="V1241" s="1">
        <v>128696.97851787008</v>
      </c>
      <c r="W1241" s="1">
        <v>-3696.978517870084</v>
      </c>
    </row>
    <row r="1242" spans="1:23" x14ac:dyDescent="0.25">
      <c r="A1242">
        <v>1241</v>
      </c>
      <c r="B1242">
        <f>INDEX('housing-price-data-04042019'!$A$1:$CC$1461, MATCH('Garage Cars'!A1242,'housing-price-data-04042019'!$A$1:$A$1461,0), MATCH('Garage Cars'!$B$1,'housing-price-data-04042019'!$A$1:$CC$1,0))</f>
        <v>2</v>
      </c>
      <c r="C1242">
        <f>INDEX('housing-price-data-04042019'!$A$1:$CC$1461, MATCH('Garage Cars'!A1242,'housing-price-data-04042019'!$A$1:$A$1461,0), MATCH('Garage Cars'!$C$1,'housing-price-data-04042019'!$A$1:$CC$1,0))</f>
        <v>224900</v>
      </c>
      <c r="D1242" t="str">
        <f t="shared" si="19"/>
        <v>A</v>
      </c>
      <c r="U1242" s="1">
        <v>1217</v>
      </c>
      <c r="V1242" s="1">
        <v>196774.97616421798</v>
      </c>
      <c r="W1242" s="1">
        <v>-84774.97616421798</v>
      </c>
    </row>
    <row r="1243" spans="1:23" x14ac:dyDescent="0.25">
      <c r="A1243">
        <v>1242</v>
      </c>
      <c r="B1243">
        <f>INDEX('housing-price-data-04042019'!$A$1:$CC$1461, MATCH('Garage Cars'!A1243,'housing-price-data-04042019'!$A$1:$A$1461,0), MATCH('Garage Cars'!$B$1,'housing-price-data-04042019'!$A$1:$CC$1,0))</f>
        <v>3</v>
      </c>
      <c r="C1243">
        <f>INDEX('housing-price-data-04042019'!$A$1:$CC$1461, MATCH('Garage Cars'!A1243,'housing-price-data-04042019'!$A$1:$A$1461,0), MATCH('Garage Cars'!$C$1,'housing-price-data-04042019'!$A$1:$CC$1,0))</f>
        <v>248328</v>
      </c>
      <c r="D1243" t="str">
        <f t="shared" si="19"/>
        <v>A</v>
      </c>
      <c r="U1243" s="1">
        <v>1218</v>
      </c>
      <c r="V1243" s="1">
        <v>196774.97616421798</v>
      </c>
      <c r="W1243" s="1">
        <v>32681.02383578202</v>
      </c>
    </row>
    <row r="1244" spans="1:23" x14ac:dyDescent="0.25">
      <c r="A1244">
        <v>1243</v>
      </c>
      <c r="B1244">
        <f>INDEX('housing-price-data-04042019'!$A$1:$CC$1461, MATCH('Garage Cars'!A1244,'housing-price-data-04042019'!$A$1:$A$1461,0), MATCH('Garage Cars'!$B$1,'housing-price-data-04042019'!$A$1:$CC$1,0))</f>
        <v>2</v>
      </c>
      <c r="C1244">
        <f>INDEX('housing-price-data-04042019'!$A$1:$CC$1461, MATCH('Garage Cars'!A1244,'housing-price-data-04042019'!$A$1:$A$1461,0), MATCH('Garage Cars'!$C$1,'housing-price-data-04042019'!$A$1:$CC$1,0))</f>
        <v>170000</v>
      </c>
      <c r="D1244" t="str">
        <f t="shared" si="19"/>
        <v>A</v>
      </c>
      <c r="U1244" s="1">
        <v>1219</v>
      </c>
      <c r="V1244" s="1">
        <v>60618.980871522173</v>
      </c>
      <c r="W1244" s="1">
        <v>19881.019128477827</v>
      </c>
    </row>
    <row r="1245" spans="1:23" x14ac:dyDescent="0.25">
      <c r="A1245">
        <v>1244</v>
      </c>
      <c r="B1245">
        <f>INDEX('housing-price-data-04042019'!$A$1:$CC$1461, MATCH('Garage Cars'!A1245,'housing-price-data-04042019'!$A$1:$A$1461,0), MATCH('Garage Cars'!$B$1,'housing-price-data-04042019'!$A$1:$CC$1,0))</f>
        <v>3</v>
      </c>
      <c r="C1245">
        <f>INDEX('housing-price-data-04042019'!$A$1:$CC$1461, MATCH('Garage Cars'!A1245,'housing-price-data-04042019'!$A$1:$A$1461,0), MATCH('Garage Cars'!$C$1,'housing-price-data-04042019'!$A$1:$CC$1,0))</f>
        <v>465000</v>
      </c>
      <c r="D1245" t="str">
        <f t="shared" si="19"/>
        <v>A</v>
      </c>
      <c r="U1245" s="1">
        <v>1220</v>
      </c>
      <c r="V1245" s="1">
        <v>60618.980871522173</v>
      </c>
      <c r="W1245" s="1">
        <v>30881.019128477827</v>
      </c>
    </row>
    <row r="1246" spans="1:23" x14ac:dyDescent="0.25">
      <c r="A1246">
        <v>1245</v>
      </c>
      <c r="B1246">
        <f>INDEX('housing-price-data-04042019'!$A$1:$CC$1461, MATCH('Garage Cars'!A1246,'housing-price-data-04042019'!$A$1:$A$1461,0), MATCH('Garage Cars'!$B$1,'housing-price-data-04042019'!$A$1:$CC$1,0))</f>
        <v>2</v>
      </c>
      <c r="C1246">
        <f>INDEX('housing-price-data-04042019'!$A$1:$CC$1461, MATCH('Garage Cars'!A1246,'housing-price-data-04042019'!$A$1:$A$1461,0), MATCH('Garage Cars'!$C$1,'housing-price-data-04042019'!$A$1:$CC$1,0))</f>
        <v>230000</v>
      </c>
      <c r="D1246" t="str">
        <f t="shared" si="19"/>
        <v>A</v>
      </c>
      <c r="U1246" s="1">
        <v>1221</v>
      </c>
      <c r="V1246" s="1">
        <v>128696.97851787008</v>
      </c>
      <c r="W1246" s="1">
        <v>-13696.978517870084</v>
      </c>
    </row>
    <row r="1247" spans="1:23" x14ac:dyDescent="0.25">
      <c r="A1247">
        <v>1246</v>
      </c>
      <c r="B1247">
        <f>INDEX('housing-price-data-04042019'!$A$1:$CC$1461, MATCH('Garage Cars'!A1247,'housing-price-data-04042019'!$A$1:$A$1461,0), MATCH('Garage Cars'!$B$1,'housing-price-data-04042019'!$A$1:$CC$1,0))</f>
        <v>2</v>
      </c>
      <c r="C1247">
        <f>INDEX('housing-price-data-04042019'!$A$1:$CC$1461, MATCH('Garage Cars'!A1247,'housing-price-data-04042019'!$A$1:$A$1461,0), MATCH('Garage Cars'!$C$1,'housing-price-data-04042019'!$A$1:$CC$1,0))</f>
        <v>178000</v>
      </c>
      <c r="D1247" t="str">
        <f t="shared" si="19"/>
        <v>A</v>
      </c>
      <c r="U1247" s="1">
        <v>1222</v>
      </c>
      <c r="V1247" s="1">
        <v>128696.97851787008</v>
      </c>
      <c r="W1247" s="1">
        <v>5303.021482129916</v>
      </c>
    </row>
    <row r="1248" spans="1:23" x14ac:dyDescent="0.25">
      <c r="A1248">
        <v>1247</v>
      </c>
      <c r="B1248">
        <f>INDEX('housing-price-data-04042019'!$A$1:$CC$1461, MATCH('Garage Cars'!A1248,'housing-price-data-04042019'!$A$1:$A$1461,0), MATCH('Garage Cars'!$B$1,'housing-price-data-04042019'!$A$1:$CC$1,0))</f>
        <v>2</v>
      </c>
      <c r="C1248">
        <f>INDEX('housing-price-data-04042019'!$A$1:$CC$1461, MATCH('Garage Cars'!A1248,'housing-price-data-04042019'!$A$1:$A$1461,0), MATCH('Garage Cars'!$C$1,'housing-price-data-04042019'!$A$1:$CC$1,0))</f>
        <v>186500</v>
      </c>
      <c r="D1248" t="str">
        <f t="shared" si="19"/>
        <v>A</v>
      </c>
      <c r="U1248" s="1">
        <v>1223</v>
      </c>
      <c r="V1248" s="1">
        <v>128696.97851787008</v>
      </c>
      <c r="W1248" s="1">
        <v>14303.021482129916</v>
      </c>
    </row>
    <row r="1249" spans="1:23" x14ac:dyDescent="0.25">
      <c r="A1249">
        <v>1248</v>
      </c>
      <c r="B1249">
        <f>INDEX('housing-price-data-04042019'!$A$1:$CC$1461, MATCH('Garage Cars'!A1249,'housing-price-data-04042019'!$A$1:$A$1461,0), MATCH('Garage Cars'!$B$1,'housing-price-data-04042019'!$A$1:$CC$1,0))</f>
        <v>3</v>
      </c>
      <c r="C1249">
        <f>INDEX('housing-price-data-04042019'!$A$1:$CC$1461, MATCH('Garage Cars'!A1249,'housing-price-data-04042019'!$A$1:$A$1461,0), MATCH('Garage Cars'!$C$1,'housing-price-data-04042019'!$A$1:$CC$1,0))</f>
        <v>169900</v>
      </c>
      <c r="D1249" t="str">
        <f t="shared" si="19"/>
        <v>A</v>
      </c>
      <c r="U1249" s="1">
        <v>1224</v>
      </c>
      <c r="V1249" s="1">
        <v>196774.97616421798</v>
      </c>
      <c r="W1249" s="1">
        <v>-58874.97616421798</v>
      </c>
    </row>
    <row r="1250" spans="1:23" x14ac:dyDescent="0.25">
      <c r="A1250">
        <v>1249</v>
      </c>
      <c r="B1250">
        <f>INDEX('housing-price-data-04042019'!$A$1:$CC$1461, MATCH('Garage Cars'!A1250,'housing-price-data-04042019'!$A$1:$A$1461,0), MATCH('Garage Cars'!$B$1,'housing-price-data-04042019'!$A$1:$CC$1,0))</f>
        <v>2</v>
      </c>
      <c r="C1250">
        <f>INDEX('housing-price-data-04042019'!$A$1:$CC$1461, MATCH('Garage Cars'!A1250,'housing-price-data-04042019'!$A$1:$A$1461,0), MATCH('Garage Cars'!$C$1,'housing-price-data-04042019'!$A$1:$CC$1,0))</f>
        <v>129500</v>
      </c>
      <c r="D1250" t="str">
        <f t="shared" si="19"/>
        <v>A</v>
      </c>
      <c r="U1250" s="1">
        <v>1225</v>
      </c>
      <c r="V1250" s="1">
        <v>196774.97616421798</v>
      </c>
      <c r="W1250" s="1">
        <v>-12774.97616421798</v>
      </c>
    </row>
    <row r="1251" spans="1:23" x14ac:dyDescent="0.25">
      <c r="A1251">
        <v>1250</v>
      </c>
      <c r="B1251">
        <f>INDEX('housing-price-data-04042019'!$A$1:$CC$1461, MATCH('Garage Cars'!A1251,'housing-price-data-04042019'!$A$1:$A$1461,0), MATCH('Garage Cars'!$B$1,'housing-price-data-04042019'!$A$1:$CC$1,0))</f>
        <v>1</v>
      </c>
      <c r="C1251">
        <f>INDEX('housing-price-data-04042019'!$A$1:$CC$1461, MATCH('Garage Cars'!A1251,'housing-price-data-04042019'!$A$1:$A$1461,0), MATCH('Garage Cars'!$C$1,'housing-price-data-04042019'!$A$1:$CC$1,0))</f>
        <v>119000</v>
      </c>
      <c r="D1251" t="str">
        <f t="shared" si="19"/>
        <v>B</v>
      </c>
      <c r="U1251" s="1">
        <v>1226</v>
      </c>
      <c r="V1251" s="1">
        <v>128696.97851787008</v>
      </c>
      <c r="W1251" s="1">
        <v>16303.021482129916</v>
      </c>
    </row>
    <row r="1252" spans="1:23" x14ac:dyDescent="0.25">
      <c r="A1252">
        <v>1251</v>
      </c>
      <c r="B1252">
        <f>INDEX('housing-price-data-04042019'!$A$1:$CC$1461, MATCH('Garage Cars'!A1252,'housing-price-data-04042019'!$A$1:$A$1461,0), MATCH('Garage Cars'!$B$1,'housing-price-data-04042019'!$A$1:$CC$1,0))</f>
        <v>2</v>
      </c>
      <c r="C1252">
        <f>INDEX('housing-price-data-04042019'!$A$1:$CC$1461, MATCH('Garage Cars'!A1252,'housing-price-data-04042019'!$A$1:$A$1461,0), MATCH('Garage Cars'!$C$1,'housing-price-data-04042019'!$A$1:$CC$1,0))</f>
        <v>244000</v>
      </c>
      <c r="D1252" t="str">
        <f t="shared" si="19"/>
        <v>A</v>
      </c>
      <c r="U1252" s="1">
        <v>1227</v>
      </c>
      <c r="V1252" s="1">
        <v>264852.97381056589</v>
      </c>
      <c r="W1252" s="1">
        <v>-50852.973810565891</v>
      </c>
    </row>
    <row r="1253" spans="1:23" x14ac:dyDescent="0.25">
      <c r="A1253">
        <v>1252</v>
      </c>
      <c r="B1253">
        <f>INDEX('housing-price-data-04042019'!$A$1:$CC$1461, MATCH('Garage Cars'!A1253,'housing-price-data-04042019'!$A$1:$A$1461,0), MATCH('Garage Cars'!$B$1,'housing-price-data-04042019'!$A$1:$CC$1,0))</f>
        <v>2</v>
      </c>
      <c r="C1253">
        <f>INDEX('housing-price-data-04042019'!$A$1:$CC$1461, MATCH('Garage Cars'!A1253,'housing-price-data-04042019'!$A$1:$A$1461,0), MATCH('Garage Cars'!$C$1,'housing-price-data-04042019'!$A$1:$CC$1,0))</f>
        <v>171750</v>
      </c>
      <c r="D1253" t="str">
        <f t="shared" si="19"/>
        <v>A</v>
      </c>
      <c r="U1253" s="1">
        <v>1228</v>
      </c>
      <c r="V1253" s="1">
        <v>196774.97616421798</v>
      </c>
      <c r="W1253" s="1">
        <v>-49774.97616421798</v>
      </c>
    </row>
    <row r="1254" spans="1:23" x14ac:dyDescent="0.25">
      <c r="A1254">
        <v>1253</v>
      </c>
      <c r="B1254">
        <f>INDEX('housing-price-data-04042019'!$A$1:$CC$1461, MATCH('Garage Cars'!A1254,'housing-price-data-04042019'!$A$1:$A$1461,0), MATCH('Garage Cars'!$B$1,'housing-price-data-04042019'!$A$1:$CC$1,0))</f>
        <v>1</v>
      </c>
      <c r="C1254">
        <f>INDEX('housing-price-data-04042019'!$A$1:$CC$1461, MATCH('Garage Cars'!A1254,'housing-price-data-04042019'!$A$1:$A$1461,0), MATCH('Garage Cars'!$C$1,'housing-price-data-04042019'!$A$1:$CC$1,0))</f>
        <v>130000</v>
      </c>
      <c r="D1254" t="str">
        <f t="shared" si="19"/>
        <v>B</v>
      </c>
      <c r="U1254" s="1">
        <v>1229</v>
      </c>
      <c r="V1254" s="1">
        <v>264852.97381056589</v>
      </c>
      <c r="W1254" s="1">
        <v>102441.02618943411</v>
      </c>
    </row>
    <row r="1255" spans="1:23" x14ac:dyDescent="0.25">
      <c r="A1255">
        <v>1254</v>
      </c>
      <c r="B1255">
        <f>INDEX('housing-price-data-04042019'!$A$1:$CC$1461, MATCH('Garage Cars'!A1255,'housing-price-data-04042019'!$A$1:$A$1461,0), MATCH('Garage Cars'!$B$1,'housing-price-data-04042019'!$A$1:$CC$1,0))</f>
        <v>2</v>
      </c>
      <c r="C1255">
        <f>INDEX('housing-price-data-04042019'!$A$1:$CC$1461, MATCH('Garage Cars'!A1255,'housing-price-data-04042019'!$A$1:$A$1461,0), MATCH('Garage Cars'!$C$1,'housing-price-data-04042019'!$A$1:$CC$1,0))</f>
        <v>294000</v>
      </c>
      <c r="D1255" t="str">
        <f t="shared" si="19"/>
        <v>A</v>
      </c>
      <c r="U1255" s="1">
        <v>1230</v>
      </c>
      <c r="V1255" s="1">
        <v>128696.97851787008</v>
      </c>
      <c r="W1255" s="1">
        <v>-1696.978517870084</v>
      </c>
    </row>
    <row r="1256" spans="1:23" x14ac:dyDescent="0.25">
      <c r="A1256">
        <v>1255</v>
      </c>
      <c r="B1256">
        <f>INDEX('housing-price-data-04042019'!$A$1:$CC$1461, MATCH('Garage Cars'!A1256,'housing-price-data-04042019'!$A$1:$A$1461,0), MATCH('Garage Cars'!$B$1,'housing-price-data-04042019'!$A$1:$CC$1,0))</f>
        <v>2</v>
      </c>
      <c r="C1256">
        <f>INDEX('housing-price-data-04042019'!$A$1:$CC$1461, MATCH('Garage Cars'!A1256,'housing-price-data-04042019'!$A$1:$A$1461,0), MATCH('Garage Cars'!$C$1,'housing-price-data-04042019'!$A$1:$CC$1,0))</f>
        <v>165400</v>
      </c>
      <c r="D1256" t="str">
        <f t="shared" si="19"/>
        <v>A</v>
      </c>
      <c r="U1256" s="1">
        <v>1231</v>
      </c>
      <c r="V1256" s="1">
        <v>196774.97616421798</v>
      </c>
      <c r="W1256" s="1">
        <v>-6774.9761642179801</v>
      </c>
    </row>
    <row r="1257" spans="1:23" x14ac:dyDescent="0.25">
      <c r="A1257">
        <v>1256</v>
      </c>
      <c r="B1257">
        <f>INDEX('housing-price-data-04042019'!$A$1:$CC$1461, MATCH('Garage Cars'!A1257,'housing-price-data-04042019'!$A$1:$A$1461,0), MATCH('Garage Cars'!$B$1,'housing-price-data-04042019'!$A$1:$CC$1,0))</f>
        <v>1</v>
      </c>
      <c r="C1257">
        <f>INDEX('housing-price-data-04042019'!$A$1:$CC$1461, MATCH('Garage Cars'!A1257,'housing-price-data-04042019'!$A$1:$A$1461,0), MATCH('Garage Cars'!$C$1,'housing-price-data-04042019'!$A$1:$CC$1,0))</f>
        <v>127500</v>
      </c>
      <c r="D1257" t="str">
        <f t="shared" si="19"/>
        <v>B</v>
      </c>
      <c r="U1257" s="1">
        <v>1232</v>
      </c>
      <c r="V1257" s="1">
        <v>196774.97616421798</v>
      </c>
      <c r="W1257" s="1">
        <v>-64274.97616421798</v>
      </c>
    </row>
    <row r="1258" spans="1:23" x14ac:dyDescent="0.25">
      <c r="A1258">
        <v>1257</v>
      </c>
      <c r="B1258">
        <f>INDEX('housing-price-data-04042019'!$A$1:$CC$1461, MATCH('Garage Cars'!A1258,'housing-price-data-04042019'!$A$1:$A$1461,0), MATCH('Garage Cars'!$B$1,'housing-price-data-04042019'!$A$1:$CC$1,0))</f>
        <v>2</v>
      </c>
      <c r="C1258">
        <f>INDEX('housing-price-data-04042019'!$A$1:$CC$1461, MATCH('Garage Cars'!A1258,'housing-price-data-04042019'!$A$1:$A$1461,0), MATCH('Garage Cars'!$C$1,'housing-price-data-04042019'!$A$1:$CC$1,0))</f>
        <v>301500</v>
      </c>
      <c r="D1258" t="str">
        <f t="shared" si="19"/>
        <v>A</v>
      </c>
      <c r="U1258" s="1">
        <v>1233</v>
      </c>
      <c r="V1258" s="1">
        <v>196774.97616421798</v>
      </c>
      <c r="W1258" s="1">
        <v>-94974.97616421798</v>
      </c>
    </row>
    <row r="1259" spans="1:23" x14ac:dyDescent="0.25">
      <c r="A1259">
        <v>1258</v>
      </c>
      <c r="B1259">
        <f>INDEX('housing-price-data-04042019'!$A$1:$CC$1461, MATCH('Garage Cars'!A1259,'housing-price-data-04042019'!$A$1:$A$1461,0), MATCH('Garage Cars'!$B$1,'housing-price-data-04042019'!$A$1:$CC$1,0))</f>
        <v>0</v>
      </c>
      <c r="C1259">
        <f>INDEX('housing-price-data-04042019'!$A$1:$CC$1461, MATCH('Garage Cars'!A1259,'housing-price-data-04042019'!$A$1:$A$1461,0), MATCH('Garage Cars'!$C$1,'housing-price-data-04042019'!$A$1:$CC$1,0))</f>
        <v>99900</v>
      </c>
      <c r="D1259" t="str">
        <f t="shared" si="19"/>
        <v>B</v>
      </c>
      <c r="U1259" s="1">
        <v>1234</v>
      </c>
      <c r="V1259" s="1">
        <v>196774.97616421798</v>
      </c>
      <c r="W1259" s="1">
        <v>-54774.97616421798</v>
      </c>
    </row>
    <row r="1260" spans="1:23" x14ac:dyDescent="0.25">
      <c r="A1260">
        <v>1259</v>
      </c>
      <c r="B1260">
        <f>INDEX('housing-price-data-04042019'!$A$1:$CC$1461, MATCH('Garage Cars'!A1260,'housing-price-data-04042019'!$A$1:$A$1461,0), MATCH('Garage Cars'!$B$1,'housing-price-data-04042019'!$A$1:$CC$1,0))</f>
        <v>2</v>
      </c>
      <c r="C1260">
        <f>INDEX('housing-price-data-04042019'!$A$1:$CC$1461, MATCH('Garage Cars'!A1260,'housing-price-data-04042019'!$A$1:$A$1461,0), MATCH('Garage Cars'!$C$1,'housing-price-data-04042019'!$A$1:$CC$1,0))</f>
        <v>190000</v>
      </c>
      <c r="D1260" t="str">
        <f t="shared" si="19"/>
        <v>A</v>
      </c>
      <c r="U1260" s="1">
        <v>1235</v>
      </c>
      <c r="V1260" s="1">
        <v>60618.980871522173</v>
      </c>
      <c r="W1260" s="1">
        <v>69381.019128477827</v>
      </c>
    </row>
    <row r="1261" spans="1:23" x14ac:dyDescent="0.25">
      <c r="A1261">
        <v>1260</v>
      </c>
      <c r="B1261">
        <f>INDEX('housing-price-data-04042019'!$A$1:$CC$1461, MATCH('Garage Cars'!A1261,'housing-price-data-04042019'!$A$1:$A$1461,0), MATCH('Garage Cars'!$B$1,'housing-price-data-04042019'!$A$1:$CC$1,0))</f>
        <v>2</v>
      </c>
      <c r="C1261">
        <f>INDEX('housing-price-data-04042019'!$A$1:$CC$1461, MATCH('Garage Cars'!A1261,'housing-price-data-04042019'!$A$1:$A$1461,0), MATCH('Garage Cars'!$C$1,'housing-price-data-04042019'!$A$1:$CC$1,0))</f>
        <v>151000</v>
      </c>
      <c r="D1261" t="str">
        <f t="shared" si="19"/>
        <v>A</v>
      </c>
      <c r="U1261" s="1">
        <v>1236</v>
      </c>
      <c r="V1261" s="1">
        <v>128696.97851787008</v>
      </c>
      <c r="W1261" s="1">
        <v>10190.021482129916</v>
      </c>
    </row>
    <row r="1262" spans="1:23" x14ac:dyDescent="0.25">
      <c r="A1262">
        <v>1261</v>
      </c>
      <c r="B1262">
        <f>INDEX('housing-price-data-04042019'!$A$1:$CC$1461, MATCH('Garage Cars'!A1262,'housing-price-data-04042019'!$A$1:$A$1461,0), MATCH('Garage Cars'!$B$1,'housing-price-data-04042019'!$A$1:$CC$1,0))</f>
        <v>2</v>
      </c>
      <c r="C1262">
        <f>INDEX('housing-price-data-04042019'!$A$1:$CC$1461, MATCH('Garage Cars'!A1262,'housing-price-data-04042019'!$A$1:$A$1461,0), MATCH('Garage Cars'!$C$1,'housing-price-data-04042019'!$A$1:$CC$1,0))</f>
        <v>181000</v>
      </c>
      <c r="D1262" t="str">
        <f t="shared" si="19"/>
        <v>A</v>
      </c>
      <c r="U1262" s="1">
        <v>1237</v>
      </c>
      <c r="V1262" s="1">
        <v>196774.97616421798</v>
      </c>
      <c r="W1262" s="1">
        <v>-21274.97616421798</v>
      </c>
    </row>
    <row r="1263" spans="1:23" x14ac:dyDescent="0.25">
      <c r="A1263">
        <v>1262</v>
      </c>
      <c r="B1263">
        <f>INDEX('housing-price-data-04042019'!$A$1:$CC$1461, MATCH('Garage Cars'!A1263,'housing-price-data-04042019'!$A$1:$A$1461,0), MATCH('Garage Cars'!$B$1,'housing-price-data-04042019'!$A$1:$CC$1,0))</f>
        <v>1</v>
      </c>
      <c r="C1263">
        <f>INDEX('housing-price-data-04042019'!$A$1:$CC$1461, MATCH('Garage Cars'!A1263,'housing-price-data-04042019'!$A$1:$A$1461,0), MATCH('Garage Cars'!$C$1,'housing-price-data-04042019'!$A$1:$CC$1,0))</f>
        <v>128900</v>
      </c>
      <c r="D1263" t="str">
        <f t="shared" si="19"/>
        <v>B</v>
      </c>
      <c r="U1263" s="1">
        <v>1238</v>
      </c>
      <c r="V1263" s="1">
        <v>196774.97616421798</v>
      </c>
      <c r="W1263" s="1">
        <v>-1774.9761642179801</v>
      </c>
    </row>
    <row r="1264" spans="1:23" x14ac:dyDescent="0.25">
      <c r="A1264">
        <v>1263</v>
      </c>
      <c r="B1264">
        <f>INDEX('housing-price-data-04042019'!$A$1:$CC$1461, MATCH('Garage Cars'!A1264,'housing-price-data-04042019'!$A$1:$A$1461,0), MATCH('Garage Cars'!$B$1,'housing-price-data-04042019'!$A$1:$CC$1,0))</f>
        <v>1</v>
      </c>
      <c r="C1264">
        <f>INDEX('housing-price-data-04042019'!$A$1:$CC$1461, MATCH('Garage Cars'!A1264,'housing-price-data-04042019'!$A$1:$A$1461,0), MATCH('Garage Cars'!$C$1,'housing-price-data-04042019'!$A$1:$CC$1,0))</f>
        <v>161500</v>
      </c>
      <c r="D1264" t="str">
        <f t="shared" si="19"/>
        <v>B</v>
      </c>
      <c r="U1264" s="1">
        <v>1239</v>
      </c>
      <c r="V1264" s="1">
        <v>196774.97616421798</v>
      </c>
      <c r="W1264" s="1">
        <v>-54274.97616421798</v>
      </c>
    </row>
    <row r="1265" spans="1:23" x14ac:dyDescent="0.25">
      <c r="A1265">
        <v>1264</v>
      </c>
      <c r="B1265">
        <f>INDEX('housing-price-data-04042019'!$A$1:$CC$1461, MATCH('Garage Cars'!A1265,'housing-price-data-04042019'!$A$1:$A$1461,0), MATCH('Garage Cars'!$B$1,'housing-price-data-04042019'!$A$1:$CC$1,0))</f>
        <v>2</v>
      </c>
      <c r="C1265">
        <f>INDEX('housing-price-data-04042019'!$A$1:$CC$1461, MATCH('Garage Cars'!A1265,'housing-price-data-04042019'!$A$1:$A$1461,0), MATCH('Garage Cars'!$C$1,'housing-price-data-04042019'!$A$1:$CC$1,0))</f>
        <v>180500</v>
      </c>
      <c r="D1265" t="str">
        <f t="shared" si="19"/>
        <v>A</v>
      </c>
      <c r="U1265" s="1">
        <v>1240</v>
      </c>
      <c r="V1265" s="1">
        <v>196774.97616421798</v>
      </c>
      <c r="W1265" s="1">
        <v>69125.02383578202</v>
      </c>
    </row>
    <row r="1266" spans="1:23" x14ac:dyDescent="0.25">
      <c r="A1266">
        <v>1265</v>
      </c>
      <c r="B1266">
        <f>INDEX('housing-price-data-04042019'!$A$1:$CC$1461, MATCH('Garage Cars'!A1266,'housing-price-data-04042019'!$A$1:$A$1461,0), MATCH('Garage Cars'!$B$1,'housing-price-data-04042019'!$A$1:$CC$1,0))</f>
        <v>2</v>
      </c>
      <c r="C1266">
        <f>INDEX('housing-price-data-04042019'!$A$1:$CC$1461, MATCH('Garage Cars'!A1266,'housing-price-data-04042019'!$A$1:$A$1461,0), MATCH('Garage Cars'!$C$1,'housing-price-data-04042019'!$A$1:$CC$1,0))</f>
        <v>181000</v>
      </c>
      <c r="D1266" t="str">
        <f t="shared" si="19"/>
        <v>A</v>
      </c>
      <c r="U1266" s="1">
        <v>1241</v>
      </c>
      <c r="V1266" s="1">
        <v>196774.97616421798</v>
      </c>
      <c r="W1266" s="1">
        <v>28125.02383578202</v>
      </c>
    </row>
    <row r="1267" spans="1:23" x14ac:dyDescent="0.25">
      <c r="A1267">
        <v>1266</v>
      </c>
      <c r="B1267">
        <f>INDEX('housing-price-data-04042019'!$A$1:$CC$1461, MATCH('Garage Cars'!A1267,'housing-price-data-04042019'!$A$1:$A$1461,0), MATCH('Garage Cars'!$B$1,'housing-price-data-04042019'!$A$1:$CC$1,0))</f>
        <v>2</v>
      </c>
      <c r="C1267">
        <f>INDEX('housing-price-data-04042019'!$A$1:$CC$1461, MATCH('Garage Cars'!A1267,'housing-price-data-04042019'!$A$1:$A$1461,0), MATCH('Garage Cars'!$C$1,'housing-price-data-04042019'!$A$1:$CC$1,0))</f>
        <v>183900</v>
      </c>
      <c r="D1267" t="str">
        <f t="shared" si="19"/>
        <v>A</v>
      </c>
      <c r="U1267" s="1">
        <v>1242</v>
      </c>
      <c r="V1267" s="1">
        <v>264852.97381056589</v>
      </c>
      <c r="W1267" s="1">
        <v>-16524.973810565891</v>
      </c>
    </row>
    <row r="1268" spans="1:23" x14ac:dyDescent="0.25">
      <c r="A1268">
        <v>1267</v>
      </c>
      <c r="B1268">
        <f>INDEX('housing-price-data-04042019'!$A$1:$CC$1461, MATCH('Garage Cars'!A1268,'housing-price-data-04042019'!$A$1:$A$1461,0), MATCH('Garage Cars'!$B$1,'housing-price-data-04042019'!$A$1:$CC$1,0))</f>
        <v>1</v>
      </c>
      <c r="C1268">
        <f>INDEX('housing-price-data-04042019'!$A$1:$CC$1461, MATCH('Garage Cars'!A1268,'housing-price-data-04042019'!$A$1:$A$1461,0), MATCH('Garage Cars'!$C$1,'housing-price-data-04042019'!$A$1:$CC$1,0))</f>
        <v>122000</v>
      </c>
      <c r="D1268" t="str">
        <f t="shared" si="19"/>
        <v>B</v>
      </c>
      <c r="U1268" s="1">
        <v>1243</v>
      </c>
      <c r="V1268" s="1">
        <v>196774.97616421798</v>
      </c>
      <c r="W1268" s="1">
        <v>-26774.97616421798</v>
      </c>
    </row>
    <row r="1269" spans="1:23" x14ac:dyDescent="0.25">
      <c r="A1269">
        <v>1268</v>
      </c>
      <c r="B1269">
        <f>INDEX('housing-price-data-04042019'!$A$1:$CC$1461, MATCH('Garage Cars'!A1269,'housing-price-data-04042019'!$A$1:$A$1461,0), MATCH('Garage Cars'!$B$1,'housing-price-data-04042019'!$A$1:$CC$1,0))</f>
        <v>3</v>
      </c>
      <c r="C1269">
        <f>INDEX('housing-price-data-04042019'!$A$1:$CC$1461, MATCH('Garage Cars'!A1269,'housing-price-data-04042019'!$A$1:$A$1461,0), MATCH('Garage Cars'!$C$1,'housing-price-data-04042019'!$A$1:$CC$1,0))</f>
        <v>378500</v>
      </c>
      <c r="D1269" t="str">
        <f t="shared" si="19"/>
        <v>A</v>
      </c>
      <c r="U1269" s="1">
        <v>1244</v>
      </c>
      <c r="V1269" s="1">
        <v>264852.97381056589</v>
      </c>
      <c r="W1269" s="1">
        <v>200147.02618943411</v>
      </c>
    </row>
    <row r="1270" spans="1:23" x14ac:dyDescent="0.25">
      <c r="A1270">
        <v>1269</v>
      </c>
      <c r="B1270">
        <f>INDEX('housing-price-data-04042019'!$A$1:$CC$1461, MATCH('Garage Cars'!A1270,'housing-price-data-04042019'!$A$1:$A$1461,0), MATCH('Garage Cars'!$B$1,'housing-price-data-04042019'!$A$1:$CC$1,0))</f>
        <v>3</v>
      </c>
      <c r="C1270">
        <f>INDEX('housing-price-data-04042019'!$A$1:$CC$1461, MATCH('Garage Cars'!A1270,'housing-price-data-04042019'!$A$1:$A$1461,0), MATCH('Garage Cars'!$C$1,'housing-price-data-04042019'!$A$1:$CC$1,0))</f>
        <v>381000</v>
      </c>
      <c r="D1270" t="str">
        <f t="shared" si="19"/>
        <v>A</v>
      </c>
      <c r="U1270" s="1">
        <v>1245</v>
      </c>
      <c r="V1270" s="1">
        <v>196774.97616421798</v>
      </c>
      <c r="W1270" s="1">
        <v>33225.02383578202</v>
      </c>
    </row>
    <row r="1271" spans="1:23" x14ac:dyDescent="0.25">
      <c r="A1271">
        <v>1270</v>
      </c>
      <c r="B1271">
        <f>INDEX('housing-price-data-04042019'!$A$1:$CC$1461, MATCH('Garage Cars'!A1271,'housing-price-data-04042019'!$A$1:$A$1461,0), MATCH('Garage Cars'!$B$1,'housing-price-data-04042019'!$A$1:$CC$1,0))</f>
        <v>1</v>
      </c>
      <c r="C1271">
        <f>INDEX('housing-price-data-04042019'!$A$1:$CC$1461, MATCH('Garage Cars'!A1271,'housing-price-data-04042019'!$A$1:$A$1461,0), MATCH('Garage Cars'!$C$1,'housing-price-data-04042019'!$A$1:$CC$1,0))</f>
        <v>144000</v>
      </c>
      <c r="D1271" t="str">
        <f t="shared" si="19"/>
        <v>B</v>
      </c>
      <c r="U1271" s="1">
        <v>1246</v>
      </c>
      <c r="V1271" s="1">
        <v>196774.97616421798</v>
      </c>
      <c r="W1271" s="1">
        <v>-18774.97616421798</v>
      </c>
    </row>
    <row r="1272" spans="1:23" x14ac:dyDescent="0.25">
      <c r="A1272">
        <v>1271</v>
      </c>
      <c r="B1272">
        <f>INDEX('housing-price-data-04042019'!$A$1:$CC$1461, MATCH('Garage Cars'!A1272,'housing-price-data-04042019'!$A$1:$A$1461,0), MATCH('Garage Cars'!$B$1,'housing-price-data-04042019'!$A$1:$CC$1,0))</f>
        <v>2</v>
      </c>
      <c r="C1272">
        <f>INDEX('housing-price-data-04042019'!$A$1:$CC$1461, MATCH('Garage Cars'!A1272,'housing-price-data-04042019'!$A$1:$A$1461,0), MATCH('Garage Cars'!$C$1,'housing-price-data-04042019'!$A$1:$CC$1,0))</f>
        <v>260000</v>
      </c>
      <c r="D1272" t="str">
        <f t="shared" si="19"/>
        <v>A</v>
      </c>
      <c r="U1272" s="1">
        <v>1247</v>
      </c>
      <c r="V1272" s="1">
        <v>196774.97616421798</v>
      </c>
      <c r="W1272" s="1">
        <v>-10274.97616421798</v>
      </c>
    </row>
    <row r="1273" spans="1:23" x14ac:dyDescent="0.25">
      <c r="A1273">
        <v>1272</v>
      </c>
      <c r="B1273">
        <f>INDEX('housing-price-data-04042019'!$A$1:$CC$1461, MATCH('Garage Cars'!A1273,'housing-price-data-04042019'!$A$1:$A$1461,0), MATCH('Garage Cars'!$B$1,'housing-price-data-04042019'!$A$1:$CC$1,0))</f>
        <v>2</v>
      </c>
      <c r="C1273">
        <f>INDEX('housing-price-data-04042019'!$A$1:$CC$1461, MATCH('Garage Cars'!A1273,'housing-price-data-04042019'!$A$1:$A$1461,0), MATCH('Garage Cars'!$C$1,'housing-price-data-04042019'!$A$1:$CC$1,0))</f>
        <v>185750</v>
      </c>
      <c r="D1273" t="str">
        <f t="shared" si="19"/>
        <v>A</v>
      </c>
      <c r="U1273" s="1">
        <v>1248</v>
      </c>
      <c r="V1273" s="1">
        <v>264852.97381056589</v>
      </c>
      <c r="W1273" s="1">
        <v>-94952.973810565891</v>
      </c>
    </row>
    <row r="1274" spans="1:23" x14ac:dyDescent="0.25">
      <c r="A1274">
        <v>1273</v>
      </c>
      <c r="B1274">
        <f>INDEX('housing-price-data-04042019'!$A$1:$CC$1461, MATCH('Garage Cars'!A1274,'housing-price-data-04042019'!$A$1:$A$1461,0), MATCH('Garage Cars'!$B$1,'housing-price-data-04042019'!$A$1:$CC$1,0))</f>
        <v>1</v>
      </c>
      <c r="C1274">
        <f>INDEX('housing-price-data-04042019'!$A$1:$CC$1461, MATCH('Garage Cars'!A1274,'housing-price-data-04042019'!$A$1:$A$1461,0), MATCH('Garage Cars'!$C$1,'housing-price-data-04042019'!$A$1:$CC$1,0))</f>
        <v>137000</v>
      </c>
      <c r="D1274" t="str">
        <f t="shared" si="19"/>
        <v>B</v>
      </c>
      <c r="U1274" s="1">
        <v>1249</v>
      </c>
      <c r="V1274" s="1">
        <v>196774.97616421798</v>
      </c>
      <c r="W1274" s="1">
        <v>-67274.97616421798</v>
      </c>
    </row>
    <row r="1275" spans="1:23" x14ac:dyDescent="0.25">
      <c r="A1275">
        <v>1274</v>
      </c>
      <c r="B1275">
        <f>INDEX('housing-price-data-04042019'!$A$1:$CC$1461, MATCH('Garage Cars'!A1275,'housing-price-data-04042019'!$A$1:$A$1461,0), MATCH('Garage Cars'!$B$1,'housing-price-data-04042019'!$A$1:$CC$1,0))</f>
        <v>1</v>
      </c>
      <c r="C1275">
        <f>INDEX('housing-price-data-04042019'!$A$1:$CC$1461, MATCH('Garage Cars'!A1275,'housing-price-data-04042019'!$A$1:$A$1461,0), MATCH('Garage Cars'!$C$1,'housing-price-data-04042019'!$A$1:$CC$1,0))</f>
        <v>177000</v>
      </c>
      <c r="D1275" t="str">
        <f t="shared" si="19"/>
        <v>B</v>
      </c>
      <c r="U1275" s="1">
        <v>1250</v>
      </c>
      <c r="V1275" s="1">
        <v>128696.97851787008</v>
      </c>
      <c r="W1275" s="1">
        <v>-9696.978517870084</v>
      </c>
    </row>
    <row r="1276" spans="1:23" x14ac:dyDescent="0.25">
      <c r="A1276">
        <v>1275</v>
      </c>
      <c r="B1276">
        <f>INDEX('housing-price-data-04042019'!$A$1:$CC$1461, MATCH('Garage Cars'!A1276,'housing-price-data-04042019'!$A$1:$A$1461,0), MATCH('Garage Cars'!$B$1,'housing-price-data-04042019'!$A$1:$CC$1,0))</f>
        <v>2</v>
      </c>
      <c r="C1276">
        <f>INDEX('housing-price-data-04042019'!$A$1:$CC$1461, MATCH('Garage Cars'!A1276,'housing-price-data-04042019'!$A$1:$A$1461,0), MATCH('Garage Cars'!$C$1,'housing-price-data-04042019'!$A$1:$CC$1,0))</f>
        <v>139000</v>
      </c>
      <c r="D1276" t="str">
        <f t="shared" si="19"/>
        <v>A</v>
      </c>
      <c r="U1276" s="1">
        <v>1251</v>
      </c>
      <c r="V1276" s="1">
        <v>196774.97616421798</v>
      </c>
      <c r="W1276" s="1">
        <v>47225.02383578202</v>
      </c>
    </row>
    <row r="1277" spans="1:23" x14ac:dyDescent="0.25">
      <c r="A1277">
        <v>1276</v>
      </c>
      <c r="B1277">
        <f>INDEX('housing-price-data-04042019'!$A$1:$CC$1461, MATCH('Garage Cars'!A1277,'housing-price-data-04042019'!$A$1:$A$1461,0), MATCH('Garage Cars'!$B$1,'housing-price-data-04042019'!$A$1:$CC$1,0))</f>
        <v>2</v>
      </c>
      <c r="C1277">
        <f>INDEX('housing-price-data-04042019'!$A$1:$CC$1461, MATCH('Garage Cars'!A1277,'housing-price-data-04042019'!$A$1:$A$1461,0), MATCH('Garage Cars'!$C$1,'housing-price-data-04042019'!$A$1:$CC$1,0))</f>
        <v>137000</v>
      </c>
      <c r="D1277" t="str">
        <f t="shared" si="19"/>
        <v>A</v>
      </c>
      <c r="U1277" s="1">
        <v>1252</v>
      </c>
      <c r="V1277" s="1">
        <v>196774.97616421798</v>
      </c>
      <c r="W1277" s="1">
        <v>-25024.97616421798</v>
      </c>
    </row>
    <row r="1278" spans="1:23" x14ac:dyDescent="0.25">
      <c r="A1278">
        <v>1277</v>
      </c>
      <c r="B1278">
        <f>INDEX('housing-price-data-04042019'!$A$1:$CC$1461, MATCH('Garage Cars'!A1278,'housing-price-data-04042019'!$A$1:$A$1461,0), MATCH('Garage Cars'!$B$1,'housing-price-data-04042019'!$A$1:$CC$1,0))</f>
        <v>2</v>
      </c>
      <c r="C1278">
        <f>INDEX('housing-price-data-04042019'!$A$1:$CC$1461, MATCH('Garage Cars'!A1278,'housing-price-data-04042019'!$A$1:$A$1461,0), MATCH('Garage Cars'!$C$1,'housing-price-data-04042019'!$A$1:$CC$1,0))</f>
        <v>162000</v>
      </c>
      <c r="D1278" t="str">
        <f t="shared" si="19"/>
        <v>A</v>
      </c>
      <c r="U1278" s="1">
        <v>1253</v>
      </c>
      <c r="V1278" s="1">
        <v>128696.97851787008</v>
      </c>
      <c r="W1278" s="1">
        <v>1303.021482129916</v>
      </c>
    </row>
    <row r="1279" spans="1:23" x14ac:dyDescent="0.25">
      <c r="A1279">
        <v>1278</v>
      </c>
      <c r="B1279">
        <f>INDEX('housing-price-data-04042019'!$A$1:$CC$1461, MATCH('Garage Cars'!A1279,'housing-price-data-04042019'!$A$1:$A$1461,0), MATCH('Garage Cars'!$B$1,'housing-price-data-04042019'!$A$1:$CC$1,0))</f>
        <v>2</v>
      </c>
      <c r="C1279">
        <f>INDEX('housing-price-data-04042019'!$A$1:$CC$1461, MATCH('Garage Cars'!A1279,'housing-price-data-04042019'!$A$1:$A$1461,0), MATCH('Garage Cars'!$C$1,'housing-price-data-04042019'!$A$1:$CC$1,0))</f>
        <v>197900</v>
      </c>
      <c r="D1279" t="str">
        <f t="shared" si="19"/>
        <v>A</v>
      </c>
      <c r="U1279" s="1">
        <v>1254</v>
      </c>
      <c r="V1279" s="1">
        <v>196774.97616421798</v>
      </c>
      <c r="W1279" s="1">
        <v>97225.02383578202</v>
      </c>
    </row>
    <row r="1280" spans="1:23" x14ac:dyDescent="0.25">
      <c r="A1280">
        <v>1279</v>
      </c>
      <c r="B1280">
        <f>INDEX('housing-price-data-04042019'!$A$1:$CC$1461, MATCH('Garage Cars'!A1280,'housing-price-data-04042019'!$A$1:$A$1461,0), MATCH('Garage Cars'!$B$1,'housing-price-data-04042019'!$A$1:$CC$1,0))</f>
        <v>2</v>
      </c>
      <c r="C1280">
        <f>INDEX('housing-price-data-04042019'!$A$1:$CC$1461, MATCH('Garage Cars'!A1280,'housing-price-data-04042019'!$A$1:$A$1461,0), MATCH('Garage Cars'!$C$1,'housing-price-data-04042019'!$A$1:$CC$1,0))</f>
        <v>237000</v>
      </c>
      <c r="D1280" t="str">
        <f t="shared" si="19"/>
        <v>A</v>
      </c>
      <c r="U1280" s="1">
        <v>1255</v>
      </c>
      <c r="V1280" s="1">
        <v>196774.97616421798</v>
      </c>
      <c r="W1280" s="1">
        <v>-31374.97616421798</v>
      </c>
    </row>
    <row r="1281" spans="1:23" x14ac:dyDescent="0.25">
      <c r="A1281">
        <v>1280</v>
      </c>
      <c r="B1281">
        <f>INDEX('housing-price-data-04042019'!$A$1:$CC$1461, MATCH('Garage Cars'!A1281,'housing-price-data-04042019'!$A$1:$A$1461,0), MATCH('Garage Cars'!$B$1,'housing-price-data-04042019'!$A$1:$CC$1,0))</f>
        <v>2</v>
      </c>
      <c r="C1281">
        <f>INDEX('housing-price-data-04042019'!$A$1:$CC$1461, MATCH('Garage Cars'!A1281,'housing-price-data-04042019'!$A$1:$A$1461,0), MATCH('Garage Cars'!$C$1,'housing-price-data-04042019'!$A$1:$CC$1,0))</f>
        <v>68400</v>
      </c>
      <c r="D1281" t="str">
        <f t="shared" si="19"/>
        <v>A</v>
      </c>
      <c r="U1281" s="1">
        <v>1256</v>
      </c>
      <c r="V1281" s="1">
        <v>128696.97851787008</v>
      </c>
      <c r="W1281" s="1">
        <v>-1196.978517870084</v>
      </c>
    </row>
    <row r="1282" spans="1:23" x14ac:dyDescent="0.25">
      <c r="A1282">
        <v>1281</v>
      </c>
      <c r="B1282">
        <f>INDEX('housing-price-data-04042019'!$A$1:$CC$1461, MATCH('Garage Cars'!A1282,'housing-price-data-04042019'!$A$1:$A$1461,0), MATCH('Garage Cars'!$B$1,'housing-price-data-04042019'!$A$1:$CC$1,0))</f>
        <v>2</v>
      </c>
      <c r="C1282">
        <f>INDEX('housing-price-data-04042019'!$A$1:$CC$1461, MATCH('Garage Cars'!A1282,'housing-price-data-04042019'!$A$1:$A$1461,0), MATCH('Garage Cars'!$C$1,'housing-price-data-04042019'!$A$1:$CC$1,0))</f>
        <v>227000</v>
      </c>
      <c r="D1282" t="str">
        <f t="shared" si="19"/>
        <v>A</v>
      </c>
      <c r="U1282" s="1">
        <v>1257</v>
      </c>
      <c r="V1282" s="1">
        <v>196774.97616421798</v>
      </c>
      <c r="W1282" s="1">
        <v>104725.02383578202</v>
      </c>
    </row>
    <row r="1283" spans="1:23" x14ac:dyDescent="0.25">
      <c r="A1283">
        <v>1282</v>
      </c>
      <c r="B1283">
        <f>INDEX('housing-price-data-04042019'!$A$1:$CC$1461, MATCH('Garage Cars'!A1283,'housing-price-data-04042019'!$A$1:$A$1461,0), MATCH('Garage Cars'!$B$1,'housing-price-data-04042019'!$A$1:$CC$1,0))</f>
        <v>2</v>
      </c>
      <c r="C1283">
        <f>INDEX('housing-price-data-04042019'!$A$1:$CC$1461, MATCH('Garage Cars'!A1283,'housing-price-data-04042019'!$A$1:$A$1461,0), MATCH('Garage Cars'!$C$1,'housing-price-data-04042019'!$A$1:$CC$1,0))</f>
        <v>180000</v>
      </c>
      <c r="D1283" t="str">
        <f t="shared" ref="D1283:D1346" si="20">IF(B1283 &gt;= 2, "A", "B")</f>
        <v>A</v>
      </c>
      <c r="U1283" s="1">
        <v>1258</v>
      </c>
      <c r="V1283" s="1">
        <v>60618.980871522173</v>
      </c>
      <c r="W1283" s="1">
        <v>39281.019128477827</v>
      </c>
    </row>
    <row r="1284" spans="1:23" x14ac:dyDescent="0.25">
      <c r="A1284">
        <v>1283</v>
      </c>
      <c r="B1284">
        <f>INDEX('housing-price-data-04042019'!$A$1:$CC$1461, MATCH('Garage Cars'!A1284,'housing-price-data-04042019'!$A$1:$A$1461,0), MATCH('Garage Cars'!$B$1,'housing-price-data-04042019'!$A$1:$CC$1,0))</f>
        <v>2</v>
      </c>
      <c r="C1284">
        <f>INDEX('housing-price-data-04042019'!$A$1:$CC$1461, MATCH('Garage Cars'!A1284,'housing-price-data-04042019'!$A$1:$A$1461,0), MATCH('Garage Cars'!$C$1,'housing-price-data-04042019'!$A$1:$CC$1,0))</f>
        <v>150500</v>
      </c>
      <c r="D1284" t="str">
        <f t="shared" si="20"/>
        <v>A</v>
      </c>
      <c r="U1284" s="1">
        <v>1259</v>
      </c>
      <c r="V1284" s="1">
        <v>196774.97616421798</v>
      </c>
      <c r="W1284" s="1">
        <v>-6774.9761642179801</v>
      </c>
    </row>
    <row r="1285" spans="1:23" x14ac:dyDescent="0.25">
      <c r="A1285">
        <v>1284</v>
      </c>
      <c r="B1285">
        <f>INDEX('housing-price-data-04042019'!$A$1:$CC$1461, MATCH('Garage Cars'!A1285,'housing-price-data-04042019'!$A$1:$A$1461,0), MATCH('Garage Cars'!$B$1,'housing-price-data-04042019'!$A$1:$CC$1,0))</f>
        <v>0</v>
      </c>
      <c r="C1285">
        <f>INDEX('housing-price-data-04042019'!$A$1:$CC$1461, MATCH('Garage Cars'!A1285,'housing-price-data-04042019'!$A$1:$A$1461,0), MATCH('Garage Cars'!$C$1,'housing-price-data-04042019'!$A$1:$CC$1,0))</f>
        <v>139000</v>
      </c>
      <c r="D1285" t="str">
        <f t="shared" si="20"/>
        <v>B</v>
      </c>
      <c r="U1285" s="1">
        <v>1260</v>
      </c>
      <c r="V1285" s="1">
        <v>196774.97616421798</v>
      </c>
      <c r="W1285" s="1">
        <v>-45774.97616421798</v>
      </c>
    </row>
    <row r="1286" spans="1:23" x14ac:dyDescent="0.25">
      <c r="A1286">
        <v>1285</v>
      </c>
      <c r="B1286">
        <f>INDEX('housing-price-data-04042019'!$A$1:$CC$1461, MATCH('Garage Cars'!A1286,'housing-price-data-04042019'!$A$1:$A$1461,0), MATCH('Garage Cars'!$B$1,'housing-price-data-04042019'!$A$1:$CC$1,0))</f>
        <v>1</v>
      </c>
      <c r="C1286">
        <f>INDEX('housing-price-data-04042019'!$A$1:$CC$1461, MATCH('Garage Cars'!A1286,'housing-price-data-04042019'!$A$1:$A$1461,0), MATCH('Garage Cars'!$C$1,'housing-price-data-04042019'!$A$1:$CC$1,0))</f>
        <v>169000</v>
      </c>
      <c r="D1286" t="str">
        <f t="shared" si="20"/>
        <v>B</v>
      </c>
      <c r="U1286" s="1">
        <v>1261</v>
      </c>
      <c r="V1286" s="1">
        <v>196774.97616421798</v>
      </c>
      <c r="W1286" s="1">
        <v>-15774.97616421798</v>
      </c>
    </row>
    <row r="1287" spans="1:23" x14ac:dyDescent="0.25">
      <c r="A1287">
        <v>1286</v>
      </c>
      <c r="B1287">
        <f>INDEX('housing-price-data-04042019'!$A$1:$CC$1461, MATCH('Garage Cars'!A1287,'housing-price-data-04042019'!$A$1:$A$1461,0), MATCH('Garage Cars'!$B$1,'housing-price-data-04042019'!$A$1:$CC$1,0))</f>
        <v>1</v>
      </c>
      <c r="C1287">
        <f>INDEX('housing-price-data-04042019'!$A$1:$CC$1461, MATCH('Garage Cars'!A1287,'housing-price-data-04042019'!$A$1:$A$1461,0), MATCH('Garage Cars'!$C$1,'housing-price-data-04042019'!$A$1:$CC$1,0))</f>
        <v>132500</v>
      </c>
      <c r="D1287" t="str">
        <f t="shared" si="20"/>
        <v>B</v>
      </c>
      <c r="U1287" s="1">
        <v>1262</v>
      </c>
      <c r="V1287" s="1">
        <v>128696.97851787008</v>
      </c>
      <c r="W1287" s="1">
        <v>203.02148212991597</v>
      </c>
    </row>
    <row r="1288" spans="1:23" x14ac:dyDescent="0.25">
      <c r="A1288">
        <v>1287</v>
      </c>
      <c r="B1288">
        <f>INDEX('housing-price-data-04042019'!$A$1:$CC$1461, MATCH('Garage Cars'!A1288,'housing-price-data-04042019'!$A$1:$A$1461,0), MATCH('Garage Cars'!$B$1,'housing-price-data-04042019'!$A$1:$CC$1,0))</f>
        <v>2</v>
      </c>
      <c r="C1288">
        <f>INDEX('housing-price-data-04042019'!$A$1:$CC$1461, MATCH('Garage Cars'!A1288,'housing-price-data-04042019'!$A$1:$A$1461,0), MATCH('Garage Cars'!$C$1,'housing-price-data-04042019'!$A$1:$CC$1,0))</f>
        <v>143000</v>
      </c>
      <c r="D1288" t="str">
        <f t="shared" si="20"/>
        <v>A</v>
      </c>
      <c r="U1288" s="1">
        <v>1263</v>
      </c>
      <c r="V1288" s="1">
        <v>128696.97851787008</v>
      </c>
      <c r="W1288" s="1">
        <v>32803.021482129916</v>
      </c>
    </row>
    <row r="1289" spans="1:23" x14ac:dyDescent="0.25">
      <c r="A1289">
        <v>1288</v>
      </c>
      <c r="B1289">
        <f>INDEX('housing-price-data-04042019'!$A$1:$CC$1461, MATCH('Garage Cars'!A1289,'housing-price-data-04042019'!$A$1:$A$1461,0), MATCH('Garage Cars'!$B$1,'housing-price-data-04042019'!$A$1:$CC$1,0))</f>
        <v>2</v>
      </c>
      <c r="C1289">
        <f>INDEX('housing-price-data-04042019'!$A$1:$CC$1461, MATCH('Garage Cars'!A1289,'housing-price-data-04042019'!$A$1:$A$1461,0), MATCH('Garage Cars'!$C$1,'housing-price-data-04042019'!$A$1:$CC$1,0))</f>
        <v>190000</v>
      </c>
      <c r="D1289" t="str">
        <f t="shared" si="20"/>
        <v>A</v>
      </c>
      <c r="U1289" s="1">
        <v>1264</v>
      </c>
      <c r="V1289" s="1">
        <v>196774.97616421798</v>
      </c>
      <c r="W1289" s="1">
        <v>-16274.97616421798</v>
      </c>
    </row>
    <row r="1290" spans="1:23" x14ac:dyDescent="0.25">
      <c r="A1290">
        <v>1289</v>
      </c>
      <c r="B1290">
        <f>INDEX('housing-price-data-04042019'!$A$1:$CC$1461, MATCH('Garage Cars'!A1290,'housing-price-data-04042019'!$A$1:$A$1461,0), MATCH('Garage Cars'!$B$1,'housing-price-data-04042019'!$A$1:$CC$1,0))</f>
        <v>2</v>
      </c>
      <c r="C1290">
        <f>INDEX('housing-price-data-04042019'!$A$1:$CC$1461, MATCH('Garage Cars'!A1290,'housing-price-data-04042019'!$A$1:$A$1461,0), MATCH('Garage Cars'!$C$1,'housing-price-data-04042019'!$A$1:$CC$1,0))</f>
        <v>278000</v>
      </c>
      <c r="D1290" t="str">
        <f t="shared" si="20"/>
        <v>A</v>
      </c>
      <c r="U1290" s="1">
        <v>1265</v>
      </c>
      <c r="V1290" s="1">
        <v>196774.97616421798</v>
      </c>
      <c r="W1290" s="1">
        <v>-15774.97616421798</v>
      </c>
    </row>
    <row r="1291" spans="1:23" x14ac:dyDescent="0.25">
      <c r="A1291">
        <v>1290</v>
      </c>
      <c r="B1291">
        <f>INDEX('housing-price-data-04042019'!$A$1:$CC$1461, MATCH('Garage Cars'!A1291,'housing-price-data-04042019'!$A$1:$A$1461,0), MATCH('Garage Cars'!$B$1,'housing-price-data-04042019'!$A$1:$CC$1,0))</f>
        <v>3</v>
      </c>
      <c r="C1291">
        <f>INDEX('housing-price-data-04042019'!$A$1:$CC$1461, MATCH('Garage Cars'!A1291,'housing-price-data-04042019'!$A$1:$A$1461,0), MATCH('Garage Cars'!$C$1,'housing-price-data-04042019'!$A$1:$CC$1,0))</f>
        <v>281000</v>
      </c>
      <c r="D1291" t="str">
        <f t="shared" si="20"/>
        <v>A</v>
      </c>
      <c r="U1291" s="1">
        <v>1266</v>
      </c>
      <c r="V1291" s="1">
        <v>196774.97616421798</v>
      </c>
      <c r="W1291" s="1">
        <v>-12874.97616421798</v>
      </c>
    </row>
    <row r="1292" spans="1:23" x14ac:dyDescent="0.25">
      <c r="A1292">
        <v>1291</v>
      </c>
      <c r="B1292">
        <f>INDEX('housing-price-data-04042019'!$A$1:$CC$1461, MATCH('Garage Cars'!A1292,'housing-price-data-04042019'!$A$1:$A$1461,0), MATCH('Garage Cars'!$B$1,'housing-price-data-04042019'!$A$1:$CC$1,0))</f>
        <v>2</v>
      </c>
      <c r="C1292">
        <f>INDEX('housing-price-data-04042019'!$A$1:$CC$1461, MATCH('Garage Cars'!A1292,'housing-price-data-04042019'!$A$1:$A$1461,0), MATCH('Garage Cars'!$C$1,'housing-price-data-04042019'!$A$1:$CC$1,0))</f>
        <v>180500</v>
      </c>
      <c r="D1292" t="str">
        <f t="shared" si="20"/>
        <v>A</v>
      </c>
      <c r="U1292" s="1">
        <v>1267</v>
      </c>
      <c r="V1292" s="1">
        <v>128696.97851787008</v>
      </c>
      <c r="W1292" s="1">
        <v>-6696.978517870084</v>
      </c>
    </row>
    <row r="1293" spans="1:23" x14ac:dyDescent="0.25">
      <c r="A1293">
        <v>1292</v>
      </c>
      <c r="B1293">
        <f>INDEX('housing-price-data-04042019'!$A$1:$CC$1461, MATCH('Garage Cars'!A1293,'housing-price-data-04042019'!$A$1:$A$1461,0), MATCH('Garage Cars'!$B$1,'housing-price-data-04042019'!$A$1:$CC$1,0))</f>
        <v>1</v>
      </c>
      <c r="C1293">
        <f>INDEX('housing-price-data-04042019'!$A$1:$CC$1461, MATCH('Garage Cars'!A1293,'housing-price-data-04042019'!$A$1:$A$1461,0), MATCH('Garage Cars'!$C$1,'housing-price-data-04042019'!$A$1:$CC$1,0))</f>
        <v>119500</v>
      </c>
      <c r="D1293" t="str">
        <f t="shared" si="20"/>
        <v>B</v>
      </c>
      <c r="U1293" s="1">
        <v>1268</v>
      </c>
      <c r="V1293" s="1">
        <v>264852.97381056589</v>
      </c>
      <c r="W1293" s="1">
        <v>113647.02618943411</v>
      </c>
    </row>
    <row r="1294" spans="1:23" x14ac:dyDescent="0.25">
      <c r="A1294">
        <v>1293</v>
      </c>
      <c r="B1294">
        <f>INDEX('housing-price-data-04042019'!$A$1:$CC$1461, MATCH('Garage Cars'!A1294,'housing-price-data-04042019'!$A$1:$A$1461,0), MATCH('Garage Cars'!$B$1,'housing-price-data-04042019'!$A$1:$CC$1,0))</f>
        <v>1</v>
      </c>
      <c r="C1294">
        <f>INDEX('housing-price-data-04042019'!$A$1:$CC$1461, MATCH('Garage Cars'!A1294,'housing-price-data-04042019'!$A$1:$A$1461,0), MATCH('Garage Cars'!$C$1,'housing-price-data-04042019'!$A$1:$CC$1,0))</f>
        <v>107500</v>
      </c>
      <c r="D1294" t="str">
        <f t="shared" si="20"/>
        <v>B</v>
      </c>
      <c r="U1294" s="1">
        <v>1269</v>
      </c>
      <c r="V1294" s="1">
        <v>264852.97381056589</v>
      </c>
      <c r="W1294" s="1">
        <v>116147.02618943411</v>
      </c>
    </row>
    <row r="1295" spans="1:23" x14ac:dyDescent="0.25">
      <c r="A1295">
        <v>1294</v>
      </c>
      <c r="B1295">
        <f>INDEX('housing-price-data-04042019'!$A$1:$CC$1461, MATCH('Garage Cars'!A1295,'housing-price-data-04042019'!$A$1:$A$1461,0), MATCH('Garage Cars'!$B$1,'housing-price-data-04042019'!$A$1:$CC$1,0))</f>
        <v>2</v>
      </c>
      <c r="C1295">
        <f>INDEX('housing-price-data-04042019'!$A$1:$CC$1461, MATCH('Garage Cars'!A1295,'housing-price-data-04042019'!$A$1:$A$1461,0), MATCH('Garage Cars'!$C$1,'housing-price-data-04042019'!$A$1:$CC$1,0))</f>
        <v>162900</v>
      </c>
      <c r="D1295" t="str">
        <f t="shared" si="20"/>
        <v>A</v>
      </c>
      <c r="U1295" s="1">
        <v>1270</v>
      </c>
      <c r="V1295" s="1">
        <v>128696.97851787008</v>
      </c>
      <c r="W1295" s="1">
        <v>15303.021482129916</v>
      </c>
    </row>
    <row r="1296" spans="1:23" x14ac:dyDescent="0.25">
      <c r="A1296">
        <v>1295</v>
      </c>
      <c r="B1296">
        <f>INDEX('housing-price-data-04042019'!$A$1:$CC$1461, MATCH('Garage Cars'!A1296,'housing-price-data-04042019'!$A$1:$A$1461,0), MATCH('Garage Cars'!$B$1,'housing-price-data-04042019'!$A$1:$CC$1,0))</f>
        <v>2</v>
      </c>
      <c r="C1296">
        <f>INDEX('housing-price-data-04042019'!$A$1:$CC$1461, MATCH('Garage Cars'!A1296,'housing-price-data-04042019'!$A$1:$A$1461,0), MATCH('Garage Cars'!$C$1,'housing-price-data-04042019'!$A$1:$CC$1,0))</f>
        <v>115000</v>
      </c>
      <c r="D1296" t="str">
        <f t="shared" si="20"/>
        <v>A</v>
      </c>
      <c r="U1296" s="1">
        <v>1271</v>
      </c>
      <c r="V1296" s="1">
        <v>196774.97616421798</v>
      </c>
      <c r="W1296" s="1">
        <v>63225.02383578202</v>
      </c>
    </row>
    <row r="1297" spans="1:23" x14ac:dyDescent="0.25">
      <c r="A1297">
        <v>1296</v>
      </c>
      <c r="B1297">
        <f>INDEX('housing-price-data-04042019'!$A$1:$CC$1461, MATCH('Garage Cars'!A1297,'housing-price-data-04042019'!$A$1:$A$1461,0), MATCH('Garage Cars'!$B$1,'housing-price-data-04042019'!$A$1:$CC$1,0))</f>
        <v>1</v>
      </c>
      <c r="C1297">
        <f>INDEX('housing-price-data-04042019'!$A$1:$CC$1461, MATCH('Garage Cars'!A1297,'housing-price-data-04042019'!$A$1:$A$1461,0), MATCH('Garage Cars'!$C$1,'housing-price-data-04042019'!$A$1:$CC$1,0))</f>
        <v>138500</v>
      </c>
      <c r="D1297" t="str">
        <f t="shared" si="20"/>
        <v>B</v>
      </c>
      <c r="U1297" s="1">
        <v>1272</v>
      </c>
      <c r="V1297" s="1">
        <v>196774.97616421798</v>
      </c>
      <c r="W1297" s="1">
        <v>-11024.97616421798</v>
      </c>
    </row>
    <row r="1298" spans="1:23" x14ac:dyDescent="0.25">
      <c r="A1298">
        <v>1297</v>
      </c>
      <c r="B1298">
        <f>INDEX('housing-price-data-04042019'!$A$1:$CC$1461, MATCH('Garage Cars'!A1298,'housing-price-data-04042019'!$A$1:$A$1461,0), MATCH('Garage Cars'!$B$1,'housing-price-data-04042019'!$A$1:$CC$1,0))</f>
        <v>2</v>
      </c>
      <c r="C1298">
        <f>INDEX('housing-price-data-04042019'!$A$1:$CC$1461, MATCH('Garage Cars'!A1298,'housing-price-data-04042019'!$A$1:$A$1461,0), MATCH('Garage Cars'!$C$1,'housing-price-data-04042019'!$A$1:$CC$1,0))</f>
        <v>155000</v>
      </c>
      <c r="D1298" t="str">
        <f t="shared" si="20"/>
        <v>A</v>
      </c>
      <c r="U1298" s="1">
        <v>1273</v>
      </c>
      <c r="V1298" s="1">
        <v>128696.97851787008</v>
      </c>
      <c r="W1298" s="1">
        <v>8303.021482129916</v>
      </c>
    </row>
    <row r="1299" spans="1:23" x14ac:dyDescent="0.25">
      <c r="A1299">
        <v>1298</v>
      </c>
      <c r="B1299">
        <f>INDEX('housing-price-data-04042019'!$A$1:$CC$1461, MATCH('Garage Cars'!A1299,'housing-price-data-04042019'!$A$1:$A$1461,0), MATCH('Garage Cars'!$B$1,'housing-price-data-04042019'!$A$1:$CC$1,0))</f>
        <v>2</v>
      </c>
      <c r="C1299">
        <f>INDEX('housing-price-data-04042019'!$A$1:$CC$1461, MATCH('Garage Cars'!A1299,'housing-price-data-04042019'!$A$1:$A$1461,0), MATCH('Garage Cars'!$C$1,'housing-price-data-04042019'!$A$1:$CC$1,0))</f>
        <v>140000</v>
      </c>
      <c r="D1299" t="str">
        <f t="shared" si="20"/>
        <v>A</v>
      </c>
      <c r="U1299" s="1">
        <v>1274</v>
      </c>
      <c r="V1299" s="1">
        <v>128696.97851787008</v>
      </c>
      <c r="W1299" s="1">
        <v>48303.021482129916</v>
      </c>
    </row>
    <row r="1300" spans="1:23" x14ac:dyDescent="0.25">
      <c r="A1300">
        <v>1299</v>
      </c>
      <c r="B1300">
        <f>INDEX('housing-price-data-04042019'!$A$1:$CC$1461, MATCH('Garage Cars'!A1300,'housing-price-data-04042019'!$A$1:$A$1461,0), MATCH('Garage Cars'!$B$1,'housing-price-data-04042019'!$A$1:$CC$1,0))</f>
        <v>2</v>
      </c>
      <c r="C1300">
        <f>INDEX('housing-price-data-04042019'!$A$1:$CC$1461, MATCH('Garage Cars'!A1300,'housing-price-data-04042019'!$A$1:$A$1461,0), MATCH('Garage Cars'!$C$1,'housing-price-data-04042019'!$A$1:$CC$1,0))</f>
        <v>160000</v>
      </c>
      <c r="D1300" t="str">
        <f t="shared" si="20"/>
        <v>A</v>
      </c>
      <c r="U1300" s="1">
        <v>1275</v>
      </c>
      <c r="V1300" s="1">
        <v>196774.97616421798</v>
      </c>
      <c r="W1300" s="1">
        <v>-57774.97616421798</v>
      </c>
    </row>
    <row r="1301" spans="1:23" x14ac:dyDescent="0.25">
      <c r="A1301">
        <v>1300</v>
      </c>
      <c r="B1301">
        <f>INDEX('housing-price-data-04042019'!$A$1:$CC$1461, MATCH('Garage Cars'!A1301,'housing-price-data-04042019'!$A$1:$A$1461,0), MATCH('Garage Cars'!$B$1,'housing-price-data-04042019'!$A$1:$CC$1,0))</f>
        <v>1</v>
      </c>
      <c r="C1301">
        <f>INDEX('housing-price-data-04042019'!$A$1:$CC$1461, MATCH('Garage Cars'!A1301,'housing-price-data-04042019'!$A$1:$A$1461,0), MATCH('Garage Cars'!$C$1,'housing-price-data-04042019'!$A$1:$CC$1,0))</f>
        <v>154000</v>
      </c>
      <c r="D1301" t="str">
        <f t="shared" si="20"/>
        <v>B</v>
      </c>
      <c r="U1301" s="1">
        <v>1276</v>
      </c>
      <c r="V1301" s="1">
        <v>196774.97616421798</v>
      </c>
      <c r="W1301" s="1">
        <v>-59774.97616421798</v>
      </c>
    </row>
    <row r="1302" spans="1:23" x14ac:dyDescent="0.25">
      <c r="A1302">
        <v>1301</v>
      </c>
      <c r="B1302">
        <f>INDEX('housing-price-data-04042019'!$A$1:$CC$1461, MATCH('Garage Cars'!A1302,'housing-price-data-04042019'!$A$1:$A$1461,0), MATCH('Garage Cars'!$B$1,'housing-price-data-04042019'!$A$1:$CC$1,0))</f>
        <v>2</v>
      </c>
      <c r="C1302">
        <f>INDEX('housing-price-data-04042019'!$A$1:$CC$1461, MATCH('Garage Cars'!A1302,'housing-price-data-04042019'!$A$1:$A$1461,0), MATCH('Garage Cars'!$C$1,'housing-price-data-04042019'!$A$1:$CC$1,0))</f>
        <v>225000</v>
      </c>
      <c r="D1302" t="str">
        <f t="shared" si="20"/>
        <v>A</v>
      </c>
      <c r="U1302" s="1">
        <v>1277</v>
      </c>
      <c r="V1302" s="1">
        <v>196774.97616421798</v>
      </c>
      <c r="W1302" s="1">
        <v>-34774.97616421798</v>
      </c>
    </row>
    <row r="1303" spans="1:23" x14ac:dyDescent="0.25">
      <c r="A1303">
        <v>1302</v>
      </c>
      <c r="B1303">
        <f>INDEX('housing-price-data-04042019'!$A$1:$CC$1461, MATCH('Garage Cars'!A1303,'housing-price-data-04042019'!$A$1:$A$1461,0), MATCH('Garage Cars'!$B$1,'housing-price-data-04042019'!$A$1:$CC$1,0))</f>
        <v>1</v>
      </c>
      <c r="C1303">
        <f>INDEX('housing-price-data-04042019'!$A$1:$CC$1461, MATCH('Garage Cars'!A1303,'housing-price-data-04042019'!$A$1:$A$1461,0), MATCH('Garage Cars'!$C$1,'housing-price-data-04042019'!$A$1:$CC$1,0))</f>
        <v>177500</v>
      </c>
      <c r="D1303" t="str">
        <f t="shared" si="20"/>
        <v>B</v>
      </c>
      <c r="U1303" s="1">
        <v>1278</v>
      </c>
      <c r="V1303" s="1">
        <v>196774.97616421798</v>
      </c>
      <c r="W1303" s="1">
        <v>1125.0238357820199</v>
      </c>
    </row>
    <row r="1304" spans="1:23" x14ac:dyDescent="0.25">
      <c r="A1304">
        <v>1303</v>
      </c>
      <c r="B1304">
        <f>INDEX('housing-price-data-04042019'!$A$1:$CC$1461, MATCH('Garage Cars'!A1304,'housing-price-data-04042019'!$A$1:$A$1461,0), MATCH('Garage Cars'!$B$1,'housing-price-data-04042019'!$A$1:$CC$1,0))</f>
        <v>3</v>
      </c>
      <c r="C1304">
        <f>INDEX('housing-price-data-04042019'!$A$1:$CC$1461, MATCH('Garage Cars'!A1304,'housing-price-data-04042019'!$A$1:$A$1461,0), MATCH('Garage Cars'!$C$1,'housing-price-data-04042019'!$A$1:$CC$1,0))</f>
        <v>290000</v>
      </c>
      <c r="D1304" t="str">
        <f t="shared" si="20"/>
        <v>A</v>
      </c>
      <c r="U1304" s="1">
        <v>1279</v>
      </c>
      <c r="V1304" s="1">
        <v>196774.97616421798</v>
      </c>
      <c r="W1304" s="1">
        <v>40225.02383578202</v>
      </c>
    </row>
    <row r="1305" spans="1:23" x14ac:dyDescent="0.25">
      <c r="A1305">
        <v>1304</v>
      </c>
      <c r="B1305">
        <f>INDEX('housing-price-data-04042019'!$A$1:$CC$1461, MATCH('Garage Cars'!A1305,'housing-price-data-04042019'!$A$1:$A$1461,0), MATCH('Garage Cars'!$B$1,'housing-price-data-04042019'!$A$1:$CC$1,0))</f>
        <v>3</v>
      </c>
      <c r="C1305">
        <f>INDEX('housing-price-data-04042019'!$A$1:$CC$1461, MATCH('Garage Cars'!A1305,'housing-price-data-04042019'!$A$1:$A$1461,0), MATCH('Garage Cars'!$C$1,'housing-price-data-04042019'!$A$1:$CC$1,0))</f>
        <v>232000</v>
      </c>
      <c r="D1305" t="str">
        <f t="shared" si="20"/>
        <v>A</v>
      </c>
      <c r="U1305" s="1">
        <v>1280</v>
      </c>
      <c r="V1305" s="1">
        <v>196774.97616421798</v>
      </c>
      <c r="W1305" s="1">
        <v>-128374.97616421798</v>
      </c>
    </row>
    <row r="1306" spans="1:23" x14ac:dyDescent="0.25">
      <c r="A1306">
        <v>1305</v>
      </c>
      <c r="B1306">
        <f>INDEX('housing-price-data-04042019'!$A$1:$CC$1461, MATCH('Garage Cars'!A1306,'housing-price-data-04042019'!$A$1:$A$1461,0), MATCH('Garage Cars'!$B$1,'housing-price-data-04042019'!$A$1:$CC$1,0))</f>
        <v>2</v>
      </c>
      <c r="C1306">
        <f>INDEX('housing-price-data-04042019'!$A$1:$CC$1461, MATCH('Garage Cars'!A1306,'housing-price-data-04042019'!$A$1:$A$1461,0), MATCH('Garage Cars'!$C$1,'housing-price-data-04042019'!$A$1:$CC$1,0))</f>
        <v>130000</v>
      </c>
      <c r="D1306" t="str">
        <f t="shared" si="20"/>
        <v>A</v>
      </c>
      <c r="U1306" s="1">
        <v>1281</v>
      </c>
      <c r="V1306" s="1">
        <v>196774.97616421798</v>
      </c>
      <c r="W1306" s="1">
        <v>30225.02383578202</v>
      </c>
    </row>
    <row r="1307" spans="1:23" x14ac:dyDescent="0.25">
      <c r="A1307">
        <v>1306</v>
      </c>
      <c r="B1307">
        <f>INDEX('housing-price-data-04042019'!$A$1:$CC$1461, MATCH('Garage Cars'!A1307,'housing-price-data-04042019'!$A$1:$A$1461,0), MATCH('Garage Cars'!$B$1,'housing-price-data-04042019'!$A$1:$CC$1,0))</f>
        <v>2</v>
      </c>
      <c r="C1307">
        <f>INDEX('housing-price-data-04042019'!$A$1:$CC$1461, MATCH('Garage Cars'!A1307,'housing-price-data-04042019'!$A$1:$A$1461,0), MATCH('Garage Cars'!$C$1,'housing-price-data-04042019'!$A$1:$CC$1,0))</f>
        <v>325000</v>
      </c>
      <c r="D1307" t="str">
        <f t="shared" si="20"/>
        <v>A</v>
      </c>
      <c r="U1307" s="1">
        <v>1282</v>
      </c>
      <c r="V1307" s="1">
        <v>196774.97616421798</v>
      </c>
      <c r="W1307" s="1">
        <v>-16774.97616421798</v>
      </c>
    </row>
    <row r="1308" spans="1:23" x14ac:dyDescent="0.25">
      <c r="A1308">
        <v>1307</v>
      </c>
      <c r="B1308">
        <f>INDEX('housing-price-data-04042019'!$A$1:$CC$1461, MATCH('Garage Cars'!A1308,'housing-price-data-04042019'!$A$1:$A$1461,0), MATCH('Garage Cars'!$B$1,'housing-price-data-04042019'!$A$1:$CC$1,0))</f>
        <v>2</v>
      </c>
      <c r="C1308">
        <f>INDEX('housing-price-data-04042019'!$A$1:$CC$1461, MATCH('Garage Cars'!A1308,'housing-price-data-04042019'!$A$1:$A$1461,0), MATCH('Garage Cars'!$C$1,'housing-price-data-04042019'!$A$1:$CC$1,0))</f>
        <v>202500</v>
      </c>
      <c r="D1308" t="str">
        <f t="shared" si="20"/>
        <v>A</v>
      </c>
      <c r="U1308" s="1">
        <v>1283</v>
      </c>
      <c r="V1308" s="1">
        <v>196774.97616421798</v>
      </c>
      <c r="W1308" s="1">
        <v>-46274.97616421798</v>
      </c>
    </row>
    <row r="1309" spans="1:23" x14ac:dyDescent="0.25">
      <c r="A1309">
        <v>1308</v>
      </c>
      <c r="B1309">
        <f>INDEX('housing-price-data-04042019'!$A$1:$CC$1461, MATCH('Garage Cars'!A1309,'housing-price-data-04042019'!$A$1:$A$1461,0), MATCH('Garage Cars'!$B$1,'housing-price-data-04042019'!$A$1:$CC$1,0))</f>
        <v>2</v>
      </c>
      <c r="C1309">
        <f>INDEX('housing-price-data-04042019'!$A$1:$CC$1461, MATCH('Garage Cars'!A1309,'housing-price-data-04042019'!$A$1:$A$1461,0), MATCH('Garage Cars'!$C$1,'housing-price-data-04042019'!$A$1:$CC$1,0))</f>
        <v>138000</v>
      </c>
      <c r="D1309" t="str">
        <f t="shared" si="20"/>
        <v>A</v>
      </c>
      <c r="U1309" s="1">
        <v>1284</v>
      </c>
      <c r="V1309" s="1">
        <v>60618.980871522173</v>
      </c>
      <c r="W1309" s="1">
        <v>78381.019128477827</v>
      </c>
    </row>
    <row r="1310" spans="1:23" x14ac:dyDescent="0.25">
      <c r="A1310">
        <v>1309</v>
      </c>
      <c r="B1310">
        <f>INDEX('housing-price-data-04042019'!$A$1:$CC$1461, MATCH('Garage Cars'!A1310,'housing-price-data-04042019'!$A$1:$A$1461,0), MATCH('Garage Cars'!$B$1,'housing-price-data-04042019'!$A$1:$CC$1,0))</f>
        <v>2</v>
      </c>
      <c r="C1310">
        <f>INDEX('housing-price-data-04042019'!$A$1:$CC$1461, MATCH('Garage Cars'!A1310,'housing-price-data-04042019'!$A$1:$A$1461,0), MATCH('Garage Cars'!$C$1,'housing-price-data-04042019'!$A$1:$CC$1,0))</f>
        <v>147000</v>
      </c>
      <c r="D1310" t="str">
        <f t="shared" si="20"/>
        <v>A</v>
      </c>
      <c r="U1310" s="1">
        <v>1285</v>
      </c>
      <c r="V1310" s="1">
        <v>128696.97851787008</v>
      </c>
      <c r="W1310" s="1">
        <v>40303.021482129916</v>
      </c>
    </row>
    <row r="1311" spans="1:23" x14ac:dyDescent="0.25">
      <c r="A1311">
        <v>1310</v>
      </c>
      <c r="B1311">
        <f>INDEX('housing-price-data-04042019'!$A$1:$CC$1461, MATCH('Garage Cars'!A1311,'housing-price-data-04042019'!$A$1:$A$1461,0), MATCH('Garage Cars'!$B$1,'housing-price-data-04042019'!$A$1:$CC$1,0))</f>
        <v>2</v>
      </c>
      <c r="C1311">
        <f>INDEX('housing-price-data-04042019'!$A$1:$CC$1461, MATCH('Garage Cars'!A1311,'housing-price-data-04042019'!$A$1:$A$1461,0), MATCH('Garage Cars'!$C$1,'housing-price-data-04042019'!$A$1:$CC$1,0))</f>
        <v>179200</v>
      </c>
      <c r="D1311" t="str">
        <f t="shared" si="20"/>
        <v>A</v>
      </c>
      <c r="U1311" s="1">
        <v>1286</v>
      </c>
      <c r="V1311" s="1">
        <v>128696.97851787008</v>
      </c>
      <c r="W1311" s="1">
        <v>3803.021482129916</v>
      </c>
    </row>
    <row r="1312" spans="1:23" x14ac:dyDescent="0.25">
      <c r="A1312">
        <v>1311</v>
      </c>
      <c r="B1312">
        <f>INDEX('housing-price-data-04042019'!$A$1:$CC$1461, MATCH('Garage Cars'!A1312,'housing-price-data-04042019'!$A$1:$A$1461,0), MATCH('Garage Cars'!$B$1,'housing-price-data-04042019'!$A$1:$CC$1,0))</f>
        <v>2</v>
      </c>
      <c r="C1312">
        <f>INDEX('housing-price-data-04042019'!$A$1:$CC$1461, MATCH('Garage Cars'!A1312,'housing-price-data-04042019'!$A$1:$A$1461,0), MATCH('Garage Cars'!$C$1,'housing-price-data-04042019'!$A$1:$CC$1,0))</f>
        <v>335000</v>
      </c>
      <c r="D1312" t="str">
        <f t="shared" si="20"/>
        <v>A</v>
      </c>
      <c r="U1312" s="1">
        <v>1287</v>
      </c>
      <c r="V1312" s="1">
        <v>196774.97616421798</v>
      </c>
      <c r="W1312" s="1">
        <v>-53774.97616421798</v>
      </c>
    </row>
    <row r="1313" spans="1:23" x14ac:dyDescent="0.25">
      <c r="A1313">
        <v>1312</v>
      </c>
      <c r="B1313">
        <f>INDEX('housing-price-data-04042019'!$A$1:$CC$1461, MATCH('Garage Cars'!A1313,'housing-price-data-04042019'!$A$1:$A$1461,0), MATCH('Garage Cars'!$B$1,'housing-price-data-04042019'!$A$1:$CC$1,0))</f>
        <v>2</v>
      </c>
      <c r="C1313">
        <f>INDEX('housing-price-data-04042019'!$A$1:$CC$1461, MATCH('Garage Cars'!A1313,'housing-price-data-04042019'!$A$1:$A$1461,0), MATCH('Garage Cars'!$C$1,'housing-price-data-04042019'!$A$1:$CC$1,0))</f>
        <v>203000</v>
      </c>
      <c r="D1313" t="str">
        <f t="shared" si="20"/>
        <v>A</v>
      </c>
      <c r="U1313" s="1">
        <v>1288</v>
      </c>
      <c r="V1313" s="1">
        <v>196774.97616421798</v>
      </c>
      <c r="W1313" s="1">
        <v>-6774.9761642179801</v>
      </c>
    </row>
    <row r="1314" spans="1:23" x14ac:dyDescent="0.25">
      <c r="A1314">
        <v>1313</v>
      </c>
      <c r="B1314">
        <f>INDEX('housing-price-data-04042019'!$A$1:$CC$1461, MATCH('Garage Cars'!A1314,'housing-price-data-04042019'!$A$1:$A$1461,0), MATCH('Garage Cars'!$B$1,'housing-price-data-04042019'!$A$1:$CC$1,0))</f>
        <v>2</v>
      </c>
      <c r="C1314">
        <f>INDEX('housing-price-data-04042019'!$A$1:$CC$1461, MATCH('Garage Cars'!A1314,'housing-price-data-04042019'!$A$1:$A$1461,0), MATCH('Garage Cars'!$C$1,'housing-price-data-04042019'!$A$1:$CC$1,0))</f>
        <v>302000</v>
      </c>
      <c r="D1314" t="str">
        <f t="shared" si="20"/>
        <v>A</v>
      </c>
      <c r="U1314" s="1">
        <v>1289</v>
      </c>
      <c r="V1314" s="1">
        <v>196774.97616421798</v>
      </c>
      <c r="W1314" s="1">
        <v>81225.02383578202</v>
      </c>
    </row>
    <row r="1315" spans="1:23" x14ac:dyDescent="0.25">
      <c r="A1315">
        <v>1314</v>
      </c>
      <c r="B1315">
        <f>INDEX('housing-price-data-04042019'!$A$1:$CC$1461, MATCH('Garage Cars'!A1315,'housing-price-data-04042019'!$A$1:$A$1461,0), MATCH('Garage Cars'!$B$1,'housing-price-data-04042019'!$A$1:$CC$1,0))</f>
        <v>3</v>
      </c>
      <c r="C1315">
        <f>INDEX('housing-price-data-04042019'!$A$1:$CC$1461, MATCH('Garage Cars'!A1315,'housing-price-data-04042019'!$A$1:$A$1461,0), MATCH('Garage Cars'!$C$1,'housing-price-data-04042019'!$A$1:$CC$1,0))</f>
        <v>333168</v>
      </c>
      <c r="D1315" t="str">
        <f t="shared" si="20"/>
        <v>A</v>
      </c>
      <c r="U1315" s="1">
        <v>1290</v>
      </c>
      <c r="V1315" s="1">
        <v>264852.97381056589</v>
      </c>
      <c r="W1315" s="1">
        <v>16147.026189434109</v>
      </c>
    </row>
    <row r="1316" spans="1:23" x14ac:dyDescent="0.25">
      <c r="A1316">
        <v>1315</v>
      </c>
      <c r="B1316">
        <f>INDEX('housing-price-data-04042019'!$A$1:$CC$1461, MATCH('Garage Cars'!A1316,'housing-price-data-04042019'!$A$1:$A$1461,0), MATCH('Garage Cars'!$B$1,'housing-price-data-04042019'!$A$1:$CC$1,0))</f>
        <v>1</v>
      </c>
      <c r="C1316">
        <f>INDEX('housing-price-data-04042019'!$A$1:$CC$1461, MATCH('Garage Cars'!A1316,'housing-price-data-04042019'!$A$1:$A$1461,0), MATCH('Garage Cars'!$C$1,'housing-price-data-04042019'!$A$1:$CC$1,0))</f>
        <v>119000</v>
      </c>
      <c r="D1316" t="str">
        <f t="shared" si="20"/>
        <v>B</v>
      </c>
      <c r="U1316" s="1">
        <v>1291</v>
      </c>
      <c r="V1316" s="1">
        <v>196774.97616421798</v>
      </c>
      <c r="W1316" s="1">
        <v>-16274.97616421798</v>
      </c>
    </row>
    <row r="1317" spans="1:23" x14ac:dyDescent="0.25">
      <c r="A1317">
        <v>1316</v>
      </c>
      <c r="B1317">
        <f>INDEX('housing-price-data-04042019'!$A$1:$CC$1461, MATCH('Garage Cars'!A1317,'housing-price-data-04042019'!$A$1:$A$1461,0), MATCH('Garage Cars'!$B$1,'housing-price-data-04042019'!$A$1:$CC$1,0))</f>
        <v>2</v>
      </c>
      <c r="C1317">
        <f>INDEX('housing-price-data-04042019'!$A$1:$CC$1461, MATCH('Garage Cars'!A1317,'housing-price-data-04042019'!$A$1:$A$1461,0), MATCH('Garage Cars'!$C$1,'housing-price-data-04042019'!$A$1:$CC$1,0))</f>
        <v>206900</v>
      </c>
      <c r="D1317" t="str">
        <f t="shared" si="20"/>
        <v>A</v>
      </c>
      <c r="U1317" s="1">
        <v>1292</v>
      </c>
      <c r="V1317" s="1">
        <v>128696.97851787008</v>
      </c>
      <c r="W1317" s="1">
        <v>-9196.978517870084</v>
      </c>
    </row>
    <row r="1318" spans="1:23" x14ac:dyDescent="0.25">
      <c r="A1318">
        <v>1317</v>
      </c>
      <c r="B1318">
        <f>INDEX('housing-price-data-04042019'!$A$1:$CC$1461, MATCH('Garage Cars'!A1318,'housing-price-data-04042019'!$A$1:$A$1461,0), MATCH('Garage Cars'!$B$1,'housing-price-data-04042019'!$A$1:$CC$1,0))</f>
        <v>3</v>
      </c>
      <c r="C1318">
        <f>INDEX('housing-price-data-04042019'!$A$1:$CC$1461, MATCH('Garage Cars'!A1318,'housing-price-data-04042019'!$A$1:$A$1461,0), MATCH('Garage Cars'!$C$1,'housing-price-data-04042019'!$A$1:$CC$1,0))</f>
        <v>295493</v>
      </c>
      <c r="D1318" t="str">
        <f t="shared" si="20"/>
        <v>A</v>
      </c>
      <c r="U1318" s="1">
        <v>1293</v>
      </c>
      <c r="V1318" s="1">
        <v>128696.97851787008</v>
      </c>
      <c r="W1318" s="1">
        <v>-21196.978517870084</v>
      </c>
    </row>
    <row r="1319" spans="1:23" x14ac:dyDescent="0.25">
      <c r="A1319">
        <v>1318</v>
      </c>
      <c r="B1319">
        <f>INDEX('housing-price-data-04042019'!$A$1:$CC$1461, MATCH('Garage Cars'!A1319,'housing-price-data-04042019'!$A$1:$A$1461,0), MATCH('Garage Cars'!$B$1,'housing-price-data-04042019'!$A$1:$CC$1,0))</f>
        <v>2</v>
      </c>
      <c r="C1319">
        <f>INDEX('housing-price-data-04042019'!$A$1:$CC$1461, MATCH('Garage Cars'!A1319,'housing-price-data-04042019'!$A$1:$A$1461,0), MATCH('Garage Cars'!$C$1,'housing-price-data-04042019'!$A$1:$CC$1,0))</f>
        <v>208900</v>
      </c>
      <c r="D1319" t="str">
        <f t="shared" si="20"/>
        <v>A</v>
      </c>
      <c r="U1319" s="1">
        <v>1294</v>
      </c>
      <c r="V1319" s="1">
        <v>196774.97616421798</v>
      </c>
      <c r="W1319" s="1">
        <v>-33874.97616421798</v>
      </c>
    </row>
    <row r="1320" spans="1:23" x14ac:dyDescent="0.25">
      <c r="A1320">
        <v>1319</v>
      </c>
      <c r="B1320">
        <f>INDEX('housing-price-data-04042019'!$A$1:$CC$1461, MATCH('Garage Cars'!A1320,'housing-price-data-04042019'!$A$1:$A$1461,0), MATCH('Garage Cars'!$B$1,'housing-price-data-04042019'!$A$1:$CC$1,0))</f>
        <v>3</v>
      </c>
      <c r="C1320">
        <f>INDEX('housing-price-data-04042019'!$A$1:$CC$1461, MATCH('Garage Cars'!A1320,'housing-price-data-04042019'!$A$1:$A$1461,0), MATCH('Garage Cars'!$C$1,'housing-price-data-04042019'!$A$1:$CC$1,0))</f>
        <v>275000</v>
      </c>
      <c r="D1320" t="str">
        <f t="shared" si="20"/>
        <v>A</v>
      </c>
      <c r="U1320" s="1">
        <v>1295</v>
      </c>
      <c r="V1320" s="1">
        <v>196774.97616421798</v>
      </c>
      <c r="W1320" s="1">
        <v>-81774.97616421798</v>
      </c>
    </row>
    <row r="1321" spans="1:23" x14ac:dyDescent="0.25">
      <c r="A1321">
        <v>1320</v>
      </c>
      <c r="B1321">
        <f>INDEX('housing-price-data-04042019'!$A$1:$CC$1461, MATCH('Garage Cars'!A1321,'housing-price-data-04042019'!$A$1:$A$1461,0), MATCH('Garage Cars'!$B$1,'housing-price-data-04042019'!$A$1:$CC$1,0))</f>
        <v>1</v>
      </c>
      <c r="C1321">
        <f>INDEX('housing-price-data-04042019'!$A$1:$CC$1461, MATCH('Garage Cars'!A1321,'housing-price-data-04042019'!$A$1:$A$1461,0), MATCH('Garage Cars'!$C$1,'housing-price-data-04042019'!$A$1:$CC$1,0))</f>
        <v>111000</v>
      </c>
      <c r="D1321" t="str">
        <f t="shared" si="20"/>
        <v>B</v>
      </c>
      <c r="U1321" s="1">
        <v>1296</v>
      </c>
      <c r="V1321" s="1">
        <v>128696.97851787008</v>
      </c>
      <c r="W1321" s="1">
        <v>9803.021482129916</v>
      </c>
    </row>
    <row r="1322" spans="1:23" x14ac:dyDescent="0.25">
      <c r="A1322">
        <v>1321</v>
      </c>
      <c r="B1322">
        <f>INDEX('housing-price-data-04042019'!$A$1:$CC$1461, MATCH('Garage Cars'!A1322,'housing-price-data-04042019'!$A$1:$A$1461,0), MATCH('Garage Cars'!$B$1,'housing-price-data-04042019'!$A$1:$CC$1,0))</f>
        <v>2</v>
      </c>
      <c r="C1322">
        <f>INDEX('housing-price-data-04042019'!$A$1:$CC$1461, MATCH('Garage Cars'!A1322,'housing-price-data-04042019'!$A$1:$A$1461,0), MATCH('Garage Cars'!$C$1,'housing-price-data-04042019'!$A$1:$CC$1,0))</f>
        <v>156500</v>
      </c>
      <c r="D1322" t="str">
        <f t="shared" si="20"/>
        <v>A</v>
      </c>
      <c r="U1322" s="1">
        <v>1297</v>
      </c>
      <c r="V1322" s="1">
        <v>196774.97616421798</v>
      </c>
      <c r="W1322" s="1">
        <v>-41774.97616421798</v>
      </c>
    </row>
    <row r="1323" spans="1:23" x14ac:dyDescent="0.25">
      <c r="A1323">
        <v>1322</v>
      </c>
      <c r="B1323">
        <f>INDEX('housing-price-data-04042019'!$A$1:$CC$1461, MATCH('Garage Cars'!A1323,'housing-price-data-04042019'!$A$1:$A$1461,0), MATCH('Garage Cars'!$B$1,'housing-price-data-04042019'!$A$1:$CC$1,0))</f>
        <v>1</v>
      </c>
      <c r="C1323">
        <f>INDEX('housing-price-data-04042019'!$A$1:$CC$1461, MATCH('Garage Cars'!A1323,'housing-price-data-04042019'!$A$1:$A$1461,0), MATCH('Garage Cars'!$C$1,'housing-price-data-04042019'!$A$1:$CC$1,0))</f>
        <v>72500</v>
      </c>
      <c r="D1323" t="str">
        <f t="shared" si="20"/>
        <v>B</v>
      </c>
      <c r="U1323" s="1">
        <v>1298</v>
      </c>
      <c r="V1323" s="1">
        <v>196774.97616421798</v>
      </c>
      <c r="W1323" s="1">
        <v>-56774.97616421798</v>
      </c>
    </row>
    <row r="1324" spans="1:23" x14ac:dyDescent="0.25">
      <c r="A1324">
        <v>1323</v>
      </c>
      <c r="B1324">
        <f>INDEX('housing-price-data-04042019'!$A$1:$CC$1461, MATCH('Garage Cars'!A1324,'housing-price-data-04042019'!$A$1:$A$1461,0), MATCH('Garage Cars'!$B$1,'housing-price-data-04042019'!$A$1:$CC$1,0))</f>
        <v>2</v>
      </c>
      <c r="C1324">
        <f>INDEX('housing-price-data-04042019'!$A$1:$CC$1461, MATCH('Garage Cars'!A1324,'housing-price-data-04042019'!$A$1:$A$1461,0), MATCH('Garage Cars'!$C$1,'housing-price-data-04042019'!$A$1:$CC$1,0))</f>
        <v>190000</v>
      </c>
      <c r="D1324" t="str">
        <f t="shared" si="20"/>
        <v>A</v>
      </c>
      <c r="U1324" s="1">
        <v>1299</v>
      </c>
      <c r="V1324" s="1">
        <v>196774.97616421798</v>
      </c>
      <c r="W1324" s="1">
        <v>-36774.97616421798</v>
      </c>
    </row>
    <row r="1325" spans="1:23" x14ac:dyDescent="0.25">
      <c r="A1325">
        <v>1324</v>
      </c>
      <c r="B1325">
        <f>INDEX('housing-price-data-04042019'!$A$1:$CC$1461, MATCH('Garage Cars'!A1325,'housing-price-data-04042019'!$A$1:$A$1461,0), MATCH('Garage Cars'!$B$1,'housing-price-data-04042019'!$A$1:$CC$1,0))</f>
        <v>0</v>
      </c>
      <c r="C1325">
        <f>INDEX('housing-price-data-04042019'!$A$1:$CC$1461, MATCH('Garage Cars'!A1325,'housing-price-data-04042019'!$A$1:$A$1461,0), MATCH('Garage Cars'!$C$1,'housing-price-data-04042019'!$A$1:$CC$1,0))</f>
        <v>82500</v>
      </c>
      <c r="D1325" t="str">
        <f t="shared" si="20"/>
        <v>B</v>
      </c>
      <c r="U1325" s="1">
        <v>1300</v>
      </c>
      <c r="V1325" s="1">
        <v>128696.97851787008</v>
      </c>
      <c r="W1325" s="1">
        <v>25303.021482129916</v>
      </c>
    </row>
    <row r="1326" spans="1:23" x14ac:dyDescent="0.25">
      <c r="A1326">
        <v>1325</v>
      </c>
      <c r="B1326">
        <f>INDEX('housing-price-data-04042019'!$A$1:$CC$1461, MATCH('Garage Cars'!A1326,'housing-price-data-04042019'!$A$1:$A$1461,0), MATCH('Garage Cars'!$B$1,'housing-price-data-04042019'!$A$1:$CC$1,0))</f>
        <v>3</v>
      </c>
      <c r="C1326">
        <f>INDEX('housing-price-data-04042019'!$A$1:$CC$1461, MATCH('Garage Cars'!A1326,'housing-price-data-04042019'!$A$1:$A$1461,0), MATCH('Garage Cars'!$C$1,'housing-price-data-04042019'!$A$1:$CC$1,0))</f>
        <v>147000</v>
      </c>
      <c r="D1326" t="str">
        <f t="shared" si="20"/>
        <v>A</v>
      </c>
      <c r="U1326" s="1">
        <v>1301</v>
      </c>
      <c r="V1326" s="1">
        <v>196774.97616421798</v>
      </c>
      <c r="W1326" s="1">
        <v>28225.02383578202</v>
      </c>
    </row>
    <row r="1327" spans="1:23" x14ac:dyDescent="0.25">
      <c r="A1327">
        <v>1326</v>
      </c>
      <c r="B1327">
        <f>INDEX('housing-price-data-04042019'!$A$1:$CC$1461, MATCH('Garage Cars'!A1327,'housing-price-data-04042019'!$A$1:$A$1461,0), MATCH('Garage Cars'!$B$1,'housing-price-data-04042019'!$A$1:$CC$1,0))</f>
        <v>0</v>
      </c>
      <c r="C1327">
        <f>INDEX('housing-price-data-04042019'!$A$1:$CC$1461, MATCH('Garage Cars'!A1327,'housing-price-data-04042019'!$A$1:$A$1461,0), MATCH('Garage Cars'!$C$1,'housing-price-data-04042019'!$A$1:$CC$1,0))</f>
        <v>55000</v>
      </c>
      <c r="D1327" t="str">
        <f t="shared" si="20"/>
        <v>B</v>
      </c>
      <c r="U1327" s="1">
        <v>1302</v>
      </c>
      <c r="V1327" s="1">
        <v>128696.97851787008</v>
      </c>
      <c r="W1327" s="1">
        <v>48803.021482129916</v>
      </c>
    </row>
    <row r="1328" spans="1:23" x14ac:dyDescent="0.25">
      <c r="A1328">
        <v>1327</v>
      </c>
      <c r="B1328">
        <f>INDEX('housing-price-data-04042019'!$A$1:$CC$1461, MATCH('Garage Cars'!A1328,'housing-price-data-04042019'!$A$1:$A$1461,0), MATCH('Garage Cars'!$B$1,'housing-price-data-04042019'!$A$1:$CC$1,0))</f>
        <v>0</v>
      </c>
      <c r="C1328">
        <f>INDEX('housing-price-data-04042019'!$A$1:$CC$1461, MATCH('Garage Cars'!A1328,'housing-price-data-04042019'!$A$1:$A$1461,0), MATCH('Garage Cars'!$C$1,'housing-price-data-04042019'!$A$1:$CC$1,0))</f>
        <v>79000</v>
      </c>
      <c r="D1328" t="str">
        <f t="shared" si="20"/>
        <v>B</v>
      </c>
      <c r="U1328" s="1">
        <v>1303</v>
      </c>
      <c r="V1328" s="1">
        <v>264852.97381056589</v>
      </c>
      <c r="W1328" s="1">
        <v>25147.026189434109</v>
      </c>
    </row>
    <row r="1329" spans="1:23" x14ac:dyDescent="0.25">
      <c r="A1329">
        <v>1328</v>
      </c>
      <c r="B1329">
        <f>INDEX('housing-price-data-04042019'!$A$1:$CC$1461, MATCH('Garage Cars'!A1329,'housing-price-data-04042019'!$A$1:$A$1461,0), MATCH('Garage Cars'!$B$1,'housing-price-data-04042019'!$A$1:$CC$1,0))</f>
        <v>1</v>
      </c>
      <c r="C1329">
        <f>INDEX('housing-price-data-04042019'!$A$1:$CC$1461, MATCH('Garage Cars'!A1329,'housing-price-data-04042019'!$A$1:$A$1461,0), MATCH('Garage Cars'!$C$1,'housing-price-data-04042019'!$A$1:$CC$1,0))</f>
        <v>130500</v>
      </c>
      <c r="D1329" t="str">
        <f t="shared" si="20"/>
        <v>B</v>
      </c>
      <c r="U1329" s="1">
        <v>1304</v>
      </c>
      <c r="V1329" s="1">
        <v>264852.97381056589</v>
      </c>
      <c r="W1329" s="1">
        <v>-32852.973810565891</v>
      </c>
    </row>
    <row r="1330" spans="1:23" x14ac:dyDescent="0.25">
      <c r="A1330">
        <v>1329</v>
      </c>
      <c r="B1330">
        <f>INDEX('housing-price-data-04042019'!$A$1:$CC$1461, MATCH('Garage Cars'!A1330,'housing-price-data-04042019'!$A$1:$A$1461,0), MATCH('Garage Cars'!$B$1,'housing-price-data-04042019'!$A$1:$CC$1,0))</f>
        <v>2</v>
      </c>
      <c r="C1330">
        <f>INDEX('housing-price-data-04042019'!$A$1:$CC$1461, MATCH('Garage Cars'!A1330,'housing-price-data-04042019'!$A$1:$A$1461,0), MATCH('Garage Cars'!$C$1,'housing-price-data-04042019'!$A$1:$CC$1,0))</f>
        <v>256000</v>
      </c>
      <c r="D1330" t="str">
        <f t="shared" si="20"/>
        <v>A</v>
      </c>
      <c r="U1330" s="1">
        <v>1305</v>
      </c>
      <c r="V1330" s="1">
        <v>196774.97616421798</v>
      </c>
      <c r="W1330" s="1">
        <v>-66774.97616421798</v>
      </c>
    </row>
    <row r="1331" spans="1:23" x14ac:dyDescent="0.25">
      <c r="A1331">
        <v>1330</v>
      </c>
      <c r="B1331">
        <f>INDEX('housing-price-data-04042019'!$A$1:$CC$1461, MATCH('Garage Cars'!A1331,'housing-price-data-04042019'!$A$1:$A$1461,0), MATCH('Garage Cars'!$B$1,'housing-price-data-04042019'!$A$1:$CC$1,0))</f>
        <v>2</v>
      </c>
      <c r="C1331">
        <f>INDEX('housing-price-data-04042019'!$A$1:$CC$1461, MATCH('Garage Cars'!A1331,'housing-price-data-04042019'!$A$1:$A$1461,0), MATCH('Garage Cars'!$C$1,'housing-price-data-04042019'!$A$1:$CC$1,0))</f>
        <v>176500</v>
      </c>
      <c r="D1331" t="str">
        <f t="shared" si="20"/>
        <v>A</v>
      </c>
      <c r="U1331" s="1">
        <v>1306</v>
      </c>
      <c r="V1331" s="1">
        <v>196774.97616421798</v>
      </c>
      <c r="W1331" s="1">
        <v>128225.02383578202</v>
      </c>
    </row>
    <row r="1332" spans="1:23" x14ac:dyDescent="0.25">
      <c r="A1332">
        <v>1331</v>
      </c>
      <c r="B1332">
        <f>INDEX('housing-price-data-04042019'!$A$1:$CC$1461, MATCH('Garage Cars'!A1332,'housing-price-data-04042019'!$A$1:$A$1461,0), MATCH('Garage Cars'!$B$1,'housing-price-data-04042019'!$A$1:$CC$1,0))</f>
        <v>3</v>
      </c>
      <c r="C1332">
        <f>INDEX('housing-price-data-04042019'!$A$1:$CC$1461, MATCH('Garage Cars'!A1332,'housing-price-data-04042019'!$A$1:$A$1461,0), MATCH('Garage Cars'!$C$1,'housing-price-data-04042019'!$A$1:$CC$1,0))</f>
        <v>227000</v>
      </c>
      <c r="D1332" t="str">
        <f t="shared" si="20"/>
        <v>A</v>
      </c>
      <c r="U1332" s="1">
        <v>1307</v>
      </c>
      <c r="V1332" s="1">
        <v>196774.97616421798</v>
      </c>
      <c r="W1332" s="1">
        <v>5725.0238357820199</v>
      </c>
    </row>
    <row r="1333" spans="1:23" x14ac:dyDescent="0.25">
      <c r="A1333">
        <v>1332</v>
      </c>
      <c r="B1333">
        <f>INDEX('housing-price-data-04042019'!$A$1:$CC$1461, MATCH('Garage Cars'!A1333,'housing-price-data-04042019'!$A$1:$A$1461,0), MATCH('Garage Cars'!$B$1,'housing-price-data-04042019'!$A$1:$CC$1,0))</f>
        <v>2</v>
      </c>
      <c r="C1333">
        <f>INDEX('housing-price-data-04042019'!$A$1:$CC$1461, MATCH('Garage Cars'!A1333,'housing-price-data-04042019'!$A$1:$A$1461,0), MATCH('Garage Cars'!$C$1,'housing-price-data-04042019'!$A$1:$CC$1,0))</f>
        <v>132500</v>
      </c>
      <c r="D1333" t="str">
        <f t="shared" si="20"/>
        <v>A</v>
      </c>
      <c r="U1333" s="1">
        <v>1308</v>
      </c>
      <c r="V1333" s="1">
        <v>196774.97616421798</v>
      </c>
      <c r="W1333" s="1">
        <v>-58774.97616421798</v>
      </c>
    </row>
    <row r="1334" spans="1:23" x14ac:dyDescent="0.25">
      <c r="A1334">
        <v>1333</v>
      </c>
      <c r="B1334">
        <f>INDEX('housing-price-data-04042019'!$A$1:$CC$1461, MATCH('Garage Cars'!A1334,'housing-price-data-04042019'!$A$1:$A$1461,0), MATCH('Garage Cars'!$B$1,'housing-price-data-04042019'!$A$1:$CC$1,0))</f>
        <v>1</v>
      </c>
      <c r="C1334">
        <f>INDEX('housing-price-data-04042019'!$A$1:$CC$1461, MATCH('Garage Cars'!A1334,'housing-price-data-04042019'!$A$1:$A$1461,0), MATCH('Garage Cars'!$C$1,'housing-price-data-04042019'!$A$1:$CC$1,0))</f>
        <v>100000</v>
      </c>
      <c r="D1334" t="str">
        <f t="shared" si="20"/>
        <v>B</v>
      </c>
      <c r="U1334" s="1">
        <v>1309</v>
      </c>
      <c r="V1334" s="1">
        <v>196774.97616421798</v>
      </c>
      <c r="W1334" s="1">
        <v>-49774.97616421798</v>
      </c>
    </row>
    <row r="1335" spans="1:23" x14ac:dyDescent="0.25">
      <c r="A1335">
        <v>1334</v>
      </c>
      <c r="B1335">
        <f>INDEX('housing-price-data-04042019'!$A$1:$CC$1461, MATCH('Garage Cars'!A1335,'housing-price-data-04042019'!$A$1:$A$1461,0), MATCH('Garage Cars'!$B$1,'housing-price-data-04042019'!$A$1:$CC$1,0))</f>
        <v>1</v>
      </c>
      <c r="C1335">
        <f>INDEX('housing-price-data-04042019'!$A$1:$CC$1461, MATCH('Garage Cars'!A1335,'housing-price-data-04042019'!$A$1:$A$1461,0), MATCH('Garage Cars'!$C$1,'housing-price-data-04042019'!$A$1:$CC$1,0))</f>
        <v>125500</v>
      </c>
      <c r="D1335" t="str">
        <f t="shared" si="20"/>
        <v>B</v>
      </c>
      <c r="U1335" s="1">
        <v>1310</v>
      </c>
      <c r="V1335" s="1">
        <v>196774.97616421798</v>
      </c>
      <c r="W1335" s="1">
        <v>-17574.97616421798</v>
      </c>
    </row>
    <row r="1336" spans="1:23" x14ac:dyDescent="0.25">
      <c r="A1336">
        <v>1335</v>
      </c>
      <c r="B1336">
        <f>INDEX('housing-price-data-04042019'!$A$1:$CC$1461, MATCH('Garage Cars'!A1336,'housing-price-data-04042019'!$A$1:$A$1461,0), MATCH('Garage Cars'!$B$1,'housing-price-data-04042019'!$A$1:$CC$1,0))</f>
        <v>2</v>
      </c>
      <c r="C1336">
        <f>INDEX('housing-price-data-04042019'!$A$1:$CC$1461, MATCH('Garage Cars'!A1336,'housing-price-data-04042019'!$A$1:$A$1461,0), MATCH('Garage Cars'!$C$1,'housing-price-data-04042019'!$A$1:$CC$1,0))</f>
        <v>125000</v>
      </c>
      <c r="D1336" t="str">
        <f t="shared" si="20"/>
        <v>A</v>
      </c>
      <c r="U1336" s="1">
        <v>1311</v>
      </c>
      <c r="V1336" s="1">
        <v>196774.97616421798</v>
      </c>
      <c r="W1336" s="1">
        <v>138225.02383578202</v>
      </c>
    </row>
    <row r="1337" spans="1:23" x14ac:dyDescent="0.25">
      <c r="A1337">
        <v>1336</v>
      </c>
      <c r="B1337">
        <f>INDEX('housing-price-data-04042019'!$A$1:$CC$1461, MATCH('Garage Cars'!A1337,'housing-price-data-04042019'!$A$1:$A$1461,0), MATCH('Garage Cars'!$B$1,'housing-price-data-04042019'!$A$1:$CC$1,0))</f>
        <v>2</v>
      </c>
      <c r="C1337">
        <f>INDEX('housing-price-data-04042019'!$A$1:$CC$1461, MATCH('Garage Cars'!A1337,'housing-price-data-04042019'!$A$1:$A$1461,0), MATCH('Garage Cars'!$C$1,'housing-price-data-04042019'!$A$1:$CC$1,0))</f>
        <v>167900</v>
      </c>
      <c r="D1337" t="str">
        <f t="shared" si="20"/>
        <v>A</v>
      </c>
      <c r="U1337" s="1">
        <v>1312</v>
      </c>
      <c r="V1337" s="1">
        <v>196774.97616421798</v>
      </c>
      <c r="W1337" s="1">
        <v>6225.0238357820199</v>
      </c>
    </row>
    <row r="1338" spans="1:23" x14ac:dyDescent="0.25">
      <c r="A1338">
        <v>1337</v>
      </c>
      <c r="B1338">
        <f>INDEX('housing-price-data-04042019'!$A$1:$CC$1461, MATCH('Garage Cars'!A1338,'housing-price-data-04042019'!$A$1:$A$1461,0), MATCH('Garage Cars'!$B$1,'housing-price-data-04042019'!$A$1:$CC$1,0))</f>
        <v>2</v>
      </c>
      <c r="C1338">
        <f>INDEX('housing-price-data-04042019'!$A$1:$CC$1461, MATCH('Garage Cars'!A1338,'housing-price-data-04042019'!$A$1:$A$1461,0), MATCH('Garage Cars'!$C$1,'housing-price-data-04042019'!$A$1:$CC$1,0))</f>
        <v>135000</v>
      </c>
      <c r="D1338" t="str">
        <f t="shared" si="20"/>
        <v>A</v>
      </c>
      <c r="U1338" s="1">
        <v>1313</v>
      </c>
      <c r="V1338" s="1">
        <v>196774.97616421798</v>
      </c>
      <c r="W1338" s="1">
        <v>105225.02383578202</v>
      </c>
    </row>
    <row r="1339" spans="1:23" x14ac:dyDescent="0.25">
      <c r="A1339">
        <v>1338</v>
      </c>
      <c r="B1339">
        <f>INDEX('housing-price-data-04042019'!$A$1:$CC$1461, MATCH('Garage Cars'!A1339,'housing-price-data-04042019'!$A$1:$A$1461,0), MATCH('Garage Cars'!$B$1,'housing-price-data-04042019'!$A$1:$CC$1,0))</f>
        <v>0</v>
      </c>
      <c r="C1339">
        <f>INDEX('housing-price-data-04042019'!$A$1:$CC$1461, MATCH('Garage Cars'!A1339,'housing-price-data-04042019'!$A$1:$A$1461,0), MATCH('Garage Cars'!$C$1,'housing-price-data-04042019'!$A$1:$CC$1,0))</f>
        <v>52500</v>
      </c>
      <c r="D1339" t="str">
        <f t="shared" si="20"/>
        <v>B</v>
      </c>
      <c r="U1339" s="1">
        <v>1314</v>
      </c>
      <c r="V1339" s="1">
        <v>264852.97381056589</v>
      </c>
      <c r="W1339" s="1">
        <v>68315.026189434109</v>
      </c>
    </row>
    <row r="1340" spans="1:23" x14ac:dyDescent="0.25">
      <c r="A1340">
        <v>1339</v>
      </c>
      <c r="B1340">
        <f>INDEX('housing-price-data-04042019'!$A$1:$CC$1461, MATCH('Garage Cars'!A1340,'housing-price-data-04042019'!$A$1:$A$1461,0), MATCH('Garage Cars'!$B$1,'housing-price-data-04042019'!$A$1:$CC$1,0))</f>
        <v>2</v>
      </c>
      <c r="C1340">
        <f>INDEX('housing-price-data-04042019'!$A$1:$CC$1461, MATCH('Garage Cars'!A1340,'housing-price-data-04042019'!$A$1:$A$1461,0), MATCH('Garage Cars'!$C$1,'housing-price-data-04042019'!$A$1:$CC$1,0))</f>
        <v>200000</v>
      </c>
      <c r="D1340" t="str">
        <f t="shared" si="20"/>
        <v>A</v>
      </c>
      <c r="U1340" s="1">
        <v>1315</v>
      </c>
      <c r="V1340" s="1">
        <v>128696.97851787008</v>
      </c>
      <c r="W1340" s="1">
        <v>-9696.978517870084</v>
      </c>
    </row>
    <row r="1341" spans="1:23" x14ac:dyDescent="0.25">
      <c r="A1341">
        <v>1340</v>
      </c>
      <c r="B1341">
        <f>INDEX('housing-price-data-04042019'!$A$1:$CC$1461, MATCH('Garage Cars'!A1341,'housing-price-data-04042019'!$A$1:$A$1461,0), MATCH('Garage Cars'!$B$1,'housing-price-data-04042019'!$A$1:$CC$1,0))</f>
        <v>1</v>
      </c>
      <c r="C1341">
        <f>INDEX('housing-price-data-04042019'!$A$1:$CC$1461, MATCH('Garage Cars'!A1341,'housing-price-data-04042019'!$A$1:$A$1461,0), MATCH('Garage Cars'!$C$1,'housing-price-data-04042019'!$A$1:$CC$1,0))</f>
        <v>128500</v>
      </c>
      <c r="D1341" t="str">
        <f t="shared" si="20"/>
        <v>B</v>
      </c>
      <c r="U1341" s="1">
        <v>1316</v>
      </c>
      <c r="V1341" s="1">
        <v>196774.97616421798</v>
      </c>
      <c r="W1341" s="1">
        <v>10125.02383578202</v>
      </c>
    </row>
    <row r="1342" spans="1:23" x14ac:dyDescent="0.25">
      <c r="A1342">
        <v>1341</v>
      </c>
      <c r="B1342">
        <f>INDEX('housing-price-data-04042019'!$A$1:$CC$1461, MATCH('Garage Cars'!A1342,'housing-price-data-04042019'!$A$1:$A$1461,0), MATCH('Garage Cars'!$B$1,'housing-price-data-04042019'!$A$1:$CC$1,0))</f>
        <v>4</v>
      </c>
      <c r="C1342">
        <f>INDEX('housing-price-data-04042019'!$A$1:$CC$1461, MATCH('Garage Cars'!A1342,'housing-price-data-04042019'!$A$1:$A$1461,0), MATCH('Garage Cars'!$C$1,'housing-price-data-04042019'!$A$1:$CC$1,0))</f>
        <v>123000</v>
      </c>
      <c r="D1342" t="str">
        <f t="shared" si="20"/>
        <v>A</v>
      </c>
      <c r="U1342" s="1">
        <v>1317</v>
      </c>
      <c r="V1342" s="1">
        <v>264852.97381056589</v>
      </c>
      <c r="W1342" s="1">
        <v>30640.026189434109</v>
      </c>
    </row>
    <row r="1343" spans="1:23" x14ac:dyDescent="0.25">
      <c r="A1343">
        <v>1342</v>
      </c>
      <c r="B1343">
        <f>INDEX('housing-price-data-04042019'!$A$1:$CC$1461, MATCH('Garage Cars'!A1343,'housing-price-data-04042019'!$A$1:$A$1461,0), MATCH('Garage Cars'!$B$1,'housing-price-data-04042019'!$A$1:$CC$1,0))</f>
        <v>2</v>
      </c>
      <c r="C1343">
        <f>INDEX('housing-price-data-04042019'!$A$1:$CC$1461, MATCH('Garage Cars'!A1343,'housing-price-data-04042019'!$A$1:$A$1461,0), MATCH('Garage Cars'!$C$1,'housing-price-data-04042019'!$A$1:$CC$1,0))</f>
        <v>155000</v>
      </c>
      <c r="D1343" t="str">
        <f t="shared" si="20"/>
        <v>A</v>
      </c>
      <c r="U1343" s="1">
        <v>1318</v>
      </c>
      <c r="V1343" s="1">
        <v>196774.97616421798</v>
      </c>
      <c r="W1343" s="1">
        <v>12125.02383578202</v>
      </c>
    </row>
    <row r="1344" spans="1:23" x14ac:dyDescent="0.25">
      <c r="A1344">
        <v>1343</v>
      </c>
      <c r="B1344">
        <f>INDEX('housing-price-data-04042019'!$A$1:$CC$1461, MATCH('Garage Cars'!A1344,'housing-price-data-04042019'!$A$1:$A$1461,0), MATCH('Garage Cars'!$B$1,'housing-price-data-04042019'!$A$1:$CC$1,0))</f>
        <v>2</v>
      </c>
      <c r="C1344">
        <f>INDEX('housing-price-data-04042019'!$A$1:$CC$1461, MATCH('Garage Cars'!A1344,'housing-price-data-04042019'!$A$1:$A$1461,0), MATCH('Garage Cars'!$C$1,'housing-price-data-04042019'!$A$1:$CC$1,0))</f>
        <v>228500</v>
      </c>
      <c r="D1344" t="str">
        <f t="shared" si="20"/>
        <v>A</v>
      </c>
      <c r="U1344" s="1">
        <v>1319</v>
      </c>
      <c r="V1344" s="1">
        <v>264852.97381056589</v>
      </c>
      <c r="W1344" s="1">
        <v>10147.026189434109</v>
      </c>
    </row>
    <row r="1345" spans="1:23" x14ac:dyDescent="0.25">
      <c r="A1345">
        <v>1344</v>
      </c>
      <c r="B1345">
        <f>INDEX('housing-price-data-04042019'!$A$1:$CC$1461, MATCH('Garage Cars'!A1345,'housing-price-data-04042019'!$A$1:$A$1461,0), MATCH('Garage Cars'!$B$1,'housing-price-data-04042019'!$A$1:$CC$1,0))</f>
        <v>2</v>
      </c>
      <c r="C1345">
        <f>INDEX('housing-price-data-04042019'!$A$1:$CC$1461, MATCH('Garage Cars'!A1345,'housing-price-data-04042019'!$A$1:$A$1461,0), MATCH('Garage Cars'!$C$1,'housing-price-data-04042019'!$A$1:$CC$1,0))</f>
        <v>177000</v>
      </c>
      <c r="D1345" t="str">
        <f t="shared" si="20"/>
        <v>A</v>
      </c>
      <c r="U1345" s="1">
        <v>1320</v>
      </c>
      <c r="V1345" s="1">
        <v>128696.97851787008</v>
      </c>
      <c r="W1345" s="1">
        <v>-17696.978517870084</v>
      </c>
    </row>
    <row r="1346" spans="1:23" x14ac:dyDescent="0.25">
      <c r="A1346">
        <v>1345</v>
      </c>
      <c r="B1346">
        <f>INDEX('housing-price-data-04042019'!$A$1:$CC$1461, MATCH('Garage Cars'!A1346,'housing-price-data-04042019'!$A$1:$A$1461,0), MATCH('Garage Cars'!$B$1,'housing-price-data-04042019'!$A$1:$CC$1,0))</f>
        <v>2</v>
      </c>
      <c r="C1346">
        <f>INDEX('housing-price-data-04042019'!$A$1:$CC$1461, MATCH('Garage Cars'!A1346,'housing-price-data-04042019'!$A$1:$A$1461,0), MATCH('Garage Cars'!$C$1,'housing-price-data-04042019'!$A$1:$CC$1,0))</f>
        <v>155835</v>
      </c>
      <c r="D1346" t="str">
        <f t="shared" si="20"/>
        <v>A</v>
      </c>
      <c r="U1346" s="1">
        <v>1321</v>
      </c>
      <c r="V1346" s="1">
        <v>196774.97616421798</v>
      </c>
      <c r="W1346" s="1">
        <v>-40274.97616421798</v>
      </c>
    </row>
    <row r="1347" spans="1:23" x14ac:dyDescent="0.25">
      <c r="A1347">
        <v>1346</v>
      </c>
      <c r="B1347">
        <f>INDEX('housing-price-data-04042019'!$A$1:$CC$1461, MATCH('Garage Cars'!A1347,'housing-price-data-04042019'!$A$1:$A$1461,0), MATCH('Garage Cars'!$B$1,'housing-price-data-04042019'!$A$1:$CC$1,0))</f>
        <v>1</v>
      </c>
      <c r="C1347">
        <f>INDEX('housing-price-data-04042019'!$A$1:$CC$1461, MATCH('Garage Cars'!A1347,'housing-price-data-04042019'!$A$1:$A$1461,0), MATCH('Garage Cars'!$C$1,'housing-price-data-04042019'!$A$1:$CC$1,0))</f>
        <v>108500</v>
      </c>
      <c r="D1347" t="str">
        <f t="shared" ref="D1347:D1410" si="21">IF(B1347 &gt;= 2, "A", "B")</f>
        <v>B</v>
      </c>
      <c r="U1347" s="1">
        <v>1322</v>
      </c>
      <c r="V1347" s="1">
        <v>128696.97851787008</v>
      </c>
      <c r="W1347" s="1">
        <v>-56196.978517870084</v>
      </c>
    </row>
    <row r="1348" spans="1:23" x14ac:dyDescent="0.25">
      <c r="A1348">
        <v>1347</v>
      </c>
      <c r="B1348">
        <f>INDEX('housing-price-data-04042019'!$A$1:$CC$1461, MATCH('Garage Cars'!A1348,'housing-price-data-04042019'!$A$1:$A$1461,0), MATCH('Garage Cars'!$B$1,'housing-price-data-04042019'!$A$1:$CC$1,0))</f>
        <v>2</v>
      </c>
      <c r="C1348">
        <f>INDEX('housing-price-data-04042019'!$A$1:$CC$1461, MATCH('Garage Cars'!A1348,'housing-price-data-04042019'!$A$1:$A$1461,0), MATCH('Garage Cars'!$C$1,'housing-price-data-04042019'!$A$1:$CC$1,0))</f>
        <v>262500</v>
      </c>
      <c r="D1348" t="str">
        <f t="shared" si="21"/>
        <v>A</v>
      </c>
      <c r="U1348" s="1">
        <v>1323</v>
      </c>
      <c r="V1348" s="1">
        <v>196774.97616421798</v>
      </c>
      <c r="W1348" s="1">
        <v>-6774.9761642179801</v>
      </c>
    </row>
    <row r="1349" spans="1:23" x14ac:dyDescent="0.25">
      <c r="A1349">
        <v>1348</v>
      </c>
      <c r="B1349">
        <f>INDEX('housing-price-data-04042019'!$A$1:$CC$1461, MATCH('Garage Cars'!A1349,'housing-price-data-04042019'!$A$1:$A$1461,0), MATCH('Garage Cars'!$B$1,'housing-price-data-04042019'!$A$1:$CC$1,0))</f>
        <v>3</v>
      </c>
      <c r="C1349">
        <f>INDEX('housing-price-data-04042019'!$A$1:$CC$1461, MATCH('Garage Cars'!A1349,'housing-price-data-04042019'!$A$1:$A$1461,0), MATCH('Garage Cars'!$C$1,'housing-price-data-04042019'!$A$1:$CC$1,0))</f>
        <v>283463</v>
      </c>
      <c r="D1349" t="str">
        <f t="shared" si="21"/>
        <v>A</v>
      </c>
      <c r="U1349" s="1">
        <v>1324</v>
      </c>
      <c r="V1349" s="1">
        <v>60618.980871522173</v>
      </c>
      <c r="W1349" s="1">
        <v>21881.019128477827</v>
      </c>
    </row>
    <row r="1350" spans="1:23" x14ac:dyDescent="0.25">
      <c r="A1350">
        <v>1349</v>
      </c>
      <c r="B1350">
        <f>INDEX('housing-price-data-04042019'!$A$1:$CC$1461, MATCH('Garage Cars'!A1350,'housing-price-data-04042019'!$A$1:$A$1461,0), MATCH('Garage Cars'!$B$1,'housing-price-data-04042019'!$A$1:$CC$1,0))</f>
        <v>2</v>
      </c>
      <c r="C1350">
        <f>INDEX('housing-price-data-04042019'!$A$1:$CC$1461, MATCH('Garage Cars'!A1350,'housing-price-data-04042019'!$A$1:$A$1461,0), MATCH('Garage Cars'!$C$1,'housing-price-data-04042019'!$A$1:$CC$1,0))</f>
        <v>215000</v>
      </c>
      <c r="D1350" t="str">
        <f t="shared" si="21"/>
        <v>A</v>
      </c>
      <c r="U1350" s="1">
        <v>1325</v>
      </c>
      <c r="V1350" s="1">
        <v>264852.97381056589</v>
      </c>
      <c r="W1350" s="1">
        <v>-117852.97381056589</v>
      </c>
    </row>
    <row r="1351" spans="1:23" x14ac:dyDescent="0.25">
      <c r="A1351">
        <v>1350</v>
      </c>
      <c r="B1351">
        <f>INDEX('housing-price-data-04042019'!$A$1:$CC$1461, MATCH('Garage Cars'!A1351,'housing-price-data-04042019'!$A$1:$A$1461,0), MATCH('Garage Cars'!$B$1,'housing-price-data-04042019'!$A$1:$CC$1,0))</f>
        <v>0</v>
      </c>
      <c r="C1351">
        <f>INDEX('housing-price-data-04042019'!$A$1:$CC$1461, MATCH('Garage Cars'!A1351,'housing-price-data-04042019'!$A$1:$A$1461,0), MATCH('Garage Cars'!$C$1,'housing-price-data-04042019'!$A$1:$CC$1,0))</f>
        <v>122000</v>
      </c>
      <c r="D1351" t="str">
        <f t="shared" si="21"/>
        <v>B</v>
      </c>
      <c r="U1351" s="1">
        <v>1326</v>
      </c>
      <c r="V1351" s="1">
        <v>60618.980871522173</v>
      </c>
      <c r="W1351" s="1">
        <v>-5618.9808715221734</v>
      </c>
    </row>
    <row r="1352" spans="1:23" x14ac:dyDescent="0.25">
      <c r="A1352">
        <v>1351</v>
      </c>
      <c r="B1352">
        <f>INDEX('housing-price-data-04042019'!$A$1:$CC$1461, MATCH('Garage Cars'!A1352,'housing-price-data-04042019'!$A$1:$A$1461,0), MATCH('Garage Cars'!$B$1,'housing-price-data-04042019'!$A$1:$CC$1,0))</f>
        <v>4</v>
      </c>
      <c r="C1352">
        <f>INDEX('housing-price-data-04042019'!$A$1:$CC$1461, MATCH('Garage Cars'!A1352,'housing-price-data-04042019'!$A$1:$A$1461,0), MATCH('Garage Cars'!$C$1,'housing-price-data-04042019'!$A$1:$CC$1,0))</f>
        <v>200000</v>
      </c>
      <c r="D1352" t="str">
        <f t="shared" si="21"/>
        <v>A</v>
      </c>
      <c r="U1352" s="1">
        <v>1327</v>
      </c>
      <c r="V1352" s="1">
        <v>60618.980871522173</v>
      </c>
      <c r="W1352" s="1">
        <v>18381.019128477827</v>
      </c>
    </row>
    <row r="1353" spans="1:23" x14ac:dyDescent="0.25">
      <c r="A1353">
        <v>1352</v>
      </c>
      <c r="B1353">
        <f>INDEX('housing-price-data-04042019'!$A$1:$CC$1461, MATCH('Garage Cars'!A1353,'housing-price-data-04042019'!$A$1:$A$1461,0), MATCH('Garage Cars'!$B$1,'housing-price-data-04042019'!$A$1:$CC$1,0))</f>
        <v>2</v>
      </c>
      <c r="C1353">
        <f>INDEX('housing-price-data-04042019'!$A$1:$CC$1461, MATCH('Garage Cars'!A1353,'housing-price-data-04042019'!$A$1:$A$1461,0), MATCH('Garage Cars'!$C$1,'housing-price-data-04042019'!$A$1:$CC$1,0))</f>
        <v>171000</v>
      </c>
      <c r="D1353" t="str">
        <f t="shared" si="21"/>
        <v>A</v>
      </c>
      <c r="U1353" s="1">
        <v>1328</v>
      </c>
      <c r="V1353" s="1">
        <v>128696.97851787008</v>
      </c>
      <c r="W1353" s="1">
        <v>1803.021482129916</v>
      </c>
    </row>
    <row r="1354" spans="1:23" x14ac:dyDescent="0.25">
      <c r="A1354">
        <v>1353</v>
      </c>
      <c r="B1354">
        <f>INDEX('housing-price-data-04042019'!$A$1:$CC$1461, MATCH('Garage Cars'!A1354,'housing-price-data-04042019'!$A$1:$A$1461,0), MATCH('Garage Cars'!$B$1,'housing-price-data-04042019'!$A$1:$CC$1,0))</f>
        <v>2</v>
      </c>
      <c r="C1354">
        <f>INDEX('housing-price-data-04042019'!$A$1:$CC$1461, MATCH('Garage Cars'!A1354,'housing-price-data-04042019'!$A$1:$A$1461,0), MATCH('Garage Cars'!$C$1,'housing-price-data-04042019'!$A$1:$CC$1,0))</f>
        <v>134900</v>
      </c>
      <c r="D1354" t="str">
        <f t="shared" si="21"/>
        <v>A</v>
      </c>
      <c r="U1354" s="1">
        <v>1329</v>
      </c>
      <c r="V1354" s="1">
        <v>196774.97616421798</v>
      </c>
      <c r="W1354" s="1">
        <v>59225.02383578202</v>
      </c>
    </row>
    <row r="1355" spans="1:23" x14ac:dyDescent="0.25">
      <c r="A1355">
        <v>1354</v>
      </c>
      <c r="B1355">
        <f>INDEX('housing-price-data-04042019'!$A$1:$CC$1461, MATCH('Garage Cars'!A1355,'housing-price-data-04042019'!$A$1:$A$1461,0), MATCH('Garage Cars'!$B$1,'housing-price-data-04042019'!$A$1:$CC$1,0))</f>
        <v>3</v>
      </c>
      <c r="C1355">
        <f>INDEX('housing-price-data-04042019'!$A$1:$CC$1461, MATCH('Garage Cars'!A1355,'housing-price-data-04042019'!$A$1:$A$1461,0), MATCH('Garage Cars'!$C$1,'housing-price-data-04042019'!$A$1:$CC$1,0))</f>
        <v>410000</v>
      </c>
      <c r="D1355" t="str">
        <f t="shared" si="21"/>
        <v>A</v>
      </c>
      <c r="U1355" s="1">
        <v>1330</v>
      </c>
      <c r="V1355" s="1">
        <v>196774.97616421798</v>
      </c>
      <c r="W1355" s="1">
        <v>-20274.97616421798</v>
      </c>
    </row>
    <row r="1356" spans="1:23" x14ac:dyDescent="0.25">
      <c r="A1356">
        <v>1355</v>
      </c>
      <c r="B1356">
        <f>INDEX('housing-price-data-04042019'!$A$1:$CC$1461, MATCH('Garage Cars'!A1356,'housing-price-data-04042019'!$A$1:$A$1461,0), MATCH('Garage Cars'!$B$1,'housing-price-data-04042019'!$A$1:$CC$1,0))</f>
        <v>3</v>
      </c>
      <c r="C1356">
        <f>INDEX('housing-price-data-04042019'!$A$1:$CC$1461, MATCH('Garage Cars'!A1356,'housing-price-data-04042019'!$A$1:$A$1461,0), MATCH('Garage Cars'!$C$1,'housing-price-data-04042019'!$A$1:$CC$1,0))</f>
        <v>235000</v>
      </c>
      <c r="D1356" t="str">
        <f t="shared" si="21"/>
        <v>A</v>
      </c>
      <c r="U1356" s="1">
        <v>1331</v>
      </c>
      <c r="V1356" s="1">
        <v>264852.97381056589</v>
      </c>
      <c r="W1356" s="1">
        <v>-37852.973810565891</v>
      </c>
    </row>
    <row r="1357" spans="1:23" x14ac:dyDescent="0.25">
      <c r="A1357">
        <v>1356</v>
      </c>
      <c r="B1357">
        <f>INDEX('housing-price-data-04042019'!$A$1:$CC$1461, MATCH('Garage Cars'!A1357,'housing-price-data-04042019'!$A$1:$A$1461,0), MATCH('Garage Cars'!$B$1,'housing-price-data-04042019'!$A$1:$CC$1,0))</f>
        <v>2</v>
      </c>
      <c r="C1357">
        <f>INDEX('housing-price-data-04042019'!$A$1:$CC$1461, MATCH('Garage Cars'!A1357,'housing-price-data-04042019'!$A$1:$A$1461,0), MATCH('Garage Cars'!$C$1,'housing-price-data-04042019'!$A$1:$CC$1,0))</f>
        <v>170000</v>
      </c>
      <c r="D1357" t="str">
        <f t="shared" si="21"/>
        <v>A</v>
      </c>
      <c r="U1357" s="1">
        <v>1332</v>
      </c>
      <c r="V1357" s="1">
        <v>196774.97616421798</v>
      </c>
      <c r="W1357" s="1">
        <v>-64274.97616421798</v>
      </c>
    </row>
    <row r="1358" spans="1:23" x14ac:dyDescent="0.25">
      <c r="A1358">
        <v>1357</v>
      </c>
      <c r="B1358">
        <f>INDEX('housing-price-data-04042019'!$A$1:$CC$1461, MATCH('Garage Cars'!A1358,'housing-price-data-04042019'!$A$1:$A$1461,0), MATCH('Garage Cars'!$B$1,'housing-price-data-04042019'!$A$1:$CC$1,0))</f>
        <v>1</v>
      </c>
      <c r="C1358">
        <f>INDEX('housing-price-data-04042019'!$A$1:$CC$1461, MATCH('Garage Cars'!A1358,'housing-price-data-04042019'!$A$1:$A$1461,0), MATCH('Garage Cars'!$C$1,'housing-price-data-04042019'!$A$1:$CC$1,0))</f>
        <v>110000</v>
      </c>
      <c r="D1358" t="str">
        <f t="shared" si="21"/>
        <v>B</v>
      </c>
      <c r="U1358" s="1">
        <v>1333</v>
      </c>
      <c r="V1358" s="1">
        <v>128696.97851787008</v>
      </c>
      <c r="W1358" s="1">
        <v>-28696.978517870084</v>
      </c>
    </row>
    <row r="1359" spans="1:23" x14ac:dyDescent="0.25">
      <c r="A1359">
        <v>1358</v>
      </c>
      <c r="B1359">
        <f>INDEX('housing-price-data-04042019'!$A$1:$CC$1461, MATCH('Garage Cars'!A1359,'housing-price-data-04042019'!$A$1:$A$1461,0), MATCH('Garage Cars'!$B$1,'housing-price-data-04042019'!$A$1:$CC$1,0))</f>
        <v>2</v>
      </c>
      <c r="C1359">
        <f>INDEX('housing-price-data-04042019'!$A$1:$CC$1461, MATCH('Garage Cars'!A1359,'housing-price-data-04042019'!$A$1:$A$1461,0), MATCH('Garage Cars'!$C$1,'housing-price-data-04042019'!$A$1:$CC$1,0))</f>
        <v>149900</v>
      </c>
      <c r="D1359" t="str">
        <f t="shared" si="21"/>
        <v>A</v>
      </c>
      <c r="U1359" s="1">
        <v>1334</v>
      </c>
      <c r="V1359" s="1">
        <v>128696.97851787008</v>
      </c>
      <c r="W1359" s="1">
        <v>-3196.978517870084</v>
      </c>
    </row>
    <row r="1360" spans="1:23" x14ac:dyDescent="0.25">
      <c r="A1360">
        <v>1359</v>
      </c>
      <c r="B1360">
        <f>INDEX('housing-price-data-04042019'!$A$1:$CC$1461, MATCH('Garage Cars'!A1360,'housing-price-data-04042019'!$A$1:$A$1461,0), MATCH('Garage Cars'!$B$1,'housing-price-data-04042019'!$A$1:$CC$1,0))</f>
        <v>2</v>
      </c>
      <c r="C1360">
        <f>INDEX('housing-price-data-04042019'!$A$1:$CC$1461, MATCH('Garage Cars'!A1360,'housing-price-data-04042019'!$A$1:$A$1461,0), MATCH('Garage Cars'!$C$1,'housing-price-data-04042019'!$A$1:$CC$1,0))</f>
        <v>177500</v>
      </c>
      <c r="D1360" t="str">
        <f t="shared" si="21"/>
        <v>A</v>
      </c>
      <c r="U1360" s="1">
        <v>1335</v>
      </c>
      <c r="V1360" s="1">
        <v>196774.97616421798</v>
      </c>
      <c r="W1360" s="1">
        <v>-71774.97616421798</v>
      </c>
    </row>
    <row r="1361" spans="1:23" x14ac:dyDescent="0.25">
      <c r="A1361">
        <v>1360</v>
      </c>
      <c r="B1361">
        <f>INDEX('housing-price-data-04042019'!$A$1:$CC$1461, MATCH('Garage Cars'!A1361,'housing-price-data-04042019'!$A$1:$A$1461,0), MATCH('Garage Cars'!$B$1,'housing-price-data-04042019'!$A$1:$CC$1,0))</f>
        <v>3</v>
      </c>
      <c r="C1361">
        <f>INDEX('housing-price-data-04042019'!$A$1:$CC$1461, MATCH('Garage Cars'!A1361,'housing-price-data-04042019'!$A$1:$A$1461,0), MATCH('Garage Cars'!$C$1,'housing-price-data-04042019'!$A$1:$CC$1,0))</f>
        <v>315000</v>
      </c>
      <c r="D1361" t="str">
        <f t="shared" si="21"/>
        <v>A</v>
      </c>
      <c r="U1361" s="1">
        <v>1336</v>
      </c>
      <c r="V1361" s="1">
        <v>196774.97616421798</v>
      </c>
      <c r="W1361" s="1">
        <v>-28874.97616421798</v>
      </c>
    </row>
    <row r="1362" spans="1:23" x14ac:dyDescent="0.25">
      <c r="A1362">
        <v>1361</v>
      </c>
      <c r="B1362">
        <f>INDEX('housing-price-data-04042019'!$A$1:$CC$1461, MATCH('Garage Cars'!A1362,'housing-price-data-04042019'!$A$1:$A$1461,0), MATCH('Garage Cars'!$B$1,'housing-price-data-04042019'!$A$1:$CC$1,0))</f>
        <v>2</v>
      </c>
      <c r="C1362">
        <f>INDEX('housing-price-data-04042019'!$A$1:$CC$1461, MATCH('Garage Cars'!A1362,'housing-price-data-04042019'!$A$1:$A$1461,0), MATCH('Garage Cars'!$C$1,'housing-price-data-04042019'!$A$1:$CC$1,0))</f>
        <v>189000</v>
      </c>
      <c r="D1362" t="str">
        <f t="shared" si="21"/>
        <v>A</v>
      </c>
      <c r="U1362" s="1">
        <v>1337</v>
      </c>
      <c r="V1362" s="1">
        <v>196774.97616421798</v>
      </c>
      <c r="W1362" s="1">
        <v>-61774.97616421798</v>
      </c>
    </row>
    <row r="1363" spans="1:23" x14ac:dyDescent="0.25">
      <c r="A1363">
        <v>1362</v>
      </c>
      <c r="B1363">
        <f>INDEX('housing-price-data-04042019'!$A$1:$CC$1461, MATCH('Garage Cars'!A1363,'housing-price-data-04042019'!$A$1:$A$1461,0), MATCH('Garage Cars'!$B$1,'housing-price-data-04042019'!$A$1:$CC$1,0))</f>
        <v>2</v>
      </c>
      <c r="C1363">
        <f>INDEX('housing-price-data-04042019'!$A$1:$CC$1461, MATCH('Garage Cars'!A1363,'housing-price-data-04042019'!$A$1:$A$1461,0), MATCH('Garage Cars'!$C$1,'housing-price-data-04042019'!$A$1:$CC$1,0))</f>
        <v>260000</v>
      </c>
      <c r="D1363" t="str">
        <f t="shared" si="21"/>
        <v>A</v>
      </c>
      <c r="U1363" s="1">
        <v>1338</v>
      </c>
      <c r="V1363" s="1">
        <v>60618.980871522173</v>
      </c>
      <c r="W1363" s="1">
        <v>-8118.9808715221734</v>
      </c>
    </row>
    <row r="1364" spans="1:23" x14ac:dyDescent="0.25">
      <c r="A1364">
        <v>1363</v>
      </c>
      <c r="B1364">
        <f>INDEX('housing-price-data-04042019'!$A$1:$CC$1461, MATCH('Garage Cars'!A1364,'housing-price-data-04042019'!$A$1:$A$1461,0), MATCH('Garage Cars'!$B$1,'housing-price-data-04042019'!$A$1:$CC$1,0))</f>
        <v>1</v>
      </c>
      <c r="C1364">
        <f>INDEX('housing-price-data-04042019'!$A$1:$CC$1461, MATCH('Garage Cars'!A1364,'housing-price-data-04042019'!$A$1:$A$1461,0), MATCH('Garage Cars'!$C$1,'housing-price-data-04042019'!$A$1:$CC$1,0))</f>
        <v>104900</v>
      </c>
      <c r="D1364" t="str">
        <f t="shared" si="21"/>
        <v>B</v>
      </c>
      <c r="U1364" s="1">
        <v>1339</v>
      </c>
      <c r="V1364" s="1">
        <v>196774.97616421798</v>
      </c>
      <c r="W1364" s="1">
        <v>3225.0238357820199</v>
      </c>
    </row>
    <row r="1365" spans="1:23" x14ac:dyDescent="0.25">
      <c r="A1365">
        <v>1364</v>
      </c>
      <c r="B1365">
        <f>INDEX('housing-price-data-04042019'!$A$1:$CC$1461, MATCH('Garage Cars'!A1365,'housing-price-data-04042019'!$A$1:$A$1461,0), MATCH('Garage Cars'!$B$1,'housing-price-data-04042019'!$A$1:$CC$1,0))</f>
        <v>2</v>
      </c>
      <c r="C1365">
        <f>INDEX('housing-price-data-04042019'!$A$1:$CC$1461, MATCH('Garage Cars'!A1365,'housing-price-data-04042019'!$A$1:$A$1461,0), MATCH('Garage Cars'!$C$1,'housing-price-data-04042019'!$A$1:$CC$1,0))</f>
        <v>156932</v>
      </c>
      <c r="D1365" t="str">
        <f t="shared" si="21"/>
        <v>A</v>
      </c>
      <c r="U1365" s="1">
        <v>1340</v>
      </c>
      <c r="V1365" s="1">
        <v>128696.97851787008</v>
      </c>
      <c r="W1365" s="1">
        <v>-196.97851787008403</v>
      </c>
    </row>
    <row r="1366" spans="1:23" x14ac:dyDescent="0.25">
      <c r="A1366">
        <v>1365</v>
      </c>
      <c r="B1366">
        <f>INDEX('housing-price-data-04042019'!$A$1:$CC$1461, MATCH('Garage Cars'!A1366,'housing-price-data-04042019'!$A$1:$A$1461,0), MATCH('Garage Cars'!$B$1,'housing-price-data-04042019'!$A$1:$CC$1,0))</f>
        <v>2</v>
      </c>
      <c r="C1366">
        <f>INDEX('housing-price-data-04042019'!$A$1:$CC$1461, MATCH('Garage Cars'!A1366,'housing-price-data-04042019'!$A$1:$A$1461,0), MATCH('Garage Cars'!$C$1,'housing-price-data-04042019'!$A$1:$CC$1,0))</f>
        <v>144152</v>
      </c>
      <c r="D1366" t="str">
        <f t="shared" si="21"/>
        <v>A</v>
      </c>
      <c r="U1366" s="1">
        <v>1341</v>
      </c>
      <c r="V1366" s="1">
        <v>332930.9714569138</v>
      </c>
      <c r="W1366" s="1">
        <v>-209930.9714569138</v>
      </c>
    </row>
    <row r="1367" spans="1:23" x14ac:dyDescent="0.25">
      <c r="A1367">
        <v>1366</v>
      </c>
      <c r="B1367">
        <f>INDEX('housing-price-data-04042019'!$A$1:$CC$1461, MATCH('Garage Cars'!A1367,'housing-price-data-04042019'!$A$1:$A$1461,0), MATCH('Garage Cars'!$B$1,'housing-price-data-04042019'!$A$1:$CC$1,0))</f>
        <v>2</v>
      </c>
      <c r="C1367">
        <f>INDEX('housing-price-data-04042019'!$A$1:$CC$1461, MATCH('Garage Cars'!A1367,'housing-price-data-04042019'!$A$1:$A$1461,0), MATCH('Garage Cars'!$C$1,'housing-price-data-04042019'!$A$1:$CC$1,0))</f>
        <v>216000</v>
      </c>
      <c r="D1367" t="str">
        <f t="shared" si="21"/>
        <v>A</v>
      </c>
      <c r="U1367" s="1">
        <v>1342</v>
      </c>
      <c r="V1367" s="1">
        <v>196774.97616421798</v>
      </c>
      <c r="W1367" s="1">
        <v>-41774.97616421798</v>
      </c>
    </row>
    <row r="1368" spans="1:23" x14ac:dyDescent="0.25">
      <c r="A1368">
        <v>1367</v>
      </c>
      <c r="B1368">
        <f>INDEX('housing-price-data-04042019'!$A$1:$CC$1461, MATCH('Garage Cars'!A1368,'housing-price-data-04042019'!$A$1:$A$1461,0), MATCH('Garage Cars'!$B$1,'housing-price-data-04042019'!$A$1:$CC$1,0))</f>
        <v>2</v>
      </c>
      <c r="C1368">
        <f>INDEX('housing-price-data-04042019'!$A$1:$CC$1461, MATCH('Garage Cars'!A1368,'housing-price-data-04042019'!$A$1:$A$1461,0), MATCH('Garage Cars'!$C$1,'housing-price-data-04042019'!$A$1:$CC$1,0))</f>
        <v>193000</v>
      </c>
      <c r="D1368" t="str">
        <f t="shared" si="21"/>
        <v>A</v>
      </c>
      <c r="U1368" s="1">
        <v>1343</v>
      </c>
      <c r="V1368" s="1">
        <v>196774.97616421798</v>
      </c>
      <c r="W1368" s="1">
        <v>31725.02383578202</v>
      </c>
    </row>
    <row r="1369" spans="1:23" x14ac:dyDescent="0.25">
      <c r="A1369">
        <v>1368</v>
      </c>
      <c r="B1369">
        <f>INDEX('housing-price-data-04042019'!$A$1:$CC$1461, MATCH('Garage Cars'!A1369,'housing-price-data-04042019'!$A$1:$A$1461,0), MATCH('Garage Cars'!$B$1,'housing-price-data-04042019'!$A$1:$CC$1,0))</f>
        <v>1</v>
      </c>
      <c r="C1369">
        <f>INDEX('housing-price-data-04042019'!$A$1:$CC$1461, MATCH('Garage Cars'!A1369,'housing-price-data-04042019'!$A$1:$A$1461,0), MATCH('Garage Cars'!$C$1,'housing-price-data-04042019'!$A$1:$CC$1,0))</f>
        <v>127000</v>
      </c>
      <c r="D1369" t="str">
        <f t="shared" si="21"/>
        <v>B</v>
      </c>
      <c r="U1369" s="1">
        <v>1344</v>
      </c>
      <c r="V1369" s="1">
        <v>196774.97616421798</v>
      </c>
      <c r="W1369" s="1">
        <v>-19774.97616421798</v>
      </c>
    </row>
    <row r="1370" spans="1:23" x14ac:dyDescent="0.25">
      <c r="A1370">
        <v>1369</v>
      </c>
      <c r="B1370">
        <f>INDEX('housing-price-data-04042019'!$A$1:$CC$1461, MATCH('Garage Cars'!A1370,'housing-price-data-04042019'!$A$1:$A$1461,0), MATCH('Garage Cars'!$B$1,'housing-price-data-04042019'!$A$1:$CC$1,0))</f>
        <v>2</v>
      </c>
      <c r="C1370">
        <f>INDEX('housing-price-data-04042019'!$A$1:$CC$1461, MATCH('Garage Cars'!A1370,'housing-price-data-04042019'!$A$1:$A$1461,0), MATCH('Garage Cars'!$C$1,'housing-price-data-04042019'!$A$1:$CC$1,0))</f>
        <v>144000</v>
      </c>
      <c r="D1370" t="str">
        <f t="shared" si="21"/>
        <v>A</v>
      </c>
      <c r="U1370" s="1">
        <v>1345</v>
      </c>
      <c r="V1370" s="1">
        <v>196774.97616421798</v>
      </c>
      <c r="W1370" s="1">
        <v>-40939.97616421798</v>
      </c>
    </row>
    <row r="1371" spans="1:23" x14ac:dyDescent="0.25">
      <c r="A1371">
        <v>1370</v>
      </c>
      <c r="B1371">
        <f>INDEX('housing-price-data-04042019'!$A$1:$CC$1461, MATCH('Garage Cars'!A1371,'housing-price-data-04042019'!$A$1:$A$1461,0), MATCH('Garage Cars'!$B$1,'housing-price-data-04042019'!$A$1:$CC$1,0))</f>
        <v>2</v>
      </c>
      <c r="C1371">
        <f>INDEX('housing-price-data-04042019'!$A$1:$CC$1461, MATCH('Garage Cars'!A1371,'housing-price-data-04042019'!$A$1:$A$1461,0), MATCH('Garage Cars'!$C$1,'housing-price-data-04042019'!$A$1:$CC$1,0))</f>
        <v>232000</v>
      </c>
      <c r="D1371" t="str">
        <f t="shared" si="21"/>
        <v>A</v>
      </c>
      <c r="U1371" s="1">
        <v>1346</v>
      </c>
      <c r="V1371" s="1">
        <v>128696.97851787008</v>
      </c>
      <c r="W1371" s="1">
        <v>-20196.978517870084</v>
      </c>
    </row>
    <row r="1372" spans="1:23" x14ac:dyDescent="0.25">
      <c r="A1372">
        <v>1371</v>
      </c>
      <c r="B1372">
        <f>INDEX('housing-price-data-04042019'!$A$1:$CC$1461, MATCH('Garage Cars'!A1372,'housing-price-data-04042019'!$A$1:$A$1461,0), MATCH('Garage Cars'!$B$1,'housing-price-data-04042019'!$A$1:$CC$1,0))</f>
        <v>1</v>
      </c>
      <c r="C1372">
        <f>INDEX('housing-price-data-04042019'!$A$1:$CC$1461, MATCH('Garage Cars'!A1372,'housing-price-data-04042019'!$A$1:$A$1461,0), MATCH('Garage Cars'!$C$1,'housing-price-data-04042019'!$A$1:$CC$1,0))</f>
        <v>105000</v>
      </c>
      <c r="D1372" t="str">
        <f t="shared" si="21"/>
        <v>B</v>
      </c>
      <c r="U1372" s="1">
        <v>1347</v>
      </c>
      <c r="V1372" s="1">
        <v>196774.97616421798</v>
      </c>
      <c r="W1372" s="1">
        <v>65725.02383578202</v>
      </c>
    </row>
    <row r="1373" spans="1:23" x14ac:dyDescent="0.25">
      <c r="A1373">
        <v>1372</v>
      </c>
      <c r="B1373">
        <f>INDEX('housing-price-data-04042019'!$A$1:$CC$1461, MATCH('Garage Cars'!A1373,'housing-price-data-04042019'!$A$1:$A$1461,0), MATCH('Garage Cars'!$B$1,'housing-price-data-04042019'!$A$1:$CC$1,0))</f>
        <v>1</v>
      </c>
      <c r="C1373">
        <f>INDEX('housing-price-data-04042019'!$A$1:$CC$1461, MATCH('Garage Cars'!A1373,'housing-price-data-04042019'!$A$1:$A$1461,0), MATCH('Garage Cars'!$C$1,'housing-price-data-04042019'!$A$1:$CC$1,0))</f>
        <v>165500</v>
      </c>
      <c r="D1373" t="str">
        <f t="shared" si="21"/>
        <v>B</v>
      </c>
      <c r="U1373" s="1">
        <v>1348</v>
      </c>
      <c r="V1373" s="1">
        <v>264852.97381056589</v>
      </c>
      <c r="W1373" s="1">
        <v>18610.026189434109</v>
      </c>
    </row>
    <row r="1374" spans="1:23" x14ac:dyDescent="0.25">
      <c r="A1374">
        <v>1373</v>
      </c>
      <c r="B1374">
        <f>INDEX('housing-price-data-04042019'!$A$1:$CC$1461, MATCH('Garage Cars'!A1374,'housing-price-data-04042019'!$A$1:$A$1461,0), MATCH('Garage Cars'!$B$1,'housing-price-data-04042019'!$A$1:$CC$1,0))</f>
        <v>2</v>
      </c>
      <c r="C1374">
        <f>INDEX('housing-price-data-04042019'!$A$1:$CC$1461, MATCH('Garage Cars'!A1374,'housing-price-data-04042019'!$A$1:$A$1461,0), MATCH('Garage Cars'!$C$1,'housing-price-data-04042019'!$A$1:$CC$1,0))</f>
        <v>274300</v>
      </c>
      <c r="D1374" t="str">
        <f t="shared" si="21"/>
        <v>A</v>
      </c>
      <c r="U1374" s="1">
        <v>1349</v>
      </c>
      <c r="V1374" s="1">
        <v>196774.97616421798</v>
      </c>
      <c r="W1374" s="1">
        <v>18225.02383578202</v>
      </c>
    </row>
    <row r="1375" spans="1:23" x14ac:dyDescent="0.25">
      <c r="A1375">
        <v>1374</v>
      </c>
      <c r="B1375">
        <f>INDEX('housing-price-data-04042019'!$A$1:$CC$1461, MATCH('Garage Cars'!A1375,'housing-price-data-04042019'!$A$1:$A$1461,0), MATCH('Garage Cars'!$B$1,'housing-price-data-04042019'!$A$1:$CC$1,0))</f>
        <v>3</v>
      </c>
      <c r="C1375">
        <f>INDEX('housing-price-data-04042019'!$A$1:$CC$1461, MATCH('Garage Cars'!A1375,'housing-price-data-04042019'!$A$1:$A$1461,0), MATCH('Garage Cars'!$C$1,'housing-price-data-04042019'!$A$1:$CC$1,0))</f>
        <v>466500</v>
      </c>
      <c r="D1375" t="str">
        <f t="shared" si="21"/>
        <v>A</v>
      </c>
      <c r="U1375" s="1">
        <v>1350</v>
      </c>
      <c r="V1375" s="1">
        <v>60618.980871522173</v>
      </c>
      <c r="W1375" s="1">
        <v>61381.019128477827</v>
      </c>
    </row>
    <row r="1376" spans="1:23" x14ac:dyDescent="0.25">
      <c r="A1376">
        <v>1375</v>
      </c>
      <c r="B1376">
        <f>INDEX('housing-price-data-04042019'!$A$1:$CC$1461, MATCH('Garage Cars'!A1376,'housing-price-data-04042019'!$A$1:$A$1461,0), MATCH('Garage Cars'!$B$1,'housing-price-data-04042019'!$A$1:$CC$1,0))</f>
        <v>3</v>
      </c>
      <c r="C1376">
        <f>INDEX('housing-price-data-04042019'!$A$1:$CC$1461, MATCH('Garage Cars'!A1376,'housing-price-data-04042019'!$A$1:$A$1461,0), MATCH('Garage Cars'!$C$1,'housing-price-data-04042019'!$A$1:$CC$1,0))</f>
        <v>250000</v>
      </c>
      <c r="D1376" t="str">
        <f t="shared" si="21"/>
        <v>A</v>
      </c>
      <c r="U1376" s="1">
        <v>1351</v>
      </c>
      <c r="V1376" s="1">
        <v>332930.9714569138</v>
      </c>
      <c r="W1376" s="1">
        <v>-132930.9714569138</v>
      </c>
    </row>
    <row r="1377" spans="1:23" x14ac:dyDescent="0.25">
      <c r="A1377">
        <v>1376</v>
      </c>
      <c r="B1377">
        <f>INDEX('housing-price-data-04042019'!$A$1:$CC$1461, MATCH('Garage Cars'!A1377,'housing-price-data-04042019'!$A$1:$A$1461,0), MATCH('Garage Cars'!$B$1,'housing-price-data-04042019'!$A$1:$CC$1,0))</f>
        <v>3</v>
      </c>
      <c r="C1377">
        <f>INDEX('housing-price-data-04042019'!$A$1:$CC$1461, MATCH('Garage Cars'!A1377,'housing-price-data-04042019'!$A$1:$A$1461,0), MATCH('Garage Cars'!$C$1,'housing-price-data-04042019'!$A$1:$CC$1,0))</f>
        <v>239000</v>
      </c>
      <c r="D1377" t="str">
        <f t="shared" si="21"/>
        <v>A</v>
      </c>
      <c r="U1377" s="1">
        <v>1352</v>
      </c>
      <c r="V1377" s="1">
        <v>196774.97616421798</v>
      </c>
      <c r="W1377" s="1">
        <v>-25774.97616421798</v>
      </c>
    </row>
    <row r="1378" spans="1:23" x14ac:dyDescent="0.25">
      <c r="A1378">
        <v>1377</v>
      </c>
      <c r="B1378">
        <f>INDEX('housing-price-data-04042019'!$A$1:$CC$1461, MATCH('Garage Cars'!A1378,'housing-price-data-04042019'!$A$1:$A$1461,0), MATCH('Garage Cars'!$B$1,'housing-price-data-04042019'!$A$1:$CC$1,0))</f>
        <v>1</v>
      </c>
      <c r="C1378">
        <f>INDEX('housing-price-data-04042019'!$A$1:$CC$1461, MATCH('Garage Cars'!A1378,'housing-price-data-04042019'!$A$1:$A$1461,0), MATCH('Garage Cars'!$C$1,'housing-price-data-04042019'!$A$1:$CC$1,0))</f>
        <v>91000</v>
      </c>
      <c r="D1378" t="str">
        <f t="shared" si="21"/>
        <v>B</v>
      </c>
      <c r="U1378" s="1">
        <v>1353</v>
      </c>
      <c r="V1378" s="1">
        <v>196774.97616421798</v>
      </c>
      <c r="W1378" s="1">
        <v>-61874.97616421798</v>
      </c>
    </row>
    <row r="1379" spans="1:23" x14ac:dyDescent="0.25">
      <c r="A1379">
        <v>1378</v>
      </c>
      <c r="B1379">
        <f>INDEX('housing-price-data-04042019'!$A$1:$CC$1461, MATCH('Garage Cars'!A1379,'housing-price-data-04042019'!$A$1:$A$1461,0), MATCH('Garage Cars'!$B$1,'housing-price-data-04042019'!$A$1:$CC$1,0))</f>
        <v>2</v>
      </c>
      <c r="C1379">
        <f>INDEX('housing-price-data-04042019'!$A$1:$CC$1461, MATCH('Garage Cars'!A1379,'housing-price-data-04042019'!$A$1:$A$1461,0), MATCH('Garage Cars'!$C$1,'housing-price-data-04042019'!$A$1:$CC$1,0))</f>
        <v>117000</v>
      </c>
      <c r="D1379" t="str">
        <f t="shared" si="21"/>
        <v>A</v>
      </c>
      <c r="U1379" s="1">
        <v>1354</v>
      </c>
      <c r="V1379" s="1">
        <v>264852.97381056589</v>
      </c>
      <c r="W1379" s="1">
        <v>145147.02618943411</v>
      </c>
    </row>
    <row r="1380" spans="1:23" x14ac:dyDescent="0.25">
      <c r="A1380">
        <v>1379</v>
      </c>
      <c r="B1380">
        <f>INDEX('housing-price-data-04042019'!$A$1:$CC$1461, MATCH('Garage Cars'!A1380,'housing-price-data-04042019'!$A$1:$A$1461,0), MATCH('Garage Cars'!$B$1,'housing-price-data-04042019'!$A$1:$CC$1,0))</f>
        <v>1</v>
      </c>
      <c r="C1380">
        <f>INDEX('housing-price-data-04042019'!$A$1:$CC$1461, MATCH('Garage Cars'!A1380,'housing-price-data-04042019'!$A$1:$A$1461,0), MATCH('Garage Cars'!$C$1,'housing-price-data-04042019'!$A$1:$CC$1,0))</f>
        <v>83000</v>
      </c>
      <c r="D1380" t="str">
        <f t="shared" si="21"/>
        <v>B</v>
      </c>
      <c r="U1380" s="1">
        <v>1355</v>
      </c>
      <c r="V1380" s="1">
        <v>264852.97381056589</v>
      </c>
      <c r="W1380" s="1">
        <v>-29852.973810565891</v>
      </c>
    </row>
    <row r="1381" spans="1:23" x14ac:dyDescent="0.25">
      <c r="A1381">
        <v>1380</v>
      </c>
      <c r="B1381">
        <f>INDEX('housing-price-data-04042019'!$A$1:$CC$1461, MATCH('Garage Cars'!A1381,'housing-price-data-04042019'!$A$1:$A$1461,0), MATCH('Garage Cars'!$B$1,'housing-price-data-04042019'!$A$1:$CC$1,0))</f>
        <v>2</v>
      </c>
      <c r="C1381">
        <f>INDEX('housing-price-data-04042019'!$A$1:$CC$1461, MATCH('Garage Cars'!A1381,'housing-price-data-04042019'!$A$1:$A$1461,0), MATCH('Garage Cars'!$C$1,'housing-price-data-04042019'!$A$1:$CC$1,0))</f>
        <v>167500</v>
      </c>
      <c r="D1381" t="str">
        <f t="shared" si="21"/>
        <v>A</v>
      </c>
      <c r="U1381" s="1">
        <v>1356</v>
      </c>
      <c r="V1381" s="1">
        <v>196774.97616421798</v>
      </c>
      <c r="W1381" s="1">
        <v>-26774.97616421798</v>
      </c>
    </row>
    <row r="1382" spans="1:23" x14ac:dyDescent="0.25">
      <c r="A1382">
        <v>1381</v>
      </c>
      <c r="B1382">
        <f>INDEX('housing-price-data-04042019'!$A$1:$CC$1461, MATCH('Garage Cars'!A1382,'housing-price-data-04042019'!$A$1:$A$1461,0), MATCH('Garage Cars'!$B$1,'housing-price-data-04042019'!$A$1:$CC$1,0))</f>
        <v>1</v>
      </c>
      <c r="C1382">
        <f>INDEX('housing-price-data-04042019'!$A$1:$CC$1461, MATCH('Garage Cars'!A1382,'housing-price-data-04042019'!$A$1:$A$1461,0), MATCH('Garage Cars'!$C$1,'housing-price-data-04042019'!$A$1:$CC$1,0))</f>
        <v>58500</v>
      </c>
      <c r="D1382" t="str">
        <f t="shared" si="21"/>
        <v>B</v>
      </c>
      <c r="U1382" s="1">
        <v>1357</v>
      </c>
      <c r="V1382" s="1">
        <v>128696.97851787008</v>
      </c>
      <c r="W1382" s="1">
        <v>-18696.978517870084</v>
      </c>
    </row>
    <row r="1383" spans="1:23" x14ac:dyDescent="0.25">
      <c r="A1383">
        <v>1382</v>
      </c>
      <c r="B1383">
        <f>INDEX('housing-price-data-04042019'!$A$1:$CC$1461, MATCH('Garage Cars'!A1383,'housing-price-data-04042019'!$A$1:$A$1461,0), MATCH('Garage Cars'!$B$1,'housing-price-data-04042019'!$A$1:$CC$1,0))</f>
        <v>2</v>
      </c>
      <c r="C1383">
        <f>INDEX('housing-price-data-04042019'!$A$1:$CC$1461, MATCH('Garage Cars'!A1383,'housing-price-data-04042019'!$A$1:$A$1461,0), MATCH('Garage Cars'!$C$1,'housing-price-data-04042019'!$A$1:$CC$1,0))</f>
        <v>237500</v>
      </c>
      <c r="D1383" t="str">
        <f t="shared" si="21"/>
        <v>A</v>
      </c>
      <c r="U1383" s="1">
        <v>1358</v>
      </c>
      <c r="V1383" s="1">
        <v>196774.97616421798</v>
      </c>
      <c r="W1383" s="1">
        <v>-46874.97616421798</v>
      </c>
    </row>
    <row r="1384" spans="1:23" x14ac:dyDescent="0.25">
      <c r="A1384">
        <v>1383</v>
      </c>
      <c r="B1384">
        <f>INDEX('housing-price-data-04042019'!$A$1:$CC$1461, MATCH('Garage Cars'!A1384,'housing-price-data-04042019'!$A$1:$A$1461,0), MATCH('Garage Cars'!$B$1,'housing-price-data-04042019'!$A$1:$CC$1,0))</f>
        <v>2</v>
      </c>
      <c r="C1384">
        <f>INDEX('housing-price-data-04042019'!$A$1:$CC$1461, MATCH('Garage Cars'!A1384,'housing-price-data-04042019'!$A$1:$A$1461,0), MATCH('Garage Cars'!$C$1,'housing-price-data-04042019'!$A$1:$CC$1,0))</f>
        <v>157000</v>
      </c>
      <c r="D1384" t="str">
        <f t="shared" si="21"/>
        <v>A</v>
      </c>
      <c r="U1384" s="1">
        <v>1359</v>
      </c>
      <c r="V1384" s="1">
        <v>196774.97616421798</v>
      </c>
      <c r="W1384" s="1">
        <v>-19274.97616421798</v>
      </c>
    </row>
    <row r="1385" spans="1:23" x14ac:dyDescent="0.25">
      <c r="A1385">
        <v>1384</v>
      </c>
      <c r="B1385">
        <f>INDEX('housing-price-data-04042019'!$A$1:$CC$1461, MATCH('Garage Cars'!A1385,'housing-price-data-04042019'!$A$1:$A$1461,0), MATCH('Garage Cars'!$B$1,'housing-price-data-04042019'!$A$1:$CC$1,0))</f>
        <v>2</v>
      </c>
      <c r="C1385">
        <f>INDEX('housing-price-data-04042019'!$A$1:$CC$1461, MATCH('Garage Cars'!A1385,'housing-price-data-04042019'!$A$1:$A$1461,0), MATCH('Garage Cars'!$C$1,'housing-price-data-04042019'!$A$1:$CC$1,0))</f>
        <v>112000</v>
      </c>
      <c r="D1385" t="str">
        <f t="shared" si="21"/>
        <v>A</v>
      </c>
      <c r="U1385" s="1">
        <v>1360</v>
      </c>
      <c r="V1385" s="1">
        <v>264852.97381056589</v>
      </c>
      <c r="W1385" s="1">
        <v>50147.026189434109</v>
      </c>
    </row>
    <row r="1386" spans="1:23" x14ac:dyDescent="0.25">
      <c r="A1386">
        <v>1385</v>
      </c>
      <c r="B1386">
        <f>INDEX('housing-price-data-04042019'!$A$1:$CC$1461, MATCH('Garage Cars'!A1386,'housing-price-data-04042019'!$A$1:$A$1461,0), MATCH('Garage Cars'!$B$1,'housing-price-data-04042019'!$A$1:$CC$1,0))</f>
        <v>1</v>
      </c>
      <c r="C1386">
        <f>INDEX('housing-price-data-04042019'!$A$1:$CC$1461, MATCH('Garage Cars'!A1386,'housing-price-data-04042019'!$A$1:$A$1461,0), MATCH('Garage Cars'!$C$1,'housing-price-data-04042019'!$A$1:$CC$1,0))</f>
        <v>105000</v>
      </c>
      <c r="D1386" t="str">
        <f t="shared" si="21"/>
        <v>B</v>
      </c>
      <c r="U1386" s="1">
        <v>1361</v>
      </c>
      <c r="V1386" s="1">
        <v>196774.97616421798</v>
      </c>
      <c r="W1386" s="1">
        <v>-7774.9761642179801</v>
      </c>
    </row>
    <row r="1387" spans="1:23" x14ac:dyDescent="0.25">
      <c r="A1387">
        <v>1386</v>
      </c>
      <c r="B1387">
        <f>INDEX('housing-price-data-04042019'!$A$1:$CC$1461, MATCH('Garage Cars'!A1387,'housing-price-data-04042019'!$A$1:$A$1461,0), MATCH('Garage Cars'!$B$1,'housing-price-data-04042019'!$A$1:$CC$1,0))</f>
        <v>1</v>
      </c>
      <c r="C1387">
        <f>INDEX('housing-price-data-04042019'!$A$1:$CC$1461, MATCH('Garage Cars'!A1387,'housing-price-data-04042019'!$A$1:$A$1461,0), MATCH('Garage Cars'!$C$1,'housing-price-data-04042019'!$A$1:$CC$1,0))</f>
        <v>125500</v>
      </c>
      <c r="D1387" t="str">
        <f t="shared" si="21"/>
        <v>B</v>
      </c>
      <c r="U1387" s="1">
        <v>1362</v>
      </c>
      <c r="V1387" s="1">
        <v>196774.97616421798</v>
      </c>
      <c r="W1387" s="1">
        <v>63225.02383578202</v>
      </c>
    </row>
    <row r="1388" spans="1:23" x14ac:dyDescent="0.25">
      <c r="A1388">
        <v>1387</v>
      </c>
      <c r="B1388">
        <f>INDEX('housing-price-data-04042019'!$A$1:$CC$1461, MATCH('Garage Cars'!A1388,'housing-price-data-04042019'!$A$1:$A$1461,0), MATCH('Garage Cars'!$B$1,'housing-price-data-04042019'!$A$1:$CC$1,0))</f>
        <v>2</v>
      </c>
      <c r="C1388">
        <f>INDEX('housing-price-data-04042019'!$A$1:$CC$1461, MATCH('Garage Cars'!A1388,'housing-price-data-04042019'!$A$1:$A$1461,0), MATCH('Garage Cars'!$C$1,'housing-price-data-04042019'!$A$1:$CC$1,0))</f>
        <v>250000</v>
      </c>
      <c r="D1388" t="str">
        <f t="shared" si="21"/>
        <v>A</v>
      </c>
      <c r="U1388" s="1">
        <v>1363</v>
      </c>
      <c r="V1388" s="1">
        <v>128696.97851787008</v>
      </c>
      <c r="W1388" s="1">
        <v>-23796.978517870084</v>
      </c>
    </row>
    <row r="1389" spans="1:23" x14ac:dyDescent="0.25">
      <c r="A1389">
        <v>1388</v>
      </c>
      <c r="B1389">
        <f>INDEX('housing-price-data-04042019'!$A$1:$CC$1461, MATCH('Garage Cars'!A1389,'housing-price-data-04042019'!$A$1:$A$1461,0), MATCH('Garage Cars'!$B$1,'housing-price-data-04042019'!$A$1:$CC$1,0))</f>
        <v>1</v>
      </c>
      <c r="C1389">
        <f>INDEX('housing-price-data-04042019'!$A$1:$CC$1461, MATCH('Garage Cars'!A1389,'housing-price-data-04042019'!$A$1:$A$1461,0), MATCH('Garage Cars'!$C$1,'housing-price-data-04042019'!$A$1:$CC$1,0))</f>
        <v>136000</v>
      </c>
      <c r="D1389" t="str">
        <f t="shared" si="21"/>
        <v>B</v>
      </c>
      <c r="U1389" s="1">
        <v>1364</v>
      </c>
      <c r="V1389" s="1">
        <v>196774.97616421798</v>
      </c>
      <c r="W1389" s="1">
        <v>-39842.97616421798</v>
      </c>
    </row>
    <row r="1390" spans="1:23" x14ac:dyDescent="0.25">
      <c r="A1390">
        <v>1389</v>
      </c>
      <c r="B1390">
        <f>INDEX('housing-price-data-04042019'!$A$1:$CC$1461, MATCH('Garage Cars'!A1390,'housing-price-data-04042019'!$A$1:$A$1461,0), MATCH('Garage Cars'!$B$1,'housing-price-data-04042019'!$A$1:$CC$1,0))</f>
        <v>3</v>
      </c>
      <c r="C1390">
        <f>INDEX('housing-price-data-04042019'!$A$1:$CC$1461, MATCH('Garage Cars'!A1390,'housing-price-data-04042019'!$A$1:$A$1461,0), MATCH('Garage Cars'!$C$1,'housing-price-data-04042019'!$A$1:$CC$1,0))</f>
        <v>377500</v>
      </c>
      <c r="D1390" t="str">
        <f t="shared" si="21"/>
        <v>A</v>
      </c>
      <c r="U1390" s="1">
        <v>1365</v>
      </c>
      <c r="V1390" s="1">
        <v>196774.97616421798</v>
      </c>
      <c r="W1390" s="1">
        <v>-52622.97616421798</v>
      </c>
    </row>
    <row r="1391" spans="1:23" x14ac:dyDescent="0.25">
      <c r="A1391">
        <v>1390</v>
      </c>
      <c r="B1391">
        <f>INDEX('housing-price-data-04042019'!$A$1:$CC$1461, MATCH('Garage Cars'!A1391,'housing-price-data-04042019'!$A$1:$A$1461,0), MATCH('Garage Cars'!$B$1,'housing-price-data-04042019'!$A$1:$CC$1,0))</f>
        <v>2</v>
      </c>
      <c r="C1391">
        <f>INDEX('housing-price-data-04042019'!$A$1:$CC$1461, MATCH('Garage Cars'!A1391,'housing-price-data-04042019'!$A$1:$A$1461,0), MATCH('Garage Cars'!$C$1,'housing-price-data-04042019'!$A$1:$CC$1,0))</f>
        <v>131000</v>
      </c>
      <c r="D1391" t="str">
        <f t="shared" si="21"/>
        <v>A</v>
      </c>
      <c r="U1391" s="1">
        <v>1366</v>
      </c>
      <c r="V1391" s="1">
        <v>196774.97616421798</v>
      </c>
      <c r="W1391" s="1">
        <v>19225.02383578202</v>
      </c>
    </row>
    <row r="1392" spans="1:23" x14ac:dyDescent="0.25">
      <c r="A1392">
        <v>1391</v>
      </c>
      <c r="B1392">
        <f>INDEX('housing-price-data-04042019'!$A$1:$CC$1461, MATCH('Garage Cars'!A1392,'housing-price-data-04042019'!$A$1:$A$1461,0), MATCH('Garage Cars'!$B$1,'housing-price-data-04042019'!$A$1:$CC$1,0))</f>
        <v>2</v>
      </c>
      <c r="C1392">
        <f>INDEX('housing-price-data-04042019'!$A$1:$CC$1461, MATCH('Garage Cars'!A1392,'housing-price-data-04042019'!$A$1:$A$1461,0), MATCH('Garage Cars'!$C$1,'housing-price-data-04042019'!$A$1:$CC$1,0))</f>
        <v>235000</v>
      </c>
      <c r="D1392" t="str">
        <f t="shared" si="21"/>
        <v>A</v>
      </c>
      <c r="U1392" s="1">
        <v>1367</v>
      </c>
      <c r="V1392" s="1">
        <v>196774.97616421798</v>
      </c>
      <c r="W1392" s="1">
        <v>-3774.9761642179801</v>
      </c>
    </row>
    <row r="1393" spans="1:23" x14ac:dyDescent="0.25">
      <c r="A1393">
        <v>1392</v>
      </c>
      <c r="B1393">
        <f>INDEX('housing-price-data-04042019'!$A$1:$CC$1461, MATCH('Garage Cars'!A1393,'housing-price-data-04042019'!$A$1:$A$1461,0), MATCH('Garage Cars'!$B$1,'housing-price-data-04042019'!$A$1:$CC$1,0))</f>
        <v>3</v>
      </c>
      <c r="C1393">
        <f>INDEX('housing-price-data-04042019'!$A$1:$CC$1461, MATCH('Garage Cars'!A1393,'housing-price-data-04042019'!$A$1:$A$1461,0), MATCH('Garage Cars'!$C$1,'housing-price-data-04042019'!$A$1:$CC$1,0))</f>
        <v>124000</v>
      </c>
      <c r="D1393" t="str">
        <f t="shared" si="21"/>
        <v>A</v>
      </c>
      <c r="U1393" s="1">
        <v>1368</v>
      </c>
      <c r="V1393" s="1">
        <v>128696.97851787008</v>
      </c>
      <c r="W1393" s="1">
        <v>-1696.978517870084</v>
      </c>
    </row>
    <row r="1394" spans="1:23" x14ac:dyDescent="0.25">
      <c r="A1394">
        <v>1393</v>
      </c>
      <c r="B1394">
        <f>INDEX('housing-price-data-04042019'!$A$1:$CC$1461, MATCH('Garage Cars'!A1394,'housing-price-data-04042019'!$A$1:$A$1461,0), MATCH('Garage Cars'!$B$1,'housing-price-data-04042019'!$A$1:$CC$1,0))</f>
        <v>1</v>
      </c>
      <c r="C1394">
        <f>INDEX('housing-price-data-04042019'!$A$1:$CC$1461, MATCH('Garage Cars'!A1394,'housing-price-data-04042019'!$A$1:$A$1461,0), MATCH('Garage Cars'!$C$1,'housing-price-data-04042019'!$A$1:$CC$1,0))</f>
        <v>123000</v>
      </c>
      <c r="D1394" t="str">
        <f t="shared" si="21"/>
        <v>B</v>
      </c>
      <c r="U1394" s="1">
        <v>1369</v>
      </c>
      <c r="V1394" s="1">
        <v>196774.97616421798</v>
      </c>
      <c r="W1394" s="1">
        <v>-52774.97616421798</v>
      </c>
    </row>
    <row r="1395" spans="1:23" x14ac:dyDescent="0.25">
      <c r="A1395">
        <v>1394</v>
      </c>
      <c r="B1395">
        <f>INDEX('housing-price-data-04042019'!$A$1:$CC$1461, MATCH('Garage Cars'!A1395,'housing-price-data-04042019'!$A$1:$A$1461,0), MATCH('Garage Cars'!$B$1,'housing-price-data-04042019'!$A$1:$CC$1,0))</f>
        <v>2</v>
      </c>
      <c r="C1395">
        <f>INDEX('housing-price-data-04042019'!$A$1:$CC$1461, MATCH('Garage Cars'!A1395,'housing-price-data-04042019'!$A$1:$A$1461,0), MATCH('Garage Cars'!$C$1,'housing-price-data-04042019'!$A$1:$CC$1,0))</f>
        <v>163000</v>
      </c>
      <c r="D1395" t="str">
        <f t="shared" si="21"/>
        <v>A</v>
      </c>
      <c r="U1395" s="1">
        <v>1370</v>
      </c>
      <c r="V1395" s="1">
        <v>196774.97616421798</v>
      </c>
      <c r="W1395" s="1">
        <v>35225.02383578202</v>
      </c>
    </row>
    <row r="1396" spans="1:23" x14ac:dyDescent="0.25">
      <c r="A1396">
        <v>1395</v>
      </c>
      <c r="B1396">
        <f>INDEX('housing-price-data-04042019'!$A$1:$CC$1461, MATCH('Garage Cars'!A1396,'housing-price-data-04042019'!$A$1:$A$1461,0), MATCH('Garage Cars'!$B$1,'housing-price-data-04042019'!$A$1:$CC$1,0))</f>
        <v>3</v>
      </c>
      <c r="C1396">
        <f>INDEX('housing-price-data-04042019'!$A$1:$CC$1461, MATCH('Garage Cars'!A1396,'housing-price-data-04042019'!$A$1:$A$1461,0), MATCH('Garage Cars'!$C$1,'housing-price-data-04042019'!$A$1:$CC$1,0))</f>
        <v>246578</v>
      </c>
      <c r="D1396" t="str">
        <f t="shared" si="21"/>
        <v>A</v>
      </c>
      <c r="U1396" s="1">
        <v>1371</v>
      </c>
      <c r="V1396" s="1">
        <v>128696.97851787008</v>
      </c>
      <c r="W1396" s="1">
        <v>-23696.978517870084</v>
      </c>
    </row>
    <row r="1397" spans="1:23" x14ac:dyDescent="0.25">
      <c r="A1397">
        <v>1396</v>
      </c>
      <c r="B1397">
        <f>INDEX('housing-price-data-04042019'!$A$1:$CC$1461, MATCH('Garage Cars'!A1397,'housing-price-data-04042019'!$A$1:$A$1461,0), MATCH('Garage Cars'!$B$1,'housing-price-data-04042019'!$A$1:$CC$1,0))</f>
        <v>3</v>
      </c>
      <c r="C1397">
        <f>INDEX('housing-price-data-04042019'!$A$1:$CC$1461, MATCH('Garage Cars'!A1397,'housing-price-data-04042019'!$A$1:$A$1461,0), MATCH('Garage Cars'!$C$1,'housing-price-data-04042019'!$A$1:$CC$1,0))</f>
        <v>281213</v>
      </c>
      <c r="D1397" t="str">
        <f t="shared" si="21"/>
        <v>A</v>
      </c>
      <c r="U1397" s="1">
        <v>1372</v>
      </c>
      <c r="V1397" s="1">
        <v>128696.97851787008</v>
      </c>
      <c r="W1397" s="1">
        <v>36803.021482129916</v>
      </c>
    </row>
    <row r="1398" spans="1:23" x14ac:dyDescent="0.25">
      <c r="A1398">
        <v>1397</v>
      </c>
      <c r="B1398">
        <f>INDEX('housing-price-data-04042019'!$A$1:$CC$1461, MATCH('Garage Cars'!A1398,'housing-price-data-04042019'!$A$1:$A$1461,0), MATCH('Garage Cars'!$B$1,'housing-price-data-04042019'!$A$1:$CC$1,0))</f>
        <v>2</v>
      </c>
      <c r="C1398">
        <f>INDEX('housing-price-data-04042019'!$A$1:$CC$1461, MATCH('Garage Cars'!A1398,'housing-price-data-04042019'!$A$1:$A$1461,0), MATCH('Garage Cars'!$C$1,'housing-price-data-04042019'!$A$1:$CC$1,0))</f>
        <v>160000</v>
      </c>
      <c r="D1398" t="str">
        <f t="shared" si="21"/>
        <v>A</v>
      </c>
      <c r="U1398" s="1">
        <v>1373</v>
      </c>
      <c r="V1398" s="1">
        <v>196774.97616421798</v>
      </c>
      <c r="W1398" s="1">
        <v>77525.02383578202</v>
      </c>
    </row>
    <row r="1399" spans="1:23" x14ac:dyDescent="0.25">
      <c r="A1399">
        <v>1398</v>
      </c>
      <c r="B1399">
        <f>INDEX('housing-price-data-04042019'!$A$1:$CC$1461, MATCH('Garage Cars'!A1399,'housing-price-data-04042019'!$A$1:$A$1461,0), MATCH('Garage Cars'!$B$1,'housing-price-data-04042019'!$A$1:$CC$1,0))</f>
        <v>1</v>
      </c>
      <c r="C1399">
        <f>INDEX('housing-price-data-04042019'!$A$1:$CC$1461, MATCH('Garage Cars'!A1399,'housing-price-data-04042019'!$A$1:$A$1461,0), MATCH('Garage Cars'!$C$1,'housing-price-data-04042019'!$A$1:$CC$1,0))</f>
        <v>137500</v>
      </c>
      <c r="D1399" t="str">
        <f t="shared" si="21"/>
        <v>B</v>
      </c>
      <c r="U1399" s="1">
        <v>1374</v>
      </c>
      <c r="V1399" s="1">
        <v>264852.97381056589</v>
      </c>
      <c r="W1399" s="1">
        <v>201647.02618943411</v>
      </c>
    </row>
    <row r="1400" spans="1:23" x14ac:dyDescent="0.25">
      <c r="A1400">
        <v>1399</v>
      </c>
      <c r="B1400">
        <f>INDEX('housing-price-data-04042019'!$A$1:$CC$1461, MATCH('Garage Cars'!A1400,'housing-price-data-04042019'!$A$1:$A$1461,0), MATCH('Garage Cars'!$B$1,'housing-price-data-04042019'!$A$1:$CC$1,0))</f>
        <v>1</v>
      </c>
      <c r="C1400">
        <f>INDEX('housing-price-data-04042019'!$A$1:$CC$1461, MATCH('Garage Cars'!A1400,'housing-price-data-04042019'!$A$1:$A$1461,0), MATCH('Garage Cars'!$C$1,'housing-price-data-04042019'!$A$1:$CC$1,0))</f>
        <v>138000</v>
      </c>
      <c r="D1400" t="str">
        <f t="shared" si="21"/>
        <v>B</v>
      </c>
      <c r="U1400" s="1">
        <v>1375</v>
      </c>
      <c r="V1400" s="1">
        <v>264852.97381056589</v>
      </c>
      <c r="W1400" s="1">
        <v>-14852.973810565891</v>
      </c>
    </row>
    <row r="1401" spans="1:23" x14ac:dyDescent="0.25">
      <c r="A1401">
        <v>1400</v>
      </c>
      <c r="B1401">
        <f>INDEX('housing-price-data-04042019'!$A$1:$CC$1461, MATCH('Garage Cars'!A1401,'housing-price-data-04042019'!$A$1:$A$1461,0), MATCH('Garage Cars'!$B$1,'housing-price-data-04042019'!$A$1:$CC$1,0))</f>
        <v>1</v>
      </c>
      <c r="C1401">
        <f>INDEX('housing-price-data-04042019'!$A$1:$CC$1461, MATCH('Garage Cars'!A1401,'housing-price-data-04042019'!$A$1:$A$1461,0), MATCH('Garage Cars'!$C$1,'housing-price-data-04042019'!$A$1:$CC$1,0))</f>
        <v>137450</v>
      </c>
      <c r="D1401" t="str">
        <f t="shared" si="21"/>
        <v>B</v>
      </c>
      <c r="U1401" s="1">
        <v>1376</v>
      </c>
      <c r="V1401" s="1">
        <v>264852.97381056589</v>
      </c>
      <c r="W1401" s="1">
        <v>-25852.973810565891</v>
      </c>
    </row>
    <row r="1402" spans="1:23" x14ac:dyDescent="0.25">
      <c r="A1402">
        <v>1401</v>
      </c>
      <c r="B1402">
        <f>INDEX('housing-price-data-04042019'!$A$1:$CC$1461, MATCH('Garage Cars'!A1402,'housing-price-data-04042019'!$A$1:$A$1461,0), MATCH('Garage Cars'!$B$1,'housing-price-data-04042019'!$A$1:$CC$1,0))</f>
        <v>1</v>
      </c>
      <c r="C1402">
        <f>INDEX('housing-price-data-04042019'!$A$1:$CC$1461, MATCH('Garage Cars'!A1402,'housing-price-data-04042019'!$A$1:$A$1461,0), MATCH('Garage Cars'!$C$1,'housing-price-data-04042019'!$A$1:$CC$1,0))</f>
        <v>120000</v>
      </c>
      <c r="D1402" t="str">
        <f t="shared" si="21"/>
        <v>B</v>
      </c>
      <c r="U1402" s="1">
        <v>1377</v>
      </c>
      <c r="V1402" s="1">
        <v>128696.97851787008</v>
      </c>
      <c r="W1402" s="1">
        <v>-37696.978517870084</v>
      </c>
    </row>
    <row r="1403" spans="1:23" x14ac:dyDescent="0.25">
      <c r="A1403">
        <v>1402</v>
      </c>
      <c r="B1403">
        <f>INDEX('housing-price-data-04042019'!$A$1:$CC$1461, MATCH('Garage Cars'!A1403,'housing-price-data-04042019'!$A$1:$A$1461,0), MATCH('Garage Cars'!$B$1,'housing-price-data-04042019'!$A$1:$CC$1,0))</f>
        <v>2</v>
      </c>
      <c r="C1403">
        <f>INDEX('housing-price-data-04042019'!$A$1:$CC$1461, MATCH('Garage Cars'!A1403,'housing-price-data-04042019'!$A$1:$A$1461,0), MATCH('Garage Cars'!$C$1,'housing-price-data-04042019'!$A$1:$CC$1,0))</f>
        <v>193000</v>
      </c>
      <c r="D1403" t="str">
        <f t="shared" si="21"/>
        <v>A</v>
      </c>
      <c r="U1403" s="1">
        <v>1378</v>
      </c>
      <c r="V1403" s="1">
        <v>196774.97616421798</v>
      </c>
      <c r="W1403" s="1">
        <v>-79774.97616421798</v>
      </c>
    </row>
    <row r="1404" spans="1:23" x14ac:dyDescent="0.25">
      <c r="A1404">
        <v>1403</v>
      </c>
      <c r="B1404">
        <f>INDEX('housing-price-data-04042019'!$A$1:$CC$1461, MATCH('Garage Cars'!A1404,'housing-price-data-04042019'!$A$1:$A$1461,0), MATCH('Garage Cars'!$B$1,'housing-price-data-04042019'!$A$1:$CC$1,0))</f>
        <v>2</v>
      </c>
      <c r="C1404">
        <f>INDEX('housing-price-data-04042019'!$A$1:$CC$1461, MATCH('Garage Cars'!A1404,'housing-price-data-04042019'!$A$1:$A$1461,0), MATCH('Garage Cars'!$C$1,'housing-price-data-04042019'!$A$1:$CC$1,0))</f>
        <v>193879</v>
      </c>
      <c r="D1404" t="str">
        <f t="shared" si="21"/>
        <v>A</v>
      </c>
      <c r="U1404" s="1">
        <v>1379</v>
      </c>
      <c r="V1404" s="1">
        <v>128696.97851787008</v>
      </c>
      <c r="W1404" s="1">
        <v>-45696.978517870084</v>
      </c>
    </row>
    <row r="1405" spans="1:23" x14ac:dyDescent="0.25">
      <c r="A1405">
        <v>1404</v>
      </c>
      <c r="B1405">
        <f>INDEX('housing-price-data-04042019'!$A$1:$CC$1461, MATCH('Garage Cars'!A1405,'housing-price-data-04042019'!$A$1:$A$1461,0), MATCH('Garage Cars'!$B$1,'housing-price-data-04042019'!$A$1:$CC$1,0))</f>
        <v>3</v>
      </c>
      <c r="C1405">
        <f>INDEX('housing-price-data-04042019'!$A$1:$CC$1461, MATCH('Garage Cars'!A1405,'housing-price-data-04042019'!$A$1:$A$1461,0), MATCH('Garage Cars'!$C$1,'housing-price-data-04042019'!$A$1:$CC$1,0))</f>
        <v>282922</v>
      </c>
      <c r="D1405" t="str">
        <f t="shared" si="21"/>
        <v>A</v>
      </c>
      <c r="U1405" s="1">
        <v>1380</v>
      </c>
      <c r="V1405" s="1">
        <v>196774.97616421798</v>
      </c>
      <c r="W1405" s="1">
        <v>-29274.97616421798</v>
      </c>
    </row>
    <row r="1406" spans="1:23" x14ac:dyDescent="0.25">
      <c r="A1406">
        <v>1405</v>
      </c>
      <c r="B1406">
        <f>INDEX('housing-price-data-04042019'!$A$1:$CC$1461, MATCH('Garage Cars'!A1406,'housing-price-data-04042019'!$A$1:$A$1461,0), MATCH('Garage Cars'!$B$1,'housing-price-data-04042019'!$A$1:$CC$1,0))</f>
        <v>3</v>
      </c>
      <c r="C1406">
        <f>INDEX('housing-price-data-04042019'!$A$1:$CC$1461, MATCH('Garage Cars'!A1406,'housing-price-data-04042019'!$A$1:$A$1461,0), MATCH('Garage Cars'!$C$1,'housing-price-data-04042019'!$A$1:$CC$1,0))</f>
        <v>105000</v>
      </c>
      <c r="D1406" t="str">
        <f t="shared" si="21"/>
        <v>A</v>
      </c>
      <c r="U1406" s="1">
        <v>1381</v>
      </c>
      <c r="V1406" s="1">
        <v>128696.97851787008</v>
      </c>
      <c r="W1406" s="1">
        <v>-70196.978517870084</v>
      </c>
    </row>
    <row r="1407" spans="1:23" x14ac:dyDescent="0.25">
      <c r="A1407">
        <v>1406</v>
      </c>
      <c r="B1407">
        <f>INDEX('housing-price-data-04042019'!$A$1:$CC$1461, MATCH('Garage Cars'!A1407,'housing-price-data-04042019'!$A$1:$A$1461,0), MATCH('Garage Cars'!$B$1,'housing-price-data-04042019'!$A$1:$CC$1,0))</f>
        <v>2</v>
      </c>
      <c r="C1407">
        <f>INDEX('housing-price-data-04042019'!$A$1:$CC$1461, MATCH('Garage Cars'!A1407,'housing-price-data-04042019'!$A$1:$A$1461,0), MATCH('Garage Cars'!$C$1,'housing-price-data-04042019'!$A$1:$CC$1,0))</f>
        <v>275000</v>
      </c>
      <c r="D1407" t="str">
        <f t="shared" si="21"/>
        <v>A</v>
      </c>
      <c r="U1407" s="1">
        <v>1382</v>
      </c>
      <c r="V1407" s="1">
        <v>196774.97616421798</v>
      </c>
      <c r="W1407" s="1">
        <v>40725.02383578202</v>
      </c>
    </row>
    <row r="1408" spans="1:23" x14ac:dyDescent="0.25">
      <c r="A1408">
        <v>1407</v>
      </c>
      <c r="B1408">
        <f>INDEX('housing-price-data-04042019'!$A$1:$CC$1461, MATCH('Garage Cars'!A1408,'housing-price-data-04042019'!$A$1:$A$1461,0), MATCH('Garage Cars'!$B$1,'housing-price-data-04042019'!$A$1:$CC$1,0))</f>
        <v>2</v>
      </c>
      <c r="C1408">
        <f>INDEX('housing-price-data-04042019'!$A$1:$CC$1461, MATCH('Garage Cars'!A1408,'housing-price-data-04042019'!$A$1:$A$1461,0), MATCH('Garage Cars'!$C$1,'housing-price-data-04042019'!$A$1:$CC$1,0))</f>
        <v>133000</v>
      </c>
      <c r="D1408" t="str">
        <f t="shared" si="21"/>
        <v>A</v>
      </c>
      <c r="U1408" s="1">
        <v>1383</v>
      </c>
      <c r="V1408" s="1">
        <v>196774.97616421798</v>
      </c>
      <c r="W1408" s="1">
        <v>-39774.97616421798</v>
      </c>
    </row>
    <row r="1409" spans="1:23" x14ac:dyDescent="0.25">
      <c r="A1409">
        <v>1408</v>
      </c>
      <c r="B1409">
        <f>INDEX('housing-price-data-04042019'!$A$1:$CC$1461, MATCH('Garage Cars'!A1409,'housing-price-data-04042019'!$A$1:$A$1461,0), MATCH('Garage Cars'!$B$1,'housing-price-data-04042019'!$A$1:$CC$1,0))</f>
        <v>0</v>
      </c>
      <c r="C1409">
        <f>INDEX('housing-price-data-04042019'!$A$1:$CC$1461, MATCH('Garage Cars'!A1409,'housing-price-data-04042019'!$A$1:$A$1461,0), MATCH('Garage Cars'!$C$1,'housing-price-data-04042019'!$A$1:$CC$1,0))</f>
        <v>112000</v>
      </c>
      <c r="D1409" t="str">
        <f t="shared" si="21"/>
        <v>B</v>
      </c>
      <c r="U1409" s="1">
        <v>1384</v>
      </c>
      <c r="V1409" s="1">
        <v>196774.97616421798</v>
      </c>
      <c r="W1409" s="1">
        <v>-84774.97616421798</v>
      </c>
    </row>
    <row r="1410" spans="1:23" x14ac:dyDescent="0.25">
      <c r="A1410">
        <v>1409</v>
      </c>
      <c r="B1410">
        <f>INDEX('housing-price-data-04042019'!$A$1:$CC$1461, MATCH('Garage Cars'!A1410,'housing-price-data-04042019'!$A$1:$A$1461,0), MATCH('Garage Cars'!$B$1,'housing-price-data-04042019'!$A$1:$CC$1,0))</f>
        <v>2</v>
      </c>
      <c r="C1410">
        <f>INDEX('housing-price-data-04042019'!$A$1:$CC$1461, MATCH('Garage Cars'!A1410,'housing-price-data-04042019'!$A$1:$A$1461,0), MATCH('Garage Cars'!$C$1,'housing-price-data-04042019'!$A$1:$CC$1,0))</f>
        <v>125500</v>
      </c>
      <c r="D1410" t="str">
        <f t="shared" si="21"/>
        <v>A</v>
      </c>
      <c r="U1410" s="1">
        <v>1385</v>
      </c>
      <c r="V1410" s="1">
        <v>128696.97851787008</v>
      </c>
      <c r="W1410" s="1">
        <v>-23696.978517870084</v>
      </c>
    </row>
    <row r="1411" spans="1:23" x14ac:dyDescent="0.25">
      <c r="A1411">
        <v>1410</v>
      </c>
      <c r="B1411">
        <f>INDEX('housing-price-data-04042019'!$A$1:$CC$1461, MATCH('Garage Cars'!A1411,'housing-price-data-04042019'!$A$1:$A$1461,0), MATCH('Garage Cars'!$B$1,'housing-price-data-04042019'!$A$1:$CC$1,0))</f>
        <v>2</v>
      </c>
      <c r="C1411">
        <f>INDEX('housing-price-data-04042019'!$A$1:$CC$1461, MATCH('Garage Cars'!A1411,'housing-price-data-04042019'!$A$1:$A$1461,0), MATCH('Garage Cars'!$C$1,'housing-price-data-04042019'!$A$1:$CC$1,0))</f>
        <v>215000</v>
      </c>
      <c r="D1411" t="str">
        <f t="shared" ref="D1411:D1461" si="22">IF(B1411 &gt;= 2, "A", "B")</f>
        <v>A</v>
      </c>
      <c r="U1411" s="1">
        <v>1386</v>
      </c>
      <c r="V1411" s="1">
        <v>128696.97851787008</v>
      </c>
      <c r="W1411" s="1">
        <v>-3196.978517870084</v>
      </c>
    </row>
    <row r="1412" spans="1:23" x14ac:dyDescent="0.25">
      <c r="A1412">
        <v>1411</v>
      </c>
      <c r="B1412">
        <f>INDEX('housing-price-data-04042019'!$A$1:$CC$1461, MATCH('Garage Cars'!A1412,'housing-price-data-04042019'!$A$1:$A$1461,0), MATCH('Garage Cars'!$B$1,'housing-price-data-04042019'!$A$1:$CC$1,0))</f>
        <v>2</v>
      </c>
      <c r="C1412">
        <f>INDEX('housing-price-data-04042019'!$A$1:$CC$1461, MATCH('Garage Cars'!A1412,'housing-price-data-04042019'!$A$1:$A$1461,0), MATCH('Garage Cars'!$C$1,'housing-price-data-04042019'!$A$1:$CC$1,0))</f>
        <v>230000</v>
      </c>
      <c r="D1412" t="str">
        <f t="shared" si="22"/>
        <v>A</v>
      </c>
      <c r="U1412" s="1">
        <v>1387</v>
      </c>
      <c r="V1412" s="1">
        <v>196774.97616421798</v>
      </c>
      <c r="W1412" s="1">
        <v>53225.02383578202</v>
      </c>
    </row>
    <row r="1413" spans="1:23" x14ac:dyDescent="0.25">
      <c r="A1413">
        <v>1412</v>
      </c>
      <c r="B1413">
        <f>INDEX('housing-price-data-04042019'!$A$1:$CC$1461, MATCH('Garage Cars'!A1413,'housing-price-data-04042019'!$A$1:$A$1461,0), MATCH('Garage Cars'!$B$1,'housing-price-data-04042019'!$A$1:$CC$1,0))</f>
        <v>1</v>
      </c>
      <c r="C1413">
        <f>INDEX('housing-price-data-04042019'!$A$1:$CC$1461, MATCH('Garage Cars'!A1413,'housing-price-data-04042019'!$A$1:$A$1461,0), MATCH('Garage Cars'!$C$1,'housing-price-data-04042019'!$A$1:$CC$1,0))</f>
        <v>140000</v>
      </c>
      <c r="D1413" t="str">
        <f t="shared" si="22"/>
        <v>B</v>
      </c>
      <c r="U1413" s="1">
        <v>1388</v>
      </c>
      <c r="V1413" s="1">
        <v>128696.97851787008</v>
      </c>
      <c r="W1413" s="1">
        <v>7303.021482129916</v>
      </c>
    </row>
    <row r="1414" spans="1:23" x14ac:dyDescent="0.25">
      <c r="A1414">
        <v>1413</v>
      </c>
      <c r="B1414">
        <f>INDEX('housing-price-data-04042019'!$A$1:$CC$1461, MATCH('Garage Cars'!A1414,'housing-price-data-04042019'!$A$1:$A$1461,0), MATCH('Garage Cars'!$B$1,'housing-price-data-04042019'!$A$1:$CC$1,0))</f>
        <v>2</v>
      </c>
      <c r="C1414">
        <f>INDEX('housing-price-data-04042019'!$A$1:$CC$1461, MATCH('Garage Cars'!A1414,'housing-price-data-04042019'!$A$1:$A$1461,0), MATCH('Garage Cars'!$C$1,'housing-price-data-04042019'!$A$1:$CC$1,0))</f>
        <v>90000</v>
      </c>
      <c r="D1414" t="str">
        <f t="shared" si="22"/>
        <v>A</v>
      </c>
      <c r="U1414" s="1">
        <v>1389</v>
      </c>
      <c r="V1414" s="1">
        <v>264852.97381056589</v>
      </c>
      <c r="W1414" s="1">
        <v>112647.02618943411</v>
      </c>
    </row>
    <row r="1415" spans="1:23" x14ac:dyDescent="0.25">
      <c r="A1415">
        <v>1414</v>
      </c>
      <c r="B1415">
        <f>INDEX('housing-price-data-04042019'!$A$1:$CC$1461, MATCH('Garage Cars'!A1415,'housing-price-data-04042019'!$A$1:$A$1461,0), MATCH('Garage Cars'!$B$1,'housing-price-data-04042019'!$A$1:$CC$1,0))</f>
        <v>2</v>
      </c>
      <c r="C1415">
        <f>INDEX('housing-price-data-04042019'!$A$1:$CC$1461, MATCH('Garage Cars'!A1415,'housing-price-data-04042019'!$A$1:$A$1461,0), MATCH('Garage Cars'!$C$1,'housing-price-data-04042019'!$A$1:$CC$1,0))</f>
        <v>257000</v>
      </c>
      <c r="D1415" t="str">
        <f t="shared" si="22"/>
        <v>A</v>
      </c>
      <c r="U1415" s="1">
        <v>1390</v>
      </c>
      <c r="V1415" s="1">
        <v>196774.97616421798</v>
      </c>
      <c r="W1415" s="1">
        <v>-65774.97616421798</v>
      </c>
    </row>
    <row r="1416" spans="1:23" x14ac:dyDescent="0.25">
      <c r="A1416">
        <v>1415</v>
      </c>
      <c r="B1416">
        <f>INDEX('housing-price-data-04042019'!$A$1:$CC$1461, MATCH('Garage Cars'!A1416,'housing-price-data-04042019'!$A$1:$A$1461,0), MATCH('Garage Cars'!$B$1,'housing-price-data-04042019'!$A$1:$CC$1,0))</f>
        <v>2</v>
      </c>
      <c r="C1416">
        <f>INDEX('housing-price-data-04042019'!$A$1:$CC$1461, MATCH('Garage Cars'!A1416,'housing-price-data-04042019'!$A$1:$A$1461,0), MATCH('Garage Cars'!$C$1,'housing-price-data-04042019'!$A$1:$CC$1,0))</f>
        <v>207000</v>
      </c>
      <c r="D1416" t="str">
        <f t="shared" si="22"/>
        <v>A</v>
      </c>
      <c r="U1416" s="1">
        <v>1391</v>
      </c>
      <c r="V1416" s="1">
        <v>196774.97616421798</v>
      </c>
      <c r="W1416" s="1">
        <v>38225.02383578202</v>
      </c>
    </row>
    <row r="1417" spans="1:23" x14ac:dyDescent="0.25">
      <c r="A1417">
        <v>1416</v>
      </c>
      <c r="B1417">
        <f>INDEX('housing-price-data-04042019'!$A$1:$CC$1461, MATCH('Garage Cars'!A1417,'housing-price-data-04042019'!$A$1:$A$1461,0), MATCH('Garage Cars'!$B$1,'housing-price-data-04042019'!$A$1:$CC$1,0))</f>
        <v>3</v>
      </c>
      <c r="C1417">
        <f>INDEX('housing-price-data-04042019'!$A$1:$CC$1461, MATCH('Garage Cars'!A1417,'housing-price-data-04042019'!$A$1:$A$1461,0), MATCH('Garage Cars'!$C$1,'housing-price-data-04042019'!$A$1:$CC$1,0))</f>
        <v>175900</v>
      </c>
      <c r="D1417" t="str">
        <f t="shared" si="22"/>
        <v>A</v>
      </c>
      <c r="U1417" s="1">
        <v>1392</v>
      </c>
      <c r="V1417" s="1">
        <v>264852.97381056589</v>
      </c>
      <c r="W1417" s="1">
        <v>-140852.97381056589</v>
      </c>
    </row>
    <row r="1418" spans="1:23" x14ac:dyDescent="0.25">
      <c r="A1418">
        <v>1417</v>
      </c>
      <c r="B1418">
        <f>INDEX('housing-price-data-04042019'!$A$1:$CC$1461, MATCH('Garage Cars'!A1418,'housing-price-data-04042019'!$A$1:$A$1461,0), MATCH('Garage Cars'!$B$1,'housing-price-data-04042019'!$A$1:$CC$1,0))</f>
        <v>2</v>
      </c>
      <c r="C1418">
        <f>INDEX('housing-price-data-04042019'!$A$1:$CC$1461, MATCH('Garage Cars'!A1418,'housing-price-data-04042019'!$A$1:$A$1461,0), MATCH('Garage Cars'!$C$1,'housing-price-data-04042019'!$A$1:$CC$1,0))</f>
        <v>122500</v>
      </c>
      <c r="D1418" t="str">
        <f t="shared" si="22"/>
        <v>A</v>
      </c>
      <c r="U1418" s="1">
        <v>1393</v>
      </c>
      <c r="V1418" s="1">
        <v>128696.97851787008</v>
      </c>
      <c r="W1418" s="1">
        <v>-5696.978517870084</v>
      </c>
    </row>
    <row r="1419" spans="1:23" x14ac:dyDescent="0.25">
      <c r="A1419">
        <v>1418</v>
      </c>
      <c r="B1419">
        <f>INDEX('housing-price-data-04042019'!$A$1:$CC$1461, MATCH('Garage Cars'!A1419,'housing-price-data-04042019'!$A$1:$A$1461,0), MATCH('Garage Cars'!$B$1,'housing-price-data-04042019'!$A$1:$CC$1,0))</f>
        <v>3</v>
      </c>
      <c r="C1419">
        <f>INDEX('housing-price-data-04042019'!$A$1:$CC$1461, MATCH('Garage Cars'!A1419,'housing-price-data-04042019'!$A$1:$A$1461,0), MATCH('Garage Cars'!$C$1,'housing-price-data-04042019'!$A$1:$CC$1,0))</f>
        <v>340000</v>
      </c>
      <c r="D1419" t="str">
        <f t="shared" si="22"/>
        <v>A</v>
      </c>
      <c r="U1419" s="1">
        <v>1394</v>
      </c>
      <c r="V1419" s="1">
        <v>196774.97616421798</v>
      </c>
      <c r="W1419" s="1">
        <v>-33774.97616421798</v>
      </c>
    </row>
    <row r="1420" spans="1:23" x14ac:dyDescent="0.25">
      <c r="A1420">
        <v>1419</v>
      </c>
      <c r="B1420">
        <f>INDEX('housing-price-data-04042019'!$A$1:$CC$1461, MATCH('Garage Cars'!A1420,'housing-price-data-04042019'!$A$1:$A$1461,0), MATCH('Garage Cars'!$B$1,'housing-price-data-04042019'!$A$1:$CC$1,0))</f>
        <v>1</v>
      </c>
      <c r="C1420">
        <f>INDEX('housing-price-data-04042019'!$A$1:$CC$1461, MATCH('Garage Cars'!A1420,'housing-price-data-04042019'!$A$1:$A$1461,0), MATCH('Garage Cars'!$C$1,'housing-price-data-04042019'!$A$1:$CC$1,0))</f>
        <v>124000</v>
      </c>
      <c r="D1420" t="str">
        <f t="shared" si="22"/>
        <v>B</v>
      </c>
      <c r="U1420" s="1">
        <v>1395</v>
      </c>
      <c r="V1420" s="1">
        <v>264852.97381056589</v>
      </c>
      <c r="W1420" s="1">
        <v>-18274.973810565891</v>
      </c>
    </row>
    <row r="1421" spans="1:23" x14ac:dyDescent="0.25">
      <c r="A1421">
        <v>1420</v>
      </c>
      <c r="B1421">
        <f>INDEX('housing-price-data-04042019'!$A$1:$CC$1461, MATCH('Garage Cars'!A1421,'housing-price-data-04042019'!$A$1:$A$1461,0), MATCH('Garage Cars'!$B$1,'housing-price-data-04042019'!$A$1:$CC$1,0))</f>
        <v>2</v>
      </c>
      <c r="C1421">
        <f>INDEX('housing-price-data-04042019'!$A$1:$CC$1461, MATCH('Garage Cars'!A1421,'housing-price-data-04042019'!$A$1:$A$1461,0), MATCH('Garage Cars'!$C$1,'housing-price-data-04042019'!$A$1:$CC$1,0))</f>
        <v>223000</v>
      </c>
      <c r="D1421" t="str">
        <f t="shared" si="22"/>
        <v>A</v>
      </c>
      <c r="U1421" s="1">
        <v>1396</v>
      </c>
      <c r="V1421" s="1">
        <v>264852.97381056589</v>
      </c>
      <c r="W1421" s="1">
        <v>16360.026189434109</v>
      </c>
    </row>
    <row r="1422" spans="1:23" x14ac:dyDescent="0.25">
      <c r="A1422">
        <v>1421</v>
      </c>
      <c r="B1422">
        <f>INDEX('housing-price-data-04042019'!$A$1:$CC$1461, MATCH('Garage Cars'!A1422,'housing-price-data-04042019'!$A$1:$A$1461,0), MATCH('Garage Cars'!$B$1,'housing-price-data-04042019'!$A$1:$CC$1,0))</f>
        <v>2</v>
      </c>
      <c r="C1422">
        <f>INDEX('housing-price-data-04042019'!$A$1:$CC$1461, MATCH('Garage Cars'!A1422,'housing-price-data-04042019'!$A$1:$A$1461,0), MATCH('Garage Cars'!$C$1,'housing-price-data-04042019'!$A$1:$CC$1,0))</f>
        <v>179900</v>
      </c>
      <c r="D1422" t="str">
        <f t="shared" si="22"/>
        <v>A</v>
      </c>
      <c r="U1422" s="1">
        <v>1397</v>
      </c>
      <c r="V1422" s="1">
        <v>196774.97616421798</v>
      </c>
      <c r="W1422" s="1">
        <v>-36774.97616421798</v>
      </c>
    </row>
    <row r="1423" spans="1:23" x14ac:dyDescent="0.25">
      <c r="A1423">
        <v>1422</v>
      </c>
      <c r="B1423">
        <f>INDEX('housing-price-data-04042019'!$A$1:$CC$1461, MATCH('Garage Cars'!A1423,'housing-price-data-04042019'!$A$1:$A$1461,0), MATCH('Garage Cars'!$B$1,'housing-price-data-04042019'!$A$1:$CC$1,0))</f>
        <v>2</v>
      </c>
      <c r="C1423">
        <f>INDEX('housing-price-data-04042019'!$A$1:$CC$1461, MATCH('Garage Cars'!A1423,'housing-price-data-04042019'!$A$1:$A$1461,0), MATCH('Garage Cars'!$C$1,'housing-price-data-04042019'!$A$1:$CC$1,0))</f>
        <v>127500</v>
      </c>
      <c r="D1423" t="str">
        <f t="shared" si="22"/>
        <v>A</v>
      </c>
      <c r="U1423" s="1">
        <v>1398</v>
      </c>
      <c r="V1423" s="1">
        <v>128696.97851787008</v>
      </c>
      <c r="W1423" s="1">
        <v>8803.021482129916</v>
      </c>
    </row>
    <row r="1424" spans="1:23" x14ac:dyDescent="0.25">
      <c r="A1424">
        <v>1423</v>
      </c>
      <c r="B1424">
        <f>INDEX('housing-price-data-04042019'!$A$1:$CC$1461, MATCH('Garage Cars'!A1424,'housing-price-data-04042019'!$A$1:$A$1461,0), MATCH('Garage Cars'!$B$1,'housing-price-data-04042019'!$A$1:$CC$1,0))</f>
        <v>2</v>
      </c>
      <c r="C1424">
        <f>INDEX('housing-price-data-04042019'!$A$1:$CC$1461, MATCH('Garage Cars'!A1424,'housing-price-data-04042019'!$A$1:$A$1461,0), MATCH('Garage Cars'!$C$1,'housing-price-data-04042019'!$A$1:$CC$1,0))</f>
        <v>136500</v>
      </c>
      <c r="D1424" t="str">
        <f t="shared" si="22"/>
        <v>A</v>
      </c>
      <c r="U1424" s="1">
        <v>1399</v>
      </c>
      <c r="V1424" s="1">
        <v>128696.97851787008</v>
      </c>
      <c r="W1424" s="1">
        <v>9303.021482129916</v>
      </c>
    </row>
    <row r="1425" spans="1:23" x14ac:dyDescent="0.25">
      <c r="A1425">
        <v>1424</v>
      </c>
      <c r="B1425">
        <f>INDEX('housing-price-data-04042019'!$A$1:$CC$1461, MATCH('Garage Cars'!A1425,'housing-price-data-04042019'!$A$1:$A$1461,0), MATCH('Garage Cars'!$B$1,'housing-price-data-04042019'!$A$1:$CC$1,0))</f>
        <v>2</v>
      </c>
      <c r="C1425">
        <f>INDEX('housing-price-data-04042019'!$A$1:$CC$1461, MATCH('Garage Cars'!A1425,'housing-price-data-04042019'!$A$1:$A$1461,0), MATCH('Garage Cars'!$C$1,'housing-price-data-04042019'!$A$1:$CC$1,0))</f>
        <v>274970</v>
      </c>
      <c r="D1425" t="str">
        <f t="shared" si="22"/>
        <v>A</v>
      </c>
      <c r="U1425" s="1">
        <v>1400</v>
      </c>
      <c r="V1425" s="1">
        <v>128696.97851787008</v>
      </c>
      <c r="W1425" s="1">
        <v>8753.021482129916</v>
      </c>
    </row>
    <row r="1426" spans="1:23" x14ac:dyDescent="0.25">
      <c r="A1426">
        <v>1425</v>
      </c>
      <c r="B1426">
        <f>INDEX('housing-price-data-04042019'!$A$1:$CC$1461, MATCH('Garage Cars'!A1426,'housing-price-data-04042019'!$A$1:$A$1461,0), MATCH('Garage Cars'!$B$1,'housing-price-data-04042019'!$A$1:$CC$1,0))</f>
        <v>1</v>
      </c>
      <c r="C1426">
        <f>INDEX('housing-price-data-04042019'!$A$1:$CC$1461, MATCH('Garage Cars'!A1426,'housing-price-data-04042019'!$A$1:$A$1461,0), MATCH('Garage Cars'!$C$1,'housing-price-data-04042019'!$A$1:$CC$1,0))</f>
        <v>144000</v>
      </c>
      <c r="D1426" t="str">
        <f t="shared" si="22"/>
        <v>B</v>
      </c>
      <c r="U1426" s="1">
        <v>1401</v>
      </c>
      <c r="V1426" s="1">
        <v>128696.97851787008</v>
      </c>
      <c r="W1426" s="1">
        <v>-8696.978517870084</v>
      </c>
    </row>
    <row r="1427" spans="1:23" x14ac:dyDescent="0.25">
      <c r="A1427">
        <v>1426</v>
      </c>
      <c r="B1427">
        <f>INDEX('housing-price-data-04042019'!$A$1:$CC$1461, MATCH('Garage Cars'!A1427,'housing-price-data-04042019'!$A$1:$A$1461,0), MATCH('Garage Cars'!$B$1,'housing-price-data-04042019'!$A$1:$CC$1,0))</f>
        <v>2</v>
      </c>
      <c r="C1427">
        <f>INDEX('housing-price-data-04042019'!$A$1:$CC$1461, MATCH('Garage Cars'!A1427,'housing-price-data-04042019'!$A$1:$A$1461,0), MATCH('Garage Cars'!$C$1,'housing-price-data-04042019'!$A$1:$CC$1,0))</f>
        <v>142000</v>
      </c>
      <c r="D1427" t="str">
        <f t="shared" si="22"/>
        <v>A</v>
      </c>
      <c r="U1427" s="1">
        <v>1402</v>
      </c>
      <c r="V1427" s="1">
        <v>196774.97616421798</v>
      </c>
      <c r="W1427" s="1">
        <v>-3774.9761642179801</v>
      </c>
    </row>
    <row r="1428" spans="1:23" x14ac:dyDescent="0.25">
      <c r="A1428">
        <v>1427</v>
      </c>
      <c r="B1428">
        <f>INDEX('housing-price-data-04042019'!$A$1:$CC$1461, MATCH('Garage Cars'!A1428,'housing-price-data-04042019'!$A$1:$A$1461,0), MATCH('Garage Cars'!$B$1,'housing-price-data-04042019'!$A$1:$CC$1,0))</f>
        <v>2</v>
      </c>
      <c r="C1428">
        <f>INDEX('housing-price-data-04042019'!$A$1:$CC$1461, MATCH('Garage Cars'!A1428,'housing-price-data-04042019'!$A$1:$A$1461,0), MATCH('Garage Cars'!$C$1,'housing-price-data-04042019'!$A$1:$CC$1,0))</f>
        <v>271000</v>
      </c>
      <c r="D1428" t="str">
        <f t="shared" si="22"/>
        <v>A</v>
      </c>
      <c r="U1428" s="1">
        <v>1403</v>
      </c>
      <c r="V1428" s="1">
        <v>196774.97616421798</v>
      </c>
      <c r="W1428" s="1">
        <v>-2895.9761642179801</v>
      </c>
    </row>
    <row r="1429" spans="1:23" x14ac:dyDescent="0.25">
      <c r="A1429">
        <v>1428</v>
      </c>
      <c r="B1429">
        <f>INDEX('housing-price-data-04042019'!$A$1:$CC$1461, MATCH('Garage Cars'!A1429,'housing-price-data-04042019'!$A$1:$A$1461,0), MATCH('Garage Cars'!$B$1,'housing-price-data-04042019'!$A$1:$CC$1,0))</f>
        <v>1</v>
      </c>
      <c r="C1429">
        <f>INDEX('housing-price-data-04042019'!$A$1:$CC$1461, MATCH('Garage Cars'!A1429,'housing-price-data-04042019'!$A$1:$A$1461,0), MATCH('Garage Cars'!$C$1,'housing-price-data-04042019'!$A$1:$CC$1,0))</f>
        <v>140000</v>
      </c>
      <c r="D1429" t="str">
        <f t="shared" si="22"/>
        <v>B</v>
      </c>
      <c r="U1429" s="1">
        <v>1404</v>
      </c>
      <c r="V1429" s="1">
        <v>264852.97381056589</v>
      </c>
      <c r="W1429" s="1">
        <v>18069.026189434109</v>
      </c>
    </row>
    <row r="1430" spans="1:23" x14ac:dyDescent="0.25">
      <c r="A1430">
        <v>1429</v>
      </c>
      <c r="B1430">
        <f>INDEX('housing-price-data-04042019'!$A$1:$CC$1461, MATCH('Garage Cars'!A1430,'housing-price-data-04042019'!$A$1:$A$1461,0), MATCH('Garage Cars'!$B$1,'housing-price-data-04042019'!$A$1:$CC$1,0))</f>
        <v>1</v>
      </c>
      <c r="C1430">
        <f>INDEX('housing-price-data-04042019'!$A$1:$CC$1461, MATCH('Garage Cars'!A1430,'housing-price-data-04042019'!$A$1:$A$1461,0), MATCH('Garage Cars'!$C$1,'housing-price-data-04042019'!$A$1:$CC$1,0))</f>
        <v>119000</v>
      </c>
      <c r="D1430" t="str">
        <f t="shared" si="22"/>
        <v>B</v>
      </c>
      <c r="U1430" s="1">
        <v>1405</v>
      </c>
      <c r="V1430" s="1">
        <v>264852.97381056589</v>
      </c>
      <c r="W1430" s="1">
        <v>-159852.97381056589</v>
      </c>
    </row>
    <row r="1431" spans="1:23" x14ac:dyDescent="0.25">
      <c r="A1431">
        <v>1430</v>
      </c>
      <c r="B1431">
        <f>INDEX('housing-price-data-04042019'!$A$1:$CC$1461, MATCH('Garage Cars'!A1431,'housing-price-data-04042019'!$A$1:$A$1461,0), MATCH('Garage Cars'!$B$1,'housing-price-data-04042019'!$A$1:$CC$1,0))</f>
        <v>2</v>
      </c>
      <c r="C1431">
        <f>INDEX('housing-price-data-04042019'!$A$1:$CC$1461, MATCH('Garage Cars'!A1431,'housing-price-data-04042019'!$A$1:$A$1461,0), MATCH('Garage Cars'!$C$1,'housing-price-data-04042019'!$A$1:$CC$1,0))</f>
        <v>182900</v>
      </c>
      <c r="D1431" t="str">
        <f t="shared" si="22"/>
        <v>A</v>
      </c>
      <c r="U1431" s="1">
        <v>1406</v>
      </c>
      <c r="V1431" s="1">
        <v>196774.97616421798</v>
      </c>
      <c r="W1431" s="1">
        <v>78225.02383578202</v>
      </c>
    </row>
    <row r="1432" spans="1:23" x14ac:dyDescent="0.25">
      <c r="A1432">
        <v>1431</v>
      </c>
      <c r="B1432">
        <f>INDEX('housing-price-data-04042019'!$A$1:$CC$1461, MATCH('Garage Cars'!A1432,'housing-price-data-04042019'!$A$1:$A$1461,0), MATCH('Garage Cars'!$B$1,'housing-price-data-04042019'!$A$1:$CC$1,0))</f>
        <v>2</v>
      </c>
      <c r="C1432">
        <f>INDEX('housing-price-data-04042019'!$A$1:$CC$1461, MATCH('Garage Cars'!A1432,'housing-price-data-04042019'!$A$1:$A$1461,0), MATCH('Garage Cars'!$C$1,'housing-price-data-04042019'!$A$1:$CC$1,0))</f>
        <v>192140</v>
      </c>
      <c r="D1432" t="str">
        <f t="shared" si="22"/>
        <v>A</v>
      </c>
      <c r="U1432" s="1">
        <v>1407</v>
      </c>
      <c r="V1432" s="1">
        <v>196774.97616421798</v>
      </c>
      <c r="W1432" s="1">
        <v>-63774.97616421798</v>
      </c>
    </row>
    <row r="1433" spans="1:23" x14ac:dyDescent="0.25">
      <c r="A1433">
        <v>1432</v>
      </c>
      <c r="B1433">
        <f>INDEX('housing-price-data-04042019'!$A$1:$CC$1461, MATCH('Garage Cars'!A1433,'housing-price-data-04042019'!$A$1:$A$1461,0), MATCH('Garage Cars'!$B$1,'housing-price-data-04042019'!$A$1:$CC$1,0))</f>
        <v>2</v>
      </c>
      <c r="C1433">
        <f>INDEX('housing-price-data-04042019'!$A$1:$CC$1461, MATCH('Garage Cars'!A1433,'housing-price-data-04042019'!$A$1:$A$1461,0), MATCH('Garage Cars'!$C$1,'housing-price-data-04042019'!$A$1:$CC$1,0))</f>
        <v>143750</v>
      </c>
      <c r="D1433" t="str">
        <f t="shared" si="22"/>
        <v>A</v>
      </c>
      <c r="U1433" s="1">
        <v>1408</v>
      </c>
      <c r="V1433" s="1">
        <v>60618.980871522173</v>
      </c>
      <c r="W1433" s="1">
        <v>51381.019128477827</v>
      </c>
    </row>
    <row r="1434" spans="1:23" x14ac:dyDescent="0.25">
      <c r="A1434">
        <v>1433</v>
      </c>
      <c r="B1434">
        <f>INDEX('housing-price-data-04042019'!$A$1:$CC$1461, MATCH('Garage Cars'!A1434,'housing-price-data-04042019'!$A$1:$A$1461,0), MATCH('Garage Cars'!$B$1,'housing-price-data-04042019'!$A$1:$CC$1,0))</f>
        <v>1</v>
      </c>
      <c r="C1434">
        <f>INDEX('housing-price-data-04042019'!$A$1:$CC$1461, MATCH('Garage Cars'!A1434,'housing-price-data-04042019'!$A$1:$A$1461,0), MATCH('Garage Cars'!$C$1,'housing-price-data-04042019'!$A$1:$CC$1,0))</f>
        <v>64500</v>
      </c>
      <c r="D1434" t="str">
        <f t="shared" si="22"/>
        <v>B</v>
      </c>
      <c r="U1434" s="1">
        <v>1409</v>
      </c>
      <c r="V1434" s="1">
        <v>196774.97616421798</v>
      </c>
      <c r="W1434" s="1">
        <v>-71274.97616421798</v>
      </c>
    </row>
    <row r="1435" spans="1:23" x14ac:dyDescent="0.25">
      <c r="A1435">
        <v>1434</v>
      </c>
      <c r="B1435">
        <f>INDEX('housing-price-data-04042019'!$A$1:$CC$1461, MATCH('Garage Cars'!A1435,'housing-price-data-04042019'!$A$1:$A$1461,0), MATCH('Garage Cars'!$B$1,'housing-price-data-04042019'!$A$1:$CC$1,0))</f>
        <v>2</v>
      </c>
      <c r="C1435">
        <f>INDEX('housing-price-data-04042019'!$A$1:$CC$1461, MATCH('Garage Cars'!A1435,'housing-price-data-04042019'!$A$1:$A$1461,0), MATCH('Garage Cars'!$C$1,'housing-price-data-04042019'!$A$1:$CC$1,0))</f>
        <v>186500</v>
      </c>
      <c r="D1435" t="str">
        <f t="shared" si="22"/>
        <v>A</v>
      </c>
      <c r="U1435" s="1">
        <v>1410</v>
      </c>
      <c r="V1435" s="1">
        <v>196774.97616421798</v>
      </c>
      <c r="W1435" s="1">
        <v>18225.02383578202</v>
      </c>
    </row>
    <row r="1436" spans="1:23" x14ac:dyDescent="0.25">
      <c r="A1436">
        <v>1435</v>
      </c>
      <c r="B1436">
        <f>INDEX('housing-price-data-04042019'!$A$1:$CC$1461, MATCH('Garage Cars'!A1436,'housing-price-data-04042019'!$A$1:$A$1461,0), MATCH('Garage Cars'!$B$1,'housing-price-data-04042019'!$A$1:$CC$1,0))</f>
        <v>2</v>
      </c>
      <c r="C1436">
        <f>INDEX('housing-price-data-04042019'!$A$1:$CC$1461, MATCH('Garage Cars'!A1436,'housing-price-data-04042019'!$A$1:$A$1461,0), MATCH('Garage Cars'!$C$1,'housing-price-data-04042019'!$A$1:$CC$1,0))</f>
        <v>160000</v>
      </c>
      <c r="D1436" t="str">
        <f t="shared" si="22"/>
        <v>A</v>
      </c>
      <c r="U1436" s="1">
        <v>1411</v>
      </c>
      <c r="V1436" s="1">
        <v>196774.97616421798</v>
      </c>
      <c r="W1436" s="1">
        <v>33225.02383578202</v>
      </c>
    </row>
    <row r="1437" spans="1:23" x14ac:dyDescent="0.25">
      <c r="A1437">
        <v>1436</v>
      </c>
      <c r="B1437">
        <f>INDEX('housing-price-data-04042019'!$A$1:$CC$1461, MATCH('Garage Cars'!A1437,'housing-price-data-04042019'!$A$1:$A$1461,0), MATCH('Garage Cars'!$B$1,'housing-price-data-04042019'!$A$1:$CC$1,0))</f>
        <v>2</v>
      </c>
      <c r="C1437">
        <f>INDEX('housing-price-data-04042019'!$A$1:$CC$1461, MATCH('Garage Cars'!A1437,'housing-price-data-04042019'!$A$1:$A$1461,0), MATCH('Garage Cars'!$C$1,'housing-price-data-04042019'!$A$1:$CC$1,0))</f>
        <v>174000</v>
      </c>
      <c r="D1437" t="str">
        <f t="shared" si="22"/>
        <v>A</v>
      </c>
      <c r="U1437" s="1">
        <v>1412</v>
      </c>
      <c r="V1437" s="1">
        <v>128696.97851787008</v>
      </c>
      <c r="W1437" s="1">
        <v>11303.021482129916</v>
      </c>
    </row>
    <row r="1438" spans="1:23" x14ac:dyDescent="0.25">
      <c r="A1438">
        <v>1437</v>
      </c>
      <c r="B1438">
        <f>INDEX('housing-price-data-04042019'!$A$1:$CC$1461, MATCH('Garage Cars'!A1438,'housing-price-data-04042019'!$A$1:$A$1461,0), MATCH('Garage Cars'!$B$1,'housing-price-data-04042019'!$A$1:$CC$1,0))</f>
        <v>2</v>
      </c>
      <c r="C1438">
        <f>INDEX('housing-price-data-04042019'!$A$1:$CC$1461, MATCH('Garage Cars'!A1438,'housing-price-data-04042019'!$A$1:$A$1461,0), MATCH('Garage Cars'!$C$1,'housing-price-data-04042019'!$A$1:$CC$1,0))</f>
        <v>120500</v>
      </c>
      <c r="D1438" t="str">
        <f t="shared" si="22"/>
        <v>A</v>
      </c>
      <c r="U1438" s="1">
        <v>1413</v>
      </c>
      <c r="V1438" s="1">
        <v>196774.97616421798</v>
      </c>
      <c r="W1438" s="1">
        <v>-106774.97616421798</v>
      </c>
    </row>
    <row r="1439" spans="1:23" x14ac:dyDescent="0.25">
      <c r="A1439">
        <v>1438</v>
      </c>
      <c r="B1439">
        <f>INDEX('housing-price-data-04042019'!$A$1:$CC$1461, MATCH('Garage Cars'!A1439,'housing-price-data-04042019'!$A$1:$A$1461,0), MATCH('Garage Cars'!$B$1,'housing-price-data-04042019'!$A$1:$CC$1,0))</f>
        <v>3</v>
      </c>
      <c r="C1439">
        <f>INDEX('housing-price-data-04042019'!$A$1:$CC$1461, MATCH('Garage Cars'!A1439,'housing-price-data-04042019'!$A$1:$A$1461,0), MATCH('Garage Cars'!$C$1,'housing-price-data-04042019'!$A$1:$CC$1,0))</f>
        <v>394617</v>
      </c>
      <c r="D1439" t="str">
        <f t="shared" si="22"/>
        <v>A</v>
      </c>
      <c r="U1439" s="1">
        <v>1414</v>
      </c>
      <c r="V1439" s="1">
        <v>196774.97616421798</v>
      </c>
      <c r="W1439" s="1">
        <v>60225.02383578202</v>
      </c>
    </row>
    <row r="1440" spans="1:23" x14ac:dyDescent="0.25">
      <c r="A1440">
        <v>1439</v>
      </c>
      <c r="B1440">
        <f>INDEX('housing-price-data-04042019'!$A$1:$CC$1461, MATCH('Garage Cars'!A1440,'housing-price-data-04042019'!$A$1:$A$1461,0), MATCH('Garage Cars'!$B$1,'housing-price-data-04042019'!$A$1:$CC$1,0))</f>
        <v>2</v>
      </c>
      <c r="C1440">
        <f>INDEX('housing-price-data-04042019'!$A$1:$CC$1461, MATCH('Garage Cars'!A1440,'housing-price-data-04042019'!$A$1:$A$1461,0), MATCH('Garage Cars'!$C$1,'housing-price-data-04042019'!$A$1:$CC$1,0))</f>
        <v>149700</v>
      </c>
      <c r="D1440" t="str">
        <f t="shared" si="22"/>
        <v>A</v>
      </c>
      <c r="U1440" s="1">
        <v>1415</v>
      </c>
      <c r="V1440" s="1">
        <v>196774.97616421798</v>
      </c>
      <c r="W1440" s="1">
        <v>10225.02383578202</v>
      </c>
    </row>
    <row r="1441" spans="1:23" x14ac:dyDescent="0.25">
      <c r="A1441">
        <v>1440</v>
      </c>
      <c r="B1441">
        <f>INDEX('housing-price-data-04042019'!$A$1:$CC$1461, MATCH('Garage Cars'!A1441,'housing-price-data-04042019'!$A$1:$A$1461,0), MATCH('Garage Cars'!$B$1,'housing-price-data-04042019'!$A$1:$CC$1,0))</f>
        <v>2</v>
      </c>
      <c r="C1441">
        <f>INDEX('housing-price-data-04042019'!$A$1:$CC$1461, MATCH('Garage Cars'!A1441,'housing-price-data-04042019'!$A$1:$A$1461,0), MATCH('Garage Cars'!$C$1,'housing-price-data-04042019'!$A$1:$CC$1,0))</f>
        <v>197000</v>
      </c>
      <c r="D1441" t="str">
        <f t="shared" si="22"/>
        <v>A</v>
      </c>
      <c r="U1441" s="1">
        <v>1416</v>
      </c>
      <c r="V1441" s="1">
        <v>264852.97381056589</v>
      </c>
      <c r="W1441" s="1">
        <v>-88952.973810565891</v>
      </c>
    </row>
    <row r="1442" spans="1:23" x14ac:dyDescent="0.25">
      <c r="A1442">
        <v>1441</v>
      </c>
      <c r="B1442">
        <f>INDEX('housing-price-data-04042019'!$A$1:$CC$1461, MATCH('Garage Cars'!A1442,'housing-price-data-04042019'!$A$1:$A$1461,0), MATCH('Garage Cars'!$B$1,'housing-price-data-04042019'!$A$1:$CC$1,0))</f>
        <v>2</v>
      </c>
      <c r="C1442">
        <f>INDEX('housing-price-data-04042019'!$A$1:$CC$1461, MATCH('Garage Cars'!A1442,'housing-price-data-04042019'!$A$1:$A$1461,0), MATCH('Garage Cars'!$C$1,'housing-price-data-04042019'!$A$1:$CC$1,0))</f>
        <v>191000</v>
      </c>
      <c r="D1442" t="str">
        <f t="shared" si="22"/>
        <v>A</v>
      </c>
      <c r="U1442" s="1">
        <v>1417</v>
      </c>
      <c r="V1442" s="1">
        <v>196774.97616421798</v>
      </c>
      <c r="W1442" s="1">
        <v>-74274.97616421798</v>
      </c>
    </row>
    <row r="1443" spans="1:23" x14ac:dyDescent="0.25">
      <c r="A1443">
        <v>1442</v>
      </c>
      <c r="B1443">
        <f>INDEX('housing-price-data-04042019'!$A$1:$CC$1461, MATCH('Garage Cars'!A1443,'housing-price-data-04042019'!$A$1:$A$1461,0), MATCH('Garage Cars'!$B$1,'housing-price-data-04042019'!$A$1:$CC$1,0))</f>
        <v>2</v>
      </c>
      <c r="C1443">
        <f>INDEX('housing-price-data-04042019'!$A$1:$CC$1461, MATCH('Garage Cars'!A1443,'housing-price-data-04042019'!$A$1:$A$1461,0), MATCH('Garage Cars'!$C$1,'housing-price-data-04042019'!$A$1:$CC$1,0))</f>
        <v>149300</v>
      </c>
      <c r="D1443" t="str">
        <f t="shared" si="22"/>
        <v>A</v>
      </c>
      <c r="U1443" s="1">
        <v>1418</v>
      </c>
      <c r="V1443" s="1">
        <v>264852.97381056589</v>
      </c>
      <c r="W1443" s="1">
        <v>75147.026189434109</v>
      </c>
    </row>
    <row r="1444" spans="1:23" x14ac:dyDescent="0.25">
      <c r="A1444">
        <v>1443</v>
      </c>
      <c r="B1444">
        <f>INDEX('housing-price-data-04042019'!$A$1:$CC$1461, MATCH('Garage Cars'!A1444,'housing-price-data-04042019'!$A$1:$A$1461,0), MATCH('Garage Cars'!$B$1,'housing-price-data-04042019'!$A$1:$CC$1,0))</f>
        <v>3</v>
      </c>
      <c r="C1444">
        <f>INDEX('housing-price-data-04042019'!$A$1:$CC$1461, MATCH('Garage Cars'!A1444,'housing-price-data-04042019'!$A$1:$A$1461,0), MATCH('Garage Cars'!$C$1,'housing-price-data-04042019'!$A$1:$CC$1,0))</f>
        <v>310000</v>
      </c>
      <c r="D1444" t="str">
        <f t="shared" si="22"/>
        <v>A</v>
      </c>
      <c r="U1444" s="1">
        <v>1419</v>
      </c>
      <c r="V1444" s="1">
        <v>128696.97851787008</v>
      </c>
      <c r="W1444" s="1">
        <v>-4696.978517870084</v>
      </c>
    </row>
    <row r="1445" spans="1:23" x14ac:dyDescent="0.25">
      <c r="A1445">
        <v>1444</v>
      </c>
      <c r="B1445">
        <f>INDEX('housing-price-data-04042019'!$A$1:$CC$1461, MATCH('Garage Cars'!A1445,'housing-price-data-04042019'!$A$1:$A$1461,0), MATCH('Garage Cars'!$B$1,'housing-price-data-04042019'!$A$1:$CC$1,0))</f>
        <v>1</v>
      </c>
      <c r="C1445">
        <f>INDEX('housing-price-data-04042019'!$A$1:$CC$1461, MATCH('Garage Cars'!A1445,'housing-price-data-04042019'!$A$1:$A$1461,0), MATCH('Garage Cars'!$C$1,'housing-price-data-04042019'!$A$1:$CC$1,0))</f>
        <v>121000</v>
      </c>
      <c r="D1445" t="str">
        <f t="shared" si="22"/>
        <v>B</v>
      </c>
      <c r="U1445" s="1">
        <v>1420</v>
      </c>
      <c r="V1445" s="1">
        <v>196774.97616421798</v>
      </c>
      <c r="W1445" s="1">
        <v>26225.02383578202</v>
      </c>
    </row>
    <row r="1446" spans="1:23" x14ac:dyDescent="0.25">
      <c r="A1446">
        <v>1445</v>
      </c>
      <c r="B1446">
        <f>INDEX('housing-price-data-04042019'!$A$1:$CC$1461, MATCH('Garage Cars'!A1446,'housing-price-data-04042019'!$A$1:$A$1461,0), MATCH('Garage Cars'!$B$1,'housing-price-data-04042019'!$A$1:$CC$1,0))</f>
        <v>2</v>
      </c>
      <c r="C1446">
        <f>INDEX('housing-price-data-04042019'!$A$1:$CC$1461, MATCH('Garage Cars'!A1446,'housing-price-data-04042019'!$A$1:$A$1461,0), MATCH('Garage Cars'!$C$1,'housing-price-data-04042019'!$A$1:$CC$1,0))</f>
        <v>179600</v>
      </c>
      <c r="D1446" t="str">
        <f t="shared" si="22"/>
        <v>A</v>
      </c>
      <c r="U1446" s="1">
        <v>1421</v>
      </c>
      <c r="V1446" s="1">
        <v>196774.97616421798</v>
      </c>
      <c r="W1446" s="1">
        <v>-16874.97616421798</v>
      </c>
    </row>
    <row r="1447" spans="1:23" x14ac:dyDescent="0.25">
      <c r="A1447">
        <v>1446</v>
      </c>
      <c r="B1447">
        <f>INDEX('housing-price-data-04042019'!$A$1:$CC$1461, MATCH('Garage Cars'!A1447,'housing-price-data-04042019'!$A$1:$A$1461,0), MATCH('Garage Cars'!$B$1,'housing-price-data-04042019'!$A$1:$CC$1,0))</f>
        <v>1</v>
      </c>
      <c r="C1447">
        <f>INDEX('housing-price-data-04042019'!$A$1:$CC$1461, MATCH('Garage Cars'!A1447,'housing-price-data-04042019'!$A$1:$A$1461,0), MATCH('Garage Cars'!$C$1,'housing-price-data-04042019'!$A$1:$CC$1,0))</f>
        <v>129000</v>
      </c>
      <c r="D1447" t="str">
        <f t="shared" si="22"/>
        <v>B</v>
      </c>
      <c r="U1447" s="1">
        <v>1422</v>
      </c>
      <c r="V1447" s="1">
        <v>196774.97616421798</v>
      </c>
      <c r="W1447" s="1">
        <v>-69274.97616421798</v>
      </c>
    </row>
    <row r="1448" spans="1:23" x14ac:dyDescent="0.25">
      <c r="A1448">
        <v>1447</v>
      </c>
      <c r="B1448">
        <f>INDEX('housing-price-data-04042019'!$A$1:$CC$1461, MATCH('Garage Cars'!A1448,'housing-price-data-04042019'!$A$1:$A$1461,0), MATCH('Garage Cars'!$B$1,'housing-price-data-04042019'!$A$1:$CC$1,0))</f>
        <v>1</v>
      </c>
      <c r="C1448">
        <f>INDEX('housing-price-data-04042019'!$A$1:$CC$1461, MATCH('Garage Cars'!A1448,'housing-price-data-04042019'!$A$1:$A$1461,0), MATCH('Garage Cars'!$C$1,'housing-price-data-04042019'!$A$1:$CC$1,0))</f>
        <v>157900</v>
      </c>
      <c r="D1448" t="str">
        <f t="shared" si="22"/>
        <v>B</v>
      </c>
      <c r="U1448" s="1">
        <v>1423</v>
      </c>
      <c r="V1448" s="1">
        <v>196774.97616421798</v>
      </c>
      <c r="W1448" s="1">
        <v>-60274.97616421798</v>
      </c>
    </row>
    <row r="1449" spans="1:23" x14ac:dyDescent="0.25">
      <c r="A1449">
        <v>1448</v>
      </c>
      <c r="B1449">
        <f>INDEX('housing-price-data-04042019'!$A$1:$CC$1461, MATCH('Garage Cars'!A1449,'housing-price-data-04042019'!$A$1:$A$1461,0), MATCH('Garage Cars'!$B$1,'housing-price-data-04042019'!$A$1:$CC$1,0))</f>
        <v>2</v>
      </c>
      <c r="C1449">
        <f>INDEX('housing-price-data-04042019'!$A$1:$CC$1461, MATCH('Garage Cars'!A1449,'housing-price-data-04042019'!$A$1:$A$1461,0), MATCH('Garage Cars'!$C$1,'housing-price-data-04042019'!$A$1:$CC$1,0))</f>
        <v>240000</v>
      </c>
      <c r="D1449" t="str">
        <f t="shared" si="22"/>
        <v>A</v>
      </c>
      <c r="U1449" s="1">
        <v>1424</v>
      </c>
      <c r="V1449" s="1">
        <v>196774.97616421798</v>
      </c>
      <c r="W1449" s="1">
        <v>78195.02383578202</v>
      </c>
    </row>
    <row r="1450" spans="1:23" x14ac:dyDescent="0.25">
      <c r="A1450">
        <v>1449</v>
      </c>
      <c r="B1450">
        <f>INDEX('housing-price-data-04042019'!$A$1:$CC$1461, MATCH('Garage Cars'!A1450,'housing-price-data-04042019'!$A$1:$A$1461,0), MATCH('Garage Cars'!$B$1,'housing-price-data-04042019'!$A$1:$CC$1,0))</f>
        <v>1</v>
      </c>
      <c r="C1450">
        <f>INDEX('housing-price-data-04042019'!$A$1:$CC$1461, MATCH('Garage Cars'!A1450,'housing-price-data-04042019'!$A$1:$A$1461,0), MATCH('Garage Cars'!$C$1,'housing-price-data-04042019'!$A$1:$CC$1,0))</f>
        <v>112000</v>
      </c>
      <c r="D1450" t="str">
        <f t="shared" si="22"/>
        <v>B</v>
      </c>
      <c r="U1450" s="1">
        <v>1425</v>
      </c>
      <c r="V1450" s="1">
        <v>128696.97851787008</v>
      </c>
      <c r="W1450" s="1">
        <v>15303.021482129916</v>
      </c>
    </row>
    <row r="1451" spans="1:23" x14ac:dyDescent="0.25">
      <c r="A1451">
        <v>1450</v>
      </c>
      <c r="B1451">
        <f>INDEX('housing-price-data-04042019'!$A$1:$CC$1461, MATCH('Garage Cars'!A1451,'housing-price-data-04042019'!$A$1:$A$1461,0), MATCH('Garage Cars'!$B$1,'housing-price-data-04042019'!$A$1:$CC$1,0))</f>
        <v>0</v>
      </c>
      <c r="C1451">
        <f>INDEX('housing-price-data-04042019'!$A$1:$CC$1461, MATCH('Garage Cars'!A1451,'housing-price-data-04042019'!$A$1:$A$1461,0), MATCH('Garage Cars'!$C$1,'housing-price-data-04042019'!$A$1:$CC$1,0))</f>
        <v>92000</v>
      </c>
      <c r="D1451" t="str">
        <f t="shared" si="22"/>
        <v>B</v>
      </c>
      <c r="U1451" s="1">
        <v>1426</v>
      </c>
      <c r="V1451" s="1">
        <v>196774.97616421798</v>
      </c>
      <c r="W1451" s="1">
        <v>-54774.97616421798</v>
      </c>
    </row>
    <row r="1452" spans="1:23" x14ac:dyDescent="0.25">
      <c r="A1452">
        <v>1451</v>
      </c>
      <c r="B1452">
        <f>INDEX('housing-price-data-04042019'!$A$1:$CC$1461, MATCH('Garage Cars'!A1452,'housing-price-data-04042019'!$A$1:$A$1461,0), MATCH('Garage Cars'!$B$1,'housing-price-data-04042019'!$A$1:$CC$1,0))</f>
        <v>0</v>
      </c>
      <c r="C1452">
        <f>INDEX('housing-price-data-04042019'!$A$1:$CC$1461, MATCH('Garage Cars'!A1452,'housing-price-data-04042019'!$A$1:$A$1461,0), MATCH('Garage Cars'!$C$1,'housing-price-data-04042019'!$A$1:$CC$1,0))</f>
        <v>136000</v>
      </c>
      <c r="D1452" t="str">
        <f t="shared" si="22"/>
        <v>B</v>
      </c>
      <c r="U1452" s="1">
        <v>1427</v>
      </c>
      <c r="V1452" s="1">
        <v>196774.97616421798</v>
      </c>
      <c r="W1452" s="1">
        <v>74225.02383578202</v>
      </c>
    </row>
    <row r="1453" spans="1:23" x14ac:dyDescent="0.25">
      <c r="A1453">
        <v>1452</v>
      </c>
      <c r="B1453">
        <f>INDEX('housing-price-data-04042019'!$A$1:$CC$1461, MATCH('Garage Cars'!A1453,'housing-price-data-04042019'!$A$1:$A$1461,0), MATCH('Garage Cars'!$B$1,'housing-price-data-04042019'!$A$1:$CC$1,0))</f>
        <v>3</v>
      </c>
      <c r="C1453">
        <f>INDEX('housing-price-data-04042019'!$A$1:$CC$1461, MATCH('Garage Cars'!A1453,'housing-price-data-04042019'!$A$1:$A$1461,0), MATCH('Garage Cars'!$C$1,'housing-price-data-04042019'!$A$1:$CC$1,0))</f>
        <v>287090</v>
      </c>
      <c r="D1453" t="str">
        <f t="shared" si="22"/>
        <v>A</v>
      </c>
      <c r="U1453" s="1">
        <v>1428</v>
      </c>
      <c r="V1453" s="1">
        <v>128696.97851787008</v>
      </c>
      <c r="W1453" s="1">
        <v>11303.021482129916</v>
      </c>
    </row>
    <row r="1454" spans="1:23" x14ac:dyDescent="0.25">
      <c r="A1454">
        <v>1453</v>
      </c>
      <c r="B1454">
        <f>INDEX('housing-price-data-04042019'!$A$1:$CC$1461, MATCH('Garage Cars'!A1454,'housing-price-data-04042019'!$A$1:$A$1461,0), MATCH('Garage Cars'!$B$1,'housing-price-data-04042019'!$A$1:$CC$1,0))</f>
        <v>2</v>
      </c>
      <c r="C1454">
        <f>INDEX('housing-price-data-04042019'!$A$1:$CC$1461, MATCH('Garage Cars'!A1454,'housing-price-data-04042019'!$A$1:$A$1461,0), MATCH('Garage Cars'!$C$1,'housing-price-data-04042019'!$A$1:$CC$1,0))</f>
        <v>145000</v>
      </c>
      <c r="D1454" t="str">
        <f t="shared" si="22"/>
        <v>A</v>
      </c>
      <c r="U1454" s="1">
        <v>1429</v>
      </c>
      <c r="V1454" s="1">
        <v>128696.97851787008</v>
      </c>
      <c r="W1454" s="1">
        <v>-9696.978517870084</v>
      </c>
    </row>
    <row r="1455" spans="1:23" x14ac:dyDescent="0.25">
      <c r="A1455">
        <v>1454</v>
      </c>
      <c r="B1455">
        <f>INDEX('housing-price-data-04042019'!$A$1:$CC$1461, MATCH('Garage Cars'!A1455,'housing-price-data-04042019'!$A$1:$A$1461,0), MATCH('Garage Cars'!$B$1,'housing-price-data-04042019'!$A$1:$CC$1,0))</f>
        <v>0</v>
      </c>
      <c r="C1455">
        <f>INDEX('housing-price-data-04042019'!$A$1:$CC$1461, MATCH('Garage Cars'!A1455,'housing-price-data-04042019'!$A$1:$A$1461,0), MATCH('Garage Cars'!$C$1,'housing-price-data-04042019'!$A$1:$CC$1,0))</f>
        <v>84500</v>
      </c>
      <c r="D1455" t="str">
        <f t="shared" si="22"/>
        <v>B</v>
      </c>
      <c r="U1455" s="1">
        <v>1430</v>
      </c>
      <c r="V1455" s="1">
        <v>196774.97616421798</v>
      </c>
      <c r="W1455" s="1">
        <v>-13874.97616421798</v>
      </c>
    </row>
    <row r="1456" spans="1:23" x14ac:dyDescent="0.25">
      <c r="A1456">
        <v>1455</v>
      </c>
      <c r="B1456">
        <f>INDEX('housing-price-data-04042019'!$A$1:$CC$1461, MATCH('Garage Cars'!A1456,'housing-price-data-04042019'!$A$1:$A$1461,0), MATCH('Garage Cars'!$B$1,'housing-price-data-04042019'!$A$1:$CC$1,0))</f>
        <v>2</v>
      </c>
      <c r="C1456">
        <f>INDEX('housing-price-data-04042019'!$A$1:$CC$1461, MATCH('Garage Cars'!A1456,'housing-price-data-04042019'!$A$1:$A$1461,0), MATCH('Garage Cars'!$C$1,'housing-price-data-04042019'!$A$1:$CC$1,0))</f>
        <v>185000</v>
      </c>
      <c r="D1456" t="str">
        <f t="shared" si="22"/>
        <v>A</v>
      </c>
      <c r="U1456" s="1">
        <v>1431</v>
      </c>
      <c r="V1456" s="1">
        <v>196774.97616421798</v>
      </c>
      <c r="W1456" s="1">
        <v>-4634.9761642179801</v>
      </c>
    </row>
    <row r="1457" spans="1:23" x14ac:dyDescent="0.25">
      <c r="A1457">
        <v>1456</v>
      </c>
      <c r="B1457">
        <f>INDEX('housing-price-data-04042019'!$A$1:$CC$1461, MATCH('Garage Cars'!A1457,'housing-price-data-04042019'!$A$1:$A$1461,0), MATCH('Garage Cars'!$B$1,'housing-price-data-04042019'!$A$1:$CC$1,0))</f>
        <v>2</v>
      </c>
      <c r="C1457">
        <f>INDEX('housing-price-data-04042019'!$A$1:$CC$1461, MATCH('Garage Cars'!A1457,'housing-price-data-04042019'!$A$1:$A$1461,0), MATCH('Garage Cars'!$C$1,'housing-price-data-04042019'!$A$1:$CC$1,0))</f>
        <v>175000</v>
      </c>
      <c r="D1457" t="str">
        <f t="shared" si="22"/>
        <v>A</v>
      </c>
      <c r="U1457" s="1">
        <v>1432</v>
      </c>
      <c r="V1457" s="1">
        <v>196774.97616421798</v>
      </c>
      <c r="W1457" s="1">
        <v>-53024.97616421798</v>
      </c>
    </row>
    <row r="1458" spans="1:23" x14ac:dyDescent="0.25">
      <c r="A1458">
        <v>1457</v>
      </c>
      <c r="B1458">
        <f>INDEX('housing-price-data-04042019'!$A$1:$CC$1461, MATCH('Garage Cars'!A1458,'housing-price-data-04042019'!$A$1:$A$1461,0), MATCH('Garage Cars'!$B$1,'housing-price-data-04042019'!$A$1:$CC$1,0))</f>
        <v>2</v>
      </c>
      <c r="C1458">
        <f>INDEX('housing-price-data-04042019'!$A$1:$CC$1461, MATCH('Garage Cars'!A1458,'housing-price-data-04042019'!$A$1:$A$1461,0), MATCH('Garage Cars'!$C$1,'housing-price-data-04042019'!$A$1:$CC$1,0))</f>
        <v>210000</v>
      </c>
      <c r="D1458" t="str">
        <f t="shared" si="22"/>
        <v>A</v>
      </c>
      <c r="U1458" s="1">
        <v>1433</v>
      </c>
      <c r="V1458" s="1">
        <v>128696.97851787008</v>
      </c>
      <c r="W1458" s="1">
        <v>-64196.978517870084</v>
      </c>
    </row>
    <row r="1459" spans="1:23" x14ac:dyDescent="0.25">
      <c r="A1459">
        <v>1458</v>
      </c>
      <c r="B1459">
        <f>INDEX('housing-price-data-04042019'!$A$1:$CC$1461, MATCH('Garage Cars'!A1459,'housing-price-data-04042019'!$A$1:$A$1461,0), MATCH('Garage Cars'!$B$1,'housing-price-data-04042019'!$A$1:$CC$1,0))</f>
        <v>1</v>
      </c>
      <c r="C1459">
        <f>INDEX('housing-price-data-04042019'!$A$1:$CC$1461, MATCH('Garage Cars'!A1459,'housing-price-data-04042019'!$A$1:$A$1461,0), MATCH('Garage Cars'!$C$1,'housing-price-data-04042019'!$A$1:$CC$1,0))</f>
        <v>266500</v>
      </c>
      <c r="D1459" t="str">
        <f t="shared" si="22"/>
        <v>B</v>
      </c>
      <c r="U1459" s="1">
        <v>1434</v>
      </c>
      <c r="V1459" s="1">
        <v>196774.97616421798</v>
      </c>
      <c r="W1459" s="1">
        <v>-10274.97616421798</v>
      </c>
    </row>
    <row r="1460" spans="1:23" x14ac:dyDescent="0.25">
      <c r="A1460">
        <v>1459</v>
      </c>
      <c r="B1460">
        <f>INDEX('housing-price-data-04042019'!$A$1:$CC$1461, MATCH('Garage Cars'!A1460,'housing-price-data-04042019'!$A$1:$A$1461,0), MATCH('Garage Cars'!$B$1,'housing-price-data-04042019'!$A$1:$CC$1,0))</f>
        <v>1</v>
      </c>
      <c r="C1460">
        <f>INDEX('housing-price-data-04042019'!$A$1:$CC$1461, MATCH('Garage Cars'!A1460,'housing-price-data-04042019'!$A$1:$A$1461,0), MATCH('Garage Cars'!$C$1,'housing-price-data-04042019'!$A$1:$CC$1,0))</f>
        <v>142125</v>
      </c>
      <c r="D1460" t="str">
        <f t="shared" si="22"/>
        <v>B</v>
      </c>
      <c r="U1460" s="1">
        <v>1435</v>
      </c>
      <c r="V1460" s="1">
        <v>196774.97616421798</v>
      </c>
      <c r="W1460" s="1">
        <v>-36774.97616421798</v>
      </c>
    </row>
    <row r="1461" spans="1:23" x14ac:dyDescent="0.25">
      <c r="A1461">
        <v>1460</v>
      </c>
      <c r="B1461">
        <f>INDEX('housing-price-data-04042019'!$A$1:$CC$1461, MATCH('Garage Cars'!A1461,'housing-price-data-04042019'!$A$1:$A$1461,0), MATCH('Garage Cars'!$B$1,'housing-price-data-04042019'!$A$1:$CC$1,0))</f>
        <v>1</v>
      </c>
      <c r="C1461">
        <f>INDEX('housing-price-data-04042019'!$A$1:$CC$1461, MATCH('Garage Cars'!A1461,'housing-price-data-04042019'!$A$1:$A$1461,0), MATCH('Garage Cars'!$C$1,'housing-price-data-04042019'!$A$1:$CC$1,0))</f>
        <v>147500</v>
      </c>
      <c r="D1461" t="str">
        <f t="shared" si="22"/>
        <v>B</v>
      </c>
      <c r="U1461" s="1">
        <v>1436</v>
      </c>
      <c r="V1461" s="1">
        <v>196774.97616421798</v>
      </c>
      <c r="W1461" s="1">
        <v>-22774.97616421798</v>
      </c>
    </row>
    <row r="1462" spans="1:23" x14ac:dyDescent="0.25">
      <c r="U1462" s="1">
        <v>1437</v>
      </c>
      <c r="V1462" s="1">
        <v>196774.97616421798</v>
      </c>
      <c r="W1462" s="1">
        <v>-76274.97616421798</v>
      </c>
    </row>
    <row r="1463" spans="1:23" x14ac:dyDescent="0.25">
      <c r="U1463" s="1">
        <v>1438</v>
      </c>
      <c r="V1463" s="1">
        <v>264852.97381056589</v>
      </c>
      <c r="W1463" s="1">
        <v>129764.02618943411</v>
      </c>
    </row>
    <row r="1464" spans="1:23" x14ac:dyDescent="0.25">
      <c r="U1464" s="1">
        <v>1439</v>
      </c>
      <c r="V1464" s="1">
        <v>196774.97616421798</v>
      </c>
      <c r="W1464" s="1">
        <v>-47074.97616421798</v>
      </c>
    </row>
    <row r="1465" spans="1:23" x14ac:dyDescent="0.25">
      <c r="U1465" s="1">
        <v>1440</v>
      </c>
      <c r="V1465" s="1">
        <v>196774.97616421798</v>
      </c>
      <c r="W1465" s="1">
        <v>225.02383578201989</v>
      </c>
    </row>
    <row r="1466" spans="1:23" x14ac:dyDescent="0.25">
      <c r="U1466" s="1">
        <v>1441</v>
      </c>
      <c r="V1466" s="1">
        <v>196774.97616421798</v>
      </c>
      <c r="W1466" s="1">
        <v>-5774.9761642179801</v>
      </c>
    </row>
    <row r="1467" spans="1:23" x14ac:dyDescent="0.25">
      <c r="U1467" s="1">
        <v>1442</v>
      </c>
      <c r="V1467" s="1">
        <v>196774.97616421798</v>
      </c>
      <c r="W1467" s="1">
        <v>-47474.97616421798</v>
      </c>
    </row>
    <row r="1468" spans="1:23" x14ac:dyDescent="0.25">
      <c r="U1468" s="1">
        <v>1443</v>
      </c>
      <c r="V1468" s="1">
        <v>264852.97381056589</v>
      </c>
      <c r="W1468" s="1">
        <v>45147.026189434109</v>
      </c>
    </row>
    <row r="1469" spans="1:23" x14ac:dyDescent="0.25">
      <c r="U1469" s="1">
        <v>1444</v>
      </c>
      <c r="V1469" s="1">
        <v>128696.97851787008</v>
      </c>
      <c r="W1469" s="1">
        <v>-7696.978517870084</v>
      </c>
    </row>
    <row r="1470" spans="1:23" x14ac:dyDescent="0.25">
      <c r="U1470" s="1">
        <v>1445</v>
      </c>
      <c r="V1470" s="1">
        <v>196774.97616421798</v>
      </c>
      <c r="W1470" s="1">
        <v>-17174.97616421798</v>
      </c>
    </row>
    <row r="1471" spans="1:23" x14ac:dyDescent="0.25">
      <c r="U1471" s="1">
        <v>1446</v>
      </c>
      <c r="V1471" s="1">
        <v>128696.97851787008</v>
      </c>
      <c r="W1471" s="1">
        <v>303.02148212991597</v>
      </c>
    </row>
    <row r="1472" spans="1:23" x14ac:dyDescent="0.25">
      <c r="U1472" s="1">
        <v>1447</v>
      </c>
      <c r="V1472" s="1">
        <v>128696.97851787008</v>
      </c>
      <c r="W1472" s="1">
        <v>29203.021482129916</v>
      </c>
    </row>
    <row r="1473" spans="21:23" x14ac:dyDescent="0.25">
      <c r="U1473" s="1">
        <v>1448</v>
      </c>
      <c r="V1473" s="1">
        <v>196774.97616421798</v>
      </c>
      <c r="W1473" s="1">
        <v>43225.02383578202</v>
      </c>
    </row>
    <row r="1474" spans="21:23" x14ac:dyDescent="0.25">
      <c r="U1474" s="1">
        <v>1449</v>
      </c>
      <c r="V1474" s="1">
        <v>128696.97851787008</v>
      </c>
      <c r="W1474" s="1">
        <v>-16696.978517870084</v>
      </c>
    </row>
    <row r="1475" spans="21:23" x14ac:dyDescent="0.25">
      <c r="U1475" s="1">
        <v>1450</v>
      </c>
      <c r="V1475" s="1">
        <v>60618.980871522173</v>
      </c>
      <c r="W1475" s="1">
        <v>31381.019128477827</v>
      </c>
    </row>
    <row r="1476" spans="21:23" x14ac:dyDescent="0.25">
      <c r="U1476" s="1">
        <v>1451</v>
      </c>
      <c r="V1476" s="1">
        <v>60618.980871522173</v>
      </c>
      <c r="W1476" s="1">
        <v>75381.019128477827</v>
      </c>
    </row>
    <row r="1477" spans="21:23" x14ac:dyDescent="0.25">
      <c r="U1477" s="1">
        <v>1452</v>
      </c>
      <c r="V1477" s="1">
        <v>264852.97381056589</v>
      </c>
      <c r="W1477" s="1">
        <v>22237.026189434109</v>
      </c>
    </row>
    <row r="1478" spans="21:23" x14ac:dyDescent="0.25">
      <c r="U1478" s="1">
        <v>1453</v>
      </c>
      <c r="V1478" s="1">
        <v>196774.97616421798</v>
      </c>
      <c r="W1478" s="1">
        <v>-51774.97616421798</v>
      </c>
    </row>
    <row r="1479" spans="21:23" x14ac:dyDescent="0.25">
      <c r="U1479" s="1">
        <v>1454</v>
      </c>
      <c r="V1479" s="1">
        <v>60618.980871522173</v>
      </c>
      <c r="W1479" s="1">
        <v>23881.019128477827</v>
      </c>
    </row>
    <row r="1480" spans="21:23" x14ac:dyDescent="0.25">
      <c r="U1480" s="1">
        <v>1455</v>
      </c>
      <c r="V1480" s="1">
        <v>196774.97616421798</v>
      </c>
      <c r="W1480" s="1">
        <v>-11774.97616421798</v>
      </c>
    </row>
    <row r="1481" spans="21:23" x14ac:dyDescent="0.25">
      <c r="U1481" s="1">
        <v>1456</v>
      </c>
      <c r="V1481" s="1">
        <v>196774.97616421798</v>
      </c>
      <c r="W1481" s="1">
        <v>-21774.97616421798</v>
      </c>
    </row>
    <row r="1482" spans="21:23" x14ac:dyDescent="0.25">
      <c r="U1482" s="1">
        <v>1457</v>
      </c>
      <c r="V1482" s="1">
        <v>196774.97616421798</v>
      </c>
      <c r="W1482" s="1">
        <v>13225.02383578202</v>
      </c>
    </row>
    <row r="1483" spans="21:23" x14ac:dyDescent="0.25">
      <c r="U1483" s="1">
        <v>1458</v>
      </c>
      <c r="V1483" s="1">
        <v>128696.97851787008</v>
      </c>
      <c r="W1483" s="1">
        <v>137803.02148212993</v>
      </c>
    </row>
    <row r="1484" spans="21:23" x14ac:dyDescent="0.25">
      <c r="U1484" s="1">
        <v>1459</v>
      </c>
      <c r="V1484" s="1">
        <v>128696.97851787008</v>
      </c>
      <c r="W1484" s="1">
        <v>13428.021482129916</v>
      </c>
    </row>
    <row r="1485" spans="21:23" ht="15.75" thickBot="1" x14ac:dyDescent="0.3">
      <c r="U1485" s="2">
        <v>1460</v>
      </c>
      <c r="V1485" s="2">
        <v>128696.97851787008</v>
      </c>
      <c r="W1485" s="2">
        <v>18803.021482129916</v>
      </c>
    </row>
  </sheetData>
  <mergeCells count="2">
    <mergeCell ref="Q28:S28"/>
    <mergeCell ref="Q29:R2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B2:D8"/>
  <sheetViews>
    <sheetView workbookViewId="0">
      <selection activeCell="C3" sqref="C3:D8"/>
    </sheetView>
  </sheetViews>
  <sheetFormatPr defaultRowHeight="15" x14ac:dyDescent="0.25"/>
  <cols>
    <col min="2" max="2" width="13.85546875" bestFit="1" customWidth="1"/>
    <col min="3" max="4" width="12" bestFit="1" customWidth="1"/>
  </cols>
  <sheetData>
    <row r="2" spans="2:4" ht="15.75" thickBot="1" x14ac:dyDescent="0.3">
      <c r="C2" s="12" t="s">
        <v>274</v>
      </c>
      <c r="D2" s="12" t="s">
        <v>327</v>
      </c>
    </row>
    <row r="3" spans="2:4" x14ac:dyDescent="0.25">
      <c r="B3" t="s">
        <v>257</v>
      </c>
      <c r="C3">
        <f>'Garage Cars'!R6</f>
        <v>206436.81980198019</v>
      </c>
      <c r="D3">
        <f>'Garage Cars'!S6</f>
        <v>123652.79555555555</v>
      </c>
    </row>
    <row r="4" spans="2:4" x14ac:dyDescent="0.25">
      <c r="B4" t="s">
        <v>277</v>
      </c>
      <c r="C4">
        <f>'Garage Cars'!R7</f>
        <v>6548205455.5175447</v>
      </c>
      <c r="D4">
        <f>'Garage Cars'!S7</f>
        <v>1040897864.4748138</v>
      </c>
    </row>
    <row r="5" spans="2:4" x14ac:dyDescent="0.25">
      <c r="B5" t="s">
        <v>278</v>
      </c>
      <c r="C5">
        <f>'Garage Cars'!R8</f>
        <v>1010</v>
      </c>
      <c r="D5">
        <f>'Garage Cars'!S8</f>
        <v>450</v>
      </c>
    </row>
    <row r="6" spans="2:4" x14ac:dyDescent="0.25">
      <c r="B6" t="s">
        <v>325</v>
      </c>
      <c r="C6">
        <f>SQRT((C4/C5))</f>
        <v>2546.2465980607972</v>
      </c>
      <c r="D6">
        <f>SQRT((D4/D5))</f>
        <v>1520.8899912549844</v>
      </c>
    </row>
    <row r="7" spans="2:4" x14ac:dyDescent="0.25">
      <c r="B7" t="s">
        <v>326</v>
      </c>
      <c r="C7">
        <f>C6*'Garage Cars'!R15</f>
        <v>4994.7381706611195</v>
      </c>
      <c r="D7">
        <f>D6*'Garage Cars'!R15</f>
        <v>2983.3902570486007</v>
      </c>
    </row>
    <row r="8" spans="2:4" x14ac:dyDescent="0.25">
      <c r="B8" t="s">
        <v>326</v>
      </c>
      <c r="C8">
        <f>C6*'Garage Cars'!R15</f>
        <v>4994.7381706611195</v>
      </c>
      <c r="D8">
        <f>D6*'Garage Cars'!R15</f>
        <v>2983.3902570486007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housing-price-data-04042019</vt:lpstr>
      <vt:lpstr>Age </vt:lpstr>
      <vt:lpstr>Age Visualisation</vt:lpstr>
      <vt:lpstr>Quality </vt:lpstr>
      <vt:lpstr>Quality visualisation</vt:lpstr>
      <vt:lpstr>Lot area</vt:lpstr>
      <vt:lpstr>Lot Area visualisation </vt:lpstr>
      <vt:lpstr>Bedrooms </vt:lpstr>
      <vt:lpstr>Bedroom visualisation</vt:lpstr>
      <vt:lpstr>Garage Cars</vt:lpstr>
      <vt:lpstr>Garage Cars visualisation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Gunjan Sood</cp:lastModifiedBy>
  <dcterms:created xsi:type="dcterms:W3CDTF">2021-08-16T01:48:16Z</dcterms:created>
  <dcterms:modified xsi:type="dcterms:W3CDTF">2021-12-07T03:30:10Z</dcterms:modified>
</cp:coreProperties>
</file>