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codeName="ThisWorkbook"/>
  <mc:AlternateContent xmlns:mc="http://schemas.openxmlformats.org/markup-compatibility/2006">
    <mc:Choice Requires="x15">
      <x15ac:absPath xmlns:x15ac="http://schemas.microsoft.com/office/spreadsheetml/2010/11/ac" url="/Users/kristen/Documents/workspace/BudgetIT/"/>
    </mc:Choice>
  </mc:AlternateContent>
  <xr:revisionPtr revIDLastSave="0" documentId="13_ncr:1_{7C818E10-E32C-7E45-8DCB-85121D8E938F}" xr6:coauthVersionLast="47" xr6:coauthVersionMax="47" xr10:uidLastSave="{00000000-0000-0000-0000-000000000000}"/>
  <bookViews>
    <workbookView xWindow="4300" yWindow="780" windowWidth="29900" windowHeight="21360" xr2:uid="{00000000-000D-0000-FFFF-FFFF00000000}"/>
  </bookViews>
  <sheets>
    <sheet name="Budg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3" i="1" l="1"/>
  <c r="D142" i="1"/>
  <c r="D116" i="1"/>
  <c r="D114" i="1"/>
  <c r="D110" i="1"/>
  <c r="D48" i="1"/>
  <c r="D47" i="1"/>
  <c r="D28" i="1"/>
  <c r="D11" i="1"/>
</calcChain>
</file>

<file path=xl/sharedStrings.xml><?xml version="1.0" encoding="utf-8"?>
<sst xmlns="http://schemas.openxmlformats.org/spreadsheetml/2006/main" count="1008" uniqueCount="418">
  <si>
    <t>Prestataire</t>
  </si>
  <si>
    <t>Catégorie prestation</t>
  </si>
  <si>
    <t>Sous catégorie prestation</t>
  </si>
  <si>
    <t>mt HT estimé 2025</t>
  </si>
  <si>
    <t>Prestation</t>
  </si>
  <si>
    <t>Remarque</t>
  </si>
  <si>
    <t>Lieu</t>
  </si>
  <si>
    <t>OVH</t>
  </si>
  <si>
    <t>DAF</t>
  </si>
  <si>
    <t>Hébergement</t>
  </si>
  <si>
    <t>Microsoft</t>
  </si>
  <si>
    <t>Logiciels</t>
  </si>
  <si>
    <t>CEGID</t>
  </si>
  <si>
    <t>hébergement CEGID (parc automobile)</t>
  </si>
  <si>
    <t>Parthena</t>
  </si>
  <si>
    <t>hébergement Sage</t>
  </si>
  <si>
    <t>Crossknwoledge</t>
  </si>
  <si>
    <t>DRH</t>
  </si>
  <si>
    <t xml:space="preserve">Formation : Campus </t>
  </si>
  <si>
    <t>A Valider DRH</t>
  </si>
  <si>
    <t>Souscription Usage SAGE FRP 1000 Cloud 25 users</t>
  </si>
  <si>
    <t>licences Sage</t>
  </si>
  <si>
    <t>PARTHENA</t>
  </si>
  <si>
    <t>prestation Sage</t>
  </si>
  <si>
    <t>JAMESPOT</t>
  </si>
  <si>
    <t>DCOM</t>
  </si>
  <si>
    <t>hébergement et maintenance intranet</t>
  </si>
  <si>
    <t>LIVESTORM</t>
  </si>
  <si>
    <t>licences pour visioconférence Livestorm</t>
  </si>
  <si>
    <t>question posé à la DCOM sur le fait de garder la licence (renouvellement 10/2024)</t>
  </si>
  <si>
    <t>PIXINE</t>
  </si>
  <si>
    <t>développement du site internet Akto (DCOM)</t>
  </si>
  <si>
    <t>extrapolation sur 2 fois le budget S1 2024</t>
  </si>
  <si>
    <t>Rich ID</t>
  </si>
  <si>
    <t>DDEV</t>
  </si>
  <si>
    <t>maintenance et hébergement</t>
  </si>
  <si>
    <t>4k par trimestre</t>
  </si>
  <si>
    <t>maintenance journalière 120j.h</t>
  </si>
  <si>
    <t>Source Jean-Marie</t>
  </si>
  <si>
    <t>6TM</t>
  </si>
  <si>
    <t>maintenance de GEFlog</t>
  </si>
  <si>
    <t>Source Jean marie</t>
  </si>
  <si>
    <t>Monday (Via UGAP)</t>
  </si>
  <si>
    <t>DGAO</t>
  </si>
  <si>
    <t>souscription et hébergement Monday</t>
  </si>
  <si>
    <t>JF : pas de découpage dans la facture, mettre dans licence</t>
  </si>
  <si>
    <t>Salesforce</t>
  </si>
  <si>
    <t>DGAR</t>
  </si>
  <si>
    <t>Maintenance logiciel inbox + Ajout 50 licecnes modules porjet</t>
  </si>
  <si>
    <t>Licences service cloud+sandbox (Licences TT)</t>
  </si>
  <si>
    <t>DGF</t>
  </si>
  <si>
    <t>hébergement plateforme GeFlog</t>
  </si>
  <si>
    <t>Inqipit</t>
  </si>
  <si>
    <t>hébergement GED ancienne Puce &amp; Plume</t>
  </si>
  <si>
    <t>decommissionnement 2025</t>
  </si>
  <si>
    <t>Base 2024</t>
  </si>
  <si>
    <t>hébergement GED Synergie + Selfe Puce &amp; Plume</t>
  </si>
  <si>
    <t>NGCLOUD</t>
  </si>
  <si>
    <t>hébergement SOR et serveur B.I</t>
  </si>
  <si>
    <t>RS2I</t>
  </si>
  <si>
    <t>location des plateformes</t>
  </si>
  <si>
    <t>19,5K€ mensuel</t>
  </si>
  <si>
    <t>SCALESQUAD</t>
  </si>
  <si>
    <t>hébergement</t>
  </si>
  <si>
    <t>hébergement des serveurs Philae + nom de domaine</t>
  </si>
  <si>
    <t>Arondor</t>
  </si>
  <si>
    <t>Licences GED Alfresco</t>
  </si>
  <si>
    <t>Licences Kofax</t>
  </si>
  <si>
    <t>Cout Selfe + SAE</t>
  </si>
  <si>
    <t>-50 % 2025</t>
  </si>
  <si>
    <t>Inqipit &gt;&gt; DIVERS</t>
  </si>
  <si>
    <t>Licences utilisateurs GED Puce &amp; Plume (1514 licences)</t>
  </si>
  <si>
    <t>valable si le nombre de licences reste à 1514. Une licence vaut 120€</t>
  </si>
  <si>
    <t>Licences API GED Puce &amp; Plume</t>
  </si>
  <si>
    <t>renégo 2025</t>
  </si>
  <si>
    <t>Licences GED (Ancienne + Nouvelle : 1550 Users a Aout 2024)</t>
  </si>
  <si>
    <t>Estimation SAE annuel - renégo 2025</t>
  </si>
  <si>
    <t>decommissionnement ancienne Ged</t>
  </si>
  <si>
    <t>Cout TMA annuel (17% des développements spécifiques déjà réalisés)</t>
  </si>
  <si>
    <t>abonnement annuel CFA et Lemon</t>
  </si>
  <si>
    <t>Licences SOR + Support Niveau 2 (779k€ 2024)</t>
  </si>
  <si>
    <t>TMA Fofaitaire GED Arondor TT</t>
  </si>
  <si>
    <t>COPADO</t>
  </si>
  <si>
    <t>outil de développement pour le portail mon espace</t>
  </si>
  <si>
    <t>FLEETNOTE</t>
  </si>
  <si>
    <t>licences pour logiciel de gestion de flotte automobile</t>
  </si>
  <si>
    <t>QUARKSUP</t>
  </si>
  <si>
    <t>licences pour portail web pour les entretiens professionnels</t>
  </si>
  <si>
    <t>VENDREDI</t>
  </si>
  <si>
    <t>licences pour plateforme web gérée par le service RH, lié au bénévolat</t>
  </si>
  <si>
    <t>Crown Height</t>
  </si>
  <si>
    <t>Reconduit jusqu'en Juin 2025</t>
  </si>
  <si>
    <t>WOONOZ</t>
  </si>
  <si>
    <t>licences logiciel Voltaire</t>
  </si>
  <si>
    <t>KELIO</t>
  </si>
  <si>
    <t>maintenance badgeuse</t>
  </si>
  <si>
    <t>à résilier</t>
  </si>
  <si>
    <t>développement portail web pour les entretiens professionnels</t>
  </si>
  <si>
    <t>KAMMI</t>
  </si>
  <si>
    <t>DSI - pôle DEV</t>
  </si>
  <si>
    <t>Kammi DSI</t>
  </si>
  <si>
    <t>SAP BO</t>
  </si>
  <si>
    <t>Licence SAP BO (Ex TT / Opcalia / Akto)</t>
  </si>
  <si>
    <t>SAP SAC</t>
  </si>
  <si>
    <t>Fin de contrat au 31/03, résiliation nécessaire ?</t>
  </si>
  <si>
    <t>PowerBI</t>
  </si>
  <si>
    <t>Power en remplacement SAP SAC</t>
  </si>
  <si>
    <t>A affiner post décision</t>
  </si>
  <si>
    <t>Talend</t>
  </si>
  <si>
    <t>Licence middleware Talend</t>
  </si>
  <si>
    <t>Figma</t>
  </si>
  <si>
    <t>Gestion composant DEV Vue</t>
  </si>
  <si>
    <t>SYNCFUSION</t>
  </si>
  <si>
    <t>fournisseur de librairies pour les développements</t>
  </si>
  <si>
    <t>Prestation BI / Flux</t>
  </si>
  <si>
    <t>Prestation mainteance Flux et Run BI (Enr 4 Etp)</t>
  </si>
  <si>
    <t>continuité en 2025 sur partie BI ?</t>
  </si>
  <si>
    <t>Maintenance Philae</t>
  </si>
  <si>
    <t>Klee</t>
  </si>
  <si>
    <t>Maintenance MDA TT</t>
  </si>
  <si>
    <t>INVEST</t>
  </si>
  <si>
    <t>Migration TT</t>
  </si>
  <si>
    <t>Migration bdd tt =&gt; Mygestion</t>
  </si>
  <si>
    <t>Agora Lot 2</t>
  </si>
  <si>
    <t>Agora Reprise des données TT</t>
  </si>
  <si>
    <t>Migration bdd tt =&gt; Mygestion + Appui specificté portail TT</t>
  </si>
  <si>
    <t>Dev. Web (UGAP)</t>
  </si>
  <si>
    <t xml:space="preserve">Maintenace nouveau portail + Run autres applicatifs </t>
  </si>
  <si>
    <t>Hypothese une internalisation courant T1</t>
  </si>
  <si>
    <t>UGAP</t>
  </si>
  <si>
    <t>maintenance et TMA Salesforce principalement CRM</t>
  </si>
  <si>
    <t>Arret TMA Portail fin février 2025, passage de 4, 5 à 2,5 etp + 1 interne T1</t>
  </si>
  <si>
    <t>TELYS</t>
  </si>
  <si>
    <t>DSI - pôle fonctionnel</t>
  </si>
  <si>
    <t>AMOA sur le SI TT</t>
  </si>
  <si>
    <t>Run SI TT</t>
  </si>
  <si>
    <t>ATLASSIAN</t>
  </si>
  <si>
    <t>licences Jira</t>
  </si>
  <si>
    <t>TMA RS2I</t>
  </si>
  <si>
    <t>KAPELA</t>
  </si>
  <si>
    <t>Prestation maintenance espace certification</t>
  </si>
  <si>
    <t>Projet fusion de soutils 2025 ?</t>
  </si>
  <si>
    <t>INQIPIT</t>
  </si>
  <si>
    <t>prestation GED Puce et Plume</t>
  </si>
  <si>
    <t>BYTHEWAY</t>
  </si>
  <si>
    <t>INFRA NOISY</t>
  </si>
  <si>
    <t>Provision mise à jour des firewalls site Noisy : acquisition licences (avec maintenance)</t>
  </si>
  <si>
    <t>sur base de devis</t>
  </si>
  <si>
    <t>Provision migration réseau Noisy : acquisition licences</t>
  </si>
  <si>
    <t>Provision mise à jour des firewalls site Noisy : prestation</t>
  </si>
  <si>
    <t>Provision migration réseau Noisy : prestation</t>
  </si>
  <si>
    <t>Provision mise à jour des firewalls site Noisy : acquisition matériel</t>
  </si>
  <si>
    <t>Provision migration réseau Noisy : acquisition matériel</t>
  </si>
  <si>
    <t>INFRA RIQUET</t>
  </si>
  <si>
    <t>Provision migration site Riquet : acquisition licences</t>
  </si>
  <si>
    <t>Provision wifi Riquet : acquisition licences (avec maintenance)</t>
  </si>
  <si>
    <t>Provision migration site Riquet : prestation</t>
  </si>
  <si>
    <t>Provision de prestation j.h 2025</t>
  </si>
  <si>
    <t>20j.h de provision</t>
  </si>
  <si>
    <t>Provision wifi Riquet : prestation</t>
  </si>
  <si>
    <t>AMEN</t>
  </si>
  <si>
    <t>DSI - pôle infra</t>
  </si>
  <si>
    <t>nom de domaine propowweb, icicestmaplace, akto</t>
  </si>
  <si>
    <t>BANQUE INFORMATIQUE DU NORD</t>
  </si>
  <si>
    <t>sauvegarde datacenters</t>
  </si>
  <si>
    <t>ETIC SERVICES</t>
  </si>
  <si>
    <t>sauvegarde à Mayotte</t>
  </si>
  <si>
    <t>ETIX EVERYWHERE</t>
  </si>
  <si>
    <t>hébergement datacenters (salle, services liés à l'infra)</t>
  </si>
  <si>
    <t>GANDI.NET</t>
  </si>
  <si>
    <t>nom de domaine OPCALIA</t>
  </si>
  <si>
    <t>domaine intergros.com</t>
  </si>
  <si>
    <t>SEWAN</t>
  </si>
  <si>
    <t>nom de domaine art-science.org, cpne-ih.fr, cpneih.fr (FAFIH)</t>
  </si>
  <si>
    <t>JF analyse car peut être à résilier</t>
  </si>
  <si>
    <t>Provision migration site Riquet : acquisition matériel</t>
  </si>
  <si>
    <t>Provision wifi Riquet : acquisition matériel de 30 bornes</t>
  </si>
  <si>
    <t>Lot 2 Nouveau portail</t>
  </si>
  <si>
    <t>Demande de remboursement, calendrier, pro froma groupé apprentissage…)</t>
  </si>
  <si>
    <t>Contenu à préciser</t>
  </si>
  <si>
    <t>Divers</t>
  </si>
  <si>
    <t>Facturation electronique</t>
  </si>
  <si>
    <t>Atterrissage 2026</t>
  </si>
  <si>
    <t>Plateforme certification</t>
  </si>
  <si>
    <t>Estimatif entre 150K et 300K€</t>
  </si>
  <si>
    <t>Rapport spécifiques des ETTS + Rapport sur portail + sujet EDI TT)</t>
  </si>
  <si>
    <t>DOCUSIGN</t>
  </si>
  <si>
    <t>licences pour logiciel de signature électronique</t>
  </si>
  <si>
    <t>RIOT (ou autre)</t>
  </si>
  <si>
    <t>Outils de phishing / sensibilisation formation</t>
  </si>
  <si>
    <t>Audit Sécurtié</t>
  </si>
  <si>
    <t>Audit de sécurité complet du SI Akto (interne / Externe)</t>
  </si>
  <si>
    <t>Infidis</t>
  </si>
  <si>
    <t>licences Microsoft Riquet</t>
  </si>
  <si>
    <t>MAILJET</t>
  </si>
  <si>
    <t>plateforme d'envoi de mails</t>
  </si>
  <si>
    <t>licences Microsoft</t>
  </si>
  <si>
    <t>A Checker Jean francois : decompo office 365 + Cout Azure</t>
  </si>
  <si>
    <t>Orange</t>
  </si>
  <si>
    <t>Licences Working together</t>
  </si>
  <si>
    <t>JF vérifie si encore nécessaire</t>
  </si>
  <si>
    <t>Migration outil BI</t>
  </si>
  <si>
    <t>Changement outil migration rapport SAP =&gt; Power BI</t>
  </si>
  <si>
    <t>Intégration spécifité TT / Fusion des Orgs Salesfroce + Module porjet CRM Akto</t>
  </si>
  <si>
    <t>MIGRATION TT</t>
  </si>
  <si>
    <t>Travaux RS2I Migration TT</t>
  </si>
  <si>
    <t>Agora Reprise des données / Flux historiques (Hors TT)</t>
  </si>
  <si>
    <t>Atterrissage courant S2</t>
  </si>
  <si>
    <t>ANTILLES TELEPHONE</t>
  </si>
  <si>
    <t>Téléphonie</t>
  </si>
  <si>
    <t>Fixe</t>
  </si>
  <si>
    <t>Maintenance de l'IPBX Martinique</t>
  </si>
  <si>
    <t>Nego Drom en cours</t>
  </si>
  <si>
    <t>BOUYGUES</t>
  </si>
  <si>
    <t>SDA PBX (En attente etude impact)</t>
  </si>
  <si>
    <t>BOUYGUES ENERGIES SERVICES</t>
  </si>
  <si>
    <t>Ex - Telephonie Riquet (En attente ietude impact)</t>
  </si>
  <si>
    <t>JF résilie le contrat, donc potentiellement 0 en 2025</t>
  </si>
  <si>
    <t>COLT</t>
  </si>
  <si>
    <t>abonnement trunksip rue de Madrid</t>
  </si>
  <si>
    <t>JF cherche le contact Colt pour pouvoir résilier</t>
  </si>
  <si>
    <t>CROWN HEIGHTS</t>
  </si>
  <si>
    <t>message d'accueil téléphonie</t>
  </si>
  <si>
    <t>ERCOM</t>
  </si>
  <si>
    <t>téléphonie la Réunion</t>
  </si>
  <si>
    <t>HEXATEL</t>
  </si>
  <si>
    <t>téléphonie fixe sur Blois au niveau de l'ascenceur et l'alarme</t>
  </si>
  <si>
    <t>KEYYO</t>
  </si>
  <si>
    <t>forfait pour appel numéro vert</t>
  </si>
  <si>
    <t>A resilier / Usage ?</t>
  </si>
  <si>
    <t>NXO</t>
  </si>
  <si>
    <t>maintenance téléphonie fixe métropole / KIAMO &amp; Co</t>
  </si>
  <si>
    <t>SFR</t>
  </si>
  <si>
    <t>Fixe SFR (Fort de France et SIP)</t>
  </si>
  <si>
    <t>SRT TELECOMS</t>
  </si>
  <si>
    <t>téléphonie Mayotte</t>
  </si>
  <si>
    <t>Infrastructure</t>
  </si>
  <si>
    <t>Liens</t>
  </si>
  <si>
    <t>MPLS Bouygues (Vicctoire, eveque, Noisy DC)</t>
  </si>
  <si>
    <t>Porté par les services généraux</t>
  </si>
  <si>
    <t>CANAL+BUSINESS</t>
  </si>
  <si>
    <t>abonnement fibre Guadeloupe</t>
  </si>
  <si>
    <t>DSTNY (ex IP line)</t>
  </si>
  <si>
    <t>accès fibre DROM</t>
  </si>
  <si>
    <t>MPLS TT + Internet TT + Fortinet</t>
  </si>
  <si>
    <t>EURAFIBRE</t>
  </si>
  <si>
    <t>lien internet datacenters</t>
  </si>
  <si>
    <t>LINKT</t>
  </si>
  <si>
    <t>accès internet site de Noisy</t>
  </si>
  <si>
    <t>ligne internet Métropole</t>
  </si>
  <si>
    <t>790€ par mois</t>
  </si>
  <si>
    <t>Ligne internet DROM</t>
  </si>
  <si>
    <t>530€ par mois</t>
  </si>
  <si>
    <t>SAPHELEC</t>
  </si>
  <si>
    <t>liens internet SFR 4G DROM</t>
  </si>
  <si>
    <t>à analyser par JF</t>
  </si>
  <si>
    <t>liens internet SFR</t>
  </si>
  <si>
    <t>ZEOP</t>
  </si>
  <si>
    <t>lien internet la Réunion</t>
  </si>
  <si>
    <t>AV-IO</t>
  </si>
  <si>
    <t>Maintenance</t>
  </si>
  <si>
    <t>maintenance  matériel audio-visuel Salle Conseil/Paris Riquet</t>
  </si>
  <si>
    <t>Exploitation infra (administration, MCO, supervision, cf tranche 2 du marché)</t>
  </si>
  <si>
    <t>10K€ mensuel de prestation</t>
  </si>
  <si>
    <t>exploitation fsecure RADAR</t>
  </si>
  <si>
    <t>Provision maintenance site Riquet</t>
  </si>
  <si>
    <t>exploitation exchange online P1</t>
  </si>
  <si>
    <t>200€ mensuel</t>
  </si>
  <si>
    <t>Maintenance réseau</t>
  </si>
  <si>
    <t xml:space="preserve">Provision maintenance réseau site réseau Noisy </t>
  </si>
  <si>
    <t>EMS IMS</t>
  </si>
  <si>
    <t>Infogérance et matériel en Guadeloupe et Guyane</t>
  </si>
  <si>
    <t>GEODE</t>
  </si>
  <si>
    <t xml:space="preserve">entretien  Copieur Akto la Réunion </t>
  </si>
  <si>
    <t>maintenance matériel Riquet</t>
  </si>
  <si>
    <t>ALFUN</t>
  </si>
  <si>
    <t>maintenance infrastructure Noisy</t>
  </si>
  <si>
    <t>Pour le moment, pas de contrat sur 2025</t>
  </si>
  <si>
    <t>AMCI</t>
  </si>
  <si>
    <t>infogérance la Réunion</t>
  </si>
  <si>
    <t>ANTIANE</t>
  </si>
  <si>
    <t>infogérance Martinique</t>
  </si>
  <si>
    <t>Reprise GED</t>
  </si>
  <si>
    <t>Fin sept 2025</t>
  </si>
  <si>
    <t>Yume Solutions</t>
  </si>
  <si>
    <t>Accompagnement direction de porjet</t>
  </si>
  <si>
    <t>Adapation portail au TT + EDI</t>
  </si>
  <si>
    <t>Referentiel OF</t>
  </si>
  <si>
    <t>Referentiel Adhérents</t>
  </si>
  <si>
    <t>Referentiel adhérent</t>
  </si>
  <si>
    <t>Autres ch. de Fct - Téléphonie mobile</t>
  </si>
  <si>
    <t>Mobile</t>
  </si>
  <si>
    <t>Abonnements mobile France Métropolitaine</t>
  </si>
  <si>
    <t>Reliquat abonnement bouygues post portabilité vers SFR 15 lignes sur 1 an</t>
  </si>
  <si>
    <t>Abonnement mobile DROM / 60 lignes</t>
  </si>
  <si>
    <t>serait de 20K€ si la prestation est réalisée avant le 31/12</t>
  </si>
  <si>
    <t>Petit matériel</t>
  </si>
  <si>
    <t>Petit matériel la Réunion</t>
  </si>
  <si>
    <t>Petit matériel Martinique</t>
  </si>
  <si>
    <t>Maintenance et Petit matériel</t>
  </si>
  <si>
    <t>KOESIO CORPORATE IT</t>
  </si>
  <si>
    <t>Matériel</t>
  </si>
  <si>
    <t>fournisseur de petit matériel</t>
  </si>
  <si>
    <t>HP FRANCE</t>
  </si>
  <si>
    <t>réparation de matériel</t>
  </si>
  <si>
    <t>VECYS</t>
  </si>
  <si>
    <t>matériel à la Réunion</t>
  </si>
  <si>
    <t>KYULAB</t>
  </si>
  <si>
    <t>SG</t>
  </si>
  <si>
    <t>Hébergement Textkernel</t>
  </si>
  <si>
    <t>Renouvellement PC</t>
  </si>
  <si>
    <t>Changement de 250 PC</t>
  </si>
  <si>
    <t>CIBLEX</t>
  </si>
  <si>
    <t>Autres ch. de Fct - Transport</t>
  </si>
  <si>
    <t>Transport</t>
  </si>
  <si>
    <t>envoi de courrier</t>
  </si>
  <si>
    <t>Estimé globalement à 25 K€</t>
  </si>
  <si>
    <t>CAP EXPRESS</t>
  </si>
  <si>
    <t>CHRONOPOST</t>
  </si>
  <si>
    <t>Fsecure Radar</t>
  </si>
  <si>
    <t>26/06/21-26/06/26</t>
  </si>
  <si>
    <t>Chassis</t>
  </si>
  <si>
    <t>29/12/2021-20/02.2027</t>
  </si>
  <si>
    <t>16 ESX</t>
  </si>
  <si>
    <t>2 serveurs sauvgardes</t>
  </si>
  <si>
    <t>5/11/2021-5/11/2026</t>
  </si>
  <si>
    <t>Bandotheque</t>
  </si>
  <si>
    <t>20/01/2022-20/01/2027</t>
  </si>
  <si>
    <t>2 Baie SAN FS7200</t>
  </si>
  <si>
    <t xml:space="preserve">4 Cisco 9300 48 x - 4 Cisco 9300 24 x </t>
  </si>
  <si>
    <t>13/01/2022 - 13/01/2027</t>
  </si>
  <si>
    <t>FW Stormshield</t>
  </si>
  <si>
    <t>32 Proc Licence virtu vmwARE</t>
  </si>
  <si>
    <t>VMWARE</t>
  </si>
  <si>
    <t>24/12/21-24/12/26</t>
  </si>
  <si>
    <t>Vcenter VMWARE</t>
  </si>
  <si>
    <t>30/12/21-20/07/26</t>
  </si>
  <si>
    <t>KEMP</t>
  </si>
  <si>
    <t>12/01/22-31/01/27</t>
  </si>
  <si>
    <t>Mcafee</t>
  </si>
  <si>
    <t>27/03/22-27/03/27</t>
  </si>
  <si>
    <t>VEEAM</t>
  </si>
  <si>
    <t>27/01/23-29/07/26</t>
  </si>
  <si>
    <t>fortigate *4</t>
  </si>
  <si>
    <t>23/12/21-23/12/26</t>
  </si>
  <si>
    <t>SMC</t>
  </si>
  <si>
    <t>01/4/2022-01/04/2027</t>
  </si>
  <si>
    <t>Meraki MR70</t>
  </si>
  <si>
    <t>29/03/2022-29/03/2027</t>
  </si>
  <si>
    <t>Meraki Z3C</t>
  </si>
  <si>
    <t>17/03/2022-17/03/2027</t>
  </si>
  <si>
    <t>Certificat Wildcard akto.fr</t>
  </si>
  <si>
    <t>16/04/2022-16/04/2025</t>
  </si>
  <si>
    <t>VEEAM OFFice365</t>
  </si>
  <si>
    <t>11/12/2022-11/12/2027</t>
  </si>
  <si>
    <t>12/12/2022-12/12/2025</t>
  </si>
  <si>
    <t>Manage engine</t>
  </si>
  <si>
    <t>29/11/2023-29/11/2028</t>
  </si>
  <si>
    <t>PRTG</t>
  </si>
  <si>
    <t>27/01/2024-27/01/2027</t>
  </si>
  <si>
    <t>Vadesecure -Antispam</t>
  </si>
  <si>
    <t>12/12/2023-11/12/2024</t>
  </si>
  <si>
    <t>Switch Distrib -Cisco 9300 (2K€ / switch)</t>
  </si>
  <si>
    <t>12/10/23-11/10/24</t>
  </si>
  <si>
    <t>Baie Stockage</t>
  </si>
  <si>
    <t>31/12/2022-31/12/2027</t>
  </si>
  <si>
    <t>Vectra</t>
  </si>
  <si>
    <t>10/01/23-10/01/28</t>
  </si>
  <si>
    <t>2 esx</t>
  </si>
  <si>
    <t>3/1/23-3/1/28</t>
  </si>
  <si>
    <t>VM WARE</t>
  </si>
  <si>
    <t>Lenovo -admin chassis</t>
  </si>
  <si>
    <t>Fortigate</t>
  </si>
  <si>
    <t>16/01/23-16/01/28</t>
  </si>
  <si>
    <t>Meraki cœur reseau + Bornes Wifi</t>
  </si>
  <si>
    <t>24/01/23-24/0128</t>
  </si>
  <si>
    <t>Meraki cœur reseau + Switch distribution</t>
  </si>
  <si>
    <t>17/01/23-17/01/28</t>
  </si>
  <si>
    <t>Merki MX, MR, MS</t>
  </si>
  <si>
    <t>19/01/23-19/01/28</t>
  </si>
  <si>
    <t>MERAKI MX SDWAN</t>
  </si>
  <si>
    <t>13/01/23-13/01/28</t>
  </si>
  <si>
    <t>Meraki MR -bornes WIFI</t>
  </si>
  <si>
    <t>21/06/23-21/06/28</t>
  </si>
  <si>
    <t>18/01/24-18/01/29</t>
  </si>
  <si>
    <t>Meraki MX MS</t>
  </si>
  <si>
    <t>18/04/24-18/04/29</t>
  </si>
  <si>
    <t>23/04/24-23/04/29</t>
  </si>
  <si>
    <t>Meraki  MS</t>
  </si>
  <si>
    <t>03/04/24-03-4/29</t>
  </si>
  <si>
    <t>DIVERS</t>
  </si>
  <si>
    <t>Frais Déplacements &amp; Réception</t>
  </si>
  <si>
    <t>maintenance et hébergement Espace Métiers et Compétences</t>
  </si>
  <si>
    <t>maintenance et hébergement Mon Emploi dans l'Aérien</t>
  </si>
  <si>
    <t>Licences BING MAPS</t>
  </si>
  <si>
    <t>OCTEO</t>
  </si>
  <si>
    <t>Maintenance et hébergement Prop'Oweb</t>
  </si>
  <si>
    <t>Terminaux Mobiles 2025 (nouveaux, renouvèlement - hypothèse 10%)</t>
  </si>
  <si>
    <t>Logiciel Sécurité</t>
  </si>
  <si>
    <t>Logiciel Sécurité SI / Sensibilisation Phishing</t>
  </si>
  <si>
    <t>Nouveau SIRH</t>
  </si>
  <si>
    <t>Go One</t>
  </si>
  <si>
    <t>Maintenance/ Hébergement Solution LMS Prépa Evt (JOP 2024)</t>
  </si>
  <si>
    <t>KYRIBA</t>
  </si>
  <si>
    <t>Outil de suivi Trésorerie - Abonnement</t>
  </si>
  <si>
    <t>Mise en place outil engagements de dépenses / AO</t>
  </si>
  <si>
    <t>Montée de version Sage + facturation électronique</t>
  </si>
  <si>
    <t>Déploiement nouvel SIRH</t>
  </si>
  <si>
    <t>Non immobilisable</t>
  </si>
  <si>
    <t>WTW</t>
  </si>
  <si>
    <t>Abonnement Logiciel Entretiens recrutements MPO</t>
  </si>
  <si>
    <t>Prestation/TMA</t>
  </si>
  <si>
    <t>MyCQPBtoB</t>
  </si>
  <si>
    <t>Autres ch. de Fct - Copies/Maint. Copieurs</t>
  </si>
  <si>
    <t>Copies &amp; Maintenance copieurs</t>
  </si>
  <si>
    <t>Autres ch. de Fct - Locations Copieurs</t>
  </si>
  <si>
    <t>Locations copieurs</t>
  </si>
  <si>
    <t>Acccompagnement AO/CCTP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</si>
</sst>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* #,##0.00_)\ &quot;€&quot;_ ;_ * \(#,##0.00\)\ &quot;€&quot;_ ;_ * &quot;-&quot;??_)\ &quot;€&quot;_ ;_ @_ "/>
    <numFmt numFmtId="43" formatCode="_ * #,##0.00_)_ ;_ * \(#,##0.00\)_ ;_ * &quot;-&quot;??_)_ ;_ @_ 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Aptos"/>
      <family val="2"/>
      <charset val="1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2" fillId="0" borderId="0" xfId="0" applyFont="1" applyAlignment="1">
      <alignment horizontal="center"/>
    </xf>
    <xf numFmtId="0" fontId="3" fillId="2" borderId="0" xfId="0" applyFont="1" applyFill="1"/>
    <xf numFmtId="0" fontId="2" fillId="2" borderId="0" xfId="0" applyFont="1" applyFill="1"/>
    <xf numFmtId="0" fontId="0" fillId="2" borderId="0" xfId="0" applyFill="1"/>
    <xf numFmtId="0" fontId="4" fillId="0" borderId="0" xfId="0" applyFont="1" applyAlignment="1">
      <alignment horizontal="center"/>
    </xf>
    <xf numFmtId="0" fontId="2" fillId="0" borderId="0" xfId="0" applyFont="1"/>
    <xf numFmtId="0" fontId="3" fillId="0" borderId="0" xfId="0" quotePrefix="1" applyFont="1"/>
    <xf numFmtId="0" fontId="5" fillId="0" borderId="0" xfId="0" applyFont="1" applyAlignment="1">
      <alignment horizontal="center"/>
    </xf>
    <xf numFmtId="0" fontId="6" fillId="2" borderId="0" xfId="0" applyFont="1" applyFill="1"/>
    <xf numFmtId="0" fontId="5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4" fontId="0" fillId="0" borderId="0" xfId="0" applyNumberFormat="1"/>
    <xf numFmtId="44" fontId="0" fillId="0" borderId="0" xfId="2" applyFont="1"/>
    <xf numFmtId="2" fontId="0" fillId="0" borderId="0" xfId="0" applyNumberFormat="1"/>
    <xf numFmtId="2" fontId="2" fillId="0" borderId="0" xfId="1" applyNumberFormat="1" applyFont="1" applyAlignment="1">
      <alignment horizontal="right"/>
    </xf>
    <xf numFmtId="2" fontId="0" fillId="0" borderId="0" xfId="1" applyNumberFormat="1" applyFont="1" applyAlignment="1">
      <alignment horizontal="right"/>
    </xf>
    <xf numFmtId="2" fontId="0" fillId="3" borderId="0" xfId="1" applyNumberFormat="1" applyFont="1" applyFill="1" applyAlignment="1">
      <alignment horizontal="right"/>
    </xf>
    <xf numFmtId="2" fontId="2" fillId="2" borderId="0" xfId="1" applyNumberFormat="1" applyFont="1" applyFill="1" applyAlignment="1">
      <alignment horizontal="right"/>
    </xf>
    <xf numFmtId="2" fontId="0" fillId="0" borderId="0" xfId="1" applyNumberFormat="1" applyFont="1" applyFill="1" applyAlignment="1">
      <alignment horizontal="right"/>
    </xf>
    <xf numFmtId="2" fontId="0" fillId="2" borderId="0" xfId="1" applyNumberFormat="1" applyFont="1" applyFill="1" applyAlignment="1">
      <alignment horizontal="right"/>
    </xf>
    <xf numFmtId="2" fontId="2" fillId="0" borderId="0" xfId="1" applyNumberFormat="1" applyFont="1" applyFill="1" applyAlignment="1">
      <alignment horizontal="right"/>
    </xf>
    <xf numFmtId="2" fontId="0" fillId="0" borderId="0" xfId="1" applyNumberFormat="1" applyFont="1" applyFill="1"/>
  </cellXfs>
  <cellStyles count="3">
    <cellStyle name="Milliers" xfId="1" builtinId="3"/>
    <cellStyle name="Monétaire" xfId="2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8"/>
  <sheetViews>
    <sheetView tabSelected="1" zoomScale="182" workbookViewId="0">
      <selection activeCell="D1" sqref="D1:D1048576"/>
    </sheetView>
  </sheetViews>
  <sheetFormatPr baseColWidth="10" defaultRowHeight="16" x14ac:dyDescent="0.2"/>
  <cols>
    <col min="1" max="3" width="21.83203125" customWidth="1"/>
    <col min="4" max="4" width="21.83203125" style="23" customWidth="1"/>
    <col min="5" max="5" width="72.5" bestFit="1" customWidth="1"/>
    <col min="6" max="6" width="65.33203125" bestFit="1" customWidth="1"/>
    <col min="7" max="7" width="21.83203125" customWidth="1"/>
  </cols>
  <sheetData>
    <row r="1" spans="1:7" x14ac:dyDescent="0.2">
      <c r="A1" t="s">
        <v>0</v>
      </c>
      <c r="B1" t="s">
        <v>1</v>
      </c>
      <c r="C1" t="s">
        <v>2</v>
      </c>
      <c r="D1" s="23" t="s">
        <v>3</v>
      </c>
      <c r="E1" t="s">
        <v>4</v>
      </c>
      <c r="F1" t="s">
        <v>5</v>
      </c>
      <c r="G1" t="s">
        <v>6</v>
      </c>
    </row>
    <row r="2" spans="1:7" x14ac:dyDescent="0.2">
      <c r="A2" s="1" t="s">
        <v>12</v>
      </c>
      <c r="B2" s="1" t="s">
        <v>9</v>
      </c>
      <c r="C2" s="1" t="s">
        <v>8</v>
      </c>
      <c r="D2" s="24">
        <v>7500</v>
      </c>
      <c r="E2" s="2" t="s">
        <v>13</v>
      </c>
    </row>
    <row r="3" spans="1:7" x14ac:dyDescent="0.2">
      <c r="A3" s="1" t="s">
        <v>14</v>
      </c>
      <c r="B3" s="1" t="s">
        <v>9</v>
      </c>
      <c r="C3" s="1" t="s">
        <v>8</v>
      </c>
      <c r="D3" s="25">
        <v>10000</v>
      </c>
      <c r="E3" s="2" t="s">
        <v>15</v>
      </c>
    </row>
    <row r="4" spans="1:7" x14ac:dyDescent="0.2">
      <c r="A4" s="3" t="s">
        <v>16</v>
      </c>
      <c r="B4" s="3" t="s">
        <v>11</v>
      </c>
      <c r="C4" s="3" t="s">
        <v>17</v>
      </c>
      <c r="D4" s="26">
        <v>0</v>
      </c>
      <c r="E4" s="4" t="s">
        <v>18</v>
      </c>
      <c r="F4" s="3" t="s">
        <v>19</v>
      </c>
    </row>
    <row r="5" spans="1:7" x14ac:dyDescent="0.2">
      <c r="A5" s="1" t="s">
        <v>14</v>
      </c>
      <c r="B5" s="1" t="s">
        <v>11</v>
      </c>
      <c r="C5" s="1" t="s">
        <v>8</v>
      </c>
      <c r="D5" s="25">
        <v>80000</v>
      </c>
      <c r="E5" s="2" t="s">
        <v>20</v>
      </c>
    </row>
    <row r="6" spans="1:7" x14ac:dyDescent="0.2">
      <c r="A6" s="1" t="s">
        <v>14</v>
      </c>
      <c r="B6" s="1" t="s">
        <v>11</v>
      </c>
      <c r="C6" s="1" t="s">
        <v>8</v>
      </c>
      <c r="D6" s="25">
        <v>4200</v>
      </c>
      <c r="E6" s="2" t="s">
        <v>21</v>
      </c>
    </row>
    <row r="7" spans="1:7" x14ac:dyDescent="0.2">
      <c r="A7" s="5" t="s">
        <v>22</v>
      </c>
      <c r="B7" s="1" t="s">
        <v>4</v>
      </c>
      <c r="C7" s="1" t="s">
        <v>8</v>
      </c>
      <c r="D7" s="25">
        <v>5000</v>
      </c>
      <c r="E7" s="2" t="s">
        <v>23</v>
      </c>
    </row>
    <row r="8" spans="1:7" x14ac:dyDescent="0.2">
      <c r="A8" s="1" t="s">
        <v>24</v>
      </c>
      <c r="B8" s="1" t="s">
        <v>9</v>
      </c>
      <c r="C8" s="1" t="s">
        <v>25</v>
      </c>
      <c r="D8" s="26">
        <v>45000</v>
      </c>
      <c r="E8" s="2" t="s">
        <v>26</v>
      </c>
    </row>
    <row r="9" spans="1:7" x14ac:dyDescent="0.2">
      <c r="A9" s="3" t="s">
        <v>27</v>
      </c>
      <c r="B9" s="3" t="s">
        <v>11</v>
      </c>
      <c r="C9" s="3" t="s">
        <v>25</v>
      </c>
      <c r="D9" s="27">
        <v>45000</v>
      </c>
      <c r="E9" s="4" t="s">
        <v>28</v>
      </c>
      <c r="F9" s="6" t="s">
        <v>29</v>
      </c>
    </row>
    <row r="10" spans="1:7" x14ac:dyDescent="0.2">
      <c r="A10" s="3" t="s">
        <v>30</v>
      </c>
      <c r="B10" s="3" t="s">
        <v>4</v>
      </c>
      <c r="C10" s="3" t="s">
        <v>25</v>
      </c>
      <c r="D10" s="26">
        <v>50000</v>
      </c>
      <c r="E10" s="7" t="s">
        <v>31</v>
      </c>
      <c r="F10" s="8" t="s">
        <v>32</v>
      </c>
    </row>
    <row r="11" spans="1:7" x14ac:dyDescent="0.2">
      <c r="A11" s="1" t="s">
        <v>33</v>
      </c>
      <c r="B11" s="1" t="s">
        <v>9</v>
      </c>
      <c r="C11" s="1" t="s">
        <v>34</v>
      </c>
      <c r="D11" s="25">
        <f>4000*4</f>
        <v>16000</v>
      </c>
      <c r="E11" s="2" t="s">
        <v>35</v>
      </c>
      <c r="F11" t="s">
        <v>36</v>
      </c>
    </row>
    <row r="12" spans="1:7" x14ac:dyDescent="0.2">
      <c r="A12" s="1" t="s">
        <v>33</v>
      </c>
      <c r="B12" s="9" t="s">
        <v>4</v>
      </c>
      <c r="C12" s="1" t="s">
        <v>34</v>
      </c>
      <c r="D12" s="25">
        <v>305000</v>
      </c>
      <c r="E12" s="2" t="s">
        <v>37</v>
      </c>
      <c r="F12" t="s">
        <v>38</v>
      </c>
    </row>
    <row r="13" spans="1:7" x14ac:dyDescent="0.2">
      <c r="A13" s="1" t="s">
        <v>39</v>
      </c>
      <c r="B13" s="1" t="s">
        <v>4</v>
      </c>
      <c r="C13" s="1" t="s">
        <v>34</v>
      </c>
      <c r="D13" s="25">
        <v>177000</v>
      </c>
      <c r="E13" s="2" t="s">
        <v>40</v>
      </c>
      <c r="F13" t="s">
        <v>41</v>
      </c>
    </row>
    <row r="14" spans="1:7" x14ac:dyDescent="0.2">
      <c r="A14" s="1" t="s">
        <v>42</v>
      </c>
      <c r="B14" s="1" t="s">
        <v>11</v>
      </c>
      <c r="C14" s="1" t="s">
        <v>43</v>
      </c>
      <c r="D14" s="25">
        <v>180000</v>
      </c>
      <c r="E14" s="2" t="s">
        <v>44</v>
      </c>
      <c r="F14" t="s">
        <v>45</v>
      </c>
    </row>
    <row r="15" spans="1:7" x14ac:dyDescent="0.2">
      <c r="A15" s="1" t="s">
        <v>46</v>
      </c>
      <c r="B15" s="1" t="s">
        <v>11</v>
      </c>
      <c r="C15" s="1" t="s">
        <v>47</v>
      </c>
      <c r="D15" s="25">
        <v>880000</v>
      </c>
      <c r="E15" s="2" t="s">
        <v>48</v>
      </c>
    </row>
    <row r="16" spans="1:7" x14ac:dyDescent="0.2">
      <c r="A16" s="1" t="s">
        <v>46</v>
      </c>
      <c r="B16" s="1" t="s">
        <v>11</v>
      </c>
      <c r="C16" s="1" t="s">
        <v>47</v>
      </c>
      <c r="D16" s="25">
        <v>240000</v>
      </c>
      <c r="E16" s="2" t="s">
        <v>49</v>
      </c>
    </row>
    <row r="17" spans="1:6" x14ac:dyDescent="0.2">
      <c r="A17" s="1" t="s">
        <v>39</v>
      </c>
      <c r="B17" s="1" t="s">
        <v>9</v>
      </c>
      <c r="C17" s="1" t="s">
        <v>50</v>
      </c>
      <c r="D17" s="25">
        <v>15000</v>
      </c>
      <c r="E17" s="2" t="s">
        <v>51</v>
      </c>
    </row>
    <row r="18" spans="1:6" x14ac:dyDescent="0.2">
      <c r="A18" s="1" t="s">
        <v>52</v>
      </c>
      <c r="B18" s="1" t="s">
        <v>9</v>
      </c>
      <c r="C18" s="1" t="s">
        <v>50</v>
      </c>
      <c r="D18" s="25">
        <v>13000</v>
      </c>
      <c r="E18" s="2" t="s">
        <v>53</v>
      </c>
      <c r="F18" s="10" t="s">
        <v>54</v>
      </c>
    </row>
    <row r="19" spans="1:6" x14ac:dyDescent="0.2">
      <c r="A19" s="1" t="s">
        <v>52</v>
      </c>
      <c r="B19" s="1" t="s">
        <v>9</v>
      </c>
      <c r="C19" s="1" t="s">
        <v>50</v>
      </c>
      <c r="D19" s="25">
        <v>-13000</v>
      </c>
      <c r="E19" s="2" t="s">
        <v>53</v>
      </c>
      <c r="F19" s="10" t="s">
        <v>55</v>
      </c>
    </row>
    <row r="20" spans="1:6" x14ac:dyDescent="0.2">
      <c r="A20" s="1" t="s">
        <v>52</v>
      </c>
      <c r="B20" s="1" t="s">
        <v>9</v>
      </c>
      <c r="C20" s="1" t="s">
        <v>50</v>
      </c>
      <c r="D20" s="25">
        <v>185000</v>
      </c>
      <c r="E20" s="2" t="s">
        <v>56</v>
      </c>
    </row>
    <row r="21" spans="1:6" x14ac:dyDescent="0.2">
      <c r="A21" s="1" t="s">
        <v>57</v>
      </c>
      <c r="B21" s="1" t="s">
        <v>9</v>
      </c>
      <c r="C21" s="1" t="s">
        <v>50</v>
      </c>
      <c r="D21" s="25">
        <v>94000</v>
      </c>
      <c r="E21" s="2" t="s">
        <v>58</v>
      </c>
    </row>
    <row r="22" spans="1:6" x14ac:dyDescent="0.2">
      <c r="A22" s="1" t="s">
        <v>59</v>
      </c>
      <c r="B22" s="1" t="s">
        <v>9</v>
      </c>
      <c r="C22" s="1" t="s">
        <v>50</v>
      </c>
      <c r="D22" s="25">
        <v>234000</v>
      </c>
      <c r="E22" s="2" t="s">
        <v>60</v>
      </c>
      <c r="F22" t="s">
        <v>61</v>
      </c>
    </row>
    <row r="23" spans="1:6" x14ac:dyDescent="0.2">
      <c r="A23" s="1" t="s">
        <v>62</v>
      </c>
      <c r="B23" s="1" t="s">
        <v>63</v>
      </c>
      <c r="C23" s="1" t="s">
        <v>50</v>
      </c>
      <c r="D23" s="25">
        <v>200000</v>
      </c>
      <c r="E23" s="2" t="s">
        <v>64</v>
      </c>
    </row>
    <row r="24" spans="1:6" x14ac:dyDescent="0.2">
      <c r="A24" s="1" t="s">
        <v>65</v>
      </c>
      <c r="B24" s="1" t="s">
        <v>11</v>
      </c>
      <c r="C24" s="1" t="s">
        <v>50</v>
      </c>
      <c r="D24" s="25">
        <v>65000</v>
      </c>
      <c r="E24" s="2" t="s">
        <v>66</v>
      </c>
    </row>
    <row r="25" spans="1:6" x14ac:dyDescent="0.2">
      <c r="A25" s="1" t="s">
        <v>65</v>
      </c>
      <c r="B25" s="1" t="s">
        <v>11</v>
      </c>
      <c r="C25" s="1" t="s">
        <v>50</v>
      </c>
      <c r="D25" s="25">
        <v>15000</v>
      </c>
      <c r="E25" s="2" t="s">
        <v>67</v>
      </c>
    </row>
    <row r="26" spans="1:6" x14ac:dyDescent="0.2">
      <c r="A26" s="1" t="s">
        <v>52</v>
      </c>
      <c r="B26" s="1" t="s">
        <v>11</v>
      </c>
      <c r="C26" s="1" t="s">
        <v>50</v>
      </c>
      <c r="D26" s="28">
        <v>-350000</v>
      </c>
      <c r="E26" s="2" t="s">
        <v>68</v>
      </c>
      <c r="F26" s="11" t="s">
        <v>69</v>
      </c>
    </row>
    <row r="27" spans="1:6" x14ac:dyDescent="0.2">
      <c r="A27" s="1" t="s">
        <v>52</v>
      </c>
      <c r="B27" s="1" t="s">
        <v>11</v>
      </c>
      <c r="C27" s="1" t="s">
        <v>50</v>
      </c>
      <c r="D27" s="28">
        <v>700000</v>
      </c>
      <c r="E27" s="2" t="s">
        <v>68</v>
      </c>
      <c r="F27" s="11" t="s">
        <v>55</v>
      </c>
    </row>
    <row r="28" spans="1:6" x14ac:dyDescent="0.2">
      <c r="A28" s="1" t="s">
        <v>70</v>
      </c>
      <c r="B28" s="1" t="s">
        <v>11</v>
      </c>
      <c r="C28" s="1" t="s">
        <v>50</v>
      </c>
      <c r="D28" s="25">
        <f>270000-8650-5000-15000</f>
        <v>241350</v>
      </c>
      <c r="E28" s="2" t="s">
        <v>71</v>
      </c>
      <c r="F28" s="2" t="s">
        <v>72</v>
      </c>
    </row>
    <row r="29" spans="1:6" x14ac:dyDescent="0.2">
      <c r="A29" s="1" t="s">
        <v>52</v>
      </c>
      <c r="B29" s="1" t="s">
        <v>11</v>
      </c>
      <c r="C29" s="1" t="s">
        <v>50</v>
      </c>
      <c r="D29" s="25">
        <v>130000</v>
      </c>
      <c r="E29" s="2" t="s">
        <v>73</v>
      </c>
      <c r="F29" s="10"/>
    </row>
    <row r="30" spans="1:6" x14ac:dyDescent="0.2">
      <c r="A30" s="1" t="s">
        <v>52</v>
      </c>
      <c r="B30" s="1" t="s">
        <v>11</v>
      </c>
      <c r="C30" s="1" t="s">
        <v>50</v>
      </c>
      <c r="D30" s="25">
        <v>-77000</v>
      </c>
      <c r="E30" s="2" t="s">
        <v>73</v>
      </c>
      <c r="F30" s="10" t="s">
        <v>74</v>
      </c>
    </row>
    <row r="31" spans="1:6" x14ac:dyDescent="0.2">
      <c r="A31" s="1" t="s">
        <v>52</v>
      </c>
      <c r="B31" s="1" t="s">
        <v>11</v>
      </c>
      <c r="C31" s="1" t="s">
        <v>50</v>
      </c>
      <c r="D31" s="25">
        <v>180000</v>
      </c>
      <c r="E31" s="2" t="s">
        <v>75</v>
      </c>
    </row>
    <row r="32" spans="1:6" x14ac:dyDescent="0.2">
      <c r="A32" s="1" t="s">
        <v>52</v>
      </c>
      <c r="B32" s="1" t="s">
        <v>11</v>
      </c>
      <c r="C32" s="1" t="s">
        <v>50</v>
      </c>
      <c r="D32" s="25">
        <v>46000</v>
      </c>
      <c r="E32" s="2" t="s">
        <v>76</v>
      </c>
    </row>
    <row r="33" spans="1:6" x14ac:dyDescent="0.2">
      <c r="A33" s="1" t="s">
        <v>52</v>
      </c>
      <c r="B33" s="1" t="s">
        <v>11</v>
      </c>
      <c r="C33" s="1" t="s">
        <v>50</v>
      </c>
      <c r="D33" s="25">
        <v>-85000</v>
      </c>
      <c r="E33" s="2" t="s">
        <v>75</v>
      </c>
      <c r="F33" s="2" t="s">
        <v>77</v>
      </c>
    </row>
    <row r="34" spans="1:6" x14ac:dyDescent="0.2">
      <c r="A34" s="1" t="s">
        <v>52</v>
      </c>
      <c r="B34" s="1" t="s">
        <v>11</v>
      </c>
      <c r="C34" s="1" t="s">
        <v>50</v>
      </c>
      <c r="D34" s="25">
        <v>60000</v>
      </c>
      <c r="E34" s="2" t="s">
        <v>78</v>
      </c>
    </row>
    <row r="35" spans="1:6" x14ac:dyDescent="0.2">
      <c r="A35" s="1" t="s">
        <v>59</v>
      </c>
      <c r="B35" s="1" t="s">
        <v>11</v>
      </c>
      <c r="C35" s="1" t="s">
        <v>50</v>
      </c>
      <c r="D35" s="25">
        <v>64000</v>
      </c>
      <c r="E35" s="2" t="s">
        <v>79</v>
      </c>
    </row>
    <row r="36" spans="1:6" x14ac:dyDescent="0.2">
      <c r="A36" s="1" t="s">
        <v>59</v>
      </c>
      <c r="B36" s="1" t="s">
        <v>11</v>
      </c>
      <c r="C36" s="1" t="s">
        <v>50</v>
      </c>
      <c r="D36" s="25">
        <v>790000</v>
      </c>
      <c r="E36" s="2" t="s">
        <v>80</v>
      </c>
    </row>
    <row r="37" spans="1:6" x14ac:dyDescent="0.2">
      <c r="A37" s="1" t="s">
        <v>65</v>
      </c>
      <c r="B37" s="1" t="s">
        <v>11</v>
      </c>
      <c r="C37" s="1" t="s">
        <v>50</v>
      </c>
      <c r="D37" s="25">
        <v>45000</v>
      </c>
      <c r="E37" s="2" t="s">
        <v>81</v>
      </c>
      <c r="F37" t="s">
        <v>32</v>
      </c>
    </row>
    <row r="38" spans="1:6" x14ac:dyDescent="0.2">
      <c r="A38" s="1" t="s">
        <v>82</v>
      </c>
      <c r="B38" s="12" t="s">
        <v>11</v>
      </c>
      <c r="C38" s="1" t="s">
        <v>50</v>
      </c>
      <c r="D38" s="25">
        <v>43000</v>
      </c>
      <c r="E38" s="10" t="s">
        <v>83</v>
      </c>
    </row>
    <row r="39" spans="1:6" x14ac:dyDescent="0.2">
      <c r="A39" s="1" t="s">
        <v>84</v>
      </c>
      <c r="B39" s="1" t="s">
        <v>11</v>
      </c>
      <c r="C39" s="1" t="s">
        <v>17</v>
      </c>
      <c r="D39" s="25">
        <v>10500</v>
      </c>
      <c r="E39" s="2" t="s">
        <v>85</v>
      </c>
    </row>
    <row r="40" spans="1:6" x14ac:dyDescent="0.2">
      <c r="A40" s="1" t="s">
        <v>86</v>
      </c>
      <c r="B40" s="1" t="s">
        <v>11</v>
      </c>
      <c r="C40" s="1" t="s">
        <v>17</v>
      </c>
      <c r="D40" s="25">
        <v>52000</v>
      </c>
      <c r="E40" s="2" t="s">
        <v>87</v>
      </c>
    </row>
    <row r="41" spans="1:6" x14ac:dyDescent="0.2">
      <c r="A41" s="1" t="s">
        <v>88</v>
      </c>
      <c r="B41" s="1" t="s">
        <v>11</v>
      </c>
      <c r="C41" s="1" t="s">
        <v>17</v>
      </c>
      <c r="D41" s="25">
        <v>13000</v>
      </c>
      <c r="E41" s="10" t="s">
        <v>89</v>
      </c>
    </row>
    <row r="42" spans="1:6" x14ac:dyDescent="0.2">
      <c r="A42" t="s">
        <v>90</v>
      </c>
      <c r="B42" s="1" t="s">
        <v>11</v>
      </c>
      <c r="C42" s="1" t="s">
        <v>17</v>
      </c>
      <c r="D42" s="25">
        <v>7000</v>
      </c>
      <c r="E42" s="10" t="s">
        <v>91</v>
      </c>
    </row>
    <row r="43" spans="1:6" x14ac:dyDescent="0.2">
      <c r="A43" s="1" t="s">
        <v>92</v>
      </c>
      <c r="B43" s="1" t="s">
        <v>11</v>
      </c>
      <c r="C43" s="1" t="s">
        <v>17</v>
      </c>
      <c r="D43" s="24">
        <v>2500</v>
      </c>
      <c r="E43" s="2" t="s">
        <v>93</v>
      </c>
    </row>
    <row r="44" spans="1:6" x14ac:dyDescent="0.2">
      <c r="A44" s="3" t="s">
        <v>94</v>
      </c>
      <c r="B44" s="3" t="s">
        <v>4</v>
      </c>
      <c r="C44" s="3" t="s">
        <v>17</v>
      </c>
      <c r="D44" s="27">
        <v>4500</v>
      </c>
      <c r="E44" s="4" t="s">
        <v>95</v>
      </c>
      <c r="F44" s="13" t="s">
        <v>96</v>
      </c>
    </row>
    <row r="45" spans="1:6" x14ac:dyDescent="0.2">
      <c r="A45" s="1" t="s">
        <v>86</v>
      </c>
      <c r="B45" s="1" t="s">
        <v>4</v>
      </c>
      <c r="C45" s="1" t="s">
        <v>17</v>
      </c>
      <c r="D45" s="25">
        <v>1000</v>
      </c>
      <c r="E45" s="2" t="s">
        <v>97</v>
      </c>
    </row>
    <row r="46" spans="1:6" x14ac:dyDescent="0.2">
      <c r="A46" s="1" t="s">
        <v>98</v>
      </c>
      <c r="B46" s="1" t="s">
        <v>11</v>
      </c>
      <c r="C46" s="12" t="s">
        <v>99</v>
      </c>
      <c r="D46" s="25">
        <v>3000</v>
      </c>
      <c r="E46" s="10" t="s">
        <v>100</v>
      </c>
    </row>
    <row r="47" spans="1:6" x14ac:dyDescent="0.2">
      <c r="A47" s="1" t="s">
        <v>101</v>
      </c>
      <c r="B47" s="1" t="s">
        <v>11</v>
      </c>
      <c r="C47" s="12" t="s">
        <v>99</v>
      </c>
      <c r="D47" s="25">
        <f>27000+8500+3500</f>
        <v>39000</v>
      </c>
      <c r="E47" s="10" t="s">
        <v>102</v>
      </c>
    </row>
    <row r="48" spans="1:6" x14ac:dyDescent="0.2">
      <c r="A48" s="3" t="s">
        <v>103</v>
      </c>
      <c r="B48" s="3" t="s">
        <v>11</v>
      </c>
      <c r="C48" s="14" t="s">
        <v>99</v>
      </c>
      <c r="D48" s="29">
        <f>45000/4</f>
        <v>11250</v>
      </c>
      <c r="E48" s="7" t="s">
        <v>103</v>
      </c>
      <c r="F48" s="8" t="s">
        <v>104</v>
      </c>
    </row>
    <row r="49" spans="1:6" x14ac:dyDescent="0.2">
      <c r="A49" s="3" t="s">
        <v>105</v>
      </c>
      <c r="B49" s="3" t="s">
        <v>11</v>
      </c>
      <c r="C49" s="14" t="s">
        <v>99</v>
      </c>
      <c r="D49" s="29">
        <v>50000</v>
      </c>
      <c r="E49" s="7" t="s">
        <v>106</v>
      </c>
      <c r="F49" s="8" t="s">
        <v>107</v>
      </c>
    </row>
    <row r="50" spans="1:6" x14ac:dyDescent="0.2">
      <c r="A50" s="1" t="s">
        <v>108</v>
      </c>
      <c r="B50" s="1" t="s">
        <v>11</v>
      </c>
      <c r="C50" s="12" t="s">
        <v>99</v>
      </c>
      <c r="D50" s="28">
        <v>95000</v>
      </c>
      <c r="E50" s="10" t="s">
        <v>109</v>
      </c>
    </row>
    <row r="51" spans="1:6" x14ac:dyDescent="0.2">
      <c r="A51" s="1" t="s">
        <v>110</v>
      </c>
      <c r="B51" s="1" t="s">
        <v>11</v>
      </c>
      <c r="C51" s="12" t="s">
        <v>99</v>
      </c>
      <c r="D51" s="25">
        <v>1000</v>
      </c>
      <c r="E51" s="10" t="s">
        <v>111</v>
      </c>
    </row>
    <row r="52" spans="1:6" x14ac:dyDescent="0.2">
      <c r="A52" s="1" t="s">
        <v>112</v>
      </c>
      <c r="B52" s="1" t="s">
        <v>11</v>
      </c>
      <c r="C52" s="12" t="s">
        <v>99</v>
      </c>
      <c r="D52" s="25">
        <v>9000</v>
      </c>
      <c r="E52" s="10" t="s">
        <v>113</v>
      </c>
    </row>
    <row r="53" spans="1:6" x14ac:dyDescent="0.2">
      <c r="A53" s="3" t="s">
        <v>114</v>
      </c>
      <c r="B53" s="3" t="s">
        <v>4</v>
      </c>
      <c r="C53" s="3" t="s">
        <v>99</v>
      </c>
      <c r="D53" s="29">
        <v>480000</v>
      </c>
      <c r="E53" s="4" t="s">
        <v>115</v>
      </c>
      <c r="F53" s="8" t="s">
        <v>116</v>
      </c>
    </row>
    <row r="54" spans="1:6" x14ac:dyDescent="0.2">
      <c r="A54" s="3" t="s">
        <v>59</v>
      </c>
      <c r="B54" s="3" t="s">
        <v>4</v>
      </c>
      <c r="C54" s="3" t="s">
        <v>99</v>
      </c>
      <c r="D54" s="29">
        <v>35000</v>
      </c>
      <c r="E54" s="4" t="s">
        <v>117</v>
      </c>
      <c r="F54" s="8"/>
    </row>
    <row r="55" spans="1:6" x14ac:dyDescent="0.2">
      <c r="A55" s="3" t="s">
        <v>118</v>
      </c>
      <c r="B55" s="3" t="s">
        <v>4</v>
      </c>
      <c r="C55" s="3" t="s">
        <v>99</v>
      </c>
      <c r="D55" s="29">
        <v>50000</v>
      </c>
      <c r="E55" s="4" t="s">
        <v>119</v>
      </c>
      <c r="F55" s="8"/>
    </row>
    <row r="56" spans="1:6" x14ac:dyDescent="0.2">
      <c r="A56" s="3" t="s">
        <v>59</v>
      </c>
      <c r="B56" s="3" t="s">
        <v>120</v>
      </c>
      <c r="C56" s="3" t="s">
        <v>121</v>
      </c>
      <c r="D56" s="29">
        <v>85000</v>
      </c>
      <c r="E56" s="4" t="s">
        <v>122</v>
      </c>
      <c r="F56" s="8"/>
    </row>
    <row r="57" spans="1:6" x14ac:dyDescent="0.2">
      <c r="A57" s="3" t="s">
        <v>118</v>
      </c>
      <c r="B57" s="3" t="s">
        <v>120</v>
      </c>
      <c r="C57" s="3" t="s">
        <v>123</v>
      </c>
      <c r="D57" s="29">
        <v>55000</v>
      </c>
      <c r="E57" s="4" t="s">
        <v>124</v>
      </c>
      <c r="F57" s="8"/>
    </row>
    <row r="58" spans="1:6" x14ac:dyDescent="0.2">
      <c r="A58" s="3" t="s">
        <v>118</v>
      </c>
      <c r="B58" s="3" t="s">
        <v>120</v>
      </c>
      <c r="C58" s="3" t="s">
        <v>121</v>
      </c>
      <c r="D58" s="29">
        <v>60000</v>
      </c>
      <c r="E58" s="4" t="s">
        <v>125</v>
      </c>
      <c r="F58" s="8"/>
    </row>
    <row r="59" spans="1:6" x14ac:dyDescent="0.2">
      <c r="A59" s="3" t="s">
        <v>126</v>
      </c>
      <c r="B59" s="3" t="s">
        <v>4</v>
      </c>
      <c r="C59" s="3" t="s">
        <v>99</v>
      </c>
      <c r="D59" s="29">
        <v>150000</v>
      </c>
      <c r="E59" s="4" t="s">
        <v>127</v>
      </c>
      <c r="F59" s="3" t="s">
        <v>128</v>
      </c>
    </row>
    <row r="60" spans="1:6" x14ac:dyDescent="0.2">
      <c r="A60" s="15" t="s">
        <v>129</v>
      </c>
      <c r="B60" s="3" t="s">
        <v>4</v>
      </c>
      <c r="C60" s="3" t="s">
        <v>99</v>
      </c>
      <c r="D60" s="29">
        <v>400000</v>
      </c>
      <c r="E60" s="4" t="s">
        <v>130</v>
      </c>
      <c r="F60" s="8" t="s">
        <v>131</v>
      </c>
    </row>
    <row r="61" spans="1:6" x14ac:dyDescent="0.2">
      <c r="A61" s="1" t="s">
        <v>132</v>
      </c>
      <c r="B61" s="1" t="s">
        <v>4</v>
      </c>
      <c r="C61" s="1" t="s">
        <v>133</v>
      </c>
      <c r="D61" s="28">
        <v>75000</v>
      </c>
      <c r="E61" s="2" t="s">
        <v>134</v>
      </c>
      <c r="F61" s="1" t="s">
        <v>135</v>
      </c>
    </row>
    <row r="62" spans="1:6" x14ac:dyDescent="0.2">
      <c r="A62" s="1" t="s">
        <v>136</v>
      </c>
      <c r="B62" s="1" t="s">
        <v>11</v>
      </c>
      <c r="C62" s="12" t="s">
        <v>133</v>
      </c>
      <c r="D62" s="28">
        <v>26000</v>
      </c>
      <c r="E62" s="2" t="s">
        <v>137</v>
      </c>
    </row>
    <row r="63" spans="1:6" x14ac:dyDescent="0.2">
      <c r="A63" s="5" t="s">
        <v>59</v>
      </c>
      <c r="B63" s="1" t="s">
        <v>4</v>
      </c>
      <c r="C63" s="1" t="s">
        <v>133</v>
      </c>
      <c r="D63" s="28">
        <v>650000</v>
      </c>
      <c r="E63" s="2" t="s">
        <v>138</v>
      </c>
    </row>
    <row r="64" spans="1:6" x14ac:dyDescent="0.2">
      <c r="A64" s="15" t="s">
        <v>139</v>
      </c>
      <c r="B64" s="3" t="s">
        <v>4</v>
      </c>
      <c r="C64" s="14" t="s">
        <v>133</v>
      </c>
      <c r="D64" s="29">
        <v>10000</v>
      </c>
      <c r="E64" s="4" t="s">
        <v>140</v>
      </c>
      <c r="F64" s="8" t="s">
        <v>141</v>
      </c>
    </row>
    <row r="65" spans="1:6" x14ac:dyDescent="0.2">
      <c r="A65" s="5" t="s">
        <v>142</v>
      </c>
      <c r="B65" s="1" t="s">
        <v>4</v>
      </c>
      <c r="C65" s="12" t="s">
        <v>133</v>
      </c>
      <c r="D65" s="25">
        <v>100000</v>
      </c>
      <c r="E65" s="2" t="s">
        <v>143</v>
      </c>
      <c r="F65" t="s">
        <v>32</v>
      </c>
    </row>
    <row r="66" spans="1:6" x14ac:dyDescent="0.2">
      <c r="A66" s="1" t="s">
        <v>144</v>
      </c>
      <c r="B66" s="12" t="s">
        <v>120</v>
      </c>
      <c r="C66" s="1" t="s">
        <v>145</v>
      </c>
      <c r="D66" s="28">
        <v>25000</v>
      </c>
      <c r="E66" s="2" t="s">
        <v>146</v>
      </c>
      <c r="F66" t="s">
        <v>147</v>
      </c>
    </row>
    <row r="67" spans="1:6" x14ac:dyDescent="0.2">
      <c r="A67" s="1" t="s">
        <v>144</v>
      </c>
      <c r="B67" s="12" t="s">
        <v>120</v>
      </c>
      <c r="C67" s="1" t="s">
        <v>145</v>
      </c>
      <c r="D67" s="28">
        <v>5000</v>
      </c>
      <c r="E67" s="2" t="s">
        <v>148</v>
      </c>
      <c r="F67" t="s">
        <v>147</v>
      </c>
    </row>
    <row r="68" spans="1:6" x14ac:dyDescent="0.2">
      <c r="A68" s="1" t="s">
        <v>144</v>
      </c>
      <c r="B68" s="12" t="s">
        <v>120</v>
      </c>
      <c r="C68" s="1" t="s">
        <v>145</v>
      </c>
      <c r="D68" s="28">
        <v>10000</v>
      </c>
      <c r="E68" s="2" t="s">
        <v>149</v>
      </c>
      <c r="F68" t="s">
        <v>147</v>
      </c>
    </row>
    <row r="69" spans="1:6" x14ac:dyDescent="0.2">
      <c r="A69" s="1" t="s">
        <v>144</v>
      </c>
      <c r="B69" s="12" t="s">
        <v>120</v>
      </c>
      <c r="C69" s="1" t="s">
        <v>145</v>
      </c>
      <c r="D69" s="28">
        <v>5000</v>
      </c>
      <c r="E69" s="2" t="s">
        <v>150</v>
      </c>
      <c r="F69" t="s">
        <v>147</v>
      </c>
    </row>
    <row r="70" spans="1:6" x14ac:dyDescent="0.2">
      <c r="A70" s="1" t="s">
        <v>144</v>
      </c>
      <c r="B70" s="12" t="s">
        <v>120</v>
      </c>
      <c r="C70" s="1" t="s">
        <v>145</v>
      </c>
      <c r="D70" s="28">
        <v>7500</v>
      </c>
      <c r="E70" s="2" t="s">
        <v>151</v>
      </c>
      <c r="F70" t="s">
        <v>147</v>
      </c>
    </row>
    <row r="71" spans="1:6" x14ac:dyDescent="0.2">
      <c r="A71" s="1" t="s">
        <v>144</v>
      </c>
      <c r="B71" s="12" t="s">
        <v>120</v>
      </c>
      <c r="C71" s="1" t="s">
        <v>145</v>
      </c>
      <c r="D71" s="28">
        <v>100000</v>
      </c>
      <c r="E71" s="2" t="s">
        <v>152</v>
      </c>
      <c r="F71" t="s">
        <v>147</v>
      </c>
    </row>
    <row r="72" spans="1:6" x14ac:dyDescent="0.2">
      <c r="A72" s="1" t="s">
        <v>144</v>
      </c>
      <c r="B72" s="12" t="s">
        <v>120</v>
      </c>
      <c r="C72" s="1" t="s">
        <v>153</v>
      </c>
      <c r="D72" s="28">
        <v>62000</v>
      </c>
      <c r="E72" s="2" t="s">
        <v>154</v>
      </c>
      <c r="F72" t="s">
        <v>147</v>
      </c>
    </row>
    <row r="73" spans="1:6" x14ac:dyDescent="0.2">
      <c r="A73" s="1" t="s">
        <v>144</v>
      </c>
      <c r="B73" s="12" t="s">
        <v>120</v>
      </c>
      <c r="C73" s="1" t="s">
        <v>153</v>
      </c>
      <c r="D73" s="28">
        <v>10800</v>
      </c>
      <c r="E73" s="2" t="s">
        <v>155</v>
      </c>
      <c r="F73" t="s">
        <v>147</v>
      </c>
    </row>
    <row r="74" spans="1:6" x14ac:dyDescent="0.2">
      <c r="A74" s="1" t="s">
        <v>144</v>
      </c>
      <c r="B74" s="12" t="s">
        <v>120</v>
      </c>
      <c r="C74" s="1" t="s">
        <v>153</v>
      </c>
      <c r="D74" s="28">
        <v>90000</v>
      </c>
      <c r="E74" s="2" t="s">
        <v>156</v>
      </c>
      <c r="F74" t="s">
        <v>147</v>
      </c>
    </row>
    <row r="75" spans="1:6" x14ac:dyDescent="0.2">
      <c r="A75" s="1" t="s">
        <v>144</v>
      </c>
      <c r="B75" s="12" t="s">
        <v>120</v>
      </c>
      <c r="C75" s="1" t="s">
        <v>153</v>
      </c>
      <c r="D75" s="28">
        <v>15000</v>
      </c>
      <c r="E75" s="2" t="s">
        <v>157</v>
      </c>
      <c r="F75" t="s">
        <v>158</v>
      </c>
    </row>
    <row r="76" spans="1:6" x14ac:dyDescent="0.2">
      <c r="A76" s="1" t="s">
        <v>144</v>
      </c>
      <c r="B76" s="12" t="s">
        <v>120</v>
      </c>
      <c r="C76" s="1" t="s">
        <v>153</v>
      </c>
      <c r="D76" s="28">
        <v>12000</v>
      </c>
      <c r="E76" s="2" t="s">
        <v>159</v>
      </c>
      <c r="F76" t="s">
        <v>147</v>
      </c>
    </row>
    <row r="77" spans="1:6" x14ac:dyDescent="0.2">
      <c r="A77" s="1" t="s">
        <v>160</v>
      </c>
      <c r="B77" s="1" t="s">
        <v>9</v>
      </c>
      <c r="C77" s="1" t="s">
        <v>161</v>
      </c>
      <c r="D77" s="24">
        <v>72</v>
      </c>
      <c r="E77" s="2" t="s">
        <v>162</v>
      </c>
    </row>
    <row r="78" spans="1:6" x14ac:dyDescent="0.2">
      <c r="A78" s="1" t="s">
        <v>163</v>
      </c>
      <c r="B78" s="1" t="s">
        <v>9</v>
      </c>
      <c r="C78" s="1" t="s">
        <v>161</v>
      </c>
      <c r="D78" s="25">
        <v>9500</v>
      </c>
      <c r="E78" s="2" t="s">
        <v>164</v>
      </c>
    </row>
    <row r="79" spans="1:6" x14ac:dyDescent="0.2">
      <c r="A79" s="1" t="s">
        <v>165</v>
      </c>
      <c r="B79" s="1" t="s">
        <v>9</v>
      </c>
      <c r="C79" s="1" t="s">
        <v>161</v>
      </c>
      <c r="D79" s="24">
        <v>2500</v>
      </c>
      <c r="E79" s="2" t="s">
        <v>166</v>
      </c>
    </row>
    <row r="80" spans="1:6" x14ac:dyDescent="0.2">
      <c r="A80" s="1" t="s">
        <v>167</v>
      </c>
      <c r="B80" s="1" t="s">
        <v>9</v>
      </c>
      <c r="C80" s="1" t="s">
        <v>161</v>
      </c>
      <c r="D80" s="25">
        <v>40000</v>
      </c>
      <c r="E80" s="2" t="s">
        <v>168</v>
      </c>
    </row>
    <row r="81" spans="1:6" x14ac:dyDescent="0.2">
      <c r="A81" s="1" t="s">
        <v>169</v>
      </c>
      <c r="B81" s="1" t="s">
        <v>9</v>
      </c>
      <c r="C81" s="1" t="s">
        <v>161</v>
      </c>
      <c r="D81" s="24">
        <v>40</v>
      </c>
      <c r="E81" s="2" t="s">
        <v>170</v>
      </c>
    </row>
    <row r="82" spans="1:6" x14ac:dyDescent="0.2">
      <c r="A82" s="1" t="s">
        <v>7</v>
      </c>
      <c r="B82" s="1" t="s">
        <v>9</v>
      </c>
      <c r="C82" s="1" t="s">
        <v>161</v>
      </c>
      <c r="D82" s="24">
        <v>15</v>
      </c>
      <c r="E82" s="2" t="s">
        <v>171</v>
      </c>
      <c r="F82" s="10"/>
    </row>
    <row r="83" spans="1:6" x14ac:dyDescent="0.2">
      <c r="A83" s="1" t="s">
        <v>172</v>
      </c>
      <c r="B83" s="1" t="s">
        <v>9</v>
      </c>
      <c r="C83" s="1" t="s">
        <v>161</v>
      </c>
      <c r="D83" s="30">
        <v>264</v>
      </c>
      <c r="E83" s="2" t="s">
        <v>173</v>
      </c>
      <c r="F83" s="1" t="s">
        <v>174</v>
      </c>
    </row>
    <row r="84" spans="1:6" x14ac:dyDescent="0.2">
      <c r="A84" s="1" t="s">
        <v>144</v>
      </c>
      <c r="B84" s="12" t="s">
        <v>120</v>
      </c>
      <c r="C84" s="1" t="s">
        <v>153</v>
      </c>
      <c r="D84" s="28">
        <v>268000</v>
      </c>
      <c r="E84" s="2" t="s">
        <v>175</v>
      </c>
      <c r="F84" t="s">
        <v>147</v>
      </c>
    </row>
    <row r="85" spans="1:6" x14ac:dyDescent="0.2">
      <c r="A85" s="1" t="s">
        <v>144</v>
      </c>
      <c r="B85" s="12" t="s">
        <v>120</v>
      </c>
      <c r="C85" s="1" t="s">
        <v>153</v>
      </c>
      <c r="D85" s="28">
        <v>36000</v>
      </c>
      <c r="E85" s="2" t="s">
        <v>176</v>
      </c>
      <c r="F85" t="s">
        <v>147</v>
      </c>
    </row>
    <row r="86" spans="1:6" x14ac:dyDescent="0.2">
      <c r="A86" s="3" t="s">
        <v>126</v>
      </c>
      <c r="B86" s="3" t="s">
        <v>120</v>
      </c>
      <c r="C86" s="3" t="s">
        <v>177</v>
      </c>
      <c r="D86" s="29">
        <v>100000</v>
      </c>
      <c r="E86" s="4" t="s">
        <v>178</v>
      </c>
      <c r="F86" s="8" t="s">
        <v>179</v>
      </c>
    </row>
    <row r="87" spans="1:6" x14ac:dyDescent="0.2">
      <c r="A87" s="3" t="s">
        <v>180</v>
      </c>
      <c r="B87" s="3" t="s">
        <v>120</v>
      </c>
      <c r="C87" s="3" t="s">
        <v>181</v>
      </c>
      <c r="D87" s="29">
        <v>150000</v>
      </c>
      <c r="E87" s="4" t="s">
        <v>182</v>
      </c>
      <c r="F87" s="8"/>
    </row>
    <row r="88" spans="1:6" x14ac:dyDescent="0.2">
      <c r="A88" s="3" t="s">
        <v>180</v>
      </c>
      <c r="B88" s="3" t="s">
        <v>120</v>
      </c>
      <c r="C88" s="3" t="s">
        <v>183</v>
      </c>
      <c r="D88" s="29">
        <v>300000</v>
      </c>
      <c r="E88" s="4" t="s">
        <v>184</v>
      </c>
      <c r="F88" s="8"/>
    </row>
    <row r="89" spans="1:6" x14ac:dyDescent="0.2">
      <c r="A89" s="3" t="s">
        <v>114</v>
      </c>
      <c r="B89" s="3" t="s">
        <v>120</v>
      </c>
      <c r="C89" s="3" t="s">
        <v>121</v>
      </c>
      <c r="D89" s="29">
        <v>130000</v>
      </c>
      <c r="E89" s="4" t="s">
        <v>185</v>
      </c>
      <c r="F89" s="8" t="s">
        <v>179</v>
      </c>
    </row>
    <row r="90" spans="1:6" x14ac:dyDescent="0.2">
      <c r="A90" s="1" t="s">
        <v>186</v>
      </c>
      <c r="B90" s="1" t="s">
        <v>11</v>
      </c>
      <c r="C90" s="1" t="s">
        <v>161</v>
      </c>
      <c r="D90" s="28">
        <v>7600</v>
      </c>
      <c r="E90" s="2" t="s">
        <v>187</v>
      </c>
    </row>
    <row r="91" spans="1:6" x14ac:dyDescent="0.2">
      <c r="A91" s="1" t="s">
        <v>188</v>
      </c>
      <c r="B91" s="1" t="s">
        <v>11</v>
      </c>
      <c r="C91" s="1" t="s">
        <v>161</v>
      </c>
      <c r="D91" s="28">
        <v>35000</v>
      </c>
      <c r="E91" s="2" t="s">
        <v>189</v>
      </c>
    </row>
    <row r="92" spans="1:6" x14ac:dyDescent="0.2">
      <c r="A92" s="1" t="s">
        <v>190</v>
      </c>
      <c r="B92" s="1" t="s">
        <v>4</v>
      </c>
      <c r="C92" s="1" t="s">
        <v>161</v>
      </c>
      <c r="D92" s="25">
        <v>40000</v>
      </c>
      <c r="E92" s="2" t="s">
        <v>191</v>
      </c>
    </row>
    <row r="93" spans="1:6" x14ac:dyDescent="0.2">
      <c r="A93" s="1" t="s">
        <v>192</v>
      </c>
      <c r="B93" s="12" t="s">
        <v>11</v>
      </c>
      <c r="C93" s="12" t="s">
        <v>161</v>
      </c>
      <c r="D93" s="28">
        <v>52000</v>
      </c>
      <c r="E93" s="2" t="s">
        <v>193</v>
      </c>
    </row>
    <row r="94" spans="1:6" x14ac:dyDescent="0.2">
      <c r="A94" s="1" t="s">
        <v>194</v>
      </c>
      <c r="B94" s="1" t="s">
        <v>11</v>
      </c>
      <c r="C94" s="1" t="s">
        <v>161</v>
      </c>
      <c r="D94" s="30">
        <v>1300</v>
      </c>
      <c r="E94" s="2" t="s">
        <v>195</v>
      </c>
      <c r="F94" s="10"/>
    </row>
    <row r="95" spans="1:6" x14ac:dyDescent="0.2">
      <c r="A95" s="3" t="s">
        <v>10</v>
      </c>
      <c r="B95" s="3" t="s">
        <v>11</v>
      </c>
      <c r="C95" s="3" t="s">
        <v>161</v>
      </c>
      <c r="D95" s="29">
        <v>138000</v>
      </c>
      <c r="E95" s="4" t="s">
        <v>196</v>
      </c>
      <c r="F95" s="8" t="s">
        <v>197</v>
      </c>
    </row>
    <row r="96" spans="1:6" x14ac:dyDescent="0.2">
      <c r="A96" s="3" t="s">
        <v>198</v>
      </c>
      <c r="B96" s="14" t="s">
        <v>11</v>
      </c>
      <c r="C96" s="14" t="s">
        <v>161</v>
      </c>
      <c r="D96" s="29">
        <v>37800</v>
      </c>
      <c r="E96" s="4" t="s">
        <v>199</v>
      </c>
      <c r="F96" s="13" t="s">
        <v>200</v>
      </c>
    </row>
    <row r="97" spans="1:6" x14ac:dyDescent="0.2">
      <c r="A97" s="3" t="s">
        <v>114</v>
      </c>
      <c r="B97" s="3" t="s">
        <v>120</v>
      </c>
      <c r="C97" s="3" t="s">
        <v>177</v>
      </c>
      <c r="D97" s="29">
        <v>70000</v>
      </c>
      <c r="E97" s="4" t="s">
        <v>178</v>
      </c>
      <c r="F97" s="8" t="s">
        <v>179</v>
      </c>
    </row>
    <row r="98" spans="1:6" x14ac:dyDescent="0.2">
      <c r="A98" s="3" t="s">
        <v>114</v>
      </c>
      <c r="B98" s="3" t="s">
        <v>120</v>
      </c>
      <c r="C98" s="3" t="s">
        <v>201</v>
      </c>
      <c r="D98" s="29">
        <v>120000</v>
      </c>
      <c r="E98" s="4" t="s">
        <v>202</v>
      </c>
      <c r="F98" s="8" t="s">
        <v>179</v>
      </c>
    </row>
    <row r="99" spans="1:6" x14ac:dyDescent="0.2">
      <c r="A99" s="15" t="s">
        <v>129</v>
      </c>
      <c r="B99" s="3" t="s">
        <v>120</v>
      </c>
      <c r="C99" s="3" t="s">
        <v>121</v>
      </c>
      <c r="D99" s="29">
        <v>20000</v>
      </c>
      <c r="E99" s="4" t="s">
        <v>203</v>
      </c>
      <c r="F99" s="8"/>
    </row>
    <row r="100" spans="1:6" x14ac:dyDescent="0.2">
      <c r="A100" s="1" t="s">
        <v>132</v>
      </c>
      <c r="B100" s="1" t="s">
        <v>120</v>
      </c>
      <c r="C100" s="1" t="s">
        <v>204</v>
      </c>
      <c r="D100" s="28">
        <v>75000</v>
      </c>
      <c r="E100" s="2" t="s">
        <v>134</v>
      </c>
    </row>
    <row r="101" spans="1:6" x14ac:dyDescent="0.2">
      <c r="A101" s="5" t="s">
        <v>59</v>
      </c>
      <c r="B101" s="1" t="s">
        <v>120</v>
      </c>
      <c r="C101" s="1" t="s">
        <v>204</v>
      </c>
      <c r="D101" s="28">
        <v>800000</v>
      </c>
      <c r="E101" s="2" t="s">
        <v>205</v>
      </c>
    </row>
    <row r="102" spans="1:6" x14ac:dyDescent="0.2">
      <c r="A102" s="5" t="s">
        <v>59</v>
      </c>
      <c r="B102" s="1" t="s">
        <v>120</v>
      </c>
      <c r="C102" s="1" t="s">
        <v>123</v>
      </c>
      <c r="D102" s="28">
        <v>75000</v>
      </c>
      <c r="E102" s="2" t="s">
        <v>206</v>
      </c>
      <c r="F102" t="s">
        <v>207</v>
      </c>
    </row>
    <row r="103" spans="1:6" x14ac:dyDescent="0.2">
      <c r="A103" s="3" t="s">
        <v>208</v>
      </c>
      <c r="B103" s="3" t="s">
        <v>209</v>
      </c>
      <c r="C103" s="3" t="s">
        <v>210</v>
      </c>
      <c r="D103" s="27">
        <v>1500</v>
      </c>
      <c r="E103" s="16" t="s">
        <v>211</v>
      </c>
      <c r="F103" s="7" t="s">
        <v>212</v>
      </c>
    </row>
    <row r="104" spans="1:6" x14ac:dyDescent="0.2">
      <c r="A104" s="1" t="s">
        <v>213</v>
      </c>
      <c r="B104" s="1" t="s">
        <v>209</v>
      </c>
      <c r="C104" s="1" t="s">
        <v>210</v>
      </c>
      <c r="D104" s="24">
        <v>7</v>
      </c>
      <c r="E104" s="2" t="s">
        <v>214</v>
      </c>
      <c r="F104" t="s">
        <v>174</v>
      </c>
    </row>
    <row r="105" spans="1:6" x14ac:dyDescent="0.2">
      <c r="A105" s="3" t="s">
        <v>215</v>
      </c>
      <c r="B105" s="3" t="s">
        <v>209</v>
      </c>
      <c r="C105" s="3" t="s">
        <v>210</v>
      </c>
      <c r="D105" s="29">
        <v>15000</v>
      </c>
      <c r="E105" s="4" t="s">
        <v>216</v>
      </c>
      <c r="F105" s="17" t="s">
        <v>217</v>
      </c>
    </row>
    <row r="106" spans="1:6" x14ac:dyDescent="0.2">
      <c r="A106" s="3" t="s">
        <v>218</v>
      </c>
      <c r="B106" s="3" t="s">
        <v>209</v>
      </c>
      <c r="C106" s="3" t="s">
        <v>210</v>
      </c>
      <c r="D106" s="27">
        <v>482</v>
      </c>
      <c r="E106" s="16" t="s">
        <v>219</v>
      </c>
      <c r="F106" s="17" t="s">
        <v>220</v>
      </c>
    </row>
    <row r="107" spans="1:6" x14ac:dyDescent="0.2">
      <c r="A107" s="3" t="s">
        <v>221</v>
      </c>
      <c r="B107" s="3" t="s">
        <v>209</v>
      </c>
      <c r="C107" s="3" t="s">
        <v>210</v>
      </c>
      <c r="D107" s="29">
        <v>12000</v>
      </c>
      <c r="E107" s="4" t="s">
        <v>222</v>
      </c>
      <c r="F107" s="17" t="s">
        <v>96</v>
      </c>
    </row>
    <row r="108" spans="1:6" x14ac:dyDescent="0.2">
      <c r="A108" s="1" t="s">
        <v>223</v>
      </c>
      <c r="B108" s="1" t="s">
        <v>209</v>
      </c>
      <c r="C108" s="1" t="s">
        <v>210</v>
      </c>
      <c r="D108" s="24">
        <v>3500</v>
      </c>
      <c r="E108" s="2" t="s">
        <v>224</v>
      </c>
      <c r="F108" s="10"/>
    </row>
    <row r="109" spans="1:6" x14ac:dyDescent="0.2">
      <c r="A109" s="1" t="s">
        <v>225</v>
      </c>
      <c r="B109" s="1" t="s">
        <v>209</v>
      </c>
      <c r="C109" s="1" t="s">
        <v>210</v>
      </c>
      <c r="D109" s="24">
        <v>1500</v>
      </c>
      <c r="E109" s="2" t="s">
        <v>226</v>
      </c>
      <c r="F109" s="18"/>
    </row>
    <row r="110" spans="1:6" x14ac:dyDescent="0.2">
      <c r="A110" s="3" t="s">
        <v>227</v>
      </c>
      <c r="B110" s="3" t="s">
        <v>209</v>
      </c>
      <c r="C110" s="3" t="s">
        <v>210</v>
      </c>
      <c r="D110" s="27">
        <f>80*12</f>
        <v>960</v>
      </c>
      <c r="E110" s="4" t="s">
        <v>228</v>
      </c>
      <c r="F110" s="7" t="s">
        <v>229</v>
      </c>
    </row>
    <row r="111" spans="1:6" x14ac:dyDescent="0.2">
      <c r="A111" s="1" t="s">
        <v>230</v>
      </c>
      <c r="B111" s="1" t="s">
        <v>209</v>
      </c>
      <c r="C111" s="1" t="s">
        <v>210</v>
      </c>
      <c r="D111" s="25">
        <v>80000</v>
      </c>
      <c r="E111" s="2" t="s">
        <v>231</v>
      </c>
      <c r="F111" s="10"/>
    </row>
    <row r="112" spans="1:6" x14ac:dyDescent="0.2">
      <c r="A112" s="3" t="s">
        <v>232</v>
      </c>
      <c r="B112" s="3" t="s">
        <v>209</v>
      </c>
      <c r="C112" s="3" t="s">
        <v>210</v>
      </c>
      <c r="D112" s="29">
        <v>2300</v>
      </c>
      <c r="E112" s="4" t="s">
        <v>233</v>
      </c>
      <c r="F112" s="7" t="s">
        <v>212</v>
      </c>
    </row>
    <row r="113" spans="1:6" x14ac:dyDescent="0.2">
      <c r="A113" s="3" t="s">
        <v>234</v>
      </c>
      <c r="B113" s="3" t="s">
        <v>209</v>
      </c>
      <c r="C113" s="3" t="s">
        <v>210</v>
      </c>
      <c r="D113" s="27">
        <v>3000</v>
      </c>
      <c r="E113" s="4" t="s">
        <v>235</v>
      </c>
      <c r="F113" s="7" t="s">
        <v>212</v>
      </c>
    </row>
    <row r="114" spans="1:6" x14ac:dyDescent="0.2">
      <c r="A114" s="1" t="s">
        <v>213</v>
      </c>
      <c r="B114" s="1" t="s">
        <v>236</v>
      </c>
      <c r="C114" s="1" t="s">
        <v>237</v>
      </c>
      <c r="D114" s="25">
        <f>3300*12</f>
        <v>39600</v>
      </c>
      <c r="E114" s="2" t="s">
        <v>238</v>
      </c>
      <c r="F114" s="2" t="s">
        <v>239</v>
      </c>
    </row>
    <row r="115" spans="1:6" x14ac:dyDescent="0.2">
      <c r="A115" s="1" t="s">
        <v>240</v>
      </c>
      <c r="B115" s="1" t="s">
        <v>236</v>
      </c>
      <c r="C115" s="1" t="s">
        <v>237</v>
      </c>
      <c r="D115" s="24">
        <v>852</v>
      </c>
      <c r="E115" s="2" t="s">
        <v>241</v>
      </c>
    </row>
    <row r="116" spans="1:6" x14ac:dyDescent="0.2">
      <c r="A116" s="1" t="s">
        <v>242</v>
      </c>
      <c r="B116" s="1" t="s">
        <v>236</v>
      </c>
      <c r="C116" s="1" t="s">
        <v>237</v>
      </c>
      <c r="D116" s="25">
        <f>750*12</f>
        <v>9000</v>
      </c>
      <c r="E116" s="2" t="s">
        <v>243</v>
      </c>
    </row>
    <row r="117" spans="1:6" x14ac:dyDescent="0.2">
      <c r="A117" s="1" t="s">
        <v>242</v>
      </c>
      <c r="B117" s="1" t="s">
        <v>236</v>
      </c>
      <c r="C117" s="1" t="s">
        <v>237</v>
      </c>
      <c r="D117" s="25">
        <v>45000</v>
      </c>
      <c r="E117" s="2" t="s">
        <v>244</v>
      </c>
    </row>
    <row r="118" spans="1:6" x14ac:dyDescent="0.2">
      <c r="A118" s="1" t="s">
        <v>245</v>
      </c>
      <c r="B118" s="1" t="s">
        <v>236</v>
      </c>
      <c r="C118" s="1" t="s">
        <v>237</v>
      </c>
      <c r="D118" s="25">
        <v>17000</v>
      </c>
      <c r="E118" s="2" t="s">
        <v>246</v>
      </c>
    </row>
    <row r="119" spans="1:6" x14ac:dyDescent="0.2">
      <c r="A119" s="1" t="s">
        <v>247</v>
      </c>
      <c r="B119" s="1" t="s">
        <v>236</v>
      </c>
      <c r="C119" s="1" t="s">
        <v>237</v>
      </c>
      <c r="D119" s="25">
        <v>32500</v>
      </c>
      <c r="E119" s="2" t="s">
        <v>248</v>
      </c>
      <c r="F119" s="10"/>
    </row>
    <row r="120" spans="1:6" x14ac:dyDescent="0.2">
      <c r="A120" s="1" t="s">
        <v>198</v>
      </c>
      <c r="B120" s="12" t="s">
        <v>236</v>
      </c>
      <c r="C120" s="12" t="s">
        <v>237</v>
      </c>
      <c r="D120" s="25">
        <v>9480</v>
      </c>
      <c r="E120" s="2" t="s">
        <v>249</v>
      </c>
      <c r="F120" t="s">
        <v>250</v>
      </c>
    </row>
    <row r="121" spans="1:6" x14ac:dyDescent="0.2">
      <c r="A121" s="1" t="s">
        <v>198</v>
      </c>
      <c r="B121" s="12" t="s">
        <v>236</v>
      </c>
      <c r="C121" s="12" t="s">
        <v>237</v>
      </c>
      <c r="D121" s="25">
        <v>6360</v>
      </c>
      <c r="E121" s="2" t="s">
        <v>251</v>
      </c>
      <c r="F121" t="s">
        <v>252</v>
      </c>
    </row>
    <row r="122" spans="1:6" x14ac:dyDescent="0.2">
      <c r="A122" s="1" t="s">
        <v>253</v>
      </c>
      <c r="B122" s="1" t="s">
        <v>236</v>
      </c>
      <c r="C122" s="1" t="s">
        <v>237</v>
      </c>
      <c r="D122" s="25">
        <v>11500</v>
      </c>
      <c r="E122" s="2" t="s">
        <v>254</v>
      </c>
      <c r="F122" s="2" t="s">
        <v>255</v>
      </c>
    </row>
    <row r="123" spans="1:6" x14ac:dyDescent="0.2">
      <c r="A123" s="1" t="s">
        <v>232</v>
      </c>
      <c r="B123" s="1" t="s">
        <v>236</v>
      </c>
      <c r="C123" s="1" t="s">
        <v>237</v>
      </c>
      <c r="D123" s="25">
        <v>140000</v>
      </c>
      <c r="E123" s="2" t="s">
        <v>256</v>
      </c>
      <c r="F123" s="18"/>
    </row>
    <row r="124" spans="1:6" x14ac:dyDescent="0.2">
      <c r="A124" s="1" t="s">
        <v>257</v>
      </c>
      <c r="B124" s="1" t="s">
        <v>236</v>
      </c>
      <c r="C124" s="1" t="s">
        <v>237</v>
      </c>
      <c r="D124" s="25">
        <v>12000</v>
      </c>
      <c r="E124" s="2" t="s">
        <v>258</v>
      </c>
    </row>
    <row r="125" spans="1:6" x14ac:dyDescent="0.2">
      <c r="A125" s="1" t="s">
        <v>259</v>
      </c>
      <c r="B125" s="1" t="s">
        <v>236</v>
      </c>
      <c r="C125" s="1" t="s">
        <v>260</v>
      </c>
      <c r="D125" s="24">
        <v>2500</v>
      </c>
      <c r="E125" s="19" t="s">
        <v>261</v>
      </c>
    </row>
    <row r="126" spans="1:6" x14ac:dyDescent="0.2">
      <c r="A126" s="1" t="s">
        <v>144</v>
      </c>
      <c r="B126" s="1" t="s">
        <v>236</v>
      </c>
      <c r="C126" s="1" t="s">
        <v>260</v>
      </c>
      <c r="D126" s="25">
        <v>120000</v>
      </c>
      <c r="E126" s="2" t="s">
        <v>262</v>
      </c>
      <c r="F126" t="s">
        <v>263</v>
      </c>
    </row>
    <row r="127" spans="1:6" x14ac:dyDescent="0.2">
      <c r="A127" s="1" t="s">
        <v>144</v>
      </c>
      <c r="B127" s="1" t="s">
        <v>4</v>
      </c>
      <c r="C127" s="1" t="s">
        <v>161</v>
      </c>
      <c r="D127" s="25">
        <v>40000</v>
      </c>
      <c r="E127" s="20" t="s">
        <v>264</v>
      </c>
    </row>
    <row r="128" spans="1:6" x14ac:dyDescent="0.2">
      <c r="A128" s="1" t="s">
        <v>144</v>
      </c>
      <c r="B128" s="1" t="s">
        <v>236</v>
      </c>
      <c r="C128" s="1" t="s">
        <v>260</v>
      </c>
      <c r="D128" s="28">
        <v>4000</v>
      </c>
      <c r="E128" s="2" t="s">
        <v>265</v>
      </c>
      <c r="F128" t="s">
        <v>147</v>
      </c>
    </row>
    <row r="129" spans="1:6" x14ac:dyDescent="0.2">
      <c r="A129" s="1" t="s">
        <v>144</v>
      </c>
      <c r="B129" s="1" t="s">
        <v>236</v>
      </c>
      <c r="C129" s="1" t="s">
        <v>260</v>
      </c>
      <c r="D129" s="28">
        <v>2400</v>
      </c>
      <c r="E129" s="2" t="s">
        <v>266</v>
      </c>
      <c r="F129" t="s">
        <v>267</v>
      </c>
    </row>
    <row r="130" spans="1:6" x14ac:dyDescent="0.2">
      <c r="A130" s="1" t="s">
        <v>144</v>
      </c>
      <c r="B130" s="1" t="s">
        <v>236</v>
      </c>
      <c r="C130" s="1" t="s">
        <v>268</v>
      </c>
      <c r="D130" s="28">
        <v>2500</v>
      </c>
      <c r="E130" s="2" t="s">
        <v>269</v>
      </c>
      <c r="F130" t="s">
        <v>147</v>
      </c>
    </row>
    <row r="131" spans="1:6" x14ac:dyDescent="0.2">
      <c r="A131" s="1" t="s">
        <v>270</v>
      </c>
      <c r="B131" s="1" t="s">
        <v>236</v>
      </c>
      <c r="C131" s="1" t="s">
        <v>260</v>
      </c>
      <c r="D131" s="24">
        <v>6000</v>
      </c>
      <c r="E131" s="19" t="s">
        <v>271</v>
      </c>
      <c r="F131" s="10"/>
    </row>
    <row r="132" spans="1:6" x14ac:dyDescent="0.2">
      <c r="A132" s="1" t="s">
        <v>272</v>
      </c>
      <c r="B132" s="1" t="s">
        <v>236</v>
      </c>
      <c r="C132" s="1" t="s">
        <v>260</v>
      </c>
      <c r="D132" s="24">
        <v>3000</v>
      </c>
      <c r="E132" s="19" t="s">
        <v>273</v>
      </c>
    </row>
    <row r="133" spans="1:6" x14ac:dyDescent="0.2">
      <c r="A133" s="1" t="s">
        <v>192</v>
      </c>
      <c r="B133" s="1" t="s">
        <v>236</v>
      </c>
      <c r="C133" s="1" t="s">
        <v>260</v>
      </c>
      <c r="D133" s="25">
        <v>40000</v>
      </c>
      <c r="E133" s="2" t="s">
        <v>274</v>
      </c>
      <c r="F133" s="10"/>
    </row>
    <row r="134" spans="1:6" x14ac:dyDescent="0.2">
      <c r="A134" s="3" t="s">
        <v>275</v>
      </c>
      <c r="B134" s="3" t="s">
        <v>236</v>
      </c>
      <c r="C134" s="3" t="s">
        <v>268</v>
      </c>
      <c r="D134" s="29">
        <v>0</v>
      </c>
      <c r="E134" s="4" t="s">
        <v>276</v>
      </c>
      <c r="F134" s="6" t="s">
        <v>277</v>
      </c>
    </row>
    <row r="135" spans="1:6" x14ac:dyDescent="0.2">
      <c r="A135" s="1" t="s">
        <v>278</v>
      </c>
      <c r="B135" s="1" t="s">
        <v>236</v>
      </c>
      <c r="C135" s="1" t="s">
        <v>268</v>
      </c>
      <c r="D135" s="24">
        <v>4000</v>
      </c>
      <c r="E135" s="2" t="s">
        <v>279</v>
      </c>
    </row>
    <row r="136" spans="1:6" x14ac:dyDescent="0.2">
      <c r="A136" s="1" t="s">
        <v>280</v>
      </c>
      <c r="B136" s="1" t="s">
        <v>236</v>
      </c>
      <c r="C136" s="1" t="s">
        <v>268</v>
      </c>
      <c r="D136" s="25">
        <v>6000</v>
      </c>
      <c r="E136" s="2" t="s">
        <v>281</v>
      </c>
      <c r="F136" s="10"/>
    </row>
    <row r="137" spans="1:6" x14ac:dyDescent="0.2">
      <c r="A137" s="5" t="s">
        <v>142</v>
      </c>
      <c r="B137" s="1" t="s">
        <v>120</v>
      </c>
      <c r="C137" s="1" t="s">
        <v>204</v>
      </c>
      <c r="D137" s="28">
        <v>50000</v>
      </c>
      <c r="E137" s="2" t="s">
        <v>282</v>
      </c>
      <c r="F137" t="s">
        <v>283</v>
      </c>
    </row>
    <row r="138" spans="1:6" x14ac:dyDescent="0.2">
      <c r="A138" s="5" t="s">
        <v>284</v>
      </c>
      <c r="B138" s="1" t="s">
        <v>120</v>
      </c>
      <c r="C138" s="1" t="s">
        <v>204</v>
      </c>
      <c r="D138" s="28">
        <v>200000</v>
      </c>
      <c r="E138" s="2" t="s">
        <v>285</v>
      </c>
      <c r="F138" t="s">
        <v>283</v>
      </c>
    </row>
    <row r="139" spans="1:6" x14ac:dyDescent="0.2">
      <c r="A139" s="1" t="s">
        <v>126</v>
      </c>
      <c r="B139" s="1" t="s">
        <v>120</v>
      </c>
      <c r="C139" s="1" t="s">
        <v>121</v>
      </c>
      <c r="D139" s="28">
        <v>200000</v>
      </c>
      <c r="E139" s="2" t="s">
        <v>286</v>
      </c>
    </row>
    <row r="140" spans="1:6" x14ac:dyDescent="0.2">
      <c r="A140" s="5" t="s">
        <v>59</v>
      </c>
      <c r="B140" s="1" t="s">
        <v>120</v>
      </c>
      <c r="C140" s="1" t="s">
        <v>287</v>
      </c>
      <c r="D140" s="28">
        <v>50000</v>
      </c>
      <c r="E140" s="2" t="s">
        <v>287</v>
      </c>
    </row>
    <row r="141" spans="1:6" x14ac:dyDescent="0.2">
      <c r="A141" s="5" t="s">
        <v>59</v>
      </c>
      <c r="B141" s="1" t="s">
        <v>120</v>
      </c>
      <c r="C141" s="1" t="s">
        <v>288</v>
      </c>
      <c r="D141" s="28">
        <v>50000</v>
      </c>
      <c r="E141" s="2" t="s">
        <v>289</v>
      </c>
    </row>
    <row r="142" spans="1:6" x14ac:dyDescent="0.2">
      <c r="A142" s="1" t="s">
        <v>232</v>
      </c>
      <c r="B142" s="1" t="s">
        <v>290</v>
      </c>
      <c r="C142" s="1" t="s">
        <v>291</v>
      </c>
      <c r="D142" s="28">
        <f>54000-1</f>
        <v>53999</v>
      </c>
      <c r="E142" s="2" t="s">
        <v>292</v>
      </c>
    </row>
    <row r="143" spans="1:6" x14ac:dyDescent="0.2">
      <c r="A143" s="1" t="s">
        <v>213</v>
      </c>
      <c r="B143" s="1" t="s">
        <v>290</v>
      </c>
      <c r="C143" s="1" t="s">
        <v>291</v>
      </c>
      <c r="D143" s="28">
        <f>20*15*12</f>
        <v>3600</v>
      </c>
      <c r="E143" s="2" t="s">
        <v>293</v>
      </c>
    </row>
    <row r="144" spans="1:6" x14ac:dyDescent="0.2">
      <c r="A144" s="1" t="s">
        <v>232</v>
      </c>
      <c r="B144" s="1" t="s">
        <v>290</v>
      </c>
      <c r="C144" s="1" t="s">
        <v>291</v>
      </c>
      <c r="D144" s="28">
        <v>22000</v>
      </c>
      <c r="E144" s="2" t="s">
        <v>294</v>
      </c>
      <c r="F144" s="2" t="s">
        <v>295</v>
      </c>
    </row>
    <row r="145" spans="1:6" x14ac:dyDescent="0.2">
      <c r="A145" s="1" t="s">
        <v>278</v>
      </c>
      <c r="B145" s="1" t="s">
        <v>236</v>
      </c>
      <c r="C145" s="1" t="s">
        <v>296</v>
      </c>
      <c r="D145" s="24">
        <v>3500</v>
      </c>
      <c r="E145" s="2" t="s">
        <v>297</v>
      </c>
    </row>
    <row r="146" spans="1:6" x14ac:dyDescent="0.2">
      <c r="A146" s="1" t="s">
        <v>280</v>
      </c>
      <c r="B146" s="1" t="s">
        <v>236</v>
      </c>
      <c r="C146" s="1" t="s">
        <v>296</v>
      </c>
      <c r="D146" s="25">
        <v>6600</v>
      </c>
      <c r="E146" s="2" t="s">
        <v>298</v>
      </c>
      <c r="F146" s="1" t="s">
        <v>299</v>
      </c>
    </row>
    <row r="147" spans="1:6" x14ac:dyDescent="0.2">
      <c r="A147" s="1" t="s">
        <v>223</v>
      </c>
      <c r="B147" s="1" t="s">
        <v>236</v>
      </c>
      <c r="C147" s="1" t="s">
        <v>296</v>
      </c>
      <c r="D147" s="24">
        <v>500</v>
      </c>
      <c r="E147" s="2" t="s">
        <v>297</v>
      </c>
    </row>
    <row r="148" spans="1:6" x14ac:dyDescent="0.2">
      <c r="A148" s="1" t="s">
        <v>300</v>
      </c>
      <c r="B148" s="1" t="s">
        <v>301</v>
      </c>
      <c r="C148" s="1" t="s">
        <v>296</v>
      </c>
      <c r="D148" s="25">
        <v>250000</v>
      </c>
      <c r="E148" s="2" t="s">
        <v>302</v>
      </c>
    </row>
    <row r="149" spans="1:6" x14ac:dyDescent="0.2">
      <c r="A149" s="1" t="s">
        <v>303</v>
      </c>
      <c r="B149" s="1" t="s">
        <v>301</v>
      </c>
      <c r="C149" s="1" t="s">
        <v>296</v>
      </c>
      <c r="D149" s="25">
        <v>1000</v>
      </c>
      <c r="E149" s="2" t="s">
        <v>304</v>
      </c>
    </row>
    <row r="150" spans="1:6" x14ac:dyDescent="0.2">
      <c r="A150" s="1" t="s">
        <v>305</v>
      </c>
      <c r="B150" s="1" t="s">
        <v>236</v>
      </c>
      <c r="C150" s="1" t="s">
        <v>296</v>
      </c>
      <c r="D150" s="25">
        <v>20000</v>
      </c>
      <c r="E150" s="10" t="s">
        <v>306</v>
      </c>
    </row>
    <row r="151" spans="1:6" x14ac:dyDescent="0.2">
      <c r="A151" s="1" t="s">
        <v>307</v>
      </c>
      <c r="B151" s="1" t="s">
        <v>11</v>
      </c>
      <c r="C151" s="1" t="s">
        <v>308</v>
      </c>
      <c r="D151" s="25">
        <v>35000</v>
      </c>
      <c r="E151" s="2" t="s">
        <v>309</v>
      </c>
    </row>
    <row r="152" spans="1:6" x14ac:dyDescent="0.2">
      <c r="A152" s="1" t="s">
        <v>300</v>
      </c>
      <c r="B152" s="1" t="s">
        <v>120</v>
      </c>
      <c r="C152" s="1" t="s">
        <v>310</v>
      </c>
      <c r="D152" s="25">
        <v>200000</v>
      </c>
      <c r="E152" s="2" t="s">
        <v>311</v>
      </c>
    </row>
    <row r="153" spans="1:6" x14ac:dyDescent="0.2">
      <c r="A153" s="1" t="s">
        <v>312</v>
      </c>
      <c r="B153" t="s">
        <v>313</v>
      </c>
      <c r="C153" s="12" t="s">
        <v>314</v>
      </c>
      <c r="D153" s="25">
        <v>0</v>
      </c>
      <c r="E153" s="2" t="s">
        <v>315</v>
      </c>
      <c r="F153" t="s">
        <v>316</v>
      </c>
    </row>
    <row r="154" spans="1:6" x14ac:dyDescent="0.2">
      <c r="A154" s="1" t="s">
        <v>317</v>
      </c>
      <c r="B154" t="s">
        <v>313</v>
      </c>
      <c r="C154" s="12" t="s">
        <v>314</v>
      </c>
      <c r="D154" s="25">
        <v>0</v>
      </c>
      <c r="E154" s="2" t="s">
        <v>315</v>
      </c>
      <c r="F154" t="s">
        <v>316</v>
      </c>
    </row>
    <row r="155" spans="1:6" x14ac:dyDescent="0.2">
      <c r="A155" s="1" t="s">
        <v>318</v>
      </c>
      <c r="B155" t="s">
        <v>313</v>
      </c>
      <c r="C155" s="12" t="s">
        <v>314</v>
      </c>
      <c r="D155" s="25">
        <v>0</v>
      </c>
      <c r="E155" s="2" t="s">
        <v>315</v>
      </c>
      <c r="F155" t="s">
        <v>316</v>
      </c>
    </row>
    <row r="156" spans="1:6" x14ac:dyDescent="0.2">
      <c r="A156" s="1" t="s">
        <v>144</v>
      </c>
      <c r="B156" s="1" t="s">
        <v>11</v>
      </c>
      <c r="C156" t="s">
        <v>161</v>
      </c>
      <c r="D156" s="25">
        <v>14660</v>
      </c>
      <c r="E156" t="s">
        <v>319</v>
      </c>
      <c r="F156" t="s">
        <v>320</v>
      </c>
    </row>
    <row r="157" spans="1:6" x14ac:dyDescent="0.2">
      <c r="A157" s="1" t="s">
        <v>144</v>
      </c>
      <c r="B157" s="12" t="s">
        <v>236</v>
      </c>
      <c r="C157" t="s">
        <v>260</v>
      </c>
      <c r="D157" s="25">
        <v>955.2</v>
      </c>
      <c r="E157" t="s">
        <v>321</v>
      </c>
      <c r="F157" t="s">
        <v>322</v>
      </c>
    </row>
    <row r="158" spans="1:6" x14ac:dyDescent="0.2">
      <c r="A158" s="1" t="s">
        <v>144</v>
      </c>
      <c r="B158" s="12" t="s">
        <v>236</v>
      </c>
      <c r="C158" t="s">
        <v>260</v>
      </c>
      <c r="D158" s="25">
        <v>6531.2</v>
      </c>
      <c r="E158" t="s">
        <v>323</v>
      </c>
      <c r="F158" t="s">
        <v>322</v>
      </c>
    </row>
    <row r="159" spans="1:6" x14ac:dyDescent="0.2">
      <c r="A159" s="1" t="s">
        <v>144</v>
      </c>
      <c r="B159" s="12" t="s">
        <v>236</v>
      </c>
      <c r="C159" t="s">
        <v>260</v>
      </c>
      <c r="D159" s="25">
        <v>816.4</v>
      </c>
      <c r="E159" t="s">
        <v>324</v>
      </c>
      <c r="F159" t="s">
        <v>325</v>
      </c>
    </row>
    <row r="160" spans="1:6" x14ac:dyDescent="0.2">
      <c r="A160" s="1" t="s">
        <v>144</v>
      </c>
      <c r="B160" s="12" t="s">
        <v>236</v>
      </c>
      <c r="C160" t="s">
        <v>260</v>
      </c>
      <c r="D160" s="25">
        <v>3104.3999999999996</v>
      </c>
      <c r="E160" t="s">
        <v>326</v>
      </c>
      <c r="F160" t="s">
        <v>327</v>
      </c>
    </row>
    <row r="161" spans="1:6" x14ac:dyDescent="0.2">
      <c r="A161" s="1" t="s">
        <v>144</v>
      </c>
      <c r="B161" s="12" t="s">
        <v>236</v>
      </c>
      <c r="C161" t="s">
        <v>260</v>
      </c>
      <c r="D161" s="25">
        <v>7295.4000000000005</v>
      </c>
      <c r="E161" t="s">
        <v>328</v>
      </c>
      <c r="F161" t="s">
        <v>327</v>
      </c>
    </row>
    <row r="162" spans="1:6" x14ac:dyDescent="0.2">
      <c r="A162" s="1" t="s">
        <v>144</v>
      </c>
      <c r="B162" s="12" t="s">
        <v>236</v>
      </c>
      <c r="C162" t="s">
        <v>268</v>
      </c>
      <c r="D162" s="25">
        <v>9569.2800000000007</v>
      </c>
      <c r="E162" t="s">
        <v>329</v>
      </c>
      <c r="F162" s="21" t="s">
        <v>330</v>
      </c>
    </row>
    <row r="163" spans="1:6" x14ac:dyDescent="0.2">
      <c r="A163" s="1" t="s">
        <v>144</v>
      </c>
      <c r="B163" s="12" t="s">
        <v>236</v>
      </c>
      <c r="C163" t="s">
        <v>268</v>
      </c>
      <c r="D163" s="25">
        <v>4131.4000000000005</v>
      </c>
      <c r="E163" t="s">
        <v>329</v>
      </c>
      <c r="F163" s="21" t="s">
        <v>330</v>
      </c>
    </row>
    <row r="164" spans="1:6" x14ac:dyDescent="0.2">
      <c r="A164" s="1" t="s">
        <v>144</v>
      </c>
      <c r="B164" s="12" t="s">
        <v>236</v>
      </c>
      <c r="C164" t="s">
        <v>268</v>
      </c>
      <c r="D164" s="25">
        <v>4760</v>
      </c>
      <c r="E164" t="s">
        <v>331</v>
      </c>
      <c r="F164" s="21" t="s">
        <v>330</v>
      </c>
    </row>
    <row r="165" spans="1:6" x14ac:dyDescent="0.2">
      <c r="A165" s="1" t="s">
        <v>144</v>
      </c>
      <c r="B165" s="1" t="s">
        <v>11</v>
      </c>
      <c r="C165" t="s">
        <v>161</v>
      </c>
      <c r="D165" s="25">
        <v>13475.8</v>
      </c>
      <c r="E165" t="s">
        <v>332</v>
      </c>
      <c r="F165" s="21" t="s">
        <v>330</v>
      </c>
    </row>
    <row r="166" spans="1:6" x14ac:dyDescent="0.2">
      <c r="A166" s="1" t="s">
        <v>144</v>
      </c>
      <c r="B166" s="1" t="s">
        <v>11</v>
      </c>
      <c r="C166" t="s">
        <v>161</v>
      </c>
      <c r="D166" s="25">
        <v>23904</v>
      </c>
      <c r="E166" t="s">
        <v>333</v>
      </c>
      <c r="F166" t="s">
        <v>334</v>
      </c>
    </row>
    <row r="167" spans="1:6" x14ac:dyDescent="0.2">
      <c r="A167" s="1" t="s">
        <v>144</v>
      </c>
      <c r="B167" s="1" t="s">
        <v>11</v>
      </c>
      <c r="C167" t="s">
        <v>161</v>
      </c>
      <c r="D167" s="25">
        <v>2193.884</v>
      </c>
      <c r="E167" t="s">
        <v>335</v>
      </c>
      <c r="F167" t="s">
        <v>336</v>
      </c>
    </row>
    <row r="168" spans="1:6" x14ac:dyDescent="0.2">
      <c r="A168" s="1" t="s">
        <v>144</v>
      </c>
      <c r="B168" s="1" t="s">
        <v>11</v>
      </c>
      <c r="C168" t="s">
        <v>161</v>
      </c>
      <c r="D168" s="25">
        <v>5719.7880000000005</v>
      </c>
      <c r="E168" t="s">
        <v>337</v>
      </c>
      <c r="F168" t="s">
        <v>338</v>
      </c>
    </row>
    <row r="169" spans="1:6" x14ac:dyDescent="0.2">
      <c r="A169" s="1" t="s">
        <v>144</v>
      </c>
      <c r="B169" s="1" t="s">
        <v>11</v>
      </c>
      <c r="C169" t="s">
        <v>161</v>
      </c>
      <c r="D169" s="25">
        <v>53805</v>
      </c>
      <c r="E169" t="s">
        <v>339</v>
      </c>
      <c r="F169" t="s">
        <v>340</v>
      </c>
    </row>
    <row r="170" spans="1:6" x14ac:dyDescent="0.2">
      <c r="A170" s="1" t="s">
        <v>144</v>
      </c>
      <c r="B170" s="1" t="s">
        <v>11</v>
      </c>
      <c r="C170" t="s">
        <v>161</v>
      </c>
      <c r="D170" s="25">
        <v>18739.534883720931</v>
      </c>
      <c r="E170" t="s">
        <v>341</v>
      </c>
      <c r="F170" t="s">
        <v>342</v>
      </c>
    </row>
    <row r="171" spans="1:6" x14ac:dyDescent="0.2">
      <c r="A171" s="1" t="s">
        <v>144</v>
      </c>
      <c r="B171" s="12" t="s">
        <v>236</v>
      </c>
      <c r="C171" t="s">
        <v>268</v>
      </c>
      <c r="D171" s="25">
        <v>13116.8</v>
      </c>
      <c r="E171" t="s">
        <v>343</v>
      </c>
      <c r="F171" t="s">
        <v>344</v>
      </c>
    </row>
    <row r="172" spans="1:6" x14ac:dyDescent="0.2">
      <c r="A172" s="1" t="s">
        <v>144</v>
      </c>
      <c r="B172" s="12" t="s">
        <v>11</v>
      </c>
      <c r="C172" t="s">
        <v>161</v>
      </c>
      <c r="D172" s="25">
        <v>280.20000000000005</v>
      </c>
      <c r="E172" t="s">
        <v>345</v>
      </c>
      <c r="F172" t="s">
        <v>346</v>
      </c>
    </row>
    <row r="173" spans="1:6" x14ac:dyDescent="0.2">
      <c r="A173" s="1" t="s">
        <v>144</v>
      </c>
      <c r="B173" s="12" t="s">
        <v>236</v>
      </c>
      <c r="C173" t="s">
        <v>268</v>
      </c>
      <c r="D173" s="25">
        <v>442</v>
      </c>
      <c r="E173" t="s">
        <v>347</v>
      </c>
      <c r="F173" t="s">
        <v>348</v>
      </c>
    </row>
    <row r="174" spans="1:6" x14ac:dyDescent="0.2">
      <c r="A174" s="1" t="s">
        <v>144</v>
      </c>
      <c r="B174" s="12" t="s">
        <v>236</v>
      </c>
      <c r="C174" t="s">
        <v>268</v>
      </c>
      <c r="D174" s="25">
        <v>120</v>
      </c>
      <c r="E174" t="s">
        <v>349</v>
      </c>
      <c r="F174" t="s">
        <v>350</v>
      </c>
    </row>
    <row r="175" spans="1:6" x14ac:dyDescent="0.2">
      <c r="A175" s="1" t="s">
        <v>144</v>
      </c>
      <c r="B175" s="12" t="s">
        <v>11</v>
      </c>
      <c r="C175" t="s">
        <v>161</v>
      </c>
      <c r="D175" s="25">
        <v>232</v>
      </c>
      <c r="E175" t="s">
        <v>351</v>
      </c>
      <c r="F175" t="s">
        <v>352</v>
      </c>
    </row>
    <row r="176" spans="1:6" x14ac:dyDescent="0.2">
      <c r="A176" s="1" t="s">
        <v>144</v>
      </c>
      <c r="B176" s="12" t="s">
        <v>236</v>
      </c>
      <c r="C176" t="s">
        <v>268</v>
      </c>
      <c r="D176" s="25">
        <v>15120</v>
      </c>
      <c r="E176" t="s">
        <v>353</v>
      </c>
      <c r="F176" t="s">
        <v>354</v>
      </c>
    </row>
    <row r="177" spans="1:6" x14ac:dyDescent="0.2">
      <c r="A177" s="1" t="s">
        <v>144</v>
      </c>
      <c r="B177" s="12" t="s">
        <v>236</v>
      </c>
      <c r="C177" t="s">
        <v>268</v>
      </c>
      <c r="D177" s="25">
        <v>2097.9444444444443</v>
      </c>
      <c r="E177" t="s">
        <v>341</v>
      </c>
      <c r="F177" t="s">
        <v>355</v>
      </c>
    </row>
    <row r="178" spans="1:6" x14ac:dyDescent="0.2">
      <c r="A178" s="1" t="s">
        <v>144</v>
      </c>
      <c r="B178" s="12" t="s">
        <v>236</v>
      </c>
      <c r="C178" t="s">
        <v>268</v>
      </c>
      <c r="D178" s="25">
        <v>2097.9444444444443</v>
      </c>
      <c r="E178" t="s">
        <v>341</v>
      </c>
      <c r="F178" t="s">
        <v>355</v>
      </c>
    </row>
    <row r="179" spans="1:6" x14ac:dyDescent="0.2">
      <c r="A179" s="1" t="s">
        <v>144</v>
      </c>
      <c r="B179" s="12" t="s">
        <v>236</v>
      </c>
      <c r="C179" t="s">
        <v>268</v>
      </c>
      <c r="D179" s="25">
        <v>110774</v>
      </c>
      <c r="E179" t="s">
        <v>356</v>
      </c>
      <c r="F179" t="s">
        <v>357</v>
      </c>
    </row>
    <row r="180" spans="1:6" x14ac:dyDescent="0.2">
      <c r="A180" s="1" t="s">
        <v>144</v>
      </c>
      <c r="B180" s="12" t="s">
        <v>11</v>
      </c>
      <c r="C180" t="s">
        <v>161</v>
      </c>
      <c r="D180" s="25">
        <v>3104</v>
      </c>
      <c r="E180" t="s">
        <v>358</v>
      </c>
      <c r="F180" t="s">
        <v>359</v>
      </c>
    </row>
    <row r="181" spans="1:6" x14ac:dyDescent="0.2">
      <c r="A181" s="1" t="s">
        <v>144</v>
      </c>
      <c r="B181" s="12" t="s">
        <v>11</v>
      </c>
      <c r="C181" t="s">
        <v>161</v>
      </c>
      <c r="D181" s="25">
        <v>22000</v>
      </c>
      <c r="E181" t="s">
        <v>360</v>
      </c>
      <c r="F181" t="s">
        <v>361</v>
      </c>
    </row>
    <row r="182" spans="1:6" x14ac:dyDescent="0.2">
      <c r="A182" s="1" t="s">
        <v>144</v>
      </c>
      <c r="B182" s="12" t="s">
        <v>236</v>
      </c>
      <c r="C182" t="s">
        <v>268</v>
      </c>
      <c r="D182" s="25">
        <v>36000</v>
      </c>
      <c r="E182" t="s">
        <v>362</v>
      </c>
      <c r="F182" t="s">
        <v>363</v>
      </c>
    </row>
    <row r="183" spans="1:6" x14ac:dyDescent="0.2">
      <c r="A183" s="1" t="s">
        <v>144</v>
      </c>
      <c r="B183" s="12" t="s">
        <v>236</v>
      </c>
      <c r="C183" t="s">
        <v>260</v>
      </c>
      <c r="D183" s="25">
        <v>533</v>
      </c>
      <c r="E183" t="s">
        <v>364</v>
      </c>
      <c r="F183" t="s">
        <v>365</v>
      </c>
    </row>
    <row r="184" spans="1:6" x14ac:dyDescent="0.2">
      <c r="A184" s="1" t="s">
        <v>144</v>
      </c>
      <c r="B184" s="12" t="s">
        <v>236</v>
      </c>
      <c r="C184" t="s">
        <v>260</v>
      </c>
      <c r="D184" s="25">
        <v>533</v>
      </c>
      <c r="E184" t="s">
        <v>364</v>
      </c>
      <c r="F184" t="s">
        <v>365</v>
      </c>
    </row>
    <row r="185" spans="1:6" x14ac:dyDescent="0.2">
      <c r="A185" s="1" t="s">
        <v>144</v>
      </c>
      <c r="B185" s="12" t="s">
        <v>11</v>
      </c>
      <c r="C185" t="s">
        <v>161</v>
      </c>
      <c r="D185" s="25">
        <v>28376</v>
      </c>
      <c r="E185" t="s">
        <v>366</v>
      </c>
      <c r="F185" t="s">
        <v>367</v>
      </c>
    </row>
    <row r="186" spans="1:6" x14ac:dyDescent="0.2">
      <c r="A186" s="1" t="s">
        <v>144</v>
      </c>
      <c r="B186" s="12" t="s">
        <v>236</v>
      </c>
      <c r="C186" t="s">
        <v>260</v>
      </c>
      <c r="D186" s="25">
        <v>890</v>
      </c>
      <c r="E186" t="s">
        <v>368</v>
      </c>
      <c r="F186" t="s">
        <v>369</v>
      </c>
    </row>
    <row r="187" spans="1:6" x14ac:dyDescent="0.2">
      <c r="A187" s="1" t="s">
        <v>144</v>
      </c>
      <c r="B187" s="1" t="s">
        <v>11</v>
      </c>
      <c r="C187" t="s">
        <v>161</v>
      </c>
      <c r="D187" s="25">
        <v>1598</v>
      </c>
      <c r="E187" t="s">
        <v>370</v>
      </c>
      <c r="F187" t="s">
        <v>369</v>
      </c>
    </row>
    <row r="188" spans="1:6" x14ac:dyDescent="0.2">
      <c r="A188" s="1" t="s">
        <v>144</v>
      </c>
      <c r="B188" s="12" t="s">
        <v>236</v>
      </c>
      <c r="C188" t="s">
        <v>260</v>
      </c>
      <c r="D188" s="25">
        <v>103</v>
      </c>
      <c r="E188" t="s">
        <v>371</v>
      </c>
      <c r="F188" t="s">
        <v>369</v>
      </c>
    </row>
    <row r="189" spans="1:6" x14ac:dyDescent="0.2">
      <c r="A189" s="1" t="s">
        <v>144</v>
      </c>
      <c r="B189" s="12" t="s">
        <v>236</v>
      </c>
      <c r="C189" t="s">
        <v>268</v>
      </c>
      <c r="D189" s="25">
        <v>4782</v>
      </c>
      <c r="E189" t="s">
        <v>372</v>
      </c>
      <c r="F189" t="s">
        <v>373</v>
      </c>
    </row>
    <row r="190" spans="1:6" x14ac:dyDescent="0.2">
      <c r="A190" s="1" t="s">
        <v>144</v>
      </c>
      <c r="B190" s="12" t="s">
        <v>236</v>
      </c>
      <c r="C190" t="s">
        <v>260</v>
      </c>
      <c r="D190" s="25">
        <v>890</v>
      </c>
      <c r="E190" t="s">
        <v>368</v>
      </c>
      <c r="F190" t="s">
        <v>369</v>
      </c>
    </row>
    <row r="191" spans="1:6" x14ac:dyDescent="0.2">
      <c r="A191" s="1" t="s">
        <v>144</v>
      </c>
      <c r="B191" s="1" t="s">
        <v>11</v>
      </c>
      <c r="C191" t="s">
        <v>161</v>
      </c>
      <c r="D191" s="25">
        <v>1598</v>
      </c>
      <c r="E191" t="s">
        <v>370</v>
      </c>
      <c r="F191" t="s">
        <v>369</v>
      </c>
    </row>
    <row r="192" spans="1:6" x14ac:dyDescent="0.2">
      <c r="A192" s="1" t="s">
        <v>144</v>
      </c>
      <c r="B192" s="12" t="s">
        <v>236</v>
      </c>
      <c r="C192" t="s">
        <v>260</v>
      </c>
      <c r="D192" s="25">
        <v>103</v>
      </c>
      <c r="E192" t="s">
        <v>371</v>
      </c>
      <c r="F192" t="s">
        <v>369</v>
      </c>
    </row>
    <row r="193" spans="1:6" x14ac:dyDescent="0.2">
      <c r="A193" s="1" t="s">
        <v>144</v>
      </c>
      <c r="B193" s="12" t="s">
        <v>236</v>
      </c>
      <c r="C193" t="s">
        <v>268</v>
      </c>
      <c r="D193" s="25">
        <v>3675</v>
      </c>
      <c r="E193" t="s">
        <v>374</v>
      </c>
      <c r="F193" t="s">
        <v>375</v>
      </c>
    </row>
    <row r="194" spans="1:6" x14ac:dyDescent="0.2">
      <c r="A194" s="1" t="s">
        <v>144</v>
      </c>
      <c r="B194" s="12" t="s">
        <v>236</v>
      </c>
      <c r="C194" t="s">
        <v>268</v>
      </c>
      <c r="D194" s="25">
        <v>2763</v>
      </c>
      <c r="E194" t="s">
        <v>376</v>
      </c>
      <c r="F194" t="s">
        <v>377</v>
      </c>
    </row>
    <row r="195" spans="1:6" x14ac:dyDescent="0.2">
      <c r="A195" s="1" t="s">
        <v>144</v>
      </c>
      <c r="B195" s="12" t="s">
        <v>236</v>
      </c>
      <c r="C195" t="s">
        <v>268</v>
      </c>
      <c r="D195" s="25">
        <v>4796</v>
      </c>
      <c r="E195" t="s">
        <v>378</v>
      </c>
      <c r="F195" t="s">
        <v>379</v>
      </c>
    </row>
    <row r="196" spans="1:6" x14ac:dyDescent="0.2">
      <c r="A196" s="1" t="s">
        <v>144</v>
      </c>
      <c r="B196" s="12" t="s">
        <v>236</v>
      </c>
      <c r="C196" t="s">
        <v>268</v>
      </c>
      <c r="D196" s="25">
        <v>6174</v>
      </c>
      <c r="E196" t="s">
        <v>380</v>
      </c>
      <c r="F196" t="s">
        <v>381</v>
      </c>
    </row>
    <row r="197" spans="1:6" x14ac:dyDescent="0.2">
      <c r="A197" s="1" t="s">
        <v>144</v>
      </c>
      <c r="B197" s="12" t="s">
        <v>236</v>
      </c>
      <c r="C197" t="s">
        <v>268</v>
      </c>
      <c r="D197" s="25">
        <v>2163</v>
      </c>
      <c r="E197" t="s">
        <v>382</v>
      </c>
      <c r="F197" t="s">
        <v>383</v>
      </c>
    </row>
    <row r="198" spans="1:6" x14ac:dyDescent="0.2">
      <c r="A198" s="1" t="s">
        <v>144</v>
      </c>
      <c r="B198" s="12" t="s">
        <v>236</v>
      </c>
      <c r="C198" t="s">
        <v>268</v>
      </c>
      <c r="D198" s="25">
        <v>2695</v>
      </c>
      <c r="E198" t="s">
        <v>378</v>
      </c>
      <c r="F198" t="s">
        <v>384</v>
      </c>
    </row>
    <row r="199" spans="1:6" x14ac:dyDescent="0.2">
      <c r="A199" s="1" t="s">
        <v>144</v>
      </c>
      <c r="B199" s="12" t="s">
        <v>236</v>
      </c>
      <c r="C199" t="s">
        <v>268</v>
      </c>
      <c r="D199" s="25">
        <v>1164.2</v>
      </c>
      <c r="E199" t="s">
        <v>385</v>
      </c>
      <c r="F199" t="s">
        <v>386</v>
      </c>
    </row>
    <row r="200" spans="1:6" x14ac:dyDescent="0.2">
      <c r="A200" s="1" t="s">
        <v>144</v>
      </c>
      <c r="B200" s="12" t="s">
        <v>236</v>
      </c>
      <c r="C200" t="s">
        <v>268</v>
      </c>
      <c r="D200" s="25">
        <v>888.8</v>
      </c>
      <c r="E200" t="s">
        <v>385</v>
      </c>
      <c r="F200" t="s">
        <v>387</v>
      </c>
    </row>
    <row r="201" spans="1:6" x14ac:dyDescent="0.2">
      <c r="A201" s="1" t="s">
        <v>144</v>
      </c>
      <c r="B201" s="12" t="s">
        <v>236</v>
      </c>
      <c r="C201" t="s">
        <v>268</v>
      </c>
      <c r="D201" s="25">
        <v>727.2</v>
      </c>
      <c r="E201" t="s">
        <v>388</v>
      </c>
      <c r="F201" t="s">
        <v>389</v>
      </c>
    </row>
    <row r="202" spans="1:6" x14ac:dyDescent="0.2">
      <c r="A202" s="1" t="s">
        <v>390</v>
      </c>
      <c r="B202" s="12" t="s">
        <v>391</v>
      </c>
      <c r="D202" s="25">
        <v>50000</v>
      </c>
      <c r="E202" s="22"/>
    </row>
    <row r="203" spans="1:6" x14ac:dyDescent="0.2">
      <c r="A203" s="1" t="s">
        <v>390</v>
      </c>
      <c r="B203" s="12" t="s">
        <v>313</v>
      </c>
      <c r="C203" t="s">
        <v>314</v>
      </c>
      <c r="D203" s="25">
        <v>25000</v>
      </c>
      <c r="E203" s="2" t="s">
        <v>315</v>
      </c>
      <c r="F203" t="s">
        <v>316</v>
      </c>
    </row>
    <row r="204" spans="1:6" x14ac:dyDescent="0.2">
      <c r="A204" s="1" t="s">
        <v>33</v>
      </c>
      <c r="B204" s="12" t="s">
        <v>9</v>
      </c>
      <c r="C204" t="s">
        <v>34</v>
      </c>
      <c r="D204" s="25">
        <v>90000</v>
      </c>
      <c r="E204" s="2" t="s">
        <v>392</v>
      </c>
      <c r="F204" t="s">
        <v>38</v>
      </c>
    </row>
    <row r="205" spans="1:6" x14ac:dyDescent="0.2">
      <c r="A205" s="1" t="s">
        <v>33</v>
      </c>
      <c r="B205" s="12" t="s">
        <v>9</v>
      </c>
      <c r="C205" t="s">
        <v>34</v>
      </c>
      <c r="D205" s="25">
        <v>4000</v>
      </c>
      <c r="E205" s="2" t="s">
        <v>393</v>
      </c>
      <c r="F205" t="s">
        <v>38</v>
      </c>
    </row>
    <row r="206" spans="1:6" x14ac:dyDescent="0.2">
      <c r="A206" s="1" t="s">
        <v>10</v>
      </c>
      <c r="B206" s="12" t="s">
        <v>11</v>
      </c>
      <c r="C206" t="s">
        <v>34</v>
      </c>
      <c r="D206" s="25">
        <v>2000</v>
      </c>
      <c r="E206" s="2" t="s">
        <v>394</v>
      </c>
      <c r="F206" t="s">
        <v>38</v>
      </c>
    </row>
    <row r="207" spans="1:6" x14ac:dyDescent="0.2">
      <c r="A207" s="1" t="s">
        <v>395</v>
      </c>
      <c r="B207" s="12" t="s">
        <v>9</v>
      </c>
      <c r="C207" t="s">
        <v>34</v>
      </c>
      <c r="D207" s="25">
        <v>2500</v>
      </c>
      <c r="E207" s="2" t="s">
        <v>396</v>
      </c>
      <c r="F207" t="s">
        <v>38</v>
      </c>
    </row>
    <row r="208" spans="1:6" x14ac:dyDescent="0.2">
      <c r="A208" s="1" t="s">
        <v>253</v>
      </c>
      <c r="B208" s="12" t="s">
        <v>301</v>
      </c>
      <c r="C208" t="s">
        <v>296</v>
      </c>
      <c r="D208" s="25">
        <v>30000</v>
      </c>
      <c r="E208" s="2" t="s">
        <v>397</v>
      </c>
    </row>
    <row r="209" spans="1:6" x14ac:dyDescent="0.2">
      <c r="A209" s="1" t="s">
        <v>398</v>
      </c>
      <c r="B209" s="12" t="s">
        <v>11</v>
      </c>
      <c r="C209" t="s">
        <v>161</v>
      </c>
      <c r="D209" s="25">
        <v>40000</v>
      </c>
      <c r="E209" s="2" t="s">
        <v>399</v>
      </c>
    </row>
    <row r="210" spans="1:6" x14ac:dyDescent="0.2">
      <c r="A210" s="1" t="s">
        <v>390</v>
      </c>
      <c r="B210" s="12" t="s">
        <v>120</v>
      </c>
      <c r="C210" t="s">
        <v>17</v>
      </c>
      <c r="D210" s="25">
        <v>134919</v>
      </c>
      <c r="E210" s="2" t="s">
        <v>400</v>
      </c>
    </row>
    <row r="211" spans="1:6" x14ac:dyDescent="0.2">
      <c r="A211" s="1" t="s">
        <v>401</v>
      </c>
      <c r="B211" s="12" t="s">
        <v>9</v>
      </c>
      <c r="C211" t="s">
        <v>34</v>
      </c>
      <c r="D211" s="25">
        <v>49000</v>
      </c>
      <c r="E211" s="2" t="s">
        <v>402</v>
      </c>
      <c r="F211" t="s">
        <v>38</v>
      </c>
    </row>
    <row r="212" spans="1:6" x14ac:dyDescent="0.2">
      <c r="A212" s="1" t="s">
        <v>403</v>
      </c>
      <c r="B212" s="12" t="s">
        <v>11</v>
      </c>
      <c r="C212" t="s">
        <v>8</v>
      </c>
      <c r="D212" s="25">
        <v>2880</v>
      </c>
      <c r="E212" s="2" t="s">
        <v>404</v>
      </c>
    </row>
    <row r="213" spans="1:6" x14ac:dyDescent="0.2">
      <c r="A213" s="1" t="s">
        <v>180</v>
      </c>
      <c r="B213" s="12" t="s">
        <v>4</v>
      </c>
      <c r="C213" t="s">
        <v>8</v>
      </c>
      <c r="D213" s="25">
        <v>20000</v>
      </c>
      <c r="E213" s="2" t="s">
        <v>405</v>
      </c>
    </row>
    <row r="214" spans="1:6" x14ac:dyDescent="0.2">
      <c r="A214" s="1" t="s">
        <v>22</v>
      </c>
      <c r="B214" s="12" t="s">
        <v>4</v>
      </c>
      <c r="C214" t="s">
        <v>8</v>
      </c>
      <c r="D214" s="25">
        <v>50000</v>
      </c>
      <c r="E214" s="2" t="s">
        <v>406</v>
      </c>
    </row>
    <row r="215" spans="1:6" x14ac:dyDescent="0.2">
      <c r="A215" s="1" t="s">
        <v>180</v>
      </c>
      <c r="B215" s="12" t="s">
        <v>4</v>
      </c>
      <c r="C215" t="s">
        <v>17</v>
      </c>
      <c r="D215" s="25">
        <v>27500</v>
      </c>
      <c r="E215" s="2" t="s">
        <v>407</v>
      </c>
      <c r="F215" t="s">
        <v>408</v>
      </c>
    </row>
    <row r="216" spans="1:6" x14ac:dyDescent="0.2">
      <c r="A216" s="1" t="s">
        <v>409</v>
      </c>
      <c r="B216" s="12" t="s">
        <v>11</v>
      </c>
      <c r="C216" t="s">
        <v>17</v>
      </c>
      <c r="D216" s="25">
        <v>8650</v>
      </c>
      <c r="E216" s="2" t="s">
        <v>410</v>
      </c>
    </row>
    <row r="217" spans="1:6" x14ac:dyDescent="0.2">
      <c r="A217" s="1" t="s">
        <v>139</v>
      </c>
      <c r="B217" s="12" t="s">
        <v>11</v>
      </c>
      <c r="C217" t="s">
        <v>133</v>
      </c>
      <c r="D217" s="25">
        <v>5000</v>
      </c>
      <c r="E217" s="2" t="s">
        <v>140</v>
      </c>
      <c r="F217" t="s">
        <v>411</v>
      </c>
    </row>
    <row r="218" spans="1:6" x14ac:dyDescent="0.2">
      <c r="A218" s="1" t="s">
        <v>33</v>
      </c>
      <c r="B218" s="12" t="s">
        <v>11</v>
      </c>
      <c r="C218" t="s">
        <v>308</v>
      </c>
      <c r="D218" s="25">
        <v>15000</v>
      </c>
      <c r="E218" s="2" t="s">
        <v>412</v>
      </c>
      <c r="F218" t="s">
        <v>411</v>
      </c>
    </row>
    <row r="219" spans="1:6" x14ac:dyDescent="0.2">
      <c r="A219" s="1" t="s">
        <v>390</v>
      </c>
      <c r="B219" s="12" t="s">
        <v>413</v>
      </c>
      <c r="C219" t="s">
        <v>414</v>
      </c>
      <c r="D219" s="25">
        <v>63000</v>
      </c>
      <c r="E219" s="2"/>
    </row>
    <row r="220" spans="1:6" x14ac:dyDescent="0.2">
      <c r="A220" s="1" t="s">
        <v>390</v>
      </c>
      <c r="B220" t="s">
        <v>415</v>
      </c>
      <c r="C220" t="s">
        <v>416</v>
      </c>
      <c r="D220" s="31">
        <v>62000</v>
      </c>
      <c r="E220" s="2"/>
    </row>
    <row r="221" spans="1:6" x14ac:dyDescent="0.2">
      <c r="A221" s="1" t="s">
        <v>180</v>
      </c>
      <c r="B221" s="1" t="s">
        <v>4</v>
      </c>
      <c r="C221" s="1" t="s">
        <v>99</v>
      </c>
      <c r="D221" s="25">
        <v>40000</v>
      </c>
      <c r="E221" s="2" t="s">
        <v>417</v>
      </c>
    </row>
    <row r="222" spans="1:6" x14ac:dyDescent="0.2">
      <c r="A222" s="1"/>
      <c r="B222" s="1"/>
      <c r="C222" s="1"/>
      <c r="D222" s="25"/>
      <c r="E222" s="2"/>
    </row>
    <row r="223" spans="1:6" x14ac:dyDescent="0.2">
      <c r="A223" s="1"/>
      <c r="B223" s="1"/>
      <c r="C223" s="1"/>
      <c r="D223" s="25"/>
      <c r="E223" s="2"/>
    </row>
    <row r="224" spans="1:6" x14ac:dyDescent="0.2">
      <c r="A224" s="1"/>
      <c r="B224" s="1"/>
      <c r="C224" s="1"/>
      <c r="D224" s="25"/>
      <c r="E224" s="2"/>
    </row>
    <row r="225" spans="1:5" x14ac:dyDescent="0.2">
      <c r="A225" s="1"/>
      <c r="B225" s="1"/>
      <c r="C225" s="1"/>
      <c r="D225" s="25"/>
      <c r="E225" s="2"/>
    </row>
    <row r="226" spans="1:5" x14ac:dyDescent="0.2">
      <c r="A226" s="1"/>
      <c r="B226" s="1"/>
      <c r="C226" s="1"/>
      <c r="D226" s="25"/>
      <c r="E226" s="2"/>
    </row>
    <row r="227" spans="1:5" x14ac:dyDescent="0.2">
      <c r="A227" s="1"/>
      <c r="B227" s="1"/>
      <c r="C227" s="1"/>
      <c r="D227" s="25"/>
      <c r="E227" s="2"/>
    </row>
    <row r="228" spans="1:5" x14ac:dyDescent="0.2">
      <c r="A228" s="1"/>
      <c r="B228" s="1"/>
      <c r="C228" s="1"/>
      <c r="D228" s="25"/>
      <c r="E228" s="2"/>
    </row>
    <row r="229" spans="1:5" x14ac:dyDescent="0.2">
      <c r="A229" s="1"/>
      <c r="B229" s="1"/>
      <c r="C229" s="1"/>
      <c r="D229" s="25"/>
      <c r="E229" s="2"/>
    </row>
    <row r="230" spans="1:5" x14ac:dyDescent="0.2">
      <c r="A230" s="1"/>
      <c r="B230" s="1"/>
      <c r="C230" s="1"/>
      <c r="D230" s="25"/>
      <c r="E230" s="2"/>
    </row>
    <row r="231" spans="1:5" x14ac:dyDescent="0.2">
      <c r="A231" s="1"/>
      <c r="B231" s="1"/>
      <c r="C231" s="1"/>
      <c r="D231" s="25"/>
      <c r="E231" s="2"/>
    </row>
    <row r="232" spans="1:5" x14ac:dyDescent="0.2">
      <c r="A232" s="1"/>
      <c r="B232" s="1"/>
      <c r="C232" s="1"/>
      <c r="D232" s="25"/>
      <c r="E232" s="2"/>
    </row>
    <row r="233" spans="1:5" x14ac:dyDescent="0.2">
      <c r="A233" s="1"/>
      <c r="B233" s="1"/>
      <c r="C233" s="1"/>
      <c r="D233" s="25"/>
      <c r="E233" s="2"/>
    </row>
    <row r="234" spans="1:5" x14ac:dyDescent="0.2">
      <c r="A234" s="1"/>
      <c r="B234" s="1"/>
      <c r="C234" s="1"/>
      <c r="D234" s="25"/>
      <c r="E234" s="2"/>
    </row>
    <row r="235" spans="1:5" x14ac:dyDescent="0.2">
      <c r="A235" s="1"/>
      <c r="B235" s="1"/>
      <c r="C235" s="1"/>
      <c r="D235" s="25"/>
      <c r="E235" s="2"/>
    </row>
    <row r="236" spans="1:5" x14ac:dyDescent="0.2">
      <c r="A236" s="1"/>
      <c r="B236" s="1"/>
      <c r="C236" s="1"/>
      <c r="D236" s="25"/>
      <c r="E236" s="2"/>
    </row>
    <row r="237" spans="1:5" x14ac:dyDescent="0.2">
      <c r="A237" s="1"/>
      <c r="B237" s="1"/>
      <c r="C237" s="1"/>
      <c r="D237" s="25"/>
      <c r="E237" s="2"/>
    </row>
    <row r="238" spans="1:5" x14ac:dyDescent="0.2">
      <c r="A238" s="1"/>
      <c r="B238" s="1"/>
      <c r="C238" s="1"/>
      <c r="D238" s="25"/>
      <c r="E238" s="2"/>
    </row>
  </sheetData>
  <conditionalFormatting sqref="D136">
    <cfRule type="duplicateValues" dxfId="0" priority="1"/>
  </conditionalFormatting>
  <pageMargins left="0.7" right="0.7" top="0.75" bottom="0.75" header="0.3" footer="0.3"/>
  <ignoredErrors>
    <ignoredError sqref="A1:G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Kristen Limousin</cp:lastModifiedBy>
  <dcterms:modified xsi:type="dcterms:W3CDTF">2025-06-22T00:29:26Z</dcterms:modified>
</cp:coreProperties>
</file>