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Work/Vired/Content/corp_trainings/ola_electric/deep_learning/excel/"/>
    </mc:Choice>
  </mc:AlternateContent>
  <xr:revisionPtr revIDLastSave="39" documentId="13_ncr:1_{A9139E55-D9E4-E545-AC4B-31D80C36087D}" xr6:coauthVersionLast="47" xr6:coauthVersionMax="47" xr10:uidLastSave="{6C5FC156-6BA6-234B-8138-6684CF5EA78F}"/>
  <bookViews>
    <workbookView xWindow="0" yWindow="500" windowWidth="32000" windowHeight="15440" activeTab="1" xr2:uid="{B8CF9BDF-FED4-BD4F-A90E-3C7984C95CAB}"/>
  </bookViews>
  <sheets>
    <sheet name="Classifier" sheetId="3" r:id="rId1"/>
    <sheet name="Sheet1" sheetId="5" r:id="rId2"/>
    <sheet name="RNN" sheetId="4" r:id="rId3"/>
    <sheet name="Regress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3" l="1"/>
  <c r="J42" i="3"/>
  <c r="J41" i="3"/>
  <c r="W29" i="3"/>
  <c r="G37" i="3"/>
  <c r="F37" i="3"/>
  <c r="T28" i="3"/>
  <c r="K7" i="2"/>
  <c r="G9" i="2"/>
  <c r="K6" i="2" s="1"/>
  <c r="G15" i="2"/>
  <c r="P25" i="3"/>
  <c r="P26" i="3" s="1"/>
  <c r="P40" i="3"/>
  <c r="P41" i="3"/>
  <c r="K18" i="2" l="1"/>
  <c r="K19" i="2" s="1"/>
  <c r="Q12" i="2" s="1"/>
  <c r="Q13" i="2" s="1"/>
  <c r="D4" i="2" s="1"/>
  <c r="E4" i="2" s="1"/>
  <c r="T29" i="3"/>
  <c r="T39" i="3"/>
  <c r="T40" i="3" s="1"/>
  <c r="T41" i="3" l="1"/>
  <c r="G29" i="3" s="1"/>
  <c r="T30" i="3"/>
  <c r="F29" i="3" s="1"/>
</calcChain>
</file>

<file path=xl/sharedStrings.xml><?xml version="1.0" encoding="utf-8"?>
<sst xmlns="http://schemas.openxmlformats.org/spreadsheetml/2006/main" count="147" uniqueCount="83">
  <si>
    <t>f(z)</t>
  </si>
  <si>
    <t>Z</t>
  </si>
  <si>
    <t>w0</t>
  </si>
  <si>
    <t>f(z)=z</t>
  </si>
  <si>
    <t>RSS</t>
  </si>
  <si>
    <t>…</t>
  </si>
  <si>
    <t>..</t>
  </si>
  <si>
    <t>Error^2</t>
  </si>
  <si>
    <t>Predicted Expenses</t>
  </si>
  <si>
    <t>Expenses</t>
  </si>
  <si>
    <t>Income</t>
  </si>
  <si>
    <t>Age</t>
  </si>
  <si>
    <t>wo</t>
  </si>
  <si>
    <t>Late Payment</t>
  </si>
  <si>
    <t>Paid</t>
  </si>
  <si>
    <t>e(zi)</t>
  </si>
  <si>
    <t>P(Late)</t>
  </si>
  <si>
    <t>P(Paid)</t>
  </si>
  <si>
    <t>Status_Late</t>
  </si>
  <si>
    <t>Status_Paid</t>
  </si>
  <si>
    <t>Status</t>
  </si>
  <si>
    <t>error = f(weight terms)</t>
  </si>
  <si>
    <t>w11</t>
  </si>
  <si>
    <t>w12</t>
  </si>
  <si>
    <t>w21</t>
  </si>
  <si>
    <t>w22</t>
  </si>
  <si>
    <t>w01</t>
  </si>
  <si>
    <t>w02</t>
  </si>
  <si>
    <t>w03</t>
  </si>
  <si>
    <t>Values</t>
  </si>
  <si>
    <t>Error</t>
  </si>
  <si>
    <t>e(z_2)</t>
  </si>
  <si>
    <t>z_1</t>
  </si>
  <si>
    <t>z_2</t>
  </si>
  <si>
    <t>e(z_1)/((e(z_1)+e(z_2))</t>
  </si>
  <si>
    <t>e(z_2)/((e(z_1)+e(z_2))</t>
  </si>
  <si>
    <t>Option1</t>
  </si>
  <si>
    <t>Option2</t>
  </si>
  <si>
    <t>CE_2</t>
  </si>
  <si>
    <t>Dnp</t>
  </si>
  <si>
    <t>Status_DNP</t>
  </si>
  <si>
    <t>Prob_paid</t>
  </si>
  <si>
    <t>Prob_late</t>
  </si>
  <si>
    <t>Prob_dnp</t>
  </si>
  <si>
    <t>CE</t>
  </si>
  <si>
    <t>log(p)</t>
  </si>
  <si>
    <t>0&lt;p&lt;1</t>
  </si>
  <si>
    <t>infinity to zero</t>
  </si>
  <si>
    <t>sum(CE_1)</t>
  </si>
  <si>
    <t>Word Vector</t>
  </si>
  <si>
    <t>W</t>
  </si>
  <si>
    <t>U</t>
  </si>
  <si>
    <t>b</t>
  </si>
  <si>
    <t>This</t>
  </si>
  <si>
    <t>Is</t>
  </si>
  <si>
    <t xml:space="preserve">sentence </t>
  </si>
  <si>
    <t>one</t>
  </si>
  <si>
    <t>s0</t>
  </si>
  <si>
    <t>Step 1</t>
  </si>
  <si>
    <t>wx</t>
  </si>
  <si>
    <t>us0</t>
  </si>
  <si>
    <t>wx+us0+b</t>
  </si>
  <si>
    <t>s1</t>
  </si>
  <si>
    <t>Step 2</t>
  </si>
  <si>
    <t>us1</t>
  </si>
  <si>
    <t>wx+us1+b</t>
  </si>
  <si>
    <t>s2</t>
  </si>
  <si>
    <t>Step 3</t>
  </si>
  <si>
    <t>us2</t>
  </si>
  <si>
    <t>wx+us2+b</t>
  </si>
  <si>
    <t>s3</t>
  </si>
  <si>
    <t>Step 4</t>
  </si>
  <si>
    <t>us3</t>
  </si>
  <si>
    <t>wx+us3+b</t>
  </si>
  <si>
    <t>s4</t>
  </si>
  <si>
    <t>ACTUAL</t>
  </si>
  <si>
    <t>p(0)</t>
  </si>
  <si>
    <t>p(1)</t>
  </si>
  <si>
    <t>p(2)</t>
  </si>
  <si>
    <t>p(3)</t>
  </si>
  <si>
    <t>y</t>
  </si>
  <si>
    <t>p</t>
  </si>
  <si>
    <t>p(4)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</si>
</sst>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2" fontId="1" fillId="0" borderId="0" xfId="1" applyNumberFormat="1" applyAlignment="1">
      <alignment horizontal="center"/>
    </xf>
    <xf numFmtId="2" fontId="3" fillId="0" borderId="0" xfId="1" applyNumberFormat="1" applyFont="1" applyAlignment="1">
      <alignment horizontal="center"/>
    </xf>
    <xf numFmtId="0" fontId="2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2" fontId="1" fillId="0" borderId="0" xfId="1" applyNumberFormat="1"/>
    <xf numFmtId="2" fontId="2" fillId="0" borderId="0" xfId="1" applyNumberFormat="1" applyFont="1" applyAlignment="1">
      <alignment horizontal="center"/>
    </xf>
    <xf numFmtId="165" fontId="1" fillId="0" borderId="0" xfId="1" applyNumberFormat="1" applyAlignment="1">
      <alignment horizontal="center"/>
    </xf>
    <xf numFmtId="0" fontId="1" fillId="0" borderId="1" xfId="1" applyBorder="1" applyAlignment="1">
      <alignment horizontal="center"/>
    </xf>
    <xf numFmtId="0" fontId="2" fillId="0" borderId="1" xfId="1" applyFont="1" applyBorder="1"/>
    <xf numFmtId="165" fontId="2" fillId="0" borderId="0" xfId="1" applyNumberFormat="1" applyFont="1" applyAlignment="1">
      <alignment horizontal="center"/>
    </xf>
    <xf numFmtId="0" fontId="1" fillId="2" borderId="0" xfId="1" applyFill="1"/>
    <xf numFmtId="0" fontId="1" fillId="2" borderId="1" xfId="1" applyFill="1" applyBorder="1" applyAlignment="1">
      <alignment horizontal="center"/>
    </xf>
    <xf numFmtId="0" fontId="1" fillId="0" borderId="1" xfId="1" applyBorder="1"/>
    <xf numFmtId="0" fontId="1" fillId="0" borderId="2" xfId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" xfId="0" applyFont="1" applyBorder="1"/>
    <xf numFmtId="0" fontId="6" fillId="0" borderId="1" xfId="0" applyFont="1" applyBorder="1"/>
    <xf numFmtId="0" fontId="6" fillId="0" borderId="4" xfId="0" applyFont="1" applyBorder="1" applyAlignment="1">
      <alignment horizontal="center"/>
    </xf>
    <xf numFmtId="0" fontId="5" fillId="3" borderId="1" xfId="0" applyFont="1" applyFill="1" applyBorder="1"/>
    <xf numFmtId="0" fontId="4" fillId="0" borderId="5" xfId="0" applyFont="1" applyBorder="1"/>
    <xf numFmtId="0" fontId="4" fillId="3" borderId="0" xfId="0" applyFont="1" applyFill="1"/>
    <xf numFmtId="0" fontId="5" fillId="3" borderId="0" xfId="0" applyFont="1" applyFill="1"/>
    <xf numFmtId="0" fontId="5" fillId="0" borderId="1" xfId="0" applyFont="1" applyBorder="1"/>
    <xf numFmtId="0" fontId="5" fillId="0" borderId="5" xfId="0" applyFont="1" applyBorder="1"/>
    <xf numFmtId="0" fontId="6" fillId="0" borderId="2" xfId="0" applyFont="1" applyBorder="1"/>
    <xf numFmtId="0" fontId="5" fillId="0" borderId="3" xfId="0" applyFont="1" applyBorder="1" applyAlignment="1">
      <alignment horizontal="center"/>
    </xf>
    <xf numFmtId="0" fontId="0" fillId="2" borderId="0" xfId="0" applyFill="1"/>
    <xf numFmtId="0" fontId="0" fillId="4" borderId="0" xfId="0" applyFill="1"/>
  </cellXfs>
  <cellStyles count="2">
    <cellStyle name="Normal" xfId="0" builtinId="0"/>
    <cellStyle name="Normal 2" xfId="1" xr:uid="{086237E7-2F23-514B-8AA4-7419D6D3EB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30</xdr:row>
      <xdr:rowOff>9525</xdr:rowOff>
    </xdr:from>
    <xdr:to>
      <xdr:col>11</xdr:col>
      <xdr:colOff>19050</xdr:colOff>
      <xdr:row>33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17999A3-8FF9-FD4C-891C-C5047E8E63C2}"/>
            </a:ext>
          </a:extLst>
        </xdr:cNvPr>
        <xdr:cNvSpPr/>
      </xdr:nvSpPr>
      <xdr:spPr>
        <a:xfrm>
          <a:off x="6750050" y="5724525"/>
          <a:ext cx="673100" cy="600075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9524</xdr:colOff>
      <xdr:row>23</xdr:row>
      <xdr:rowOff>164523</xdr:rowOff>
    </xdr:from>
    <xdr:to>
      <xdr:col>15</xdr:col>
      <xdr:colOff>805295</xdr:colOff>
      <xdr:row>26</xdr:row>
      <xdr:rowOff>180975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C8352D4-BC5D-F144-AC88-8F6145593EA1}"/>
            </a:ext>
          </a:extLst>
        </xdr:cNvPr>
        <xdr:cNvSpPr/>
      </xdr:nvSpPr>
      <xdr:spPr>
        <a:xfrm>
          <a:off x="10106024" y="4546023"/>
          <a:ext cx="668771" cy="587952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</xdr:colOff>
      <xdr:row>26</xdr:row>
      <xdr:rowOff>181841</xdr:rowOff>
    </xdr:from>
    <xdr:to>
      <xdr:col>20</xdr:col>
      <xdr:colOff>60615</xdr:colOff>
      <xdr:row>30</xdr:row>
      <xdr:rowOff>51955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673B4AE-9A09-D543-BB37-2D8727F7BEB2}"/>
            </a:ext>
          </a:extLst>
        </xdr:cNvPr>
        <xdr:cNvSpPr/>
      </xdr:nvSpPr>
      <xdr:spPr>
        <a:xfrm>
          <a:off x="12788901" y="5134841"/>
          <a:ext cx="733714" cy="63211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19050</xdr:colOff>
      <xdr:row>25</xdr:row>
      <xdr:rowOff>180975</xdr:rowOff>
    </xdr:from>
    <xdr:to>
      <xdr:col>15</xdr:col>
      <xdr:colOff>38100</xdr:colOff>
      <xdr:row>31</xdr:row>
      <xdr:rowOff>119063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D72F3AF-331B-694B-8C6B-C0BB42D788CA}"/>
            </a:ext>
          </a:extLst>
        </xdr:cNvPr>
        <xdr:cNvCxnSpPr>
          <a:stCxn id="2" idx="6"/>
        </xdr:cNvCxnSpPr>
      </xdr:nvCxnSpPr>
      <xdr:spPr>
        <a:xfrm flipV="1">
          <a:off x="7423150" y="4943475"/>
          <a:ext cx="2711450" cy="10810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190500</xdr:colOff>
      <xdr:row>24</xdr:row>
      <xdr:rowOff>9525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80923C8-3B7B-3444-98CB-DE26F6BB1F9F}"/>
                </a:ext>
              </a:extLst>
            </xdr:cNvPr>
            <xdr:cNvSpPr txBox="1"/>
          </xdr:nvSpPr>
          <xdr:spPr>
            <a:xfrm>
              <a:off x="9613900" y="458152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80923C8-3B7B-3444-98CB-DE26F6BB1F9F}"/>
                </a:ext>
              </a:extLst>
            </xdr:cNvPr>
            <xdr:cNvSpPr txBox="1"/>
          </xdr:nvSpPr>
          <xdr:spPr>
            <a:xfrm>
              <a:off x="9613900" y="458152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15</xdr:col>
      <xdr:colOff>46758</xdr:colOff>
      <xdr:row>38</xdr:row>
      <xdr:rowOff>155864</xdr:rowOff>
    </xdr:from>
    <xdr:to>
      <xdr:col>16</xdr:col>
      <xdr:colOff>21647</xdr:colOff>
      <xdr:row>42</xdr:row>
      <xdr:rowOff>12123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B4FFF9-FB7D-6740-B979-9609EE1C1A84}"/>
            </a:ext>
          </a:extLst>
        </xdr:cNvPr>
        <xdr:cNvSpPr/>
      </xdr:nvSpPr>
      <xdr:spPr>
        <a:xfrm>
          <a:off x="10143258" y="7394864"/>
          <a:ext cx="647989" cy="618259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19050</xdr:colOff>
      <xdr:row>31</xdr:row>
      <xdr:rowOff>119063</xdr:rowOff>
    </xdr:from>
    <xdr:to>
      <xdr:col>15</xdr:col>
      <xdr:colOff>46758</xdr:colOff>
      <xdr:row>40</xdr:row>
      <xdr:rowOff>83994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DD4AAF4-D7C2-724A-8B79-286D5702B65A}"/>
            </a:ext>
          </a:extLst>
        </xdr:cNvPr>
        <xdr:cNvCxnSpPr>
          <a:stCxn id="2" idx="6"/>
          <a:endCxn id="7" idx="2"/>
        </xdr:cNvCxnSpPr>
      </xdr:nvCxnSpPr>
      <xdr:spPr>
        <a:xfrm>
          <a:off x="7423150" y="6024563"/>
          <a:ext cx="2720108" cy="16794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221673</xdr:colOff>
      <xdr:row>39</xdr:row>
      <xdr:rowOff>870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46326E-8953-9045-8CF8-14C41D4E3C47}"/>
                </a:ext>
              </a:extLst>
            </xdr:cNvPr>
            <xdr:cNvSpPr txBox="1"/>
          </xdr:nvSpPr>
          <xdr:spPr>
            <a:xfrm>
              <a:off x="9645073" y="743037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46326E-8953-9045-8CF8-14C41D4E3C47}"/>
                </a:ext>
              </a:extLst>
            </xdr:cNvPr>
            <xdr:cNvSpPr txBox="1"/>
          </xdr:nvSpPr>
          <xdr:spPr>
            <a:xfrm>
              <a:off x="9645073" y="743037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𝒘_𝟐𝟏^𝟐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19</xdr:col>
      <xdr:colOff>39831</xdr:colOff>
      <xdr:row>37</xdr:row>
      <xdr:rowOff>129886</xdr:rowOff>
    </xdr:from>
    <xdr:to>
      <xdr:col>20</xdr:col>
      <xdr:colOff>43296</xdr:colOff>
      <xdr:row>41</xdr:row>
      <xdr:rowOff>43295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C310FEF-666C-3D42-B067-208C6476D987}"/>
            </a:ext>
          </a:extLst>
        </xdr:cNvPr>
        <xdr:cNvSpPr/>
      </xdr:nvSpPr>
      <xdr:spPr>
        <a:xfrm>
          <a:off x="12828731" y="7178386"/>
          <a:ext cx="676565" cy="67540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805295</xdr:colOff>
      <xdr:row>25</xdr:row>
      <xdr:rowOff>77499</xdr:rowOff>
    </xdr:from>
    <xdr:to>
      <xdr:col>19</xdr:col>
      <xdr:colOff>1</xdr:colOff>
      <xdr:row>28</xdr:row>
      <xdr:rowOff>116898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263C902-B806-3349-9F0A-4A7240297598}"/>
            </a:ext>
          </a:extLst>
        </xdr:cNvPr>
        <xdr:cNvCxnSpPr>
          <a:stCxn id="3" idx="6"/>
          <a:endCxn id="4" idx="2"/>
        </xdr:cNvCxnSpPr>
      </xdr:nvCxnSpPr>
      <xdr:spPr>
        <a:xfrm>
          <a:off x="10774795" y="4839999"/>
          <a:ext cx="2014106" cy="6108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21647</xdr:colOff>
      <xdr:row>28</xdr:row>
      <xdr:rowOff>116898</xdr:rowOff>
    </xdr:from>
    <xdr:to>
      <xdr:col>19</xdr:col>
      <xdr:colOff>1</xdr:colOff>
      <xdr:row>40</xdr:row>
      <xdr:rowOff>83994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E850930-3B4E-E74A-9FC7-33215AB728DA}"/>
            </a:ext>
          </a:extLst>
        </xdr:cNvPr>
        <xdr:cNvCxnSpPr>
          <a:stCxn id="7" idx="6"/>
          <a:endCxn id="4" idx="2"/>
        </xdr:cNvCxnSpPr>
      </xdr:nvCxnSpPr>
      <xdr:spPr>
        <a:xfrm flipV="1">
          <a:off x="10791247" y="5450898"/>
          <a:ext cx="1997654" cy="2253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805295</xdr:colOff>
      <xdr:row>25</xdr:row>
      <xdr:rowOff>77499</xdr:rowOff>
    </xdr:from>
    <xdr:to>
      <xdr:col>19</xdr:col>
      <xdr:colOff>39831</xdr:colOff>
      <xdr:row>39</xdr:row>
      <xdr:rowOff>86591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875F532-B30D-E94A-948E-75F4EC412836}"/>
            </a:ext>
          </a:extLst>
        </xdr:cNvPr>
        <xdr:cNvCxnSpPr>
          <a:stCxn id="3" idx="6"/>
          <a:endCxn id="10" idx="2"/>
        </xdr:cNvCxnSpPr>
      </xdr:nvCxnSpPr>
      <xdr:spPr>
        <a:xfrm>
          <a:off x="10774795" y="4839999"/>
          <a:ext cx="2053936" cy="26760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21647</xdr:colOff>
      <xdr:row>39</xdr:row>
      <xdr:rowOff>86591</xdr:rowOff>
    </xdr:from>
    <xdr:to>
      <xdr:col>19</xdr:col>
      <xdr:colOff>39831</xdr:colOff>
      <xdr:row>40</xdr:row>
      <xdr:rowOff>83994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F9696EB-D82F-1342-91D9-2BFE93F38DEC}"/>
            </a:ext>
          </a:extLst>
        </xdr:cNvPr>
        <xdr:cNvCxnSpPr>
          <a:stCxn id="7" idx="6"/>
          <a:endCxn id="10" idx="2"/>
        </xdr:cNvCxnSpPr>
      </xdr:nvCxnSpPr>
      <xdr:spPr>
        <a:xfrm flipV="1">
          <a:off x="10791247" y="7516091"/>
          <a:ext cx="2037484" cy="187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204355</xdr:colOff>
      <xdr:row>26</xdr:row>
      <xdr:rowOff>165389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D27BC9E-E2F8-BA47-98F8-6372211131BF}"/>
                </a:ext>
              </a:extLst>
            </xdr:cNvPr>
            <xdr:cNvSpPr txBox="1"/>
          </xdr:nvSpPr>
          <xdr:spPr>
            <a:xfrm>
              <a:off x="12320155" y="5118389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D27BC9E-E2F8-BA47-98F8-6372211131BF}"/>
                </a:ext>
              </a:extLst>
            </xdr:cNvPr>
            <xdr:cNvSpPr txBox="1"/>
          </xdr:nvSpPr>
          <xdr:spPr>
            <a:xfrm>
              <a:off x="12320155" y="5118389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183575</xdr:colOff>
      <xdr:row>28</xdr:row>
      <xdr:rowOff>187900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A44A23D-9C02-F348-A43A-1BE995ABAA15}"/>
                </a:ext>
              </a:extLst>
            </xdr:cNvPr>
            <xdr:cNvSpPr txBox="1"/>
          </xdr:nvSpPr>
          <xdr:spPr>
            <a:xfrm>
              <a:off x="12299375" y="5521900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A44A23D-9C02-F348-A43A-1BE995ABAA15}"/>
                </a:ext>
              </a:extLst>
            </xdr:cNvPr>
            <xdr:cNvSpPr txBox="1"/>
          </xdr:nvSpPr>
          <xdr:spPr>
            <a:xfrm>
              <a:off x="12299375" y="5521900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214749</xdr:colOff>
      <xdr:row>36</xdr:row>
      <xdr:rowOff>2591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3DD3E65-2DBD-7249-B1CD-788356565C5B}"/>
                </a:ext>
              </a:extLst>
            </xdr:cNvPr>
            <xdr:cNvSpPr txBox="1"/>
          </xdr:nvSpPr>
          <xdr:spPr>
            <a:xfrm>
              <a:off x="12330549" y="6860591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3DD3E65-2DBD-7249-B1CD-788356565C5B}"/>
                </a:ext>
              </a:extLst>
            </xdr:cNvPr>
            <xdr:cNvSpPr txBox="1"/>
          </xdr:nvSpPr>
          <xdr:spPr>
            <a:xfrm>
              <a:off x="12330549" y="6860591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𝒘_𝟐𝟏^𝟑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167992</xdr:colOff>
      <xdr:row>38</xdr:row>
      <xdr:rowOff>16443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50CB3A6-4BBC-0B4D-864D-0F450ABDC30A}"/>
                </a:ext>
              </a:extLst>
            </xdr:cNvPr>
            <xdr:cNvSpPr txBox="1"/>
          </xdr:nvSpPr>
          <xdr:spPr>
            <a:xfrm>
              <a:off x="12283792" y="7255443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50CB3A6-4BBC-0B4D-864D-0F450ABDC30A}"/>
                </a:ext>
              </a:extLst>
            </xdr:cNvPr>
            <xdr:cNvSpPr txBox="1"/>
          </xdr:nvSpPr>
          <xdr:spPr>
            <a:xfrm>
              <a:off x="12283792" y="7255443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𝒘_𝟐𝟐^𝟑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19</xdr:col>
      <xdr:colOff>6062</xdr:colOff>
      <xdr:row>21</xdr:row>
      <xdr:rowOff>135950</xdr:rowOff>
    </xdr:from>
    <xdr:ext cx="1906484" cy="6424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73D670C-38AB-474E-958E-470D935EF34F}"/>
                </a:ext>
              </a:extLst>
            </xdr:cNvPr>
            <xdr:cNvSpPr txBox="1"/>
          </xdr:nvSpPr>
          <xdr:spPr>
            <a:xfrm>
              <a:off x="12794962" y="4136450"/>
              <a:ext cx="1906484" cy="642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latin typeface="Cambria Math" panose="02040503050406030204" pitchFamily="18" charset="0"/>
                      </a:rPr>
                      <m:t>𝑆𝑜𝑓𝑡𝑚𝑎𝑥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num>
                      <m:den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∑</m:t>
                        </m:r>
                        <m:sSup>
                          <m:sSupPr>
                            <m:ctrlPr>
                              <a:rPr lang="en-I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den>
                    </m:f>
                  </m:oMath>
                </m:oMathPara>
              </a14:m>
              <a:endParaRPr lang="en-IN" sz="20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73D670C-38AB-474E-958E-470D935EF34F}"/>
                </a:ext>
              </a:extLst>
            </xdr:cNvPr>
            <xdr:cNvSpPr txBox="1"/>
          </xdr:nvSpPr>
          <xdr:spPr>
            <a:xfrm>
              <a:off x="12794962" y="4136450"/>
              <a:ext cx="1906484" cy="642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2000" b="0" i="0">
                  <a:latin typeface="Cambria Math" panose="02040503050406030204" pitchFamily="18" charset="0"/>
                </a:rPr>
                <a:t>𝑆𝑜𝑓𝑡𝑚𝑎𝑥=𝑒^(𝑧_𝑖 )/(∑𝑒^(𝑧_𝑖 ) )</a:t>
              </a:r>
              <a:endParaRPr lang="en-IN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508000</xdr:colOff>
      <xdr:row>4</xdr:row>
      <xdr:rowOff>177800</xdr:rowOff>
    </xdr:from>
    <xdr:to>
      <xdr:col>5</xdr:col>
      <xdr:colOff>330913</xdr:colOff>
      <xdr:row>5</xdr:row>
      <xdr:rowOff>146827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7B04498-6F3F-F146-BE6C-E4A36FB25490}"/>
                </a:ext>
              </a:extLst>
            </xdr:cNvPr>
            <xdr:cNvSpPr txBox="1"/>
          </xdr:nvSpPr>
          <xdr:spPr>
            <a:xfrm>
              <a:off x="2986069" y="950502"/>
              <a:ext cx="14739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𝒇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1" i="0">
                        <a:latin typeface="Cambria Math" panose="02040503050406030204" pitchFamily="18" charset="0"/>
                      </a:rPr>
                      <m:t>𝐭𝐚𝐧𝐡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⁡</m:t>
                    </m:r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7B04498-6F3F-F146-BE6C-E4A36FB25490}"/>
                </a:ext>
              </a:extLst>
            </xdr:cNvPr>
            <xdr:cNvSpPr txBox="1"/>
          </xdr:nvSpPr>
          <xdr:spPr>
            <a:xfrm>
              <a:off x="2986069" y="950502"/>
              <a:ext cx="14739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𝒇=𝐭𝐚𝐧𝐡⁡</a:t>
              </a:r>
              <a:endParaRPr lang="en-US" sz="1100" b="1"/>
            </a:p>
          </xdr:txBody>
        </xdr:sp>
      </mc:Fallback>
    </mc:AlternateContent>
    <xdr:clientData/>
  </xdr:twoCellAnchor>
  <xdr:twoCellAnchor editAs="oneCell">
    <xdr:from>
      <xdr:col>14</xdr:col>
      <xdr:colOff>469900</xdr:colOff>
      <xdr:row>0</xdr:row>
      <xdr:rowOff>0</xdr:rowOff>
    </xdr:from>
    <xdr:to>
      <xdr:col>26</xdr:col>
      <xdr:colOff>622300</xdr:colOff>
      <xdr:row>23</xdr:row>
      <xdr:rowOff>75458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442B9B-DAAB-B046-B15D-94D075428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5033" y="0"/>
          <a:ext cx="10058400" cy="4749058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25</xdr:row>
      <xdr:rowOff>152400</xdr:rowOff>
    </xdr:from>
    <xdr:to>
      <xdr:col>26</xdr:col>
      <xdr:colOff>571500</xdr:colOff>
      <xdr:row>47</xdr:row>
      <xdr:rowOff>188514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BEAA0B-C8D9-524E-8828-E0188F855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7389" y="4924778"/>
          <a:ext cx="10058400" cy="450651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51</xdr:row>
      <xdr:rowOff>0</xdr:rowOff>
    </xdr:from>
    <xdr:to>
      <xdr:col>26</xdr:col>
      <xdr:colOff>152400</xdr:colOff>
      <xdr:row>73</xdr:row>
      <xdr:rowOff>76908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2B869E-3F70-DF44-A67E-7BB03F716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7000" y="9715500"/>
          <a:ext cx="10058400" cy="454730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76</xdr:row>
      <xdr:rowOff>177800</xdr:rowOff>
    </xdr:from>
    <xdr:to>
      <xdr:col>26</xdr:col>
      <xdr:colOff>152400</xdr:colOff>
      <xdr:row>99</xdr:row>
      <xdr:rowOff>37933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3131CD-A6DB-FD48-9F62-EA1EA2122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7000" y="14668500"/>
          <a:ext cx="10058400" cy="45337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104775</xdr:colOff>
      <xdr:row>6</xdr:row>
      <xdr:rowOff>19050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4670-EA87-5243-92AB-669CEA184AAA}"/>
            </a:ext>
          </a:extLst>
        </xdr:cNvPr>
        <xdr:cNvSpPr txBox="1"/>
      </xdr:nvSpPr>
      <xdr:spPr>
        <a:xfrm>
          <a:off x="8855075" y="116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6</xdr:col>
      <xdr:colOff>28575</xdr:colOff>
      <xdr:row>7</xdr:row>
      <xdr:rowOff>19050</xdr:rowOff>
    </xdr:from>
    <xdr:to>
      <xdr:col>6</xdr:col>
      <xdr:colOff>600075</xdr:colOff>
      <xdr:row>10</xdr:row>
      <xdr:rowOff>19050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AE32234-FD4F-9B4C-B83A-FDA0CB26EA30}"/>
            </a:ext>
          </a:extLst>
        </xdr:cNvPr>
        <xdr:cNvSpPr/>
      </xdr:nvSpPr>
      <xdr:spPr>
        <a:xfrm>
          <a:off x="4067175" y="1352550"/>
          <a:ext cx="571500" cy="5715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9525</xdr:colOff>
      <xdr:row>12</xdr:row>
      <xdr:rowOff>171450</xdr:rowOff>
    </xdr:from>
    <xdr:to>
      <xdr:col>6</xdr:col>
      <xdr:colOff>581025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539959C-CD0A-D348-9448-7FCD9A40D6FA}"/>
            </a:ext>
          </a:extLst>
        </xdr:cNvPr>
        <xdr:cNvSpPr/>
      </xdr:nvSpPr>
      <xdr:spPr>
        <a:xfrm>
          <a:off x="4048125" y="2457450"/>
          <a:ext cx="571500" cy="571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28575</xdr:colOff>
      <xdr:row>4</xdr:row>
      <xdr:rowOff>180975</xdr:rowOff>
    </xdr:from>
    <xdr:to>
      <xdr:col>10</xdr:col>
      <xdr:colOff>600075</xdr:colOff>
      <xdr:row>7</xdr:row>
      <xdr:rowOff>180975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6FC752D-3117-D647-8498-8E1BEF23DCCD}"/>
            </a:ext>
          </a:extLst>
        </xdr:cNvPr>
        <xdr:cNvSpPr/>
      </xdr:nvSpPr>
      <xdr:spPr>
        <a:xfrm>
          <a:off x="6759575" y="942975"/>
          <a:ext cx="571500" cy="5715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38100</xdr:colOff>
      <xdr:row>16</xdr:row>
      <xdr:rowOff>161925</xdr:rowOff>
    </xdr:from>
    <xdr:to>
      <xdr:col>11</xdr:col>
      <xdr:colOff>0</xdr:colOff>
      <xdr:row>19</xdr:row>
      <xdr:rowOff>161925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37B98B6-DFC9-354B-978D-345CB1C20DBF}"/>
            </a:ext>
          </a:extLst>
        </xdr:cNvPr>
        <xdr:cNvSpPr/>
      </xdr:nvSpPr>
      <xdr:spPr>
        <a:xfrm>
          <a:off x="6769100" y="3209925"/>
          <a:ext cx="635000" cy="571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600075</xdr:colOff>
      <xdr:row>5</xdr:row>
      <xdr:rowOff>74169</xdr:rowOff>
    </xdr:from>
    <xdr:to>
      <xdr:col>10</xdr:col>
      <xdr:colOff>112269</xdr:colOff>
      <xdr:row>8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02ED5D0-5D67-884A-B459-8BCAE823B3A9}"/>
            </a:ext>
          </a:extLst>
        </xdr:cNvPr>
        <xdr:cNvCxnSpPr>
          <a:stCxn id="3" idx="6"/>
          <a:endCxn id="5" idx="1"/>
        </xdr:cNvCxnSpPr>
      </xdr:nvCxnSpPr>
      <xdr:spPr>
        <a:xfrm flipV="1">
          <a:off x="4638675" y="1026669"/>
          <a:ext cx="2204594" cy="61163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6</xdr:col>
      <xdr:colOff>581025</xdr:colOff>
      <xdr:row>7</xdr:row>
      <xdr:rowOff>97281</xdr:rowOff>
    </xdr:from>
    <xdr:to>
      <xdr:col>10</xdr:col>
      <xdr:colOff>112269</xdr:colOff>
      <xdr:row>14</xdr:row>
      <xdr:rowOff>76200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ED0A792-A724-1249-8B67-DAB6CDC96641}"/>
            </a:ext>
          </a:extLst>
        </xdr:cNvPr>
        <xdr:cNvCxnSpPr>
          <a:stCxn id="4" idx="6"/>
          <a:endCxn id="5" idx="3"/>
        </xdr:cNvCxnSpPr>
      </xdr:nvCxnSpPr>
      <xdr:spPr>
        <a:xfrm flipV="1">
          <a:off x="4619625" y="1430781"/>
          <a:ext cx="2223644" cy="131241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oneCellAnchor>
    <xdr:from>
      <xdr:col>8</xdr:col>
      <xdr:colOff>285750</xdr:colOff>
      <xdr:row>3</xdr:row>
      <xdr:rowOff>180975</xdr:rowOff>
    </xdr:from>
    <xdr:ext cx="1231876" cy="162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C1EB1C8-1AEE-2D4A-B59F-272804BF06D5}"/>
                </a:ext>
              </a:extLst>
            </xdr:cNvPr>
            <xdr:cNvSpPr txBox="1"/>
          </xdr:nvSpPr>
          <xdr:spPr>
            <a:xfrm>
              <a:off x="5670550" y="752475"/>
              <a:ext cx="1231876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C1EB1C8-1AEE-2D4A-B59F-272804BF06D5}"/>
                </a:ext>
              </a:extLst>
            </xdr:cNvPr>
            <xdr:cNvSpPr txBox="1"/>
          </xdr:nvSpPr>
          <xdr:spPr>
            <a:xfrm>
              <a:off x="5670550" y="752475"/>
              <a:ext cx="1231876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𝒘_𝟏𝟏^𝟐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9</xdr:col>
      <xdr:colOff>161925</xdr:colOff>
      <xdr:row>7</xdr:row>
      <xdr:rowOff>28575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F5C2CA4-A116-504C-B0A5-3D3AA2B7C7CD}"/>
                </a:ext>
              </a:extLst>
            </xdr:cNvPr>
            <xdr:cNvSpPr txBox="1"/>
          </xdr:nvSpPr>
          <xdr:spPr>
            <a:xfrm>
              <a:off x="6219825" y="136207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F5C2CA4-A116-504C-B0A5-3D3AA2B7C7CD}"/>
                </a:ext>
              </a:extLst>
            </xdr:cNvPr>
            <xdr:cNvSpPr txBox="1"/>
          </xdr:nvSpPr>
          <xdr:spPr>
            <a:xfrm>
              <a:off x="6219825" y="136207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𝒘_𝟏𝟐^𝟐</a:t>
              </a:r>
              <a:endParaRPr lang="en-IN" sz="1100" b="1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twoCellAnchor>
    <xdr:from>
      <xdr:col>6</xdr:col>
      <xdr:colOff>600075</xdr:colOff>
      <xdr:row>8</xdr:row>
      <xdr:rowOff>114300</xdr:rowOff>
    </xdr:from>
    <xdr:to>
      <xdr:col>10</xdr:col>
      <xdr:colOff>121794</xdr:colOff>
      <xdr:row>19</xdr:row>
      <xdr:rowOff>78231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83C0BA6-347F-4945-9933-5BF1F0A7D31C}"/>
            </a:ext>
          </a:extLst>
        </xdr:cNvPr>
        <xdr:cNvCxnSpPr>
          <a:stCxn id="3" idx="6"/>
          <a:endCxn id="6" idx="3"/>
        </xdr:cNvCxnSpPr>
      </xdr:nvCxnSpPr>
      <xdr:spPr>
        <a:xfrm>
          <a:off x="4638675" y="1638300"/>
          <a:ext cx="2214119" cy="20594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200025</xdr:colOff>
      <xdr:row>15</xdr:row>
      <xdr:rowOff>0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A606EDC-8178-B34F-815C-B70AF2D95917}"/>
                </a:ext>
              </a:extLst>
            </xdr:cNvPr>
            <xdr:cNvSpPr txBox="1"/>
          </xdr:nvSpPr>
          <xdr:spPr>
            <a:xfrm>
              <a:off x="6257925" y="285750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A606EDC-8178-B34F-815C-B70AF2D95917}"/>
                </a:ext>
              </a:extLst>
            </xdr:cNvPr>
            <xdr:cNvSpPr txBox="1"/>
          </xdr:nvSpPr>
          <xdr:spPr>
            <a:xfrm>
              <a:off x="6257925" y="285750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𝒘_𝟐𝟏^𝟐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6</xdr:col>
      <xdr:colOff>295275</xdr:colOff>
      <xdr:row>15</xdr:row>
      <xdr:rowOff>171450</xdr:rowOff>
    </xdr:from>
    <xdr:to>
      <xdr:col>10</xdr:col>
      <xdr:colOff>121794</xdr:colOff>
      <xdr:row>19</xdr:row>
      <xdr:rowOff>78231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FC74C18-7AA4-9448-8C9E-AF233FBA5AED}"/>
            </a:ext>
          </a:extLst>
        </xdr:cNvPr>
        <xdr:cNvCxnSpPr>
          <a:stCxn id="4" idx="4"/>
          <a:endCxn id="6" idx="3"/>
        </xdr:cNvCxnSpPr>
      </xdr:nvCxnSpPr>
      <xdr:spPr>
        <a:xfrm>
          <a:off x="4333875" y="3028950"/>
          <a:ext cx="2518919" cy="6687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114300</xdr:colOff>
      <xdr:row>16</xdr:row>
      <xdr:rowOff>0</xdr:rowOff>
    </xdr:from>
    <xdr:ext cx="355418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F138CA0-257B-5B4F-8D64-75825F15FF49}"/>
                </a:ext>
              </a:extLst>
            </xdr:cNvPr>
            <xdr:cNvSpPr txBox="1"/>
          </xdr:nvSpPr>
          <xdr:spPr>
            <a:xfrm>
              <a:off x="5499100" y="3048000"/>
              <a:ext cx="35541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F138CA0-257B-5B4F-8D64-75825F15FF49}"/>
                </a:ext>
              </a:extLst>
            </xdr:cNvPr>
            <xdr:cNvSpPr txBox="1"/>
          </xdr:nvSpPr>
          <xdr:spPr>
            <a:xfrm>
              <a:off x="5499100" y="3048000"/>
              <a:ext cx="35541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𝒘_𝟐𝟐^𝟐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twoCellAnchor>
    <xdr:from>
      <xdr:col>16</xdr:col>
      <xdr:colOff>0</xdr:colOff>
      <xdr:row>10</xdr:row>
      <xdr:rowOff>152400</xdr:rowOff>
    </xdr:from>
    <xdr:to>
      <xdr:col>17</xdr:col>
      <xdr:colOff>57150</xdr:colOff>
      <xdr:row>14</xdr:row>
      <xdr:rowOff>19050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E27D3A5D-FB19-8042-B910-203A70FC11CA}"/>
            </a:ext>
          </a:extLst>
        </xdr:cNvPr>
        <xdr:cNvSpPr/>
      </xdr:nvSpPr>
      <xdr:spPr>
        <a:xfrm>
          <a:off x="10769600" y="2057400"/>
          <a:ext cx="730250" cy="62865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600075</xdr:colOff>
      <xdr:row>6</xdr:row>
      <xdr:rowOff>85725</xdr:rowOff>
    </xdr:from>
    <xdr:to>
      <xdr:col>16</xdr:col>
      <xdr:colOff>9525</xdr:colOff>
      <xdr:row>12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80059F2-A407-A146-8A11-D5BD8068BFC8}"/>
            </a:ext>
          </a:extLst>
        </xdr:cNvPr>
        <xdr:cNvCxnSpPr>
          <a:stCxn id="5" idx="6"/>
        </xdr:cNvCxnSpPr>
      </xdr:nvCxnSpPr>
      <xdr:spPr>
        <a:xfrm>
          <a:off x="7331075" y="1228725"/>
          <a:ext cx="3448050" cy="1200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152400</xdr:colOff>
      <xdr:row>10</xdr:row>
      <xdr:rowOff>19051</xdr:rowOff>
    </xdr:from>
    <xdr:ext cx="330603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8689CCA-2121-E844-A04C-C969AAFBB9FD}"/>
                </a:ext>
              </a:extLst>
            </xdr:cNvPr>
            <xdr:cNvSpPr txBox="1"/>
          </xdr:nvSpPr>
          <xdr:spPr>
            <a:xfrm>
              <a:off x="10248900" y="1924051"/>
              <a:ext cx="330603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8689CCA-2121-E844-A04C-C969AAFBB9FD}"/>
                </a:ext>
              </a:extLst>
            </xdr:cNvPr>
            <xdr:cNvSpPr txBox="1"/>
          </xdr:nvSpPr>
          <xdr:spPr>
            <a:xfrm>
              <a:off x="10248900" y="1924051"/>
              <a:ext cx="330603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𝒘_𝟏𝟏^𝟑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twoCellAnchor>
    <xdr:from>
      <xdr:col>10</xdr:col>
      <xdr:colOff>487806</xdr:colOff>
      <xdr:row>13</xdr:row>
      <xdr:rowOff>117486</xdr:rowOff>
    </xdr:from>
    <xdr:to>
      <xdr:col>16</xdr:col>
      <xdr:colOff>97643</xdr:colOff>
      <xdr:row>19</xdr:row>
      <xdr:rowOff>163956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75C83C4-EB33-EA4A-9747-F32FA2367366}"/>
            </a:ext>
          </a:extLst>
        </xdr:cNvPr>
        <xdr:cNvCxnSpPr>
          <a:endCxn id="15" idx="3"/>
        </xdr:cNvCxnSpPr>
      </xdr:nvCxnSpPr>
      <xdr:spPr>
        <a:xfrm flipV="1">
          <a:off x="7218806" y="2593986"/>
          <a:ext cx="3648437" cy="1189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104775</xdr:colOff>
      <xdr:row>12</xdr:row>
      <xdr:rowOff>133351</xdr:rowOff>
    </xdr:from>
    <xdr:ext cx="353751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CB422D2-ED30-5A45-AD49-D1BBDE47F184}"/>
                </a:ext>
              </a:extLst>
            </xdr:cNvPr>
            <xdr:cNvSpPr txBox="1"/>
          </xdr:nvSpPr>
          <xdr:spPr>
            <a:xfrm>
              <a:off x="10201275" y="2419351"/>
              <a:ext cx="353751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CB422D2-ED30-5A45-AD49-D1BBDE47F184}"/>
                </a:ext>
              </a:extLst>
            </xdr:cNvPr>
            <xdr:cNvSpPr txBox="1"/>
          </xdr:nvSpPr>
          <xdr:spPr>
            <a:xfrm>
              <a:off x="10201275" y="2419351"/>
              <a:ext cx="353751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𝒘_𝟏𝟐^𝟑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14334</xdr:colOff>
      <xdr:row>6</xdr:row>
      <xdr:rowOff>178186</xdr:rowOff>
    </xdr:from>
    <xdr:ext cx="441211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620540C-46FD-1643-874B-BE33F89DA89F}"/>
                </a:ext>
              </a:extLst>
            </xdr:cNvPr>
            <xdr:cNvSpPr txBox="1"/>
          </xdr:nvSpPr>
          <xdr:spPr>
            <a:xfrm rot="1177079">
              <a:off x="8091534" y="1321186"/>
              <a:ext cx="44121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620540C-46FD-1643-874B-BE33F89DA89F}"/>
                </a:ext>
              </a:extLst>
            </xdr:cNvPr>
            <xdr:cNvSpPr txBox="1"/>
          </xdr:nvSpPr>
          <xdr:spPr>
            <a:xfrm rot="1177079">
              <a:off x="8091534" y="1321186"/>
              <a:ext cx="44121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𝑎_1^2=1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214359</xdr:colOff>
      <xdr:row>15</xdr:row>
      <xdr:rowOff>159040</xdr:rowOff>
    </xdr:from>
    <xdr:ext cx="44121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0A23D47-6015-4F4E-9713-33C85026CB09}"/>
                </a:ext>
              </a:extLst>
            </xdr:cNvPr>
            <xdr:cNvSpPr txBox="1"/>
          </xdr:nvSpPr>
          <xdr:spPr>
            <a:xfrm rot="20364856">
              <a:off x="8291559" y="3016540"/>
              <a:ext cx="44121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0A23D47-6015-4F4E-9713-33C85026CB09}"/>
                </a:ext>
              </a:extLst>
            </xdr:cNvPr>
            <xdr:cNvSpPr txBox="1"/>
          </xdr:nvSpPr>
          <xdr:spPr>
            <a:xfrm rot="20364856">
              <a:off x="8291559" y="3016540"/>
              <a:ext cx="44121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𝑎_2^2=1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</xdr:col>
      <xdr:colOff>590550</xdr:colOff>
      <xdr:row>8</xdr:row>
      <xdr:rowOff>0</xdr:rowOff>
    </xdr:from>
    <xdr:ext cx="150368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F559BDB-88D2-E249-8B0F-756FD3777B10}"/>
                </a:ext>
              </a:extLst>
            </xdr:cNvPr>
            <xdr:cNvSpPr txBox="1"/>
          </xdr:nvSpPr>
          <xdr:spPr>
            <a:xfrm>
              <a:off x="2609850" y="1524000"/>
              <a:ext cx="150368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𝑅𝑆𝑆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+…+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F559BDB-88D2-E249-8B0F-756FD3777B10}"/>
                </a:ext>
              </a:extLst>
            </xdr:cNvPr>
            <xdr:cNvSpPr txBox="1"/>
          </xdr:nvSpPr>
          <xdr:spPr>
            <a:xfrm>
              <a:off x="2609850" y="1524000"/>
              <a:ext cx="150368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𝑅𝑆𝑆=𝑒_1^2+𝑒_2^2+…+𝑒_𝑛^2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BF29-27DE-A84E-AD91-D7CC169E9269}">
  <dimension ref="B24:W52"/>
  <sheetViews>
    <sheetView topLeftCell="A32" zoomScale="178" zoomScaleNormal="190" workbookViewId="0">
      <selection activeCell="K46" sqref="K46"/>
    </sheetView>
  </sheetViews>
  <sheetFormatPr baseColWidth="10" defaultColWidth="8.83203125" defaultRowHeight="15" x14ac:dyDescent="0.2"/>
  <cols>
    <col min="1" max="1" width="8.83203125" style="1"/>
    <col min="2" max="2" width="7.5" style="1" bestFit="1" customWidth="1"/>
    <col min="3" max="3" width="13.1640625" style="1" bestFit="1" customWidth="1"/>
    <col min="4" max="4" width="11.33203125" style="1" bestFit="1" customWidth="1"/>
    <col min="5" max="5" width="11.1640625" style="1" bestFit="1" customWidth="1"/>
    <col min="6" max="6" width="13.6640625" style="1" customWidth="1"/>
    <col min="7" max="15" width="8.83203125" style="1"/>
    <col min="16" max="16" width="12.33203125" style="1" bestFit="1" customWidth="1"/>
    <col min="17" max="20" width="8.83203125" style="1"/>
    <col min="21" max="21" width="23.6640625" style="1" customWidth="1"/>
    <col min="22" max="16384" width="8.83203125" style="1"/>
  </cols>
  <sheetData>
    <row r="24" spans="2:23" x14ac:dyDescent="0.2">
      <c r="O24" s="2" t="s">
        <v>12</v>
      </c>
      <c r="P24" s="3">
        <v>1</v>
      </c>
    </row>
    <row r="25" spans="2:23" x14ac:dyDescent="0.2">
      <c r="P25" s="2">
        <f>P24+O26*K32</f>
        <v>11</v>
      </c>
    </row>
    <row r="26" spans="2:23" x14ac:dyDescent="0.2">
      <c r="O26" s="3">
        <v>1</v>
      </c>
      <c r="P26" s="15">
        <f>1/(1+EXP(-P25))</f>
        <v>0.99998329857815205</v>
      </c>
    </row>
    <row r="27" spans="2:23" x14ac:dyDescent="0.2">
      <c r="F27" s="1" t="s">
        <v>36</v>
      </c>
      <c r="H27" s="1" t="s">
        <v>37</v>
      </c>
      <c r="S27" s="2" t="s">
        <v>12</v>
      </c>
      <c r="T27" s="3">
        <v>2</v>
      </c>
    </row>
    <row r="28" spans="2:23" x14ac:dyDescent="0.2">
      <c r="B28" s="14" t="s">
        <v>10</v>
      </c>
      <c r="C28" s="14" t="s">
        <v>20</v>
      </c>
      <c r="D28" s="14" t="s">
        <v>19</v>
      </c>
      <c r="E28" s="14" t="s">
        <v>18</v>
      </c>
      <c r="F28" s="14" t="s">
        <v>17</v>
      </c>
      <c r="G28" s="14" t="s">
        <v>16</v>
      </c>
      <c r="T28" s="12">
        <f>T27+S29*P26+S31*P41</f>
        <v>3.9999665971563036</v>
      </c>
      <c r="U28" s="2" t="s">
        <v>32</v>
      </c>
    </row>
    <row r="29" spans="2:23" x14ac:dyDescent="0.2">
      <c r="B29" s="17">
        <v>10</v>
      </c>
      <c r="C29" s="17" t="s">
        <v>14</v>
      </c>
      <c r="D29" s="17">
        <v>1</v>
      </c>
      <c r="E29" s="17">
        <v>0</v>
      </c>
      <c r="F29" s="17">
        <f>T30</f>
        <v>0.81757447619364365</v>
      </c>
      <c r="G29" s="17">
        <f>T41</f>
        <v>0.1824255238063564</v>
      </c>
      <c r="H29" s="1">
        <v>0.62245933120185448</v>
      </c>
      <c r="I29" s="1">
        <v>0.37754066879814541</v>
      </c>
      <c r="O29" s="3"/>
      <c r="S29" s="3">
        <v>1</v>
      </c>
      <c r="T29" s="4">
        <f>EXP(T28)</f>
        <v>54.596326330131177</v>
      </c>
      <c r="U29" s="2" t="s">
        <v>15</v>
      </c>
      <c r="W29" s="1">
        <f>T29/(T29+T40)</f>
        <v>0.81757447619364365</v>
      </c>
    </row>
    <row r="30" spans="2:23" x14ac:dyDescent="0.2">
      <c r="B30" s="13">
        <v>30</v>
      </c>
      <c r="C30" s="13" t="s">
        <v>14</v>
      </c>
      <c r="D30" s="13">
        <v>1</v>
      </c>
      <c r="E30" s="13">
        <v>0</v>
      </c>
      <c r="F30" s="13"/>
      <c r="G30" s="13"/>
      <c r="T30" s="3">
        <f>T29/SUM(T29,T40)</f>
        <v>0.81757447619364365</v>
      </c>
      <c r="U30" s="2" t="s">
        <v>34</v>
      </c>
    </row>
    <row r="31" spans="2:23" x14ac:dyDescent="0.2">
      <c r="B31" s="13">
        <v>18</v>
      </c>
      <c r="C31" s="13" t="s">
        <v>13</v>
      </c>
      <c r="D31" s="13">
        <v>0</v>
      </c>
      <c r="E31" s="13">
        <v>1</v>
      </c>
      <c r="F31" s="13"/>
      <c r="G31" s="13"/>
      <c r="S31" s="8">
        <v>1</v>
      </c>
    </row>
    <row r="32" spans="2:23" x14ac:dyDescent="0.2">
      <c r="B32" s="13">
        <v>3</v>
      </c>
      <c r="C32" s="13" t="s">
        <v>13</v>
      </c>
      <c r="D32" s="13">
        <v>0</v>
      </c>
      <c r="E32" s="13">
        <v>1</v>
      </c>
      <c r="F32" s="13"/>
      <c r="G32" s="13"/>
      <c r="K32" s="3">
        <v>10</v>
      </c>
    </row>
    <row r="33" spans="2:21" x14ac:dyDescent="0.2">
      <c r="B33" s="13">
        <v>12</v>
      </c>
      <c r="C33" s="13" t="s">
        <v>14</v>
      </c>
      <c r="D33" s="13">
        <v>1</v>
      </c>
      <c r="E33" s="13">
        <v>0</v>
      </c>
      <c r="F33" s="13"/>
      <c r="G33" s="13"/>
    </row>
    <row r="34" spans="2:21" x14ac:dyDescent="0.2">
      <c r="B34" s="13">
        <v>9</v>
      </c>
      <c r="C34" s="13" t="s">
        <v>13</v>
      </c>
      <c r="D34" s="13">
        <v>0</v>
      </c>
      <c r="E34" s="13">
        <v>1</v>
      </c>
      <c r="F34" s="13"/>
      <c r="G34" s="13"/>
    </row>
    <row r="36" spans="2:21" x14ac:dyDescent="0.2">
      <c r="F36" s="1" t="s">
        <v>48</v>
      </c>
      <c r="G36" s="1" t="s">
        <v>38</v>
      </c>
      <c r="S36" s="2" t="s">
        <v>12</v>
      </c>
      <c r="T36" s="3">
        <v>0.5</v>
      </c>
    </row>
    <row r="37" spans="2:21" x14ac:dyDescent="0.2">
      <c r="F37" s="1">
        <f>-1*(D29*LOG(F29)+E29*LOG(G29))</f>
        <v>8.7472675209955095E-2</v>
      </c>
      <c r="G37" s="1">
        <f>-1*D29*LOG(H29)+E29*LOG(I29)</f>
        <v>0.20588901822675559</v>
      </c>
    </row>
    <row r="38" spans="2:21" x14ac:dyDescent="0.2">
      <c r="S38" s="2">
        <v>1</v>
      </c>
    </row>
    <row r="39" spans="2:21" x14ac:dyDescent="0.2">
      <c r="C39" s="6" t="s">
        <v>75</v>
      </c>
      <c r="O39" s="2" t="s">
        <v>12</v>
      </c>
      <c r="P39" s="3">
        <v>1</v>
      </c>
      <c r="T39" s="12">
        <f>T36+S38*P26+S40*P41</f>
        <v>2.4999665971563041</v>
      </c>
      <c r="U39" s="2" t="s">
        <v>33</v>
      </c>
    </row>
    <row r="40" spans="2:21" x14ac:dyDescent="0.2">
      <c r="C40" s="14" t="s">
        <v>20</v>
      </c>
      <c r="D40" s="14" t="s">
        <v>19</v>
      </c>
      <c r="E40" s="14" t="s">
        <v>18</v>
      </c>
      <c r="F40" s="14" t="s">
        <v>40</v>
      </c>
      <c r="G40" s="1" t="s">
        <v>41</v>
      </c>
      <c r="H40" s="1" t="s">
        <v>42</v>
      </c>
      <c r="I40" s="1" t="s">
        <v>43</v>
      </c>
      <c r="J40" s="1" t="s">
        <v>44</v>
      </c>
      <c r="P40" s="2">
        <f>P39+O41*K32</f>
        <v>11</v>
      </c>
      <c r="S40" s="8">
        <v>1</v>
      </c>
      <c r="T40" s="4">
        <f>EXP(T39)</f>
        <v>12.182087037558111</v>
      </c>
      <c r="U40" s="2" t="s">
        <v>31</v>
      </c>
    </row>
    <row r="41" spans="2:21" x14ac:dyDescent="0.2">
      <c r="C41" s="17" t="s">
        <v>14</v>
      </c>
      <c r="D41" s="18">
        <v>1</v>
      </c>
      <c r="E41" s="18">
        <v>0</v>
      </c>
      <c r="F41" s="18">
        <v>0</v>
      </c>
      <c r="G41" s="1">
        <v>0.9</v>
      </c>
      <c r="H41" s="1">
        <v>0.1</v>
      </c>
      <c r="I41" s="1">
        <v>0.1</v>
      </c>
      <c r="J41" s="1">
        <f>-1*LOG(G41)</f>
        <v>4.5757490560675115E-2</v>
      </c>
      <c r="O41" s="3">
        <v>1</v>
      </c>
      <c r="P41" s="11">
        <f>1/(1+EXP(-P40))</f>
        <v>0.99998329857815205</v>
      </c>
      <c r="T41" s="3">
        <f>T40/SUM(T40,T29)</f>
        <v>0.1824255238063564</v>
      </c>
      <c r="U41" s="2" t="s">
        <v>35</v>
      </c>
    </row>
    <row r="42" spans="2:21" x14ac:dyDescent="0.2">
      <c r="C42" s="13" t="s">
        <v>14</v>
      </c>
      <c r="D42" s="18">
        <v>1</v>
      </c>
      <c r="E42" s="18">
        <v>0</v>
      </c>
      <c r="F42" s="18">
        <v>0</v>
      </c>
      <c r="G42" s="1">
        <v>0.2</v>
      </c>
      <c r="H42" s="1">
        <v>0.3</v>
      </c>
      <c r="I42" s="1">
        <v>0.5</v>
      </c>
      <c r="J42" s="1">
        <f>-LOG(G42)</f>
        <v>0.69897000433601875</v>
      </c>
    </row>
    <row r="43" spans="2:21" x14ac:dyDescent="0.2">
      <c r="C43" s="13" t="s">
        <v>13</v>
      </c>
      <c r="D43" s="18">
        <v>0</v>
      </c>
      <c r="E43" s="18">
        <v>1</v>
      </c>
      <c r="F43" s="18">
        <v>0</v>
      </c>
      <c r="G43" s="1">
        <v>0.3</v>
      </c>
      <c r="H43" s="1">
        <v>0.5</v>
      </c>
      <c r="I43" s="1">
        <v>0.2</v>
      </c>
      <c r="J43" s="1">
        <f>-LOG(H43)</f>
        <v>0.3010299956639812</v>
      </c>
    </row>
    <row r="44" spans="2:21" x14ac:dyDescent="0.2">
      <c r="C44" s="19" t="s">
        <v>13</v>
      </c>
    </row>
    <row r="45" spans="2:21" x14ac:dyDescent="0.2">
      <c r="C45" s="13" t="s">
        <v>14</v>
      </c>
    </row>
    <row r="46" spans="2:21" x14ac:dyDescent="0.2">
      <c r="C46" s="13" t="s">
        <v>13</v>
      </c>
    </row>
    <row r="47" spans="2:21" x14ac:dyDescent="0.2">
      <c r="C47" s="13" t="s">
        <v>39</v>
      </c>
    </row>
    <row r="48" spans="2:21" x14ac:dyDescent="0.2">
      <c r="O48" s="2"/>
      <c r="P48" s="3"/>
    </row>
    <row r="49" spans="10:15" x14ac:dyDescent="0.2">
      <c r="J49" s="1" t="s">
        <v>45</v>
      </c>
    </row>
    <row r="50" spans="10:15" x14ac:dyDescent="0.2">
      <c r="J50" s="1" t="s">
        <v>46</v>
      </c>
      <c r="K50" s="1" t="s">
        <v>47</v>
      </c>
      <c r="O50" s="3"/>
    </row>
    <row r="52" spans="10:15" x14ac:dyDescent="0.2">
      <c r="O52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D2F6-1D0C-7744-91B3-22A51E833953}">
  <dimension ref="A1:AH14"/>
  <sheetViews>
    <sheetView tabSelected="1" zoomScale="174" workbookViewId="0">
      <selection activeCell="A2" sqref="A2"/>
    </sheetView>
  </sheetViews>
  <sheetFormatPr baseColWidth="10" defaultRowHeight="16" x14ac:dyDescent="0.2"/>
  <sheetData>
    <row r="1" spans="1:34" x14ac:dyDescent="0.2">
      <c r="A1" t="s">
        <v>76</v>
      </c>
      <c r="B1" t="s">
        <v>77</v>
      </c>
      <c r="C1" t="s">
        <v>78</v>
      </c>
      <c r="D1" t="s">
        <v>79</v>
      </c>
      <c r="E1" t="s">
        <v>82</v>
      </c>
      <c r="F1" t="s">
        <v>80</v>
      </c>
    </row>
    <row r="2" spans="1:34" x14ac:dyDescent="0.2">
      <c r="A2" s="40"/>
      <c r="B2" s="40"/>
      <c r="C2" s="40"/>
      <c r="D2" s="40"/>
      <c r="F2">
        <v>0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</row>
    <row r="3" spans="1:34" x14ac:dyDescent="0.2">
      <c r="A3" s="40"/>
      <c r="B3" s="40"/>
      <c r="C3" s="40"/>
      <c r="D3" s="40"/>
      <c r="F3">
        <v>3</v>
      </c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</row>
    <row r="4" spans="1:34" x14ac:dyDescent="0.2">
      <c r="A4" s="40"/>
      <c r="B4" s="40"/>
      <c r="C4" s="40"/>
      <c r="D4" s="40"/>
      <c r="F4">
        <v>4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</row>
    <row r="5" spans="1:34" x14ac:dyDescent="0.2">
      <c r="A5" s="40"/>
      <c r="B5" s="40"/>
      <c r="C5" s="40"/>
      <c r="D5" s="4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</row>
    <row r="6" spans="1:34" x14ac:dyDescent="0.2">
      <c r="A6" s="40"/>
      <c r="B6" s="40"/>
      <c r="C6" s="40"/>
      <c r="D6" s="40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</row>
    <row r="7" spans="1:34" x14ac:dyDescent="0.2">
      <c r="A7" s="40"/>
      <c r="B7" s="40" t="s">
        <v>81</v>
      </c>
      <c r="C7" s="40"/>
      <c r="D7" s="40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</row>
    <row r="8" spans="1:34" x14ac:dyDescent="0.2">
      <c r="A8" s="40"/>
      <c r="B8" s="40"/>
      <c r="C8" s="40"/>
      <c r="D8" s="40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</row>
    <row r="9" spans="1:34" x14ac:dyDescent="0.2">
      <c r="A9" s="40"/>
      <c r="B9" s="40"/>
      <c r="C9" s="40"/>
      <c r="D9" s="4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</row>
    <row r="10" spans="1:34" x14ac:dyDescent="0.2">
      <c r="A10" s="40"/>
      <c r="B10" s="40"/>
      <c r="C10" s="40"/>
      <c r="D10" s="40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spans="1:34" x14ac:dyDescent="0.2">
      <c r="A11" s="40"/>
      <c r="B11" s="40"/>
      <c r="C11" s="40"/>
      <c r="D11" s="40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</row>
    <row r="12" spans="1:34" x14ac:dyDescent="0.2">
      <c r="A12" s="40"/>
      <c r="B12" s="40"/>
      <c r="C12" s="40"/>
      <c r="D12" s="40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</row>
    <row r="13" spans="1:34" x14ac:dyDescent="0.2">
      <c r="A13" s="40"/>
      <c r="B13" s="40"/>
      <c r="C13" s="40"/>
      <c r="D13" s="40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</row>
    <row r="14" spans="1:34" x14ac:dyDescent="0.2">
      <c r="A14" s="40"/>
      <c r="B14" s="40"/>
      <c r="C14" s="40"/>
      <c r="D14" s="40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AE5B2-36E2-3640-B0A9-775ABDD0DD1A}">
  <dimension ref="A1:AA101"/>
  <sheetViews>
    <sheetView topLeftCell="A87" workbookViewId="0">
      <selection activeCell="J107" sqref="J107"/>
    </sheetView>
  </sheetViews>
  <sheetFormatPr baseColWidth="10" defaultRowHeight="16" x14ac:dyDescent="0.2"/>
  <sheetData>
    <row r="1" spans="1:27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20"/>
      <c r="B2" s="39" t="s">
        <v>49</v>
      </c>
      <c r="C2" s="39"/>
      <c r="D2" s="20"/>
      <c r="E2" s="39" t="s">
        <v>50</v>
      </c>
      <c r="F2" s="39"/>
      <c r="G2" s="21"/>
      <c r="H2" s="20"/>
      <c r="I2" s="39" t="s">
        <v>51</v>
      </c>
      <c r="J2" s="39"/>
      <c r="K2" s="20"/>
      <c r="L2" s="39" t="s">
        <v>52</v>
      </c>
      <c r="M2" s="39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23" t="s">
        <v>53</v>
      </c>
      <c r="B3" s="24">
        <v>4</v>
      </c>
      <c r="C3" s="24">
        <v>9</v>
      </c>
      <c r="D3" s="20"/>
      <c r="E3" s="25">
        <v>1</v>
      </c>
      <c r="F3" s="24">
        <v>1</v>
      </c>
      <c r="G3" s="26"/>
      <c r="H3" s="20"/>
      <c r="I3" s="25">
        <v>2</v>
      </c>
      <c r="J3" s="24">
        <v>2</v>
      </c>
      <c r="K3" s="20"/>
      <c r="L3" s="27">
        <v>3</v>
      </c>
      <c r="M3" s="28">
        <v>3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29" t="s">
        <v>54</v>
      </c>
      <c r="B4" s="24">
        <v>2</v>
      </c>
      <c r="C4" s="24">
        <v>5</v>
      </c>
      <c r="D4" s="20"/>
      <c r="E4" s="25">
        <v>1</v>
      </c>
      <c r="F4" s="24">
        <v>1</v>
      </c>
      <c r="G4" s="26"/>
      <c r="H4" s="20"/>
      <c r="I4" s="25">
        <v>2</v>
      </c>
      <c r="J4" s="24">
        <v>2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29" t="s">
        <v>55</v>
      </c>
      <c r="B5" s="24">
        <v>6</v>
      </c>
      <c r="C5" s="24">
        <v>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29" t="s">
        <v>56</v>
      </c>
      <c r="B6" s="24">
        <v>3</v>
      </c>
      <c r="C6" s="24">
        <v>2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39" t="s">
        <v>57</v>
      </c>
      <c r="B8" s="3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27">
        <v>0</v>
      </c>
      <c r="B9" s="28">
        <v>0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6"/>
      <c r="B10" s="26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2" t="s">
        <v>58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39" t="s">
        <v>49</v>
      </c>
      <c r="C13" s="39"/>
      <c r="D13" s="20"/>
      <c r="E13" s="39" t="s">
        <v>50</v>
      </c>
      <c r="F13" s="39"/>
      <c r="G13" s="21"/>
      <c r="H13" s="20"/>
      <c r="I13" s="39" t="s">
        <v>51</v>
      </c>
      <c r="J13" s="39"/>
      <c r="K13" s="20"/>
      <c r="L13" s="39" t="s">
        <v>52</v>
      </c>
      <c r="M13" s="3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30" t="s">
        <v>53</v>
      </c>
      <c r="B14" s="31">
        <v>4</v>
      </c>
      <c r="C14" s="31">
        <v>9</v>
      </c>
      <c r="D14" s="20"/>
      <c r="E14" s="25">
        <v>1</v>
      </c>
      <c r="F14" s="24">
        <v>1</v>
      </c>
      <c r="G14" s="26"/>
      <c r="H14" s="20"/>
      <c r="I14" s="25">
        <v>2</v>
      </c>
      <c r="J14" s="24">
        <v>2</v>
      </c>
      <c r="K14" s="20"/>
      <c r="L14" s="27">
        <v>3</v>
      </c>
      <c r="M14" s="28">
        <v>3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9" t="s">
        <v>54</v>
      </c>
      <c r="B15" s="24">
        <v>2</v>
      </c>
      <c r="C15" s="24">
        <v>5</v>
      </c>
      <c r="D15" s="20"/>
      <c r="E15" s="25">
        <v>1</v>
      </c>
      <c r="F15" s="24">
        <v>1</v>
      </c>
      <c r="G15" s="26"/>
      <c r="H15" s="20"/>
      <c r="I15" s="25">
        <v>2</v>
      </c>
      <c r="J15" s="24">
        <v>2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9" t="s">
        <v>55</v>
      </c>
      <c r="B16" s="24">
        <v>6</v>
      </c>
      <c r="C16" s="24">
        <v>7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9" t="s">
        <v>56</v>
      </c>
      <c r="B17" s="24">
        <v>3</v>
      </c>
      <c r="C17" s="24">
        <v>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39" t="s">
        <v>57</v>
      </c>
      <c r="B19" s="39"/>
      <c r="C19" s="20"/>
      <c r="D19" s="32" t="s">
        <v>59</v>
      </c>
      <c r="E19" s="33">
        <v>13</v>
      </c>
      <c r="F19" s="33">
        <v>13</v>
      </c>
      <c r="G19" s="20"/>
      <c r="H19" s="34" t="s">
        <v>60</v>
      </c>
      <c r="I19" s="23">
        <v>0</v>
      </c>
      <c r="J19" s="33">
        <v>0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7">
        <v>0</v>
      </c>
      <c r="B20" s="28">
        <v>0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35" t="s">
        <v>61</v>
      </c>
      <c r="D24" s="23">
        <v>16</v>
      </c>
      <c r="E24" s="33">
        <v>16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2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35" t="s">
        <v>62</v>
      </c>
      <c r="D26" s="36">
        <v>1</v>
      </c>
      <c r="E26" s="37">
        <v>1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2" t="s">
        <v>63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39" t="s">
        <v>49</v>
      </c>
      <c r="C32" s="39"/>
      <c r="D32" s="20"/>
      <c r="E32" s="39" t="s">
        <v>50</v>
      </c>
      <c r="F32" s="39"/>
      <c r="G32" s="21"/>
      <c r="H32" s="20"/>
      <c r="I32" s="39" t="s">
        <v>51</v>
      </c>
      <c r="J32" s="39"/>
      <c r="K32" s="20"/>
      <c r="L32" s="39" t="s">
        <v>52</v>
      </c>
      <c r="M32" s="3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3" t="s">
        <v>53</v>
      </c>
      <c r="B33" s="24">
        <v>4</v>
      </c>
      <c r="C33" s="24">
        <v>9</v>
      </c>
      <c r="D33" s="20"/>
      <c r="E33" s="25">
        <v>1</v>
      </c>
      <c r="F33" s="24">
        <v>1</v>
      </c>
      <c r="G33" s="26"/>
      <c r="H33" s="20"/>
      <c r="I33" s="25">
        <v>2</v>
      </c>
      <c r="J33" s="24">
        <v>2</v>
      </c>
      <c r="K33" s="20"/>
      <c r="L33" s="27">
        <v>3</v>
      </c>
      <c r="M33" s="28">
        <v>3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38" t="s">
        <v>54</v>
      </c>
      <c r="B34" s="31">
        <v>2</v>
      </c>
      <c r="C34" s="31">
        <v>5</v>
      </c>
      <c r="D34" s="20"/>
      <c r="E34" s="25">
        <v>1</v>
      </c>
      <c r="F34" s="24">
        <v>1</v>
      </c>
      <c r="G34" s="26"/>
      <c r="H34" s="20"/>
      <c r="I34" s="25">
        <v>2</v>
      </c>
      <c r="J34" s="24">
        <v>2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9" t="s">
        <v>55</v>
      </c>
      <c r="B35" s="24">
        <v>6</v>
      </c>
      <c r="C35" s="24">
        <v>7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9" t="s">
        <v>56</v>
      </c>
      <c r="B36" s="24">
        <v>3</v>
      </c>
      <c r="C36" s="24">
        <v>2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39" t="s">
        <v>62</v>
      </c>
      <c r="B38" s="39"/>
      <c r="C38" s="20"/>
      <c r="D38" s="35" t="s">
        <v>59</v>
      </c>
      <c r="E38" s="23">
        <v>7</v>
      </c>
      <c r="F38" s="33">
        <v>7</v>
      </c>
      <c r="G38" s="20"/>
      <c r="H38" s="35" t="s">
        <v>64</v>
      </c>
      <c r="I38" s="23">
        <v>4</v>
      </c>
      <c r="J38" s="33">
        <v>4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7">
        <v>1</v>
      </c>
      <c r="B39" s="28">
        <v>1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35" t="s">
        <v>65</v>
      </c>
      <c r="D44" s="23">
        <v>14</v>
      </c>
      <c r="E44" s="33">
        <v>14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35" t="s">
        <v>66</v>
      </c>
      <c r="D46" s="23">
        <v>1</v>
      </c>
      <c r="E46" s="33">
        <v>1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2" t="s">
        <v>67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39" t="s">
        <v>49</v>
      </c>
      <c r="C51" s="39"/>
      <c r="D51" s="20"/>
      <c r="E51" s="39" t="s">
        <v>50</v>
      </c>
      <c r="F51" s="39"/>
      <c r="G51" s="21"/>
      <c r="H51" s="20"/>
      <c r="I51" s="39" t="s">
        <v>51</v>
      </c>
      <c r="J51" s="39"/>
      <c r="K51" s="20"/>
      <c r="L51" s="39" t="s">
        <v>52</v>
      </c>
      <c r="M51" s="3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3" t="s">
        <v>53</v>
      </c>
      <c r="B52" s="24">
        <v>4</v>
      </c>
      <c r="C52" s="24">
        <v>9</v>
      </c>
      <c r="D52" s="20"/>
      <c r="E52" s="25">
        <v>1</v>
      </c>
      <c r="F52" s="24">
        <v>1</v>
      </c>
      <c r="G52" s="26"/>
      <c r="H52" s="20"/>
      <c r="I52" s="25">
        <v>2</v>
      </c>
      <c r="J52" s="24">
        <v>2</v>
      </c>
      <c r="K52" s="20"/>
      <c r="L52" s="27">
        <v>3</v>
      </c>
      <c r="M52" s="28">
        <v>3</v>
      </c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9" t="s">
        <v>54</v>
      </c>
      <c r="B53" s="24">
        <v>2</v>
      </c>
      <c r="C53" s="24">
        <v>5</v>
      </c>
      <c r="D53" s="20"/>
      <c r="E53" s="25">
        <v>1</v>
      </c>
      <c r="F53" s="24">
        <v>1</v>
      </c>
      <c r="G53" s="26"/>
      <c r="H53" s="20"/>
      <c r="I53" s="25">
        <v>2</v>
      </c>
      <c r="J53" s="24">
        <v>2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38" t="s">
        <v>55</v>
      </c>
      <c r="B54" s="31">
        <v>6</v>
      </c>
      <c r="C54" s="31">
        <v>7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9" t="s">
        <v>56</v>
      </c>
      <c r="B55" s="24">
        <v>3</v>
      </c>
      <c r="C55" s="24">
        <v>2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39" t="s">
        <v>66</v>
      </c>
      <c r="B57" s="39"/>
      <c r="C57" s="20"/>
      <c r="D57" s="35" t="s">
        <v>59</v>
      </c>
      <c r="E57" s="23">
        <v>13</v>
      </c>
      <c r="F57" s="33">
        <v>13</v>
      </c>
      <c r="G57" s="20"/>
      <c r="H57" s="35" t="s">
        <v>68</v>
      </c>
      <c r="I57" s="23">
        <v>4</v>
      </c>
      <c r="J57" s="33">
        <v>4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7">
        <v>1</v>
      </c>
      <c r="B58" s="28">
        <v>1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35" t="s">
        <v>69</v>
      </c>
      <c r="D63" s="23">
        <v>20</v>
      </c>
      <c r="E63" s="33">
        <v>20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35" t="s">
        <v>70</v>
      </c>
      <c r="D65" s="23">
        <v>1</v>
      </c>
      <c r="E65" s="33">
        <v>1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2" t="s">
        <v>71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39" t="s">
        <v>49</v>
      </c>
      <c r="C71" s="39"/>
      <c r="D71" s="20"/>
      <c r="E71" s="39" t="s">
        <v>50</v>
      </c>
      <c r="F71" s="39"/>
      <c r="G71" s="21"/>
      <c r="H71" s="20"/>
      <c r="I71" s="39" t="s">
        <v>51</v>
      </c>
      <c r="J71" s="39"/>
      <c r="K71" s="20"/>
      <c r="L71" s="39" t="s">
        <v>52</v>
      </c>
      <c r="M71" s="39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3" t="s">
        <v>53</v>
      </c>
      <c r="B72" s="24">
        <v>4</v>
      </c>
      <c r="C72" s="24">
        <v>9</v>
      </c>
      <c r="D72" s="20"/>
      <c r="E72" s="25">
        <v>1</v>
      </c>
      <c r="F72" s="24">
        <v>1</v>
      </c>
      <c r="G72" s="26"/>
      <c r="H72" s="20"/>
      <c r="I72" s="25">
        <v>2</v>
      </c>
      <c r="J72" s="24">
        <v>2</v>
      </c>
      <c r="K72" s="20"/>
      <c r="L72" s="27">
        <v>3</v>
      </c>
      <c r="M72" s="28">
        <v>3</v>
      </c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9" t="s">
        <v>54</v>
      </c>
      <c r="B73" s="24">
        <v>2</v>
      </c>
      <c r="C73" s="24">
        <v>5</v>
      </c>
      <c r="D73" s="20"/>
      <c r="E73" s="25">
        <v>1</v>
      </c>
      <c r="F73" s="24">
        <v>1</v>
      </c>
      <c r="G73" s="26"/>
      <c r="H73" s="20"/>
      <c r="I73" s="25">
        <v>2</v>
      </c>
      <c r="J73" s="24">
        <v>2</v>
      </c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9" t="s">
        <v>55</v>
      </c>
      <c r="B74" s="24">
        <v>6</v>
      </c>
      <c r="C74" s="24">
        <v>7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38" t="s">
        <v>56</v>
      </c>
      <c r="B75" s="31">
        <v>3</v>
      </c>
      <c r="C75" s="31">
        <v>2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39" t="s">
        <v>70</v>
      </c>
      <c r="B77" s="39"/>
      <c r="C77" s="20"/>
      <c r="D77" s="35" t="s">
        <v>59</v>
      </c>
      <c r="E77" s="23">
        <v>5</v>
      </c>
      <c r="F77" s="33">
        <v>5</v>
      </c>
      <c r="G77" s="20"/>
      <c r="H77" s="35" t="s">
        <v>72</v>
      </c>
      <c r="I77" s="23">
        <v>4</v>
      </c>
      <c r="J77" s="33">
        <v>4</v>
      </c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7">
        <v>1</v>
      </c>
      <c r="B78" s="28">
        <v>1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35" t="s">
        <v>73</v>
      </c>
      <c r="D83" s="23">
        <v>12</v>
      </c>
      <c r="E83" s="33">
        <v>12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35" t="s">
        <v>74</v>
      </c>
      <c r="D85" s="23">
        <v>1</v>
      </c>
      <c r="E85" s="33">
        <v>1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</sheetData>
  <mergeCells count="25">
    <mergeCell ref="A38:B38"/>
    <mergeCell ref="B2:C2"/>
    <mergeCell ref="E2:F2"/>
    <mergeCell ref="I2:J2"/>
    <mergeCell ref="L2:M2"/>
    <mergeCell ref="A8:B8"/>
    <mergeCell ref="B13:C13"/>
    <mergeCell ref="E13:F13"/>
    <mergeCell ref="I13:J13"/>
    <mergeCell ref="L13:M13"/>
    <mergeCell ref="A19:B19"/>
    <mergeCell ref="B32:C32"/>
    <mergeCell ref="E32:F32"/>
    <mergeCell ref="I32:J32"/>
    <mergeCell ref="L32:M32"/>
    <mergeCell ref="A77:B77"/>
    <mergeCell ref="B51:C51"/>
    <mergeCell ref="E51:F51"/>
    <mergeCell ref="I51:J51"/>
    <mergeCell ref="L51:M51"/>
    <mergeCell ref="A57:B57"/>
    <mergeCell ref="B71:C71"/>
    <mergeCell ref="E71:F71"/>
    <mergeCell ref="I71:J71"/>
    <mergeCell ref="L71:M7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3301-0575-2B4D-9771-D8CCAF368F1A}">
  <dimension ref="A3:R34"/>
  <sheetViews>
    <sheetView topLeftCell="G1" zoomScale="243" workbookViewId="0">
      <selection activeCell="Q10" sqref="Q10"/>
    </sheetView>
  </sheetViews>
  <sheetFormatPr baseColWidth="10" defaultColWidth="8.83203125" defaultRowHeight="15" x14ac:dyDescent="0.2"/>
  <cols>
    <col min="1" max="3" width="8.83203125" style="1"/>
    <col min="4" max="4" width="18.5" style="1" bestFit="1" customWidth="1"/>
    <col min="5" max="5" width="12.5" style="1" customWidth="1"/>
    <col min="6" max="10" width="8.83203125" style="1"/>
    <col min="11" max="11" width="10.33203125" style="1" bestFit="1" customWidth="1"/>
    <col min="12" max="16384" width="8.83203125" style="1"/>
  </cols>
  <sheetData>
    <row r="3" spans="1:18" x14ac:dyDescent="0.2">
      <c r="A3" s="6" t="s">
        <v>11</v>
      </c>
      <c r="B3" s="6" t="s">
        <v>10</v>
      </c>
      <c r="C3" s="6" t="s">
        <v>9</v>
      </c>
      <c r="D3" s="6" t="s">
        <v>8</v>
      </c>
      <c r="E3" s="6" t="s">
        <v>7</v>
      </c>
      <c r="K3" s="2"/>
      <c r="L3" s="2"/>
    </row>
    <row r="4" spans="1:18" x14ac:dyDescent="0.2">
      <c r="A4" s="16">
        <v>30</v>
      </c>
      <c r="B4" s="16">
        <v>90</v>
      </c>
      <c r="C4" s="1">
        <v>25</v>
      </c>
      <c r="D4" s="10">
        <f>Q13</f>
        <v>1674.8318710165856</v>
      </c>
      <c r="E4" s="10">
        <f>(C4-D4)^2</f>
        <v>2721945.2026220877</v>
      </c>
      <c r="J4" s="2" t="s">
        <v>2</v>
      </c>
      <c r="K4" s="4">
        <v>5</v>
      </c>
    </row>
    <row r="5" spans="1:18" x14ac:dyDescent="0.2">
      <c r="A5" s="1">
        <v>40</v>
      </c>
      <c r="B5" s="1">
        <v>56</v>
      </c>
      <c r="C5" s="1">
        <v>19</v>
      </c>
      <c r="D5" s="1" t="s">
        <v>6</v>
      </c>
      <c r="E5" s="1" t="s">
        <v>6</v>
      </c>
      <c r="L5" s="2"/>
    </row>
    <row r="6" spans="1:18" x14ac:dyDescent="0.2">
      <c r="A6" s="1">
        <v>60</v>
      </c>
      <c r="B6" s="1">
        <v>30</v>
      </c>
      <c r="C6" s="1">
        <v>15</v>
      </c>
      <c r="J6" s="4">
        <v>2</v>
      </c>
      <c r="K6" s="9">
        <f>K4+J6*G9+J9*G15</f>
        <v>369.76861099999996</v>
      </c>
      <c r="L6" s="2" t="s">
        <v>1</v>
      </c>
    </row>
    <row r="7" spans="1:18" x14ac:dyDescent="0.2">
      <c r="A7" s="1">
        <v>70</v>
      </c>
      <c r="B7" s="1">
        <v>32</v>
      </c>
      <c r="C7" s="1">
        <v>10</v>
      </c>
      <c r="K7" s="3">
        <f>1/(1+EXP(-K6))</f>
        <v>1</v>
      </c>
      <c r="L7" s="2" t="s">
        <v>0</v>
      </c>
    </row>
    <row r="8" spans="1:18" x14ac:dyDescent="0.2">
      <c r="A8" s="1" t="s">
        <v>5</v>
      </c>
      <c r="E8" s="6" t="s">
        <v>4</v>
      </c>
      <c r="H8" s="3"/>
    </row>
    <row r="9" spans="1:18" x14ac:dyDescent="0.2">
      <c r="G9" s="3">
        <f>A4</f>
        <v>30</v>
      </c>
      <c r="H9" s="3"/>
      <c r="J9" s="5">
        <v>3.3863178999999999</v>
      </c>
      <c r="K9" s="8"/>
    </row>
    <row r="10" spans="1:18" x14ac:dyDescent="0.2">
      <c r="H10" s="3"/>
      <c r="P10" s="2" t="s">
        <v>2</v>
      </c>
      <c r="Q10" s="4">
        <v>2</v>
      </c>
    </row>
    <row r="11" spans="1:18" x14ac:dyDescent="0.2">
      <c r="H11" s="3"/>
    </row>
    <row r="12" spans="1:18" x14ac:dyDescent="0.2">
      <c r="H12" s="3"/>
      <c r="K12" s="2"/>
      <c r="L12" s="2"/>
      <c r="P12" s="4">
        <v>4.5064769</v>
      </c>
      <c r="Q12" s="2">
        <f>Q10+P12*K6+P15*K19</f>
        <v>1674.8318710165856</v>
      </c>
      <c r="R12" s="2" t="s">
        <v>1</v>
      </c>
    </row>
    <row r="13" spans="1:18" x14ac:dyDescent="0.2">
      <c r="H13" s="3"/>
      <c r="Q13" s="2">
        <f>Q12</f>
        <v>1674.8318710165856</v>
      </c>
      <c r="R13" s="2" t="s">
        <v>3</v>
      </c>
    </row>
    <row r="14" spans="1:18" x14ac:dyDescent="0.2">
      <c r="H14" s="3"/>
      <c r="K14" s="3"/>
      <c r="N14" s="7"/>
    </row>
    <row r="15" spans="1:18" x14ac:dyDescent="0.2">
      <c r="G15" s="3">
        <f>B4</f>
        <v>90</v>
      </c>
      <c r="J15" s="2" t="s">
        <v>2</v>
      </c>
      <c r="K15" s="4">
        <v>0.66372180000000003</v>
      </c>
      <c r="P15" s="5">
        <v>6.4781671999999997</v>
      </c>
    </row>
    <row r="16" spans="1:18" x14ac:dyDescent="0.2">
      <c r="L16" s="2"/>
    </row>
    <row r="17" spans="6:12" x14ac:dyDescent="0.2">
      <c r="J17" s="4">
        <v>0.54975300000000005</v>
      </c>
      <c r="L17" s="6"/>
    </row>
    <row r="18" spans="6:12" x14ac:dyDescent="0.2">
      <c r="I18" s="5">
        <v>0.41510360000000002</v>
      </c>
      <c r="K18" s="4">
        <f>K15+J17*G9+I18*G15</f>
        <v>54.515635799999998</v>
      </c>
      <c r="L18" s="2" t="s">
        <v>1</v>
      </c>
    </row>
    <row r="19" spans="6:12" x14ac:dyDescent="0.2">
      <c r="K19" s="3">
        <f>1/(1+EXP(-K18))</f>
        <v>1</v>
      </c>
      <c r="L19" s="2" t="s">
        <v>0</v>
      </c>
    </row>
    <row r="24" spans="6:12" x14ac:dyDescent="0.2">
      <c r="G24" s="1" t="s">
        <v>29</v>
      </c>
      <c r="K24" s="6" t="s">
        <v>21</v>
      </c>
    </row>
    <row r="25" spans="6:12" x14ac:dyDescent="0.2">
      <c r="F25" s="1" t="s">
        <v>26</v>
      </c>
      <c r="G25" s="1">
        <v>5</v>
      </c>
      <c r="H25" s="1">
        <v>5</v>
      </c>
    </row>
    <row r="26" spans="6:12" x14ac:dyDescent="0.2">
      <c r="F26" s="1" t="s">
        <v>22</v>
      </c>
      <c r="G26" s="1">
        <v>2</v>
      </c>
      <c r="H26" s="1">
        <v>2</v>
      </c>
    </row>
    <row r="27" spans="6:12" x14ac:dyDescent="0.2">
      <c r="F27" s="1" t="s">
        <v>23</v>
      </c>
      <c r="G27" s="1">
        <v>3.39</v>
      </c>
      <c r="H27" s="1">
        <v>3.39</v>
      </c>
    </row>
    <row r="28" spans="6:12" x14ac:dyDescent="0.2">
      <c r="F28" s="1" t="s">
        <v>24</v>
      </c>
      <c r="G28" s="1">
        <v>0.55000000000000004</v>
      </c>
      <c r="H28" s="1">
        <v>0.55000000000000004</v>
      </c>
    </row>
    <row r="29" spans="6:12" x14ac:dyDescent="0.2">
      <c r="F29" s="1" t="s">
        <v>25</v>
      </c>
      <c r="G29" s="1">
        <v>0.42</v>
      </c>
      <c r="H29" s="1">
        <v>0.42</v>
      </c>
    </row>
    <row r="30" spans="6:12" x14ac:dyDescent="0.2">
      <c r="F30" s="1" t="s">
        <v>27</v>
      </c>
      <c r="G30" s="1">
        <v>0.66</v>
      </c>
      <c r="H30" s="1">
        <v>0.66</v>
      </c>
    </row>
    <row r="31" spans="6:12" x14ac:dyDescent="0.2">
      <c r="F31" s="1" t="s">
        <v>28</v>
      </c>
      <c r="G31" s="1">
        <v>2</v>
      </c>
      <c r="H31" s="1">
        <v>2</v>
      </c>
    </row>
    <row r="32" spans="6:12" x14ac:dyDescent="0.2">
      <c r="F32" s="1" t="s">
        <v>22</v>
      </c>
      <c r="G32" s="1">
        <v>4.51</v>
      </c>
      <c r="H32" s="1">
        <v>4</v>
      </c>
    </row>
    <row r="33" spans="5:8" x14ac:dyDescent="0.2">
      <c r="F33" s="1" t="s">
        <v>23</v>
      </c>
      <c r="G33" s="1">
        <v>6.48</v>
      </c>
      <c r="H33" s="1">
        <v>6.48</v>
      </c>
    </row>
    <row r="34" spans="5:8" x14ac:dyDescent="0.2">
      <c r="E34" s="1" t="s">
        <v>30</v>
      </c>
      <c r="G34" s="1">
        <v>800</v>
      </c>
      <c r="H34" s="1">
        <v>750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Classifier</vt:lpstr>
      <vt:lpstr>Sheet1</vt:lpstr>
      <vt:lpstr>RNN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2021-10-12T10:21:27Z</dcterms:created>
  <dcterms:modified xsi:type="dcterms:W3CDTF">2022-07-04T10:47:26Z</dcterms:modified>
</cp:coreProperties>
</file>