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autoCompressPictures="0"/>
  <xr:revisionPtr revIDLastSave="0" documentId="8_{88F166CE-1878-4D5A-826E-064C6555EB25}" xr6:coauthVersionLast="47" xr6:coauthVersionMax="47" xr10:uidLastSave="{00000000-0000-0000-0000-000000000000}"/>
  <bookViews>
    <workbookView xWindow="-108" yWindow="-108" windowWidth="23256" windowHeight="12456" tabRatio="788" activeTab="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<sst xmlns="http://schemas.openxmlformats.org/spreadsheetml/2006/main" count="28" uniqueCount="6">
  <si>
    <t>Sunday</t>
  </si>
  <si>
    <t>Notes</t>
  </si>
  <si>
    <t xml:space="preserve"> 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</si>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</sst>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1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7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A1:L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2" width="12.19921875" style="2" customWidth="1"/>
    <col min="13" max="13" width="1.59765625" style="2" customWidth="1"/>
    <col min="14" max="16384" width="8.69921875" style="2"/>
  </cols>
  <sheetData>
    <row r="1" spans="1:12" ht="9" customHeight="1" x14ac:dyDescent="0.25">
      <c r="I1" s="2" t="s">
        <v>2</v>
      </c>
    </row>
    <row r="2" spans="1:12" ht="96" customHeight="1" x14ac:dyDescent="0.25">
      <c r="B2" s="46" t="str">
        <f>"January "&amp;CalendarYear</f>
        <v>January 2022</v>
      </c>
      <c r="C2" s="46"/>
      <c r="D2" s="46"/>
      <c r="E2" s="3"/>
      <c r="F2" s="3"/>
      <c r="G2" s="3"/>
      <c r="H2" s="4"/>
    </row>
    <row r="3" spans="1:12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1" t="s">
        <v>3</v>
      </c>
      <c r="L3" s="51"/>
    </row>
    <row r="4" spans="1:12" s="6" customFormat="1" ht="24" customHeight="1" x14ac:dyDescent="0.25">
      <c r="A4" s="5"/>
      <c r="B4" s="14">
        <f t="array" ref="B4:H4">DaysAndWeeks+DATE(CalendarYear,1,1)-WEEKDAY(DATE(CalendarYear,1,1),(WeekStart="Monday")+1)+1</f>
        <v>44556</v>
      </c>
      <c r="C4" s="14">
        <v>44557</v>
      </c>
      <c r="D4" s="14">
        <v>44558</v>
      </c>
      <c r="E4" s="14">
        <v>44559</v>
      </c>
      <c r="F4" s="14">
        <v>44560</v>
      </c>
      <c r="G4" s="14">
        <v>44561</v>
      </c>
      <c r="H4" s="15">
        <v>44562</v>
      </c>
      <c r="K4" s="20" t="s">
        <v>4</v>
      </c>
      <c r="L4" s="20" t="s">
        <v>5</v>
      </c>
    </row>
    <row r="5" spans="1:12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  <c r="K5" s="21">
        <v>2022</v>
      </c>
      <c r="L5" s="21" t="s">
        <v>0</v>
      </c>
    </row>
    <row r="6" spans="1:12" s="6" customFormat="1" ht="24" customHeight="1" x14ac:dyDescent="0.25">
      <c r="A6" s="5"/>
      <c r="B6" s="8">
        <f t="array" ref="B6:H6">DaysAndWeeks+DATE(CalendarYear,1,1)-WEEKDAY(DATE(CalendarYear,1,1),(WeekStart="Monday")+1)+8</f>
        <v>44563</v>
      </c>
      <c r="C6" s="8">
        <v>44564</v>
      </c>
      <c r="D6" s="8">
        <v>44565</v>
      </c>
      <c r="E6" s="8">
        <v>44566</v>
      </c>
      <c r="F6" s="8">
        <v>44567</v>
      </c>
      <c r="G6" s="8">
        <v>44568</v>
      </c>
      <c r="H6" s="8">
        <v>44569</v>
      </c>
    </row>
    <row r="7" spans="1:12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25">
      <c r="A8" s="5"/>
      <c r="B8" s="7">
        <f t="array" ref="B8:H8">DaysAndWeeks+DATE(CalendarYear,1,1)-WEEKDAY(DATE(CalendarYear,1,1),(WeekStart="Monday")+1)+15</f>
        <v>44570</v>
      </c>
      <c r="C8" s="7">
        <v>44571</v>
      </c>
      <c r="D8" s="7">
        <v>44572</v>
      </c>
      <c r="E8" s="7">
        <v>44573</v>
      </c>
      <c r="F8" s="7">
        <v>44574</v>
      </c>
      <c r="G8" s="7">
        <v>44575</v>
      </c>
      <c r="H8" s="7">
        <v>44576</v>
      </c>
    </row>
    <row r="9" spans="1:12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25">
      <c r="A10" s="5"/>
      <c r="B10" s="8">
        <f t="array" ref="B10:H10">DaysAndWeeks+DATE(CalendarYear,1,1)-WEEKDAY(DATE(CalendarYear,1,1),(WeekStart="Monday")+1)+22</f>
        <v>44577</v>
      </c>
      <c r="C10" s="8">
        <v>44578</v>
      </c>
      <c r="D10" s="8">
        <v>44579</v>
      </c>
      <c r="E10" s="8">
        <v>44580</v>
      </c>
      <c r="F10" s="8">
        <v>44581</v>
      </c>
      <c r="G10" s="8">
        <v>44582</v>
      </c>
      <c r="H10" s="8">
        <v>44583</v>
      </c>
    </row>
    <row r="11" spans="1:12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25">
      <c r="A12" s="5"/>
      <c r="B12" s="7">
        <f t="array" ref="B12:H12">DaysAndWeeks+DATE(CalendarYear,1,1)-WEEKDAY(DATE(CalendarYear,1,1),(WeekStart="Monday")+1)+29</f>
        <v>44584</v>
      </c>
      <c r="C12" s="7">
        <v>44585</v>
      </c>
      <c r="D12" s="7">
        <v>44586</v>
      </c>
      <c r="E12" s="7">
        <v>44587</v>
      </c>
      <c r="F12" s="7">
        <v>44588</v>
      </c>
      <c r="G12" s="7">
        <v>44589</v>
      </c>
      <c r="H12" s="7">
        <v>44590</v>
      </c>
    </row>
    <row r="13" spans="1:12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25">
      <c r="A14" s="5"/>
      <c r="B14" s="8">
        <f t="array" ref="B14:C14">DaysAndWeeks+DATE(CalendarYear,1,1)-WEEKDAY(DATE(CalendarYear,1,1),(WeekStart="Monday")+1)+36</f>
        <v>44591</v>
      </c>
      <c r="C14" s="8">
        <v>44592</v>
      </c>
      <c r="D14" s="47" t="s">
        <v>1</v>
      </c>
      <c r="E14" s="47"/>
      <c r="F14" s="47"/>
      <c r="G14" s="47"/>
      <c r="H14" s="48"/>
    </row>
    <row r="15" spans="1:12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"February "&amp;CalendarYear</f>
        <v>February 2022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DaysAndWeeks+DATE(CalendarYear,2,1)-WEEKDAY(DATE(CalendarYear,2,1),(WeekStart="Monday")+1)+1</f>
        <v>44591</v>
      </c>
      <c r="C4" s="14">
        <v>44592</v>
      </c>
      <c r="D4" s="14">
        <v>44593</v>
      </c>
      <c r="E4" s="14">
        <v>44594</v>
      </c>
      <c r="F4" s="14">
        <v>44595</v>
      </c>
      <c r="G4" s="14">
        <v>44596</v>
      </c>
      <c r="H4" s="15">
        <v>44597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DaysAndWeeks+DATE(CalendarYear,2,1)-WEEKDAY(DATE(CalendarYear,2,1),(WeekStart="Monday")+1)+8</f>
        <v>44598</v>
      </c>
      <c r="C6" s="8">
        <v>44599</v>
      </c>
      <c r="D6" s="8">
        <v>44600</v>
      </c>
      <c r="E6" s="8">
        <v>44601</v>
      </c>
      <c r="F6" s="8">
        <v>44602</v>
      </c>
      <c r="G6" s="8">
        <v>44603</v>
      </c>
      <c r="H6" s="8">
        <v>44604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DaysAndWeeks+DATE(CalendarYear,2,1)-WEEKDAY(DATE(CalendarYear,2,1),(WeekStart="Monday")+1)+15</f>
        <v>44605</v>
      </c>
      <c r="C8" s="7">
        <v>44606</v>
      </c>
      <c r="D8" s="7">
        <v>44607</v>
      </c>
      <c r="E8" s="7">
        <v>44608</v>
      </c>
      <c r="F8" s="7">
        <v>44609</v>
      </c>
      <c r="G8" s="7">
        <v>44610</v>
      </c>
      <c r="H8" s="7">
        <v>44611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DaysAndWeeks+DATE(CalendarYear,2,1)-WEEKDAY(DATE(CalendarYear,2,1),(WeekStart="Monday")+1)+22</f>
        <v>44612</v>
      </c>
      <c r="C10" s="8">
        <v>44613</v>
      </c>
      <c r="D10" s="8">
        <v>44614</v>
      </c>
      <c r="E10" s="8">
        <v>44615</v>
      </c>
      <c r="F10" s="8">
        <v>44616</v>
      </c>
      <c r="G10" s="8">
        <v>44617</v>
      </c>
      <c r="H10" s="8">
        <v>44618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DaysAndWeeks+DATE(CalendarYear,2,1)-WEEKDAY(DATE(CalendarYear,2,1),(WeekStart="Monday")+1)+29</f>
        <v>44619</v>
      </c>
      <c r="C12" s="7">
        <v>44620</v>
      </c>
      <c r="D12" s="7">
        <v>44621</v>
      </c>
      <c r="E12" s="7">
        <v>44622</v>
      </c>
      <c r="F12" s="7">
        <v>44623</v>
      </c>
      <c r="G12" s="7">
        <v>44624</v>
      </c>
      <c r="H12" s="7">
        <v>44625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DaysAndWeeks+DATE(CalendarYear,2,1)-WEEKDAY(DATE(CalendarYear,2,1),(WeekStart="Monday")+1)+36</f>
        <v>44626</v>
      </c>
      <c r="C14" s="8">
        <v>44627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"March "&amp;CalendarYear</f>
        <v>March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DaysAndWeeks+DATE(CalendarYear,3,1)-WEEKDAY(DATE(CalendarYear,3,1),(WeekStart="Monday")+1)+1</f>
        <v>44619</v>
      </c>
      <c r="C4" s="28">
        <v>44620</v>
      </c>
      <c r="D4" s="28">
        <v>44621</v>
      </c>
      <c r="E4" s="28">
        <v>44622</v>
      </c>
      <c r="F4" s="28">
        <v>44623</v>
      </c>
      <c r="G4" s="28">
        <v>44624</v>
      </c>
      <c r="H4" s="28">
        <v>44625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DaysAndWeeks+DATE(CalendarYear,3,1)-WEEKDAY(DATE(CalendarYear,3,1),(WeekStart="Monday")+1)+8</f>
        <v>44626</v>
      </c>
      <c r="C6" s="31">
        <v>44627</v>
      </c>
      <c r="D6" s="31">
        <v>44628</v>
      </c>
      <c r="E6" s="31">
        <v>44629</v>
      </c>
      <c r="F6" s="31">
        <v>44630</v>
      </c>
      <c r="G6" s="31">
        <v>44631</v>
      </c>
      <c r="H6" s="31">
        <v>44632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DaysAndWeeks+DATE(CalendarYear,3,1)-WEEKDAY(DATE(CalendarYear,3,1),(WeekStart="Monday")+1)+15</f>
        <v>44633</v>
      </c>
      <c r="C8" s="32">
        <v>44634</v>
      </c>
      <c r="D8" s="32">
        <v>44635</v>
      </c>
      <c r="E8" s="32">
        <v>44636</v>
      </c>
      <c r="F8" s="32">
        <v>44637</v>
      </c>
      <c r="G8" s="32">
        <v>44638</v>
      </c>
      <c r="H8" s="32">
        <v>44639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DaysAndWeeks+DATE(CalendarYear,3,1)-WEEKDAY(DATE(CalendarYear,3,1),(WeekStart="Monday")+1)+22</f>
        <v>44640</v>
      </c>
      <c r="C10" s="31">
        <v>44641</v>
      </c>
      <c r="D10" s="31">
        <v>44642</v>
      </c>
      <c r="E10" s="31">
        <v>44643</v>
      </c>
      <c r="F10" s="31">
        <v>44644</v>
      </c>
      <c r="G10" s="31">
        <v>44645</v>
      </c>
      <c r="H10" s="31">
        <v>44646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DaysAndWeeks+DATE(CalendarYear,3,1)-WEEKDAY(DATE(CalendarYear,3,1),(WeekStart="Monday")+1)+29</f>
        <v>44647</v>
      </c>
      <c r="C12" s="32">
        <v>44648</v>
      </c>
      <c r="D12" s="32">
        <v>44649</v>
      </c>
      <c r="E12" s="32">
        <v>44650</v>
      </c>
      <c r="F12" s="32">
        <v>44651</v>
      </c>
      <c r="G12" s="32">
        <v>44652</v>
      </c>
      <c r="H12" s="32">
        <v>44653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DaysAndWeeks+DATE(CalendarYear,3,1)-WEEKDAY(DATE(CalendarYear,3,1),(WeekStart="Monday")+1)+36</f>
        <v>44654</v>
      </c>
      <c r="C14" s="31">
        <v>44655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"April "&amp;CalendarYear</f>
        <v>April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DaysAndWeeks+DATE(CalendarYear,4,1)-WEEKDAY(DATE(CalendarYear,4,1),(WeekStart="Monday")+1)+1</f>
        <v>44647</v>
      </c>
      <c r="C4" s="28">
        <v>44648</v>
      </c>
      <c r="D4" s="28">
        <v>44649</v>
      </c>
      <c r="E4" s="28">
        <v>44650</v>
      </c>
      <c r="F4" s="28">
        <v>44651</v>
      </c>
      <c r="G4" s="28">
        <v>44652</v>
      </c>
      <c r="H4" s="28">
        <v>44653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DaysAndWeeks+DATE(CalendarYear,4,1)-WEEKDAY(DATE(CalendarYear,4,1),(WeekStart="Monday")+1)+8</f>
        <v>44654</v>
      </c>
      <c r="C6" s="31">
        <v>44655</v>
      </c>
      <c r="D6" s="31">
        <v>44656</v>
      </c>
      <c r="E6" s="31">
        <v>44657</v>
      </c>
      <c r="F6" s="31">
        <v>44658</v>
      </c>
      <c r="G6" s="31">
        <v>44659</v>
      </c>
      <c r="H6" s="31">
        <v>44660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DaysAndWeeks+DATE(CalendarYear,4,1)-WEEKDAY(DATE(CalendarYear,4,1),(WeekStart="Monday")+1)+15</f>
        <v>44661</v>
      </c>
      <c r="C8" s="32">
        <v>44662</v>
      </c>
      <c r="D8" s="32">
        <v>44663</v>
      </c>
      <c r="E8" s="32">
        <v>44664</v>
      </c>
      <c r="F8" s="32">
        <v>44665</v>
      </c>
      <c r="G8" s="32">
        <v>44666</v>
      </c>
      <c r="H8" s="32">
        <v>44667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DaysAndWeeks+DATE(CalendarYear,4,1)-WEEKDAY(DATE(CalendarYear,4,1),(WeekStart="Monday")+1)+22</f>
        <v>44668</v>
      </c>
      <c r="C10" s="31">
        <v>44669</v>
      </c>
      <c r="D10" s="31">
        <v>44670</v>
      </c>
      <c r="E10" s="31">
        <v>44671</v>
      </c>
      <c r="F10" s="31">
        <v>44672</v>
      </c>
      <c r="G10" s="31">
        <v>44673</v>
      </c>
      <c r="H10" s="31">
        <v>44674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DaysAndWeeks+DATE(CalendarYear,4,1)-WEEKDAY(DATE(CalendarYear,4,1),(WeekStart="Monday")+1)+29</f>
        <v>44675</v>
      </c>
      <c r="C12" s="32">
        <v>44676</v>
      </c>
      <c r="D12" s="32">
        <v>44677</v>
      </c>
      <c r="E12" s="32">
        <v>44678</v>
      </c>
      <c r="F12" s="32">
        <v>44679</v>
      </c>
      <c r="G12" s="32">
        <v>44680</v>
      </c>
      <c r="H12" s="32">
        <v>44681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DaysAndWeeks+DATE(CalendarYear,4,1)-WEEKDAY(DATE(CalendarYear,4,1),(WeekStart="Monday")+1)+36</f>
        <v>44682</v>
      </c>
      <c r="C14" s="31">
        <v>44683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2" t="str">
        <f>"May "&amp;CalendarYear</f>
        <v>May 2022</v>
      </c>
      <c r="C2" s="52"/>
      <c r="D2" s="52"/>
      <c r="E2" s="3"/>
      <c r="F2" s="3"/>
      <c r="G2" s="3"/>
      <c r="H2" s="4"/>
    </row>
    <row r="3" spans="1:9" s="13" customFormat="1" ht="24" customHeight="1" x14ac:dyDescent="0.25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25">
      <c r="A4" s="5"/>
      <c r="B4" s="28">
        <f t="array" ref="B4:H4">DaysAndWeeks+DATE(CalendarYear,5,1)-WEEKDAY(DATE(CalendarYear,5,1),(WeekStart="Monday")+1)+1</f>
        <v>44682</v>
      </c>
      <c r="C4" s="28">
        <v>44683</v>
      </c>
      <c r="D4" s="28">
        <v>44684</v>
      </c>
      <c r="E4" s="28">
        <v>44685</v>
      </c>
      <c r="F4" s="28">
        <v>44686</v>
      </c>
      <c r="G4" s="28">
        <v>44687</v>
      </c>
      <c r="H4" s="28">
        <v>44688</v>
      </c>
    </row>
    <row r="5" spans="1:9" s="18" customFormat="1" ht="56.1" customHeight="1" x14ac:dyDescent="0.25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25">
      <c r="A6" s="5"/>
      <c r="B6" s="31">
        <f t="array" ref="B6:H6">DaysAndWeeks+DATE(CalendarYear,5,1)-WEEKDAY(DATE(CalendarYear,5,1),(WeekStart="Monday")+1)+8</f>
        <v>44689</v>
      </c>
      <c r="C6" s="31">
        <v>44690</v>
      </c>
      <c r="D6" s="31">
        <v>44691</v>
      </c>
      <c r="E6" s="31">
        <v>44692</v>
      </c>
      <c r="F6" s="31">
        <v>44693</v>
      </c>
      <c r="G6" s="31">
        <v>44694</v>
      </c>
      <c r="H6" s="31">
        <v>44695</v>
      </c>
    </row>
    <row r="7" spans="1:9" s="18" customFormat="1" ht="56.1" customHeight="1" x14ac:dyDescent="0.25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25">
      <c r="A8" s="5"/>
      <c r="B8" s="32">
        <f t="array" ref="B8:H8">DaysAndWeeks+DATE(CalendarYear,5,1)-WEEKDAY(DATE(CalendarYear,5,1),(WeekStart="Monday")+1)+15</f>
        <v>44696</v>
      </c>
      <c r="C8" s="32">
        <v>44697</v>
      </c>
      <c r="D8" s="32">
        <v>44698</v>
      </c>
      <c r="E8" s="32">
        <v>44699</v>
      </c>
      <c r="F8" s="32">
        <v>44700</v>
      </c>
      <c r="G8" s="32">
        <v>44701</v>
      </c>
      <c r="H8" s="32">
        <v>44702</v>
      </c>
    </row>
    <row r="9" spans="1:9" s="18" customFormat="1" ht="56.1" customHeight="1" x14ac:dyDescent="0.25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25">
      <c r="A10" s="5"/>
      <c r="B10" s="31">
        <f t="array" ref="B10:H10">DaysAndWeeks+DATE(CalendarYear,5,1)-WEEKDAY(DATE(CalendarYear,5,1),(WeekStart="Monday")+1)+22</f>
        <v>44703</v>
      </c>
      <c r="C10" s="31">
        <v>44704</v>
      </c>
      <c r="D10" s="31">
        <v>44705</v>
      </c>
      <c r="E10" s="31">
        <v>44706</v>
      </c>
      <c r="F10" s="31">
        <v>44707</v>
      </c>
      <c r="G10" s="31">
        <v>44708</v>
      </c>
      <c r="H10" s="31">
        <v>44709</v>
      </c>
    </row>
    <row r="11" spans="1:9" s="18" customFormat="1" ht="56.1" customHeight="1" x14ac:dyDescent="0.25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25">
      <c r="A12" s="5"/>
      <c r="B12" s="32">
        <f t="array" ref="B12:H12">DaysAndWeeks+DATE(CalendarYear,5,1)-WEEKDAY(DATE(CalendarYear,5,1),(WeekStart="Monday")+1)+29</f>
        <v>44710</v>
      </c>
      <c r="C12" s="32">
        <v>44711</v>
      </c>
      <c r="D12" s="32">
        <v>44712</v>
      </c>
      <c r="E12" s="32">
        <v>44713</v>
      </c>
      <c r="F12" s="32">
        <v>44714</v>
      </c>
      <c r="G12" s="32">
        <v>44715</v>
      </c>
      <c r="H12" s="32">
        <v>44716</v>
      </c>
    </row>
    <row r="13" spans="1:9" s="18" customFormat="1" ht="56.1" customHeight="1" x14ac:dyDescent="0.25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25">
      <c r="A14" s="5"/>
      <c r="B14" s="31">
        <f t="array" ref="B14:C14">DaysAndWeeks+DATE(CalendarYear,5,1)-WEEKDAY(DATE(CalendarYear,5,1),(WeekStart="Monday")+1)+36</f>
        <v>44717</v>
      </c>
      <c r="C14" s="31">
        <v>44718</v>
      </c>
      <c r="D14" s="53" t="s">
        <v>1</v>
      </c>
      <c r="E14" s="53"/>
      <c r="F14" s="53"/>
      <c r="G14" s="53"/>
      <c r="H14" s="54"/>
    </row>
    <row r="15" spans="1:9" s="18" customFormat="1" ht="56.1" customHeight="1" x14ac:dyDescent="0.25">
      <c r="A15" s="17"/>
      <c r="B15" s="29"/>
      <c r="C15" s="29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"June "&amp;CalendarYear</f>
        <v>June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DaysAndWeeks+DATE(CalendarYear,6,1)-WEEKDAY(DATE(CalendarYear,6,1),(WeekStart="Monday")+1)+1</f>
        <v>44710</v>
      </c>
      <c r="C4" s="36">
        <v>44711</v>
      </c>
      <c r="D4" s="36">
        <v>44712</v>
      </c>
      <c r="E4" s="36">
        <v>44713</v>
      </c>
      <c r="F4" s="36">
        <v>44714</v>
      </c>
      <c r="G4" s="36">
        <v>44715</v>
      </c>
      <c r="H4" s="36">
        <v>44716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DaysAndWeeks+DATE(CalendarYear,6,1)-WEEKDAY(DATE(CalendarYear,6,1),(WeekStart="Monday")+1)+8</f>
        <v>44717</v>
      </c>
      <c r="C6" s="39">
        <v>44718</v>
      </c>
      <c r="D6" s="39">
        <v>44719</v>
      </c>
      <c r="E6" s="39">
        <v>44720</v>
      </c>
      <c r="F6" s="39">
        <v>44721</v>
      </c>
      <c r="G6" s="39">
        <v>44722</v>
      </c>
      <c r="H6" s="39">
        <v>44723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DaysAndWeeks+DATE(CalendarYear,6,1)-WEEKDAY(DATE(CalendarYear,6,1),(WeekStart="Monday")+1)+15</f>
        <v>44724</v>
      </c>
      <c r="C8" s="40">
        <v>44725</v>
      </c>
      <c r="D8" s="40">
        <v>44726</v>
      </c>
      <c r="E8" s="40">
        <v>44727</v>
      </c>
      <c r="F8" s="40">
        <v>44728</v>
      </c>
      <c r="G8" s="40">
        <v>44729</v>
      </c>
      <c r="H8" s="40">
        <v>44730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DaysAndWeeks+DATE(CalendarYear,6,1)-WEEKDAY(DATE(CalendarYear,6,1),(WeekStart="Monday")+1)+22</f>
        <v>44731</v>
      </c>
      <c r="C10" s="39">
        <v>44732</v>
      </c>
      <c r="D10" s="39">
        <v>44733</v>
      </c>
      <c r="E10" s="39">
        <v>44734</v>
      </c>
      <c r="F10" s="39">
        <v>44735</v>
      </c>
      <c r="G10" s="39">
        <v>44736</v>
      </c>
      <c r="H10" s="39">
        <v>44737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DaysAndWeeks+DATE(CalendarYear,6,1)-WEEKDAY(DATE(CalendarYear,6,1),(WeekStart="Monday")+1)+29</f>
        <v>44738</v>
      </c>
      <c r="C12" s="40">
        <v>44739</v>
      </c>
      <c r="D12" s="40">
        <v>44740</v>
      </c>
      <c r="E12" s="40">
        <v>44741</v>
      </c>
      <c r="F12" s="40">
        <v>44742</v>
      </c>
      <c r="G12" s="40">
        <v>44743</v>
      </c>
      <c r="H12" s="40">
        <v>44744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DaysAndWeeks+DATE(CalendarYear,6,1)-WEEKDAY(DATE(CalendarYear,6,1),(WeekStart="Monday")+1)+36</f>
        <v>44745</v>
      </c>
      <c r="C14" s="39">
        <v>44746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"July "&amp;CalendarYear</f>
        <v>July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DaysAndWeeks+DATE(CalendarYear,7,1)-WEEKDAY(DATE(CalendarYear,7,1),(WeekStart="Monday")+1)+1</f>
        <v>44738</v>
      </c>
      <c r="C4" s="36">
        <v>44739</v>
      </c>
      <c r="D4" s="36">
        <v>44740</v>
      </c>
      <c r="E4" s="36">
        <v>44741</v>
      </c>
      <c r="F4" s="36">
        <v>44742</v>
      </c>
      <c r="G4" s="36">
        <v>44743</v>
      </c>
      <c r="H4" s="36">
        <v>44744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DaysAndWeeks+DATE(CalendarYear,7,1)-WEEKDAY(DATE(CalendarYear,7,1),(WeekStart="Monday")+1)+8</f>
        <v>44745</v>
      </c>
      <c r="C6" s="39">
        <v>44746</v>
      </c>
      <c r="D6" s="39">
        <v>44747</v>
      </c>
      <c r="E6" s="39">
        <v>44748</v>
      </c>
      <c r="F6" s="39">
        <v>44749</v>
      </c>
      <c r="G6" s="39">
        <v>44750</v>
      </c>
      <c r="H6" s="39">
        <v>44751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DaysAndWeeks+DATE(CalendarYear,7,1)-WEEKDAY(DATE(CalendarYear,7,1),(WeekStart="Monday")+1)+15</f>
        <v>44752</v>
      </c>
      <c r="C8" s="40">
        <v>44753</v>
      </c>
      <c r="D8" s="40">
        <v>44754</v>
      </c>
      <c r="E8" s="40">
        <v>44755</v>
      </c>
      <c r="F8" s="40">
        <v>44756</v>
      </c>
      <c r="G8" s="40">
        <v>44757</v>
      </c>
      <c r="H8" s="40">
        <v>44758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DaysAndWeeks+DATE(CalendarYear,7,1)-WEEKDAY(DATE(CalendarYear,7,1),(WeekStart="Monday")+1)+22</f>
        <v>44759</v>
      </c>
      <c r="C10" s="39">
        <v>44760</v>
      </c>
      <c r="D10" s="39">
        <v>44761</v>
      </c>
      <c r="E10" s="39">
        <v>44762</v>
      </c>
      <c r="F10" s="39">
        <v>44763</v>
      </c>
      <c r="G10" s="39">
        <v>44764</v>
      </c>
      <c r="H10" s="39">
        <v>44765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DaysAndWeeks+DATE(CalendarYear,7,1)-WEEKDAY(DATE(CalendarYear,7,1),(WeekStart="Monday")+1)+29</f>
        <v>44766</v>
      </c>
      <c r="C12" s="40">
        <v>44767</v>
      </c>
      <c r="D12" s="40">
        <v>44768</v>
      </c>
      <c r="E12" s="40">
        <v>44769</v>
      </c>
      <c r="F12" s="40">
        <v>44770</v>
      </c>
      <c r="G12" s="40">
        <v>44771</v>
      </c>
      <c r="H12" s="40">
        <v>44772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DaysAndWeeks+DATE(CalendarYear,7,1)-WEEKDAY(DATE(CalendarYear,7,1),(WeekStart="Monday")+1)+36</f>
        <v>44773</v>
      </c>
      <c r="C14" s="39">
        <v>44774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57" t="str">
        <f>"August "&amp;CalendarYear</f>
        <v>August 2022</v>
      </c>
      <c r="C2" s="57"/>
      <c r="D2" s="57"/>
      <c r="E2" s="3"/>
      <c r="F2" s="3"/>
      <c r="G2" s="3"/>
      <c r="H2" s="4"/>
    </row>
    <row r="3" spans="1:9" s="13" customFormat="1" ht="24" customHeight="1" x14ac:dyDescent="0.25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25">
      <c r="A4" s="5"/>
      <c r="B4" s="36">
        <f t="array" ref="B4:H4">DaysAndWeeks+DATE(CalendarYear,8,1)-WEEKDAY(DATE(CalendarYear,8,1),(WeekStart="Monday")+1)+1</f>
        <v>44773</v>
      </c>
      <c r="C4" s="36">
        <v>44774</v>
      </c>
      <c r="D4" s="36">
        <v>44775</v>
      </c>
      <c r="E4" s="36">
        <v>44776</v>
      </c>
      <c r="F4" s="36">
        <v>44777</v>
      </c>
      <c r="G4" s="36">
        <v>44778</v>
      </c>
      <c r="H4" s="36">
        <v>44779</v>
      </c>
    </row>
    <row r="5" spans="1:9" s="18" customFormat="1" ht="56.1" customHeight="1" x14ac:dyDescent="0.25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25">
      <c r="A6" s="5"/>
      <c r="B6" s="39">
        <f t="array" ref="B6:H6">DaysAndWeeks+DATE(CalendarYear,8,1)-WEEKDAY(DATE(CalendarYear,8,1),(WeekStart="Monday")+1)+8</f>
        <v>44780</v>
      </c>
      <c r="C6" s="39">
        <v>44781</v>
      </c>
      <c r="D6" s="39">
        <v>44782</v>
      </c>
      <c r="E6" s="39">
        <v>44783</v>
      </c>
      <c r="F6" s="39">
        <v>44784</v>
      </c>
      <c r="G6" s="39">
        <v>44785</v>
      </c>
      <c r="H6" s="39">
        <v>44786</v>
      </c>
    </row>
    <row r="7" spans="1:9" s="18" customFormat="1" ht="56.1" customHeight="1" x14ac:dyDescent="0.25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25">
      <c r="A8" s="5"/>
      <c r="B8" s="40">
        <f t="array" ref="B8:H8">DaysAndWeeks+DATE(CalendarYear,8,1)-WEEKDAY(DATE(CalendarYear,8,1),(WeekStart="Monday")+1)+15</f>
        <v>44787</v>
      </c>
      <c r="C8" s="40">
        <v>44788</v>
      </c>
      <c r="D8" s="40">
        <v>44789</v>
      </c>
      <c r="E8" s="40">
        <v>44790</v>
      </c>
      <c r="F8" s="40">
        <v>44791</v>
      </c>
      <c r="G8" s="40">
        <v>44792</v>
      </c>
      <c r="H8" s="40">
        <v>44793</v>
      </c>
    </row>
    <row r="9" spans="1:9" s="18" customFormat="1" ht="56.1" customHeight="1" x14ac:dyDescent="0.25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25">
      <c r="A10" s="5"/>
      <c r="B10" s="39">
        <f t="array" ref="B10:H10">DaysAndWeeks+DATE(CalendarYear,8,1)-WEEKDAY(DATE(CalendarYear,8,1),(WeekStart="Monday")+1)+22</f>
        <v>44794</v>
      </c>
      <c r="C10" s="39">
        <v>44795</v>
      </c>
      <c r="D10" s="39">
        <v>44796</v>
      </c>
      <c r="E10" s="39">
        <v>44797</v>
      </c>
      <c r="F10" s="39">
        <v>44798</v>
      </c>
      <c r="G10" s="39">
        <v>44799</v>
      </c>
      <c r="H10" s="39">
        <v>44800</v>
      </c>
    </row>
    <row r="11" spans="1:9" s="18" customFormat="1" ht="56.1" customHeight="1" x14ac:dyDescent="0.25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25">
      <c r="A12" s="5"/>
      <c r="B12" s="40">
        <f t="array" ref="B12:H12">DaysAndWeeks+DATE(CalendarYear,8,1)-WEEKDAY(DATE(CalendarYear,8,1),(WeekStart="Monday")+1)+29</f>
        <v>44801</v>
      </c>
      <c r="C12" s="40">
        <v>44802</v>
      </c>
      <c r="D12" s="40">
        <v>44803</v>
      </c>
      <c r="E12" s="40">
        <v>44804</v>
      </c>
      <c r="F12" s="40">
        <v>44805</v>
      </c>
      <c r="G12" s="40">
        <v>44806</v>
      </c>
      <c r="H12" s="40">
        <v>44807</v>
      </c>
    </row>
    <row r="13" spans="1:9" s="18" customFormat="1" ht="56.1" customHeight="1" x14ac:dyDescent="0.25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25">
      <c r="A14" s="5"/>
      <c r="B14" s="39">
        <f t="array" ref="B14:C14">DaysAndWeeks+DATE(CalendarYear,8,1)-WEEKDAY(DATE(CalendarYear,8,1),(WeekStart="Monday")+1)+36</f>
        <v>44808</v>
      </c>
      <c r="C14" s="39">
        <v>44809</v>
      </c>
      <c r="D14" s="58" t="s">
        <v>1</v>
      </c>
      <c r="E14" s="58"/>
      <c r="F14" s="58"/>
      <c r="G14" s="58"/>
      <c r="H14" s="59"/>
    </row>
    <row r="15" spans="1:9" s="18" customFormat="1" ht="56.1" customHeight="1" x14ac:dyDescent="0.25">
      <c r="A15" s="17"/>
      <c r="B15" s="37"/>
      <c r="C15" s="37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A1:I15"/>
  <sheetViews>
    <sheetView showGridLines="0" tabSelected="1" zoomScaleNormal="100" workbookViewId="0">
      <selection activeCell="F5" sqref="F5"/>
    </sheetView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"September "&amp;CalendarYear</f>
        <v>September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DaysAndWeeks+DATE(CalendarYear,9,1)-WEEKDAY(DATE(CalendarYear,9,1),(WeekStart="Monday")+1)+1</f>
        <v>44801</v>
      </c>
      <c r="C4" s="41">
        <v>44802</v>
      </c>
      <c r="D4" s="41">
        <v>44803</v>
      </c>
      <c r="E4" s="41">
        <v>44804</v>
      </c>
      <c r="F4" s="41">
        <v>44805</v>
      </c>
      <c r="G4" s="41">
        <v>44806</v>
      </c>
      <c r="H4" s="41">
        <v>44807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DaysAndWeeks+DATE(CalendarYear,9,1)-WEEKDAY(DATE(CalendarYear,9,1),(WeekStart="Monday")+1)+8</f>
        <v>44808</v>
      </c>
      <c r="C6" s="44">
        <v>44809</v>
      </c>
      <c r="D6" s="44">
        <v>44810</v>
      </c>
      <c r="E6" s="44">
        <v>44811</v>
      </c>
      <c r="F6" s="44">
        <v>44812</v>
      </c>
      <c r="G6" s="44">
        <v>44813</v>
      </c>
      <c r="H6" s="44">
        <v>44814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DaysAndWeeks+DATE(CalendarYear,9,1)-WEEKDAY(DATE(CalendarYear,9,1),(WeekStart="Monday")+1)+15</f>
        <v>44815</v>
      </c>
      <c r="C8" s="45">
        <v>44816</v>
      </c>
      <c r="D8" s="45">
        <v>44817</v>
      </c>
      <c r="E8" s="45">
        <v>44818</v>
      </c>
      <c r="F8" s="45">
        <v>44819</v>
      </c>
      <c r="G8" s="45">
        <v>44820</v>
      </c>
      <c r="H8" s="45">
        <v>44821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DaysAndWeeks+DATE(CalendarYear,9,1)-WEEKDAY(DATE(CalendarYear,9,1),(WeekStart="Monday")+1)+22</f>
        <v>44822</v>
      </c>
      <c r="C10" s="44">
        <v>44823</v>
      </c>
      <c r="D10" s="44">
        <v>44824</v>
      </c>
      <c r="E10" s="44">
        <v>44825</v>
      </c>
      <c r="F10" s="44">
        <v>44826</v>
      </c>
      <c r="G10" s="44">
        <v>44827</v>
      </c>
      <c r="H10" s="44">
        <v>44828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DaysAndWeeks+DATE(CalendarYear,9,1)-WEEKDAY(DATE(CalendarYear,9,1),(WeekStart="Monday")+1)+29</f>
        <v>44829</v>
      </c>
      <c r="C12" s="45">
        <v>44830</v>
      </c>
      <c r="D12" s="45">
        <v>44831</v>
      </c>
      <c r="E12" s="45">
        <v>44832</v>
      </c>
      <c r="F12" s="45">
        <v>44833</v>
      </c>
      <c r="G12" s="45">
        <v>44834</v>
      </c>
      <c r="H12" s="45">
        <v>44835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DaysAndWeeks+DATE(CalendarYear,9,1)-WEEKDAY(DATE(CalendarYear,9,1),(WeekStart="Monday")+1)+36</f>
        <v>44836</v>
      </c>
      <c r="C14" s="44">
        <v>44837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"October "&amp;CalendarYear</f>
        <v>October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DaysAndWeeks+DATE(CalendarYear,10,1)-WEEKDAY(DATE(CalendarYear,10,1),(WeekStart="Monday")+1)+1</f>
        <v>44829</v>
      </c>
      <c r="C4" s="41">
        <v>44830</v>
      </c>
      <c r="D4" s="41">
        <v>44831</v>
      </c>
      <c r="E4" s="41">
        <v>44832</v>
      </c>
      <c r="F4" s="41">
        <v>44833</v>
      </c>
      <c r="G4" s="41">
        <v>44834</v>
      </c>
      <c r="H4" s="41">
        <v>44835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DaysAndWeeks+DATE(CalendarYear,10,1)-WEEKDAY(DATE(CalendarYear,10,1),(WeekStart="Monday")+1)+8</f>
        <v>44836</v>
      </c>
      <c r="C6" s="44">
        <v>44837</v>
      </c>
      <c r="D6" s="44">
        <v>44838</v>
      </c>
      <c r="E6" s="44">
        <v>44839</v>
      </c>
      <c r="F6" s="44">
        <v>44840</v>
      </c>
      <c r="G6" s="44">
        <v>44841</v>
      </c>
      <c r="H6" s="44">
        <v>44842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DaysAndWeeks+DATE(CalendarYear,10,1)-WEEKDAY(DATE(CalendarYear,10,1),(WeekStart="Monday")+1)+15</f>
        <v>44843</v>
      </c>
      <c r="C8" s="45">
        <v>44844</v>
      </c>
      <c r="D8" s="45">
        <v>44845</v>
      </c>
      <c r="E8" s="45">
        <v>44846</v>
      </c>
      <c r="F8" s="45">
        <v>44847</v>
      </c>
      <c r="G8" s="45">
        <v>44848</v>
      </c>
      <c r="H8" s="45">
        <v>44849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DaysAndWeeks+DATE(CalendarYear,10,1)-WEEKDAY(DATE(CalendarYear,10,1),(WeekStart="Monday")+1)+22</f>
        <v>44850</v>
      </c>
      <c r="C10" s="44">
        <v>44851</v>
      </c>
      <c r="D10" s="44">
        <v>44852</v>
      </c>
      <c r="E10" s="44">
        <v>44853</v>
      </c>
      <c r="F10" s="44">
        <v>44854</v>
      </c>
      <c r="G10" s="44">
        <v>44855</v>
      </c>
      <c r="H10" s="44">
        <v>44856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DaysAndWeeks+DATE(CalendarYear,10,1)-WEEKDAY(DATE(CalendarYear,10,1),(WeekStart="Monday")+1)+29</f>
        <v>44857</v>
      </c>
      <c r="C12" s="45">
        <v>44858</v>
      </c>
      <c r="D12" s="45">
        <v>44859</v>
      </c>
      <c r="E12" s="45">
        <v>44860</v>
      </c>
      <c r="F12" s="45">
        <v>44861</v>
      </c>
      <c r="G12" s="45">
        <v>44862</v>
      </c>
      <c r="H12" s="45">
        <v>44863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DaysAndWeeks+DATE(CalendarYear,10,1)-WEEKDAY(DATE(CalendarYear,10,1),(WeekStart="Monday")+1)+36</f>
        <v>44864</v>
      </c>
      <c r="C14" s="44">
        <v>44865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62" t="str">
        <f>"November "&amp;CalendarYear</f>
        <v>November 2022</v>
      </c>
      <c r="C2" s="62"/>
      <c r="D2" s="62"/>
      <c r="E2" s="3"/>
      <c r="F2" s="3"/>
      <c r="G2" s="3"/>
      <c r="H2" s="4"/>
    </row>
    <row r="3" spans="1:9" s="13" customFormat="1" ht="24" customHeight="1" x14ac:dyDescent="0.25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25">
      <c r="A4" s="5"/>
      <c r="B4" s="41">
        <f t="array" ref="B4:H4">DaysAndWeeks+DATE(CalendarYear,11,1)-WEEKDAY(DATE(CalendarYear,11,1),(WeekStart="Monday")+1)+1</f>
        <v>44864</v>
      </c>
      <c r="C4" s="41">
        <v>44865</v>
      </c>
      <c r="D4" s="41">
        <v>44866</v>
      </c>
      <c r="E4" s="41">
        <v>44867</v>
      </c>
      <c r="F4" s="41">
        <v>44868</v>
      </c>
      <c r="G4" s="41">
        <v>44869</v>
      </c>
      <c r="H4" s="41">
        <v>44870</v>
      </c>
    </row>
    <row r="5" spans="1:9" s="18" customFormat="1" ht="56.1" customHeight="1" x14ac:dyDescent="0.25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25">
      <c r="A6" s="5"/>
      <c r="B6" s="44">
        <f t="array" ref="B6:H6">DaysAndWeeks+DATE(CalendarYear,11,1)-WEEKDAY(DATE(CalendarYear,11,1),(WeekStart="Monday")+1)+8</f>
        <v>44871</v>
      </c>
      <c r="C6" s="44">
        <v>44872</v>
      </c>
      <c r="D6" s="44">
        <v>44873</v>
      </c>
      <c r="E6" s="44">
        <v>44874</v>
      </c>
      <c r="F6" s="44">
        <v>44875</v>
      </c>
      <c r="G6" s="44">
        <v>44876</v>
      </c>
      <c r="H6" s="44">
        <v>44877</v>
      </c>
    </row>
    <row r="7" spans="1:9" s="18" customFormat="1" ht="56.1" customHeight="1" x14ac:dyDescent="0.25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25">
      <c r="A8" s="5"/>
      <c r="B8" s="45">
        <f t="array" ref="B8:H8">DaysAndWeeks+DATE(CalendarYear,11,1)-WEEKDAY(DATE(CalendarYear,11,1),(WeekStart="Monday")+1)+15</f>
        <v>44878</v>
      </c>
      <c r="C8" s="45">
        <v>44879</v>
      </c>
      <c r="D8" s="45">
        <v>44880</v>
      </c>
      <c r="E8" s="45">
        <v>44881</v>
      </c>
      <c r="F8" s="45">
        <v>44882</v>
      </c>
      <c r="G8" s="45">
        <v>44883</v>
      </c>
      <c r="H8" s="45">
        <v>44884</v>
      </c>
    </row>
    <row r="9" spans="1:9" s="18" customFormat="1" ht="56.1" customHeight="1" x14ac:dyDescent="0.25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25">
      <c r="A10" s="5"/>
      <c r="B10" s="44">
        <f t="array" ref="B10:H10">DaysAndWeeks+DATE(CalendarYear,11,1)-WEEKDAY(DATE(CalendarYear,11,1),(WeekStart="Monday")+1)+22</f>
        <v>44885</v>
      </c>
      <c r="C10" s="44">
        <v>44886</v>
      </c>
      <c r="D10" s="44">
        <v>44887</v>
      </c>
      <c r="E10" s="44">
        <v>44888</v>
      </c>
      <c r="F10" s="44">
        <v>44889</v>
      </c>
      <c r="G10" s="44">
        <v>44890</v>
      </c>
      <c r="H10" s="44">
        <v>44891</v>
      </c>
    </row>
    <row r="11" spans="1:9" s="18" customFormat="1" ht="56.1" customHeight="1" x14ac:dyDescent="0.25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25">
      <c r="A12" s="5"/>
      <c r="B12" s="45">
        <f t="array" ref="B12:H12">DaysAndWeeks+DATE(CalendarYear,11,1)-WEEKDAY(DATE(CalendarYear,11,1),(WeekStart="Monday")+1)+29</f>
        <v>44892</v>
      </c>
      <c r="C12" s="45">
        <v>44893</v>
      </c>
      <c r="D12" s="45">
        <v>44894</v>
      </c>
      <c r="E12" s="45">
        <v>44895</v>
      </c>
      <c r="F12" s="45">
        <v>44896</v>
      </c>
      <c r="G12" s="45">
        <v>44897</v>
      </c>
      <c r="H12" s="45">
        <v>44898</v>
      </c>
    </row>
    <row r="13" spans="1:9" s="18" customFormat="1" ht="56.1" customHeight="1" x14ac:dyDescent="0.25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25">
      <c r="A14" s="5"/>
      <c r="B14" s="44">
        <f t="array" ref="B14:C14">DaysAndWeeks+DATE(CalendarYear,11,1)-WEEKDAY(DATE(CalendarYear,11,1),(WeekStart="Monday")+1)+36</f>
        <v>44899</v>
      </c>
      <c r="C14" s="44">
        <v>44900</v>
      </c>
      <c r="D14" s="63" t="s">
        <v>1</v>
      </c>
      <c r="E14" s="63"/>
      <c r="F14" s="63"/>
      <c r="G14" s="63"/>
      <c r="H14" s="64"/>
    </row>
    <row r="15" spans="1:9" s="18" customFormat="1" ht="56.1" customHeight="1" x14ac:dyDescent="0.25">
      <c r="A15" s="17"/>
      <c r="B15" s="42"/>
      <c r="C15" s="42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69921875" defaultRowHeight="13.8" x14ac:dyDescent="0.25"/>
  <cols>
    <col min="1" max="1" width="1.59765625" style="1" customWidth="1"/>
    <col min="2" max="8" width="16.59765625" style="1" customWidth="1"/>
    <col min="9" max="9" width="1.59765625" style="2" customWidth="1"/>
    <col min="10" max="10" width="8.59765625" style="2" customWidth="1"/>
    <col min="11" max="16384" width="8.69921875" style="2"/>
  </cols>
  <sheetData>
    <row r="1" spans="1:9" ht="9" customHeight="1" x14ac:dyDescent="0.25">
      <c r="I1" s="2" t="s">
        <v>2</v>
      </c>
    </row>
    <row r="2" spans="1:9" ht="96" customHeight="1" x14ac:dyDescent="0.25">
      <c r="B2" s="46" t="str">
        <f>"December "&amp;CalendarYear</f>
        <v>December 2022</v>
      </c>
      <c r="C2" s="46"/>
      <c r="D2" s="46"/>
      <c r="E2" s="3"/>
      <c r="F2" s="3"/>
      <c r="G2" s="3"/>
      <c r="H2" s="4"/>
    </row>
    <row r="3" spans="1:9" s="13" customFormat="1" ht="24" customHeight="1" x14ac:dyDescent="0.25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25">
      <c r="A4" s="5"/>
      <c r="B4" s="14">
        <f t="array" ref="B4:H4">DaysAndWeeks+DATE(CalendarYear,12,1)-WEEKDAY(DATE(CalendarYear,12,1),(WeekStart="Monday")+1)+1</f>
        <v>44892</v>
      </c>
      <c r="C4" s="14">
        <v>44893</v>
      </c>
      <c r="D4" s="14">
        <v>44894</v>
      </c>
      <c r="E4" s="14">
        <v>44895</v>
      </c>
      <c r="F4" s="14">
        <v>44896</v>
      </c>
      <c r="G4" s="14">
        <v>44897</v>
      </c>
      <c r="H4" s="15">
        <v>44898</v>
      </c>
    </row>
    <row r="5" spans="1:9" s="18" customFormat="1" ht="56.1" customHeight="1" x14ac:dyDescent="0.25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25">
      <c r="A6" s="5"/>
      <c r="B6" s="8">
        <f t="array" ref="B6:H6">DaysAndWeeks+DATE(CalendarYear,12,1)-WEEKDAY(DATE(CalendarYear,12,1),(WeekStart="Monday")+1)+8</f>
        <v>44899</v>
      </c>
      <c r="C6" s="8">
        <v>44900</v>
      </c>
      <c r="D6" s="8">
        <v>44901</v>
      </c>
      <c r="E6" s="8">
        <v>44902</v>
      </c>
      <c r="F6" s="8">
        <v>44903</v>
      </c>
      <c r="G6" s="8">
        <v>44904</v>
      </c>
      <c r="H6" s="8">
        <v>44905</v>
      </c>
    </row>
    <row r="7" spans="1:9" s="18" customFormat="1" ht="56.1" customHeight="1" x14ac:dyDescent="0.25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25">
      <c r="A8" s="5"/>
      <c r="B8" s="7">
        <f t="array" ref="B8:H8">DaysAndWeeks+DATE(CalendarYear,12,1)-WEEKDAY(DATE(CalendarYear,12,1),(WeekStart="Monday")+1)+15</f>
        <v>44906</v>
      </c>
      <c r="C8" s="7">
        <v>44907</v>
      </c>
      <c r="D8" s="7">
        <v>44908</v>
      </c>
      <c r="E8" s="7">
        <v>44909</v>
      </c>
      <c r="F8" s="7">
        <v>44910</v>
      </c>
      <c r="G8" s="7">
        <v>44911</v>
      </c>
      <c r="H8" s="7">
        <v>44912</v>
      </c>
    </row>
    <row r="9" spans="1:9" s="18" customFormat="1" ht="56.1" customHeight="1" x14ac:dyDescent="0.25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25">
      <c r="A10" s="5"/>
      <c r="B10" s="8">
        <f t="array" ref="B10:H10">DaysAndWeeks+DATE(CalendarYear,12,1)-WEEKDAY(DATE(CalendarYear,12,1),(WeekStart="Monday")+1)+22</f>
        <v>44913</v>
      </c>
      <c r="C10" s="8">
        <v>44914</v>
      </c>
      <c r="D10" s="8">
        <v>44915</v>
      </c>
      <c r="E10" s="8">
        <v>44916</v>
      </c>
      <c r="F10" s="8">
        <v>44917</v>
      </c>
      <c r="G10" s="8">
        <v>44918</v>
      </c>
      <c r="H10" s="8">
        <v>44919</v>
      </c>
    </row>
    <row r="11" spans="1:9" s="18" customFormat="1" ht="56.1" customHeight="1" x14ac:dyDescent="0.25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25">
      <c r="A12" s="5"/>
      <c r="B12" s="7">
        <f t="array" ref="B12:H12">DaysAndWeeks+DATE(CalendarYear,12,1)-WEEKDAY(DATE(CalendarYear,12,1),(WeekStart="Monday")+1)+29</f>
        <v>44920</v>
      </c>
      <c r="C12" s="7">
        <v>44921</v>
      </c>
      <c r="D12" s="7">
        <v>44922</v>
      </c>
      <c r="E12" s="7">
        <v>44923</v>
      </c>
      <c r="F12" s="7">
        <v>44924</v>
      </c>
      <c r="G12" s="7">
        <v>44925</v>
      </c>
      <c r="H12" s="7">
        <v>44926</v>
      </c>
    </row>
    <row r="13" spans="1:9" s="18" customFormat="1" ht="56.1" customHeight="1" x14ac:dyDescent="0.25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25">
      <c r="A14" s="5"/>
      <c r="B14" s="8">
        <f t="array" ref="B14:C14">DaysAndWeeks+DATE(CalendarYear,12,1)-WEEKDAY(DATE(CalendarYear,12,1),(WeekStart="Monday")+1)+36</f>
        <v>44927</v>
      </c>
      <c r="C14" s="8">
        <v>44928</v>
      </c>
      <c r="D14" s="47" t="s">
        <v>1</v>
      </c>
      <c r="E14" s="47"/>
      <c r="F14" s="47"/>
      <c r="G14" s="47"/>
      <c r="H14" s="48"/>
    </row>
    <row r="15" spans="1:9" s="18" customFormat="1" ht="56.1" customHeight="1" x14ac:dyDescent="0.25">
      <c r="A15" s="17"/>
      <c r="B15" s="19"/>
      <c r="C15" s="19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76B9C-2EA7-4D19-8A19-277F4FB49D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AF6DF2C7-EE11-445A-888B-FD0C6D948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C0225-BF25-474B-9958-152085DC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2021-08-09T15:50:49Z</dcterms:created>
  <dcterms:modified xsi:type="dcterms:W3CDTF">2022-09-01T04:30:08Z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