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settles/projects/src/github.com-ucdavis-bioinformatics-training/2019_April_ESALQ_Microbial_Community_Analysis/metadata/"/>
    </mc:Choice>
  </mc:AlternateContent>
  <xr:revisionPtr revIDLastSave="0" documentId="13_ncr:1_{779173AC-DB80-CF47-934B-93222597599B}" xr6:coauthVersionLast="43" xr6:coauthVersionMax="43" xr10:uidLastSave="{00000000-0000-0000-0000-000000000000}"/>
  <bookViews>
    <workbookView xWindow="7780" yWindow="800" windowWidth="28800" windowHeight="16480" tabRatio="500" activeTab="2" xr2:uid="{00000000-000D-0000-FFFF-FFFF00000000}"/>
  </bookViews>
  <sheets>
    <sheet name="P5 Forward Barcodes" sheetId="1" r:id="rId1"/>
    <sheet name="P7 Reverse Barcodes" sheetId="2" r:id="rId2"/>
    <sheet name="27F Forward Target Primer" sheetId="3" r:id="rId3"/>
    <sheet name="534R Reverse Target Prim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" l="1"/>
  <c r="G9" i="3"/>
  <c r="G8" i="3"/>
  <c r="G7" i="3"/>
  <c r="G6" i="3"/>
  <c r="G5" i="3"/>
  <c r="G4" i="3"/>
  <c r="G3" i="3"/>
  <c r="G10" i="4"/>
  <c r="G9" i="4"/>
  <c r="G8" i="4"/>
  <c r="G7" i="4"/>
  <c r="G6" i="4"/>
  <c r="G5" i="4"/>
  <c r="G4" i="4"/>
  <c r="G3" i="4"/>
  <c r="I10" i="4" l="1"/>
  <c r="I9" i="4"/>
  <c r="I8" i="4"/>
  <c r="I7" i="4"/>
  <c r="I6" i="4"/>
  <c r="I5" i="4"/>
  <c r="I4" i="4"/>
  <c r="I3" i="4"/>
  <c r="I10" i="3"/>
  <c r="I9" i="3"/>
  <c r="I8" i="3"/>
  <c r="I7" i="3"/>
  <c r="I6" i="3"/>
  <c r="I5" i="3"/>
  <c r="I4" i="3"/>
  <c r="I3" i="3"/>
  <c r="C4" i="2"/>
  <c r="C5" i="2" s="1"/>
  <c r="G10" i="2"/>
  <c r="G9" i="2"/>
  <c r="G8" i="2"/>
  <c r="G7" i="2"/>
  <c r="G6" i="2"/>
  <c r="G5" i="2"/>
  <c r="I4" i="2"/>
  <c r="G4" i="2"/>
  <c r="I3" i="2"/>
  <c r="G3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C4" i="1"/>
  <c r="I4" i="1" s="1"/>
  <c r="G10" i="1"/>
  <c r="G9" i="1"/>
  <c r="G8" i="1"/>
  <c r="G7" i="1"/>
  <c r="G6" i="1"/>
  <c r="G5" i="1"/>
  <c r="G4" i="1"/>
  <c r="I3" i="1"/>
  <c r="G3" i="1"/>
  <c r="C5" i="1" l="1"/>
  <c r="I5" i="2"/>
  <c r="C6" i="2"/>
  <c r="C6" i="1" l="1"/>
  <c r="I5" i="1"/>
  <c r="C7" i="2"/>
  <c r="I6" i="2"/>
  <c r="C7" i="1" l="1"/>
  <c r="I6" i="1"/>
  <c r="C8" i="2"/>
  <c r="I7" i="2"/>
  <c r="I7" i="1" l="1"/>
  <c r="C8" i="1"/>
  <c r="C9" i="2"/>
  <c r="I8" i="2"/>
  <c r="C9" i="1" l="1"/>
  <c r="I8" i="1"/>
  <c r="I9" i="2"/>
  <c r="C10" i="2"/>
  <c r="I10" i="2" s="1"/>
  <c r="I9" i="1" l="1"/>
  <c r="C10" i="1"/>
  <c r="I10" i="1" s="1"/>
</calcChain>
</file>

<file path=xl/sharedStrings.xml><?xml version="1.0" encoding="utf-8"?>
<sst xmlns="http://schemas.openxmlformats.org/spreadsheetml/2006/main" count="488" uniqueCount="168">
  <si>
    <t>Forward Adapter Primer</t>
  </si>
  <si>
    <t>Adapter Name</t>
  </si>
  <si>
    <t>Barcode Group</t>
  </si>
  <si>
    <t>Index ID</t>
  </si>
  <si>
    <t>Adapter Sequence</t>
  </si>
  <si>
    <t>Barcode Sequence</t>
  </si>
  <si>
    <t>Tag Sequence</t>
  </si>
  <si>
    <t>Oligonucleotide Sequence</t>
  </si>
  <si>
    <t>Tag Name</t>
  </si>
  <si>
    <t>Oligo Name</t>
  </si>
  <si>
    <t>Nextera Barcode ID</t>
  </si>
  <si>
    <t>P5</t>
  </si>
  <si>
    <t>Leela</t>
  </si>
  <si>
    <t>AATGATACGGCGACCACCGAGATCTACAC</t>
  </si>
  <si>
    <t>TAGATCGC</t>
  </si>
  <si>
    <t>TCGTCGGCAGCGTC</t>
  </si>
  <si>
    <t>NexteraP5</t>
  </si>
  <si>
    <t>E501</t>
  </si>
  <si>
    <t>CTCTCTAT</t>
  </si>
  <si>
    <t>E502</t>
  </si>
  <si>
    <t>TATCCTCT</t>
  </si>
  <si>
    <t>E503</t>
  </si>
  <si>
    <t>AGAGTAGA</t>
  </si>
  <si>
    <t>E504</t>
  </si>
  <si>
    <t>GTAAGGAG</t>
  </si>
  <si>
    <t>E505</t>
  </si>
  <si>
    <t>ACTGCATA</t>
  </si>
  <si>
    <t>E506</t>
  </si>
  <si>
    <t>AAGGAGTA</t>
  </si>
  <si>
    <t>E507</t>
  </si>
  <si>
    <t>CTAAGCCT</t>
  </si>
  <si>
    <t>E508</t>
  </si>
  <si>
    <t>TGAACCTT</t>
  </si>
  <si>
    <t>A501</t>
  </si>
  <si>
    <t>TGCTAAGT</t>
  </si>
  <si>
    <t>A502</t>
  </si>
  <si>
    <t>TGTTCTCT</t>
  </si>
  <si>
    <t>A503</t>
  </si>
  <si>
    <t>TAAGACAC</t>
  </si>
  <si>
    <t>A504</t>
  </si>
  <si>
    <t>CTAATCGA</t>
  </si>
  <si>
    <t>A505</t>
  </si>
  <si>
    <t>CTAGAACA</t>
  </si>
  <si>
    <t>A506</t>
  </si>
  <si>
    <t>TAAGTTCC</t>
  </si>
  <si>
    <t>A507</t>
  </si>
  <si>
    <t>TAGACCTA</t>
  </si>
  <si>
    <t>A508</t>
  </si>
  <si>
    <t>TATAGCCT</t>
  </si>
  <si>
    <t>D501</t>
  </si>
  <si>
    <t>ATAGAGGC</t>
  </si>
  <si>
    <t>D502</t>
  </si>
  <si>
    <t>CCTATCCT</t>
  </si>
  <si>
    <t>D503</t>
  </si>
  <si>
    <t>GGCTCTGA</t>
  </si>
  <si>
    <t>D504</t>
  </si>
  <si>
    <t>AGGCGAAG</t>
  </si>
  <si>
    <t>D505</t>
  </si>
  <si>
    <t>TAATCTTA</t>
  </si>
  <si>
    <t>D506</t>
  </si>
  <si>
    <t>CAGGACGT</t>
  </si>
  <si>
    <t>D507</t>
  </si>
  <si>
    <t>GTACTGAC</t>
  </si>
  <si>
    <t>D508</t>
  </si>
  <si>
    <t>Reverse Adapter Primer</t>
  </si>
  <si>
    <t>P7</t>
  </si>
  <si>
    <t>CAAGCAGAAGACGGCATACGAGAT</t>
  </si>
  <si>
    <t>GCTACGCT</t>
  </si>
  <si>
    <t>GTCTCGTGGGCTCGG</t>
  </si>
  <si>
    <t>NexteraP7</t>
  </si>
  <si>
    <t>N709</t>
  </si>
  <si>
    <t>CGAGGCTG</t>
  </si>
  <si>
    <t>N710</t>
  </si>
  <si>
    <t>AAGAGGCA</t>
  </si>
  <si>
    <t>N711</t>
  </si>
  <si>
    <t>GTAGAGGA</t>
  </si>
  <si>
    <t>N712</t>
  </si>
  <si>
    <t>ATCACGAC</t>
  </si>
  <si>
    <t>A701</t>
  </si>
  <si>
    <t>ACAGTGGT</t>
  </si>
  <si>
    <t>A702</t>
  </si>
  <si>
    <t>CAGATCCA</t>
  </si>
  <si>
    <t>A703</t>
  </si>
  <si>
    <t>ACAAACGG</t>
  </si>
  <si>
    <t>A704</t>
  </si>
  <si>
    <t>ACCCAGCA</t>
  </si>
  <si>
    <t>A705</t>
  </si>
  <si>
    <t>AACCCCTC</t>
  </si>
  <si>
    <t>A706</t>
  </si>
  <si>
    <t>CCCAACCT</t>
  </si>
  <si>
    <t>A707</t>
  </si>
  <si>
    <t>CACCACAC</t>
  </si>
  <si>
    <t>A708</t>
  </si>
  <si>
    <t>GAAACCCA</t>
  </si>
  <si>
    <t>A709</t>
  </si>
  <si>
    <t>TGTGACCA</t>
  </si>
  <si>
    <t>A710</t>
  </si>
  <si>
    <t>AGGGTCAA</t>
  </si>
  <si>
    <t>A711</t>
  </si>
  <si>
    <t>AGGAGTGG</t>
  </si>
  <si>
    <t>A712</t>
  </si>
  <si>
    <t>TAAGGCGA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</si>
  <si>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</si>
  <si>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</si>
  <si>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</si>
  <si>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</si>
  <si>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</si>
  <si>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</si>
  <si>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</si>
  <si>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</si>
  <si>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</si>
  <si>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</si>
  <si>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</si>
  <si>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</si>
  <si>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</si>
  <si>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</si>
  <si>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</si>
  <si>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Forward Target Primers</t>
  </si>
  <si>
    <t>Target Name</t>
  </si>
  <si>
    <t>Spacer Sequence</t>
  </si>
  <si>
    <t>Linker Sequence</t>
  </si>
  <si>
    <t>Target-Specific Sequence (Forward)</t>
  </si>
  <si>
    <t>27F_YM1</t>
  </si>
  <si>
    <t>GT</t>
  </si>
  <si>
    <t>AGAGTTTGATCCTGGCTCAG</t>
  </si>
  <si>
    <t>27F_YM2</t>
  </si>
  <si>
    <t>C</t>
  </si>
  <si>
    <t>AGAGTTTGATCATGGCTCAG</t>
  </si>
  <si>
    <t>27F_YM3</t>
  </si>
  <si>
    <t>AC</t>
  </si>
  <si>
    <t>AGAGTTTGATTCTGGCTCAG</t>
  </si>
  <si>
    <t>27F_YM4</t>
  </si>
  <si>
    <t>TAC</t>
  </si>
  <si>
    <t>AGAGTTTGATTATGGCTCAG</t>
  </si>
  <si>
    <t>27F_Bif</t>
  </si>
  <si>
    <t>GTAC</t>
  </si>
  <si>
    <t>AGGGTTCGATTCTGGCTCAG</t>
  </si>
  <si>
    <t>27F_Bor</t>
  </si>
  <si>
    <t>CGTAC</t>
  </si>
  <si>
    <t>AGAGTTTGATCCTGGCTTAG</t>
  </si>
  <si>
    <t>27F_Chl</t>
  </si>
  <si>
    <t>ACGTAC</t>
  </si>
  <si>
    <t>AGAATTTGATCTTGGTTCAG</t>
  </si>
  <si>
    <t>27F_Ato</t>
  </si>
  <si>
    <t>TACGTAC</t>
  </si>
  <si>
    <t>AGAGTTCGATCCTGGCTCAG</t>
  </si>
  <si>
    <t>Reverse Target Primer</t>
  </si>
  <si>
    <t>Target-Specific Sequence (Reverse)</t>
  </si>
  <si>
    <t>534R_1</t>
  </si>
  <si>
    <t>CC</t>
  </si>
  <si>
    <t>ATTACCGCGGCTGCTGG</t>
  </si>
  <si>
    <t>534R_2</t>
  </si>
  <si>
    <t>G</t>
  </si>
  <si>
    <t>534R_3</t>
  </si>
  <si>
    <t>TG</t>
  </si>
  <si>
    <t>534R_4</t>
  </si>
  <si>
    <t>ATG</t>
  </si>
  <si>
    <t>534R_5</t>
  </si>
  <si>
    <t>CATG</t>
  </si>
  <si>
    <t>534R_6</t>
  </si>
  <si>
    <t>TCATG</t>
  </si>
  <si>
    <t>534R_7</t>
  </si>
  <si>
    <t>ATCATG</t>
  </si>
  <si>
    <t>534R_8</t>
  </si>
  <si>
    <t>GATCATG</t>
  </si>
  <si>
    <t>squencing primer</t>
  </si>
  <si>
    <t>AGATGTGTATAAGAGACAG</t>
  </si>
  <si>
    <t>sequencing 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</si>
</sst>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F27" sqref="F27"/>
    </sheetView>
  </sheetViews>
  <sheetFormatPr baseColWidth="10" defaultRowHeight="16" x14ac:dyDescent="0.2"/>
  <cols>
    <col min="1" max="1" width="19.83203125" bestFit="1" customWidth="1"/>
    <col min="2" max="2" width="12.6640625" bestFit="1" customWidth="1"/>
    <col min="3" max="3" width="7.5" bestFit="1" customWidth="1"/>
    <col min="4" max="4" width="33.83203125" bestFit="1" customWidth="1"/>
    <col min="5" max="5" width="15.33203125" bestFit="1" customWidth="1"/>
    <col min="6" max="6" width="22.33203125" customWidth="1"/>
    <col min="7" max="7" width="59.1640625" bestFit="1" customWidth="1"/>
    <col min="8" max="8" width="9.83203125" bestFit="1" customWidth="1"/>
    <col min="9" max="9" width="20.33203125" bestFit="1" customWidth="1"/>
    <col min="10" max="10" width="16.1640625" bestFit="1" customWidth="1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</row>
    <row r="2" spans="1:1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2"/>
      <c r="L2" s="1"/>
    </row>
    <row r="3" spans="1:12" x14ac:dyDescent="0.2">
      <c r="A3" t="s">
        <v>11</v>
      </c>
      <c r="B3" t="s">
        <v>12</v>
      </c>
      <c r="C3">
        <v>1</v>
      </c>
      <c r="D3" t="s">
        <v>13</v>
      </c>
      <c r="E3" t="s">
        <v>14</v>
      </c>
      <c r="F3" t="s">
        <v>15</v>
      </c>
      <c r="G3" t="str">
        <f>CONCATENATE(D3,E3,F3)</f>
        <v>AATGATACGGCGACCACCGAGATCTACACTAGATCGCTCGTCGGCAGCGTC</v>
      </c>
      <c r="H3" t="s">
        <v>16</v>
      </c>
      <c r="I3" t="str">
        <f>CONCATENATE(A3,"-",B3,"_",C3,"-",H3)</f>
        <v>P5-Leela_1-NexteraP5</v>
      </c>
      <c r="J3" t="s">
        <v>17</v>
      </c>
    </row>
    <row r="4" spans="1:12" x14ac:dyDescent="0.2">
      <c r="A4" t="s">
        <v>11</v>
      </c>
      <c r="B4" t="s">
        <v>12</v>
      </c>
      <c r="C4">
        <f>C3+1</f>
        <v>2</v>
      </c>
      <c r="D4" t="s">
        <v>13</v>
      </c>
      <c r="E4" t="s">
        <v>18</v>
      </c>
      <c r="F4" t="s">
        <v>15</v>
      </c>
      <c r="G4" t="str">
        <f t="shared" ref="G4:G26" si="0">CONCATENATE(D4,E4,F4)</f>
        <v>AATGATACGGCGACCACCGAGATCTACACCTCTCTATTCGTCGGCAGCGTC</v>
      </c>
      <c r="H4" t="s">
        <v>16</v>
      </c>
      <c r="I4" t="str">
        <f t="shared" ref="I4:I26" si="1">CONCATENATE(A4,"-",B4,"_",C4,"-",H4)</f>
        <v>P5-Leela_2-NexteraP5</v>
      </c>
      <c r="J4" t="s">
        <v>19</v>
      </c>
    </row>
    <row r="5" spans="1:12" x14ac:dyDescent="0.2">
      <c r="A5" t="s">
        <v>11</v>
      </c>
      <c r="B5" t="s">
        <v>12</v>
      </c>
      <c r="C5">
        <f t="shared" ref="C5:C10" si="2">C4+1</f>
        <v>3</v>
      </c>
      <c r="D5" t="s">
        <v>13</v>
      </c>
      <c r="E5" t="s">
        <v>20</v>
      </c>
      <c r="F5" t="s">
        <v>15</v>
      </c>
      <c r="G5" t="str">
        <f t="shared" si="0"/>
        <v>AATGATACGGCGACCACCGAGATCTACACTATCCTCTTCGTCGGCAGCGTC</v>
      </c>
      <c r="H5" t="s">
        <v>16</v>
      </c>
      <c r="I5" t="str">
        <f t="shared" si="1"/>
        <v>P5-Leela_3-NexteraP5</v>
      </c>
      <c r="J5" t="s">
        <v>21</v>
      </c>
    </row>
    <row r="6" spans="1:12" x14ac:dyDescent="0.2">
      <c r="A6" t="s">
        <v>11</v>
      </c>
      <c r="B6" t="s">
        <v>12</v>
      </c>
      <c r="C6">
        <f t="shared" si="2"/>
        <v>4</v>
      </c>
      <c r="D6" t="s">
        <v>13</v>
      </c>
      <c r="E6" t="s">
        <v>22</v>
      </c>
      <c r="F6" t="s">
        <v>15</v>
      </c>
      <c r="G6" t="str">
        <f t="shared" si="0"/>
        <v>AATGATACGGCGACCACCGAGATCTACACAGAGTAGATCGTCGGCAGCGTC</v>
      </c>
      <c r="H6" t="s">
        <v>16</v>
      </c>
      <c r="I6" t="str">
        <f t="shared" si="1"/>
        <v>P5-Leela_4-NexteraP5</v>
      </c>
      <c r="J6" t="s">
        <v>23</v>
      </c>
    </row>
    <row r="7" spans="1:12" x14ac:dyDescent="0.2">
      <c r="A7" t="s">
        <v>11</v>
      </c>
      <c r="B7" t="s">
        <v>12</v>
      </c>
      <c r="C7">
        <f t="shared" si="2"/>
        <v>5</v>
      </c>
      <c r="D7" t="s">
        <v>13</v>
      </c>
      <c r="E7" t="s">
        <v>24</v>
      </c>
      <c r="F7" t="s">
        <v>15</v>
      </c>
      <c r="G7" t="str">
        <f t="shared" si="0"/>
        <v>AATGATACGGCGACCACCGAGATCTACACGTAAGGAGTCGTCGGCAGCGTC</v>
      </c>
      <c r="H7" t="s">
        <v>16</v>
      </c>
      <c r="I7" t="str">
        <f t="shared" si="1"/>
        <v>P5-Leela_5-NexteraP5</v>
      </c>
      <c r="J7" t="s">
        <v>25</v>
      </c>
    </row>
    <row r="8" spans="1:12" x14ac:dyDescent="0.2">
      <c r="A8" t="s">
        <v>11</v>
      </c>
      <c r="B8" t="s">
        <v>12</v>
      </c>
      <c r="C8">
        <f t="shared" si="2"/>
        <v>6</v>
      </c>
      <c r="D8" t="s">
        <v>13</v>
      </c>
      <c r="E8" t="s">
        <v>26</v>
      </c>
      <c r="F8" t="s">
        <v>15</v>
      </c>
      <c r="G8" t="str">
        <f t="shared" si="0"/>
        <v>AATGATACGGCGACCACCGAGATCTACACACTGCATATCGTCGGCAGCGTC</v>
      </c>
      <c r="H8" t="s">
        <v>16</v>
      </c>
      <c r="I8" t="str">
        <f t="shared" si="1"/>
        <v>P5-Leela_6-NexteraP5</v>
      </c>
      <c r="J8" t="s">
        <v>27</v>
      </c>
    </row>
    <row r="9" spans="1:12" x14ac:dyDescent="0.2">
      <c r="A9" t="s">
        <v>11</v>
      </c>
      <c r="B9" t="s">
        <v>12</v>
      </c>
      <c r="C9">
        <f t="shared" si="2"/>
        <v>7</v>
      </c>
      <c r="D9" t="s">
        <v>13</v>
      </c>
      <c r="E9" t="s">
        <v>28</v>
      </c>
      <c r="F9" t="s">
        <v>15</v>
      </c>
      <c r="G9" t="str">
        <f t="shared" si="0"/>
        <v>AATGATACGGCGACCACCGAGATCTACACAAGGAGTATCGTCGGCAGCGTC</v>
      </c>
      <c r="H9" t="s">
        <v>16</v>
      </c>
      <c r="I9" t="str">
        <f t="shared" si="1"/>
        <v>P5-Leela_7-NexteraP5</v>
      </c>
      <c r="J9" t="s">
        <v>29</v>
      </c>
    </row>
    <row r="10" spans="1:12" x14ac:dyDescent="0.2">
      <c r="A10" t="s">
        <v>11</v>
      </c>
      <c r="B10" t="s">
        <v>12</v>
      </c>
      <c r="C10">
        <f t="shared" si="2"/>
        <v>8</v>
      </c>
      <c r="D10" t="s">
        <v>13</v>
      </c>
      <c r="E10" t="s">
        <v>30</v>
      </c>
      <c r="F10" t="s">
        <v>15</v>
      </c>
      <c r="G10" t="str">
        <f t="shared" si="0"/>
        <v>AATGATACGGCGACCACCGAGATCTACACCTAAGCCTTCGTCGGCAGCGTC</v>
      </c>
      <c r="H10" t="s">
        <v>16</v>
      </c>
      <c r="I10" t="str">
        <f t="shared" si="1"/>
        <v>P5-Leela_8-NexteraP5</v>
      </c>
      <c r="J10" t="s">
        <v>31</v>
      </c>
    </row>
    <row r="11" spans="1:12" x14ac:dyDescent="0.2">
      <c r="A11" t="s">
        <v>11</v>
      </c>
      <c r="B11" t="s">
        <v>12</v>
      </c>
      <c r="C11">
        <v>9</v>
      </c>
      <c r="D11" t="s">
        <v>13</v>
      </c>
      <c r="E11" t="s">
        <v>32</v>
      </c>
      <c r="F11" t="s">
        <v>15</v>
      </c>
      <c r="G11" t="str">
        <f t="shared" si="0"/>
        <v>AATGATACGGCGACCACCGAGATCTACACTGAACCTTTCGTCGGCAGCGTC</v>
      </c>
      <c r="H11" t="s">
        <v>16</v>
      </c>
      <c r="I11" t="str">
        <f t="shared" si="1"/>
        <v>P5-Leela_9-NexteraP5</v>
      </c>
      <c r="J11" t="s">
        <v>33</v>
      </c>
    </row>
    <row r="12" spans="1:12" x14ac:dyDescent="0.2">
      <c r="A12" t="s">
        <v>11</v>
      </c>
      <c r="B12" t="s">
        <v>12</v>
      </c>
      <c r="C12">
        <v>10</v>
      </c>
      <c r="D12" t="s">
        <v>13</v>
      </c>
      <c r="E12" t="s">
        <v>34</v>
      </c>
      <c r="F12" t="s">
        <v>15</v>
      </c>
      <c r="G12" t="str">
        <f t="shared" si="0"/>
        <v>AATGATACGGCGACCACCGAGATCTACACTGCTAAGTTCGTCGGCAGCGTC</v>
      </c>
      <c r="H12" t="s">
        <v>16</v>
      </c>
      <c r="I12" t="str">
        <f t="shared" si="1"/>
        <v>P5-Leela_10-NexteraP5</v>
      </c>
      <c r="J12" t="s">
        <v>35</v>
      </c>
    </row>
    <row r="13" spans="1:12" x14ac:dyDescent="0.2">
      <c r="A13" t="s">
        <v>11</v>
      </c>
      <c r="B13" t="s">
        <v>12</v>
      </c>
      <c r="C13">
        <v>11</v>
      </c>
      <c r="D13" t="s">
        <v>13</v>
      </c>
      <c r="E13" t="s">
        <v>36</v>
      </c>
      <c r="F13" t="s">
        <v>15</v>
      </c>
      <c r="G13" t="str">
        <f t="shared" si="0"/>
        <v>AATGATACGGCGACCACCGAGATCTACACTGTTCTCTTCGTCGGCAGCGTC</v>
      </c>
      <c r="H13" t="s">
        <v>16</v>
      </c>
      <c r="I13" t="str">
        <f t="shared" si="1"/>
        <v>P5-Leela_11-NexteraP5</v>
      </c>
      <c r="J13" t="s">
        <v>37</v>
      </c>
    </row>
    <row r="14" spans="1:12" x14ac:dyDescent="0.2">
      <c r="A14" t="s">
        <v>11</v>
      </c>
      <c r="B14" t="s">
        <v>12</v>
      </c>
      <c r="C14">
        <v>12</v>
      </c>
      <c r="D14" t="s">
        <v>13</v>
      </c>
      <c r="E14" t="s">
        <v>38</v>
      </c>
      <c r="F14" t="s">
        <v>15</v>
      </c>
      <c r="G14" t="str">
        <f t="shared" si="0"/>
        <v>AATGATACGGCGACCACCGAGATCTACACTAAGACACTCGTCGGCAGCGTC</v>
      </c>
      <c r="H14" t="s">
        <v>16</v>
      </c>
      <c r="I14" t="str">
        <f t="shared" si="1"/>
        <v>P5-Leela_12-NexteraP5</v>
      </c>
      <c r="J14" t="s">
        <v>39</v>
      </c>
    </row>
    <row r="15" spans="1:12" x14ac:dyDescent="0.2">
      <c r="A15" t="s">
        <v>11</v>
      </c>
      <c r="B15" t="s">
        <v>12</v>
      </c>
      <c r="C15">
        <v>13</v>
      </c>
      <c r="D15" t="s">
        <v>13</v>
      </c>
      <c r="E15" t="s">
        <v>40</v>
      </c>
      <c r="F15" t="s">
        <v>15</v>
      </c>
      <c r="G15" t="str">
        <f t="shared" si="0"/>
        <v>AATGATACGGCGACCACCGAGATCTACACCTAATCGATCGTCGGCAGCGTC</v>
      </c>
      <c r="H15" t="s">
        <v>16</v>
      </c>
      <c r="I15" t="str">
        <f t="shared" si="1"/>
        <v>P5-Leela_13-NexteraP5</v>
      </c>
      <c r="J15" t="s">
        <v>41</v>
      </c>
    </row>
    <row r="16" spans="1:12" x14ac:dyDescent="0.2">
      <c r="A16" t="s">
        <v>11</v>
      </c>
      <c r="B16" t="s">
        <v>12</v>
      </c>
      <c r="C16">
        <v>14</v>
      </c>
      <c r="D16" t="s">
        <v>13</v>
      </c>
      <c r="E16" t="s">
        <v>42</v>
      </c>
      <c r="F16" t="s">
        <v>15</v>
      </c>
      <c r="G16" t="str">
        <f t="shared" si="0"/>
        <v>AATGATACGGCGACCACCGAGATCTACACCTAGAACATCGTCGGCAGCGTC</v>
      </c>
      <c r="H16" t="s">
        <v>16</v>
      </c>
      <c r="I16" t="str">
        <f t="shared" si="1"/>
        <v>P5-Leela_14-NexteraP5</v>
      </c>
      <c r="J16" t="s">
        <v>43</v>
      </c>
    </row>
    <row r="17" spans="1:10" x14ac:dyDescent="0.2">
      <c r="A17" t="s">
        <v>11</v>
      </c>
      <c r="B17" t="s">
        <v>12</v>
      </c>
      <c r="C17">
        <v>15</v>
      </c>
      <c r="D17" t="s">
        <v>13</v>
      </c>
      <c r="E17" t="s">
        <v>44</v>
      </c>
      <c r="F17" t="s">
        <v>15</v>
      </c>
      <c r="G17" t="str">
        <f t="shared" si="0"/>
        <v>AATGATACGGCGACCACCGAGATCTACACTAAGTTCCTCGTCGGCAGCGTC</v>
      </c>
      <c r="H17" t="s">
        <v>16</v>
      </c>
      <c r="I17" t="str">
        <f t="shared" si="1"/>
        <v>P5-Leela_15-NexteraP5</v>
      </c>
      <c r="J17" t="s">
        <v>45</v>
      </c>
    </row>
    <row r="18" spans="1:10" x14ac:dyDescent="0.2">
      <c r="A18" t="s">
        <v>11</v>
      </c>
      <c r="B18" t="s">
        <v>12</v>
      </c>
      <c r="C18">
        <v>16</v>
      </c>
      <c r="D18" t="s">
        <v>13</v>
      </c>
      <c r="E18" t="s">
        <v>46</v>
      </c>
      <c r="F18" t="s">
        <v>15</v>
      </c>
      <c r="G18" t="str">
        <f t="shared" si="0"/>
        <v>AATGATACGGCGACCACCGAGATCTACACTAGACCTATCGTCGGCAGCGTC</v>
      </c>
      <c r="H18" t="s">
        <v>16</v>
      </c>
      <c r="I18" t="str">
        <f t="shared" si="1"/>
        <v>P5-Leela_16-NexteraP5</v>
      </c>
      <c r="J18" t="s">
        <v>47</v>
      </c>
    </row>
    <row r="19" spans="1:10" x14ac:dyDescent="0.2">
      <c r="A19" t="s">
        <v>11</v>
      </c>
      <c r="B19" t="s">
        <v>12</v>
      </c>
      <c r="C19">
        <v>17</v>
      </c>
      <c r="D19" t="s">
        <v>13</v>
      </c>
      <c r="E19" t="s">
        <v>48</v>
      </c>
      <c r="F19" t="s">
        <v>15</v>
      </c>
      <c r="G19" t="str">
        <f t="shared" si="0"/>
        <v>AATGATACGGCGACCACCGAGATCTACACTATAGCCTTCGTCGGCAGCGTC</v>
      </c>
      <c r="H19" t="s">
        <v>16</v>
      </c>
      <c r="I19" t="str">
        <f t="shared" si="1"/>
        <v>P5-Leela_17-NexteraP5</v>
      </c>
      <c r="J19" t="s">
        <v>49</v>
      </c>
    </row>
    <row r="20" spans="1:10" x14ac:dyDescent="0.2">
      <c r="A20" t="s">
        <v>11</v>
      </c>
      <c r="B20" t="s">
        <v>12</v>
      </c>
      <c r="C20">
        <v>18</v>
      </c>
      <c r="D20" t="s">
        <v>13</v>
      </c>
      <c r="E20" t="s">
        <v>50</v>
      </c>
      <c r="F20" t="s">
        <v>15</v>
      </c>
      <c r="G20" t="str">
        <f t="shared" si="0"/>
        <v>AATGATACGGCGACCACCGAGATCTACACATAGAGGCTCGTCGGCAGCGTC</v>
      </c>
      <c r="H20" t="s">
        <v>16</v>
      </c>
      <c r="I20" t="str">
        <f t="shared" si="1"/>
        <v>P5-Leela_18-NexteraP5</v>
      </c>
      <c r="J20" t="s">
        <v>51</v>
      </c>
    </row>
    <row r="21" spans="1:10" x14ac:dyDescent="0.2">
      <c r="A21" t="s">
        <v>11</v>
      </c>
      <c r="B21" t="s">
        <v>12</v>
      </c>
      <c r="C21">
        <v>19</v>
      </c>
      <c r="D21" t="s">
        <v>13</v>
      </c>
      <c r="E21" t="s">
        <v>52</v>
      </c>
      <c r="F21" t="s">
        <v>15</v>
      </c>
      <c r="G21" t="str">
        <f t="shared" si="0"/>
        <v>AATGATACGGCGACCACCGAGATCTACACCCTATCCTTCGTCGGCAGCGTC</v>
      </c>
      <c r="H21" t="s">
        <v>16</v>
      </c>
      <c r="I21" t="str">
        <f t="shared" si="1"/>
        <v>P5-Leela_19-NexteraP5</v>
      </c>
      <c r="J21" t="s">
        <v>53</v>
      </c>
    </row>
    <row r="22" spans="1:10" x14ac:dyDescent="0.2">
      <c r="A22" t="s">
        <v>11</v>
      </c>
      <c r="B22" t="s">
        <v>12</v>
      </c>
      <c r="C22">
        <v>20</v>
      </c>
      <c r="D22" t="s">
        <v>13</v>
      </c>
      <c r="E22" t="s">
        <v>54</v>
      </c>
      <c r="F22" t="s">
        <v>15</v>
      </c>
      <c r="G22" t="str">
        <f t="shared" si="0"/>
        <v>AATGATACGGCGACCACCGAGATCTACACGGCTCTGATCGTCGGCAGCGTC</v>
      </c>
      <c r="H22" t="s">
        <v>16</v>
      </c>
      <c r="I22" t="str">
        <f t="shared" si="1"/>
        <v>P5-Leela_20-NexteraP5</v>
      </c>
      <c r="J22" t="s">
        <v>55</v>
      </c>
    </row>
    <row r="23" spans="1:10" x14ac:dyDescent="0.2">
      <c r="A23" t="s">
        <v>11</v>
      </c>
      <c r="B23" t="s">
        <v>12</v>
      </c>
      <c r="C23">
        <v>21</v>
      </c>
      <c r="D23" t="s">
        <v>13</v>
      </c>
      <c r="E23" t="s">
        <v>56</v>
      </c>
      <c r="F23" t="s">
        <v>15</v>
      </c>
      <c r="G23" t="str">
        <f t="shared" si="0"/>
        <v>AATGATACGGCGACCACCGAGATCTACACAGGCGAAGTCGTCGGCAGCGTC</v>
      </c>
      <c r="H23" t="s">
        <v>16</v>
      </c>
      <c r="I23" t="str">
        <f t="shared" si="1"/>
        <v>P5-Leela_21-NexteraP5</v>
      </c>
      <c r="J23" t="s">
        <v>57</v>
      </c>
    </row>
    <row r="24" spans="1:10" x14ac:dyDescent="0.2">
      <c r="A24" t="s">
        <v>11</v>
      </c>
      <c r="B24" t="s">
        <v>12</v>
      </c>
      <c r="C24">
        <v>22</v>
      </c>
      <c r="D24" t="s">
        <v>13</v>
      </c>
      <c r="E24" t="s">
        <v>58</v>
      </c>
      <c r="F24" t="s">
        <v>15</v>
      </c>
      <c r="G24" t="str">
        <f t="shared" si="0"/>
        <v>AATGATACGGCGACCACCGAGATCTACACTAATCTTATCGTCGGCAGCGTC</v>
      </c>
      <c r="H24" t="s">
        <v>16</v>
      </c>
      <c r="I24" t="str">
        <f t="shared" si="1"/>
        <v>P5-Leela_22-NexteraP5</v>
      </c>
      <c r="J24" t="s">
        <v>59</v>
      </c>
    </row>
    <row r="25" spans="1:10" x14ac:dyDescent="0.2">
      <c r="A25" t="s">
        <v>11</v>
      </c>
      <c r="B25" t="s">
        <v>12</v>
      </c>
      <c r="C25">
        <v>23</v>
      </c>
      <c r="D25" t="s">
        <v>13</v>
      </c>
      <c r="E25" t="s">
        <v>60</v>
      </c>
      <c r="F25" t="s">
        <v>15</v>
      </c>
      <c r="G25" t="str">
        <f t="shared" si="0"/>
        <v>AATGATACGGCGACCACCGAGATCTACACCAGGACGTTCGTCGGCAGCGTC</v>
      </c>
      <c r="H25" t="s">
        <v>16</v>
      </c>
      <c r="I25" t="str">
        <f t="shared" si="1"/>
        <v>P5-Leela_23-NexteraP5</v>
      </c>
      <c r="J25" t="s">
        <v>61</v>
      </c>
    </row>
    <row r="26" spans="1:10" x14ac:dyDescent="0.2">
      <c r="A26" t="s">
        <v>11</v>
      </c>
      <c r="B26" t="s">
        <v>12</v>
      </c>
      <c r="C26">
        <v>24</v>
      </c>
      <c r="D26" t="s">
        <v>13</v>
      </c>
      <c r="E26" t="s">
        <v>62</v>
      </c>
      <c r="F26" t="s">
        <v>15</v>
      </c>
      <c r="G26" t="str">
        <f t="shared" si="0"/>
        <v>AATGATACGGCGACCACCGAGATCTACACGTACTGACTCGTCGGCAGCGTC</v>
      </c>
      <c r="H26" t="s">
        <v>16</v>
      </c>
      <c r="I26" t="str">
        <f t="shared" si="1"/>
        <v>P5-Leela_24-NexteraP5</v>
      </c>
      <c r="J26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F3" sqref="F3"/>
    </sheetView>
  </sheetViews>
  <sheetFormatPr baseColWidth="10" defaultRowHeight="16" x14ac:dyDescent="0.2"/>
  <cols>
    <col min="1" max="1" width="19.5" bestFit="1" customWidth="1"/>
    <col min="2" max="2" width="12.6640625" bestFit="1" customWidth="1"/>
    <col min="3" max="3" width="7.5" bestFit="1" customWidth="1"/>
    <col min="4" max="4" width="29" bestFit="1" customWidth="1"/>
    <col min="5" max="5" width="15.33203125" bestFit="1" customWidth="1"/>
    <col min="6" max="6" width="18.6640625" bestFit="1" customWidth="1"/>
    <col min="7" max="7" width="55.5" bestFit="1" customWidth="1"/>
    <col min="8" max="8" width="9.83203125" bestFit="1" customWidth="1"/>
    <col min="9" max="9" width="20.33203125" bestFit="1" customWidth="1"/>
    <col min="10" max="10" width="16.1640625" bestFit="1" customWidth="1"/>
  </cols>
  <sheetData>
    <row r="1" spans="1:10" x14ac:dyDescent="0.2">
      <c r="A1" s="1" t="s">
        <v>64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 t="s">
        <v>65</v>
      </c>
      <c r="B3" t="s">
        <v>12</v>
      </c>
      <c r="C3">
        <v>1</v>
      </c>
      <c r="D3" t="s">
        <v>66</v>
      </c>
      <c r="E3" t="s">
        <v>101</v>
      </c>
      <c r="F3" t="s">
        <v>68</v>
      </c>
      <c r="G3" t="str">
        <f t="shared" ref="G3:G10" si="0">CONCATENATE(D3,E3,F3)</f>
        <v>CAAGCAGAAGACGGCATACGAGATTAAGGCGAGTCTCGTGGGCTCGG</v>
      </c>
      <c r="H3" t="s">
        <v>69</v>
      </c>
      <c r="I3" t="str">
        <f t="shared" ref="I3:I10" si="1">CONCATENATE(A3,"-",B3,"_",C3,"-",H3)</f>
        <v>P7-Leela_1-NexteraP7</v>
      </c>
      <c r="J3" t="s">
        <v>102</v>
      </c>
    </row>
    <row r="4" spans="1:10" x14ac:dyDescent="0.2">
      <c r="A4" t="s">
        <v>65</v>
      </c>
      <c r="B4" t="s">
        <v>12</v>
      </c>
      <c r="C4">
        <f>C3+1</f>
        <v>2</v>
      </c>
      <c r="D4" t="s">
        <v>66</v>
      </c>
      <c r="E4" t="s">
        <v>103</v>
      </c>
      <c r="F4" t="s">
        <v>68</v>
      </c>
      <c r="G4" t="str">
        <f t="shared" si="0"/>
        <v>CAAGCAGAAGACGGCATACGAGATCGTACTAGGTCTCGTGGGCTCGG</v>
      </c>
      <c r="H4" t="s">
        <v>69</v>
      </c>
      <c r="I4" t="str">
        <f t="shared" si="1"/>
        <v>P7-Leela_2-NexteraP7</v>
      </c>
      <c r="J4" t="s">
        <v>104</v>
      </c>
    </row>
    <row r="5" spans="1:10" x14ac:dyDescent="0.2">
      <c r="A5" t="s">
        <v>65</v>
      </c>
      <c r="B5" t="s">
        <v>12</v>
      </c>
      <c r="C5">
        <f t="shared" ref="C5:C10" si="2">C4+1</f>
        <v>3</v>
      </c>
      <c r="D5" t="s">
        <v>66</v>
      </c>
      <c r="E5" t="s">
        <v>105</v>
      </c>
      <c r="F5" t="s">
        <v>68</v>
      </c>
      <c r="G5" t="str">
        <f t="shared" si="0"/>
        <v>CAAGCAGAAGACGGCATACGAGATAGGCAGAAGTCTCGTGGGCTCGG</v>
      </c>
      <c r="H5" t="s">
        <v>69</v>
      </c>
      <c r="I5" t="str">
        <f t="shared" si="1"/>
        <v>P7-Leela_3-NexteraP7</v>
      </c>
      <c r="J5" t="s">
        <v>106</v>
      </c>
    </row>
    <row r="6" spans="1:10" x14ac:dyDescent="0.2">
      <c r="A6" t="s">
        <v>65</v>
      </c>
      <c r="B6" t="s">
        <v>12</v>
      </c>
      <c r="C6">
        <f t="shared" si="2"/>
        <v>4</v>
      </c>
      <c r="D6" t="s">
        <v>66</v>
      </c>
      <c r="E6" t="s">
        <v>107</v>
      </c>
      <c r="F6" t="s">
        <v>68</v>
      </c>
      <c r="G6" t="str">
        <f t="shared" si="0"/>
        <v>CAAGCAGAAGACGGCATACGAGATTCCTGAGCGTCTCGTGGGCTCGG</v>
      </c>
      <c r="H6" t="s">
        <v>69</v>
      </c>
      <c r="I6" t="str">
        <f t="shared" si="1"/>
        <v>P7-Leela_4-NexteraP7</v>
      </c>
      <c r="J6" t="s">
        <v>108</v>
      </c>
    </row>
    <row r="7" spans="1:10" x14ac:dyDescent="0.2">
      <c r="A7" t="s">
        <v>65</v>
      </c>
      <c r="B7" t="s">
        <v>12</v>
      </c>
      <c r="C7">
        <f t="shared" si="2"/>
        <v>5</v>
      </c>
      <c r="D7" t="s">
        <v>66</v>
      </c>
      <c r="E7" t="s">
        <v>109</v>
      </c>
      <c r="F7" t="s">
        <v>68</v>
      </c>
      <c r="G7" t="str">
        <f t="shared" si="0"/>
        <v>CAAGCAGAAGACGGCATACGAGATGGACTCCTGTCTCGTGGGCTCGG</v>
      </c>
      <c r="H7" t="s">
        <v>69</v>
      </c>
      <c r="I7" t="str">
        <f t="shared" si="1"/>
        <v>P7-Leela_5-NexteraP7</v>
      </c>
      <c r="J7" t="s">
        <v>110</v>
      </c>
    </row>
    <row r="8" spans="1:10" x14ac:dyDescent="0.2">
      <c r="A8" t="s">
        <v>65</v>
      </c>
      <c r="B8" t="s">
        <v>12</v>
      </c>
      <c r="C8">
        <f t="shared" si="2"/>
        <v>6</v>
      </c>
      <c r="D8" t="s">
        <v>66</v>
      </c>
      <c r="E8" t="s">
        <v>111</v>
      </c>
      <c r="F8" t="s">
        <v>68</v>
      </c>
      <c r="G8" t="str">
        <f t="shared" si="0"/>
        <v>CAAGCAGAAGACGGCATACGAGATTAGGCATGGTCTCGTGGGCTCGG</v>
      </c>
      <c r="H8" t="s">
        <v>69</v>
      </c>
      <c r="I8" t="str">
        <f t="shared" si="1"/>
        <v>P7-Leela_6-NexteraP7</v>
      </c>
      <c r="J8" t="s">
        <v>112</v>
      </c>
    </row>
    <row r="9" spans="1:10" x14ac:dyDescent="0.2">
      <c r="A9" t="s">
        <v>65</v>
      </c>
      <c r="B9" t="s">
        <v>12</v>
      </c>
      <c r="C9">
        <f t="shared" si="2"/>
        <v>7</v>
      </c>
      <c r="D9" t="s">
        <v>66</v>
      </c>
      <c r="E9" t="s">
        <v>113</v>
      </c>
      <c r="F9" t="s">
        <v>68</v>
      </c>
      <c r="G9" t="str">
        <f t="shared" si="0"/>
        <v>CAAGCAGAAGACGGCATACGAGATCTCTCTACGTCTCGTGGGCTCGG</v>
      </c>
      <c r="H9" t="s">
        <v>69</v>
      </c>
      <c r="I9" t="str">
        <f t="shared" si="1"/>
        <v>P7-Leela_7-NexteraP7</v>
      </c>
      <c r="J9" t="s">
        <v>114</v>
      </c>
    </row>
    <row r="10" spans="1:10" x14ac:dyDescent="0.2">
      <c r="A10" t="s">
        <v>65</v>
      </c>
      <c r="B10" t="s">
        <v>12</v>
      </c>
      <c r="C10">
        <f t="shared" si="2"/>
        <v>8</v>
      </c>
      <c r="D10" t="s">
        <v>66</v>
      </c>
      <c r="E10" t="s">
        <v>115</v>
      </c>
      <c r="F10" t="s">
        <v>68</v>
      </c>
      <c r="G10" t="str">
        <f t="shared" si="0"/>
        <v>CAAGCAGAAGACGGCATACGAGATCAGAGAGGGTCTCGTGGGCTCGG</v>
      </c>
      <c r="H10" t="s">
        <v>69</v>
      </c>
      <c r="I10" t="str">
        <f t="shared" si="1"/>
        <v>P7-Leela_8-NexteraP7</v>
      </c>
      <c r="J10" t="s">
        <v>116</v>
      </c>
    </row>
    <row r="11" spans="1:10" x14ac:dyDescent="0.2">
      <c r="A11" t="s">
        <v>65</v>
      </c>
      <c r="B11" t="s">
        <v>12</v>
      </c>
      <c r="C11">
        <v>9</v>
      </c>
      <c r="D11" t="s">
        <v>66</v>
      </c>
      <c r="E11" t="s">
        <v>67</v>
      </c>
      <c r="F11" t="s">
        <v>68</v>
      </c>
      <c r="G11" t="str">
        <f t="shared" ref="G11:G26" si="3">CONCATENATE(D11,E11,F11)</f>
        <v>CAAGCAGAAGACGGCATACGAGATGCTACGCTGTCTCGTGGGCTCGG</v>
      </c>
      <c r="H11" t="s">
        <v>69</v>
      </c>
      <c r="I11" t="str">
        <f t="shared" ref="I11:I26" si="4">CONCATENATE(A11,"-",B11,"_",C11,"-",H11)</f>
        <v>P7-Leela_9-NexteraP7</v>
      </c>
      <c r="J11" t="s">
        <v>70</v>
      </c>
    </row>
    <row r="12" spans="1:10" x14ac:dyDescent="0.2">
      <c r="A12" t="s">
        <v>65</v>
      </c>
      <c r="B12" t="s">
        <v>12</v>
      </c>
      <c r="C12">
        <v>10</v>
      </c>
      <c r="D12" t="s">
        <v>66</v>
      </c>
      <c r="E12" t="s">
        <v>71</v>
      </c>
      <c r="F12" t="s">
        <v>68</v>
      </c>
      <c r="G12" t="str">
        <f t="shared" si="3"/>
        <v>CAAGCAGAAGACGGCATACGAGATCGAGGCTGGTCTCGTGGGCTCGG</v>
      </c>
      <c r="H12" t="s">
        <v>69</v>
      </c>
      <c r="I12" t="str">
        <f t="shared" si="4"/>
        <v>P7-Leela_10-NexteraP7</v>
      </c>
      <c r="J12" t="s">
        <v>72</v>
      </c>
    </row>
    <row r="13" spans="1:10" x14ac:dyDescent="0.2">
      <c r="A13" t="s">
        <v>65</v>
      </c>
      <c r="B13" t="s">
        <v>12</v>
      </c>
      <c r="C13">
        <v>11</v>
      </c>
      <c r="D13" t="s">
        <v>66</v>
      </c>
      <c r="E13" t="s">
        <v>73</v>
      </c>
      <c r="F13" t="s">
        <v>68</v>
      </c>
      <c r="G13" t="str">
        <f t="shared" si="3"/>
        <v>CAAGCAGAAGACGGCATACGAGATAAGAGGCAGTCTCGTGGGCTCGG</v>
      </c>
      <c r="H13" t="s">
        <v>69</v>
      </c>
      <c r="I13" t="str">
        <f t="shared" si="4"/>
        <v>P7-Leela_11-NexteraP7</v>
      </c>
      <c r="J13" t="s">
        <v>74</v>
      </c>
    </row>
    <row r="14" spans="1:10" x14ac:dyDescent="0.2">
      <c r="A14" t="s">
        <v>65</v>
      </c>
      <c r="B14" t="s">
        <v>12</v>
      </c>
      <c r="C14">
        <v>12</v>
      </c>
      <c r="D14" t="s">
        <v>66</v>
      </c>
      <c r="E14" t="s">
        <v>75</v>
      </c>
      <c r="F14" t="s">
        <v>68</v>
      </c>
      <c r="G14" t="str">
        <f t="shared" si="3"/>
        <v>CAAGCAGAAGACGGCATACGAGATGTAGAGGAGTCTCGTGGGCTCGG</v>
      </c>
      <c r="H14" t="s">
        <v>69</v>
      </c>
      <c r="I14" t="str">
        <f t="shared" si="4"/>
        <v>P7-Leela_12-NexteraP7</v>
      </c>
      <c r="J14" t="s">
        <v>76</v>
      </c>
    </row>
    <row r="15" spans="1:10" x14ac:dyDescent="0.2">
      <c r="A15" t="s">
        <v>65</v>
      </c>
      <c r="B15" t="s">
        <v>12</v>
      </c>
      <c r="C15">
        <v>13</v>
      </c>
      <c r="D15" t="s">
        <v>66</v>
      </c>
      <c r="E15" t="s">
        <v>77</v>
      </c>
      <c r="F15" t="s">
        <v>68</v>
      </c>
      <c r="G15" t="str">
        <f t="shared" si="3"/>
        <v>CAAGCAGAAGACGGCATACGAGATATCACGACGTCTCGTGGGCTCGG</v>
      </c>
      <c r="H15" t="s">
        <v>69</v>
      </c>
      <c r="I15" t="str">
        <f t="shared" si="4"/>
        <v>P7-Leela_13-NexteraP7</v>
      </c>
      <c r="J15" t="s">
        <v>78</v>
      </c>
    </row>
    <row r="16" spans="1:10" x14ac:dyDescent="0.2">
      <c r="A16" t="s">
        <v>65</v>
      </c>
      <c r="B16" t="s">
        <v>12</v>
      </c>
      <c r="C16">
        <v>14</v>
      </c>
      <c r="D16" t="s">
        <v>66</v>
      </c>
      <c r="E16" t="s">
        <v>79</v>
      </c>
      <c r="F16" t="s">
        <v>68</v>
      </c>
      <c r="G16" t="str">
        <f t="shared" si="3"/>
        <v>CAAGCAGAAGACGGCATACGAGATACAGTGGTGTCTCGTGGGCTCGG</v>
      </c>
      <c r="H16" t="s">
        <v>69</v>
      </c>
      <c r="I16" t="str">
        <f t="shared" si="4"/>
        <v>P7-Leela_14-NexteraP7</v>
      </c>
      <c r="J16" t="s">
        <v>80</v>
      </c>
    </row>
    <row r="17" spans="1:10" x14ac:dyDescent="0.2">
      <c r="A17" t="s">
        <v>65</v>
      </c>
      <c r="B17" t="s">
        <v>12</v>
      </c>
      <c r="C17">
        <v>15</v>
      </c>
      <c r="D17" t="s">
        <v>66</v>
      </c>
      <c r="E17" t="s">
        <v>81</v>
      </c>
      <c r="F17" t="s">
        <v>68</v>
      </c>
      <c r="G17" t="str">
        <f t="shared" si="3"/>
        <v>CAAGCAGAAGACGGCATACGAGATCAGATCCAGTCTCGTGGGCTCGG</v>
      </c>
      <c r="H17" t="s">
        <v>69</v>
      </c>
      <c r="I17" t="str">
        <f t="shared" si="4"/>
        <v>P7-Leela_15-NexteraP7</v>
      </c>
      <c r="J17" t="s">
        <v>82</v>
      </c>
    </row>
    <row r="18" spans="1:10" x14ac:dyDescent="0.2">
      <c r="A18" t="s">
        <v>65</v>
      </c>
      <c r="B18" t="s">
        <v>12</v>
      </c>
      <c r="C18">
        <v>16</v>
      </c>
      <c r="D18" t="s">
        <v>66</v>
      </c>
      <c r="E18" t="s">
        <v>83</v>
      </c>
      <c r="F18" t="s">
        <v>68</v>
      </c>
      <c r="G18" t="str">
        <f t="shared" si="3"/>
        <v>CAAGCAGAAGACGGCATACGAGATACAAACGGGTCTCGTGGGCTCGG</v>
      </c>
      <c r="H18" t="s">
        <v>69</v>
      </c>
      <c r="I18" t="str">
        <f t="shared" si="4"/>
        <v>P7-Leela_16-NexteraP7</v>
      </c>
      <c r="J18" t="s">
        <v>84</v>
      </c>
    </row>
    <row r="19" spans="1:10" x14ac:dyDescent="0.2">
      <c r="A19" t="s">
        <v>65</v>
      </c>
      <c r="B19" t="s">
        <v>12</v>
      </c>
      <c r="C19">
        <v>17</v>
      </c>
      <c r="D19" t="s">
        <v>66</v>
      </c>
      <c r="E19" t="s">
        <v>85</v>
      </c>
      <c r="F19" t="s">
        <v>68</v>
      </c>
      <c r="G19" t="str">
        <f t="shared" si="3"/>
        <v>CAAGCAGAAGACGGCATACGAGATACCCAGCAGTCTCGTGGGCTCGG</v>
      </c>
      <c r="H19" t="s">
        <v>69</v>
      </c>
      <c r="I19" t="str">
        <f t="shared" si="4"/>
        <v>P7-Leela_17-NexteraP7</v>
      </c>
      <c r="J19" t="s">
        <v>86</v>
      </c>
    </row>
    <row r="20" spans="1:10" x14ac:dyDescent="0.2">
      <c r="A20" t="s">
        <v>65</v>
      </c>
      <c r="B20" t="s">
        <v>12</v>
      </c>
      <c r="C20">
        <v>18</v>
      </c>
      <c r="D20" t="s">
        <v>66</v>
      </c>
      <c r="E20" t="s">
        <v>87</v>
      </c>
      <c r="F20" t="s">
        <v>68</v>
      </c>
      <c r="G20" t="str">
        <f t="shared" si="3"/>
        <v>CAAGCAGAAGACGGCATACGAGATAACCCCTCGTCTCGTGGGCTCGG</v>
      </c>
      <c r="H20" t="s">
        <v>69</v>
      </c>
      <c r="I20" t="str">
        <f t="shared" si="4"/>
        <v>P7-Leela_18-NexteraP7</v>
      </c>
      <c r="J20" t="s">
        <v>88</v>
      </c>
    </row>
    <row r="21" spans="1:10" x14ac:dyDescent="0.2">
      <c r="A21" t="s">
        <v>65</v>
      </c>
      <c r="B21" t="s">
        <v>12</v>
      </c>
      <c r="C21">
        <v>19</v>
      </c>
      <c r="D21" t="s">
        <v>66</v>
      </c>
      <c r="E21" t="s">
        <v>89</v>
      </c>
      <c r="F21" t="s">
        <v>68</v>
      </c>
      <c r="G21" t="str">
        <f t="shared" si="3"/>
        <v>CAAGCAGAAGACGGCATACGAGATCCCAACCTGTCTCGTGGGCTCGG</v>
      </c>
      <c r="H21" t="s">
        <v>69</v>
      </c>
      <c r="I21" t="str">
        <f t="shared" si="4"/>
        <v>P7-Leela_19-NexteraP7</v>
      </c>
      <c r="J21" t="s">
        <v>90</v>
      </c>
    </row>
    <row r="22" spans="1:10" x14ac:dyDescent="0.2">
      <c r="A22" t="s">
        <v>65</v>
      </c>
      <c r="B22" t="s">
        <v>12</v>
      </c>
      <c r="C22">
        <v>20</v>
      </c>
      <c r="D22" t="s">
        <v>66</v>
      </c>
      <c r="E22" t="s">
        <v>91</v>
      </c>
      <c r="F22" t="s">
        <v>68</v>
      </c>
      <c r="G22" t="str">
        <f t="shared" si="3"/>
        <v>CAAGCAGAAGACGGCATACGAGATCACCACACGTCTCGTGGGCTCGG</v>
      </c>
      <c r="H22" t="s">
        <v>69</v>
      </c>
      <c r="I22" t="str">
        <f t="shared" si="4"/>
        <v>P7-Leela_20-NexteraP7</v>
      </c>
      <c r="J22" t="s">
        <v>92</v>
      </c>
    </row>
    <row r="23" spans="1:10" x14ac:dyDescent="0.2">
      <c r="A23" t="s">
        <v>65</v>
      </c>
      <c r="B23" t="s">
        <v>12</v>
      </c>
      <c r="C23">
        <v>21</v>
      </c>
      <c r="D23" t="s">
        <v>66</v>
      </c>
      <c r="E23" t="s">
        <v>93</v>
      </c>
      <c r="F23" t="s">
        <v>68</v>
      </c>
      <c r="G23" t="str">
        <f t="shared" si="3"/>
        <v>CAAGCAGAAGACGGCATACGAGATGAAACCCAGTCTCGTGGGCTCGG</v>
      </c>
      <c r="H23" t="s">
        <v>69</v>
      </c>
      <c r="I23" t="str">
        <f t="shared" si="4"/>
        <v>P7-Leela_21-NexteraP7</v>
      </c>
      <c r="J23" t="s">
        <v>94</v>
      </c>
    </row>
    <row r="24" spans="1:10" x14ac:dyDescent="0.2">
      <c r="A24" t="s">
        <v>65</v>
      </c>
      <c r="B24" t="s">
        <v>12</v>
      </c>
      <c r="C24">
        <v>22</v>
      </c>
      <c r="D24" t="s">
        <v>66</v>
      </c>
      <c r="E24" t="s">
        <v>95</v>
      </c>
      <c r="F24" t="s">
        <v>68</v>
      </c>
      <c r="G24" t="str">
        <f t="shared" si="3"/>
        <v>CAAGCAGAAGACGGCATACGAGATTGTGACCAGTCTCGTGGGCTCGG</v>
      </c>
      <c r="H24" t="s">
        <v>69</v>
      </c>
      <c r="I24" t="str">
        <f t="shared" si="4"/>
        <v>P7-Leela_22-NexteraP7</v>
      </c>
      <c r="J24" t="s">
        <v>96</v>
      </c>
    </row>
    <row r="25" spans="1:10" x14ac:dyDescent="0.2">
      <c r="A25" t="s">
        <v>65</v>
      </c>
      <c r="B25" t="s">
        <v>12</v>
      </c>
      <c r="C25">
        <v>23</v>
      </c>
      <c r="D25" t="s">
        <v>66</v>
      </c>
      <c r="E25" t="s">
        <v>97</v>
      </c>
      <c r="F25" t="s">
        <v>68</v>
      </c>
      <c r="G25" t="str">
        <f t="shared" si="3"/>
        <v>CAAGCAGAAGACGGCATACGAGATAGGGTCAAGTCTCGTGGGCTCGG</v>
      </c>
      <c r="H25" t="s">
        <v>69</v>
      </c>
      <c r="I25" t="str">
        <f t="shared" si="4"/>
        <v>P7-Leela_23-NexteraP7</v>
      </c>
      <c r="J25" t="s">
        <v>98</v>
      </c>
    </row>
    <row r="26" spans="1:10" x14ac:dyDescent="0.2">
      <c r="A26" t="s">
        <v>65</v>
      </c>
      <c r="B26" t="s">
        <v>12</v>
      </c>
      <c r="C26">
        <v>24</v>
      </c>
      <c r="D26" t="s">
        <v>66</v>
      </c>
      <c r="E26" t="s">
        <v>99</v>
      </c>
      <c r="F26" t="s">
        <v>68</v>
      </c>
      <c r="G26" t="str">
        <f t="shared" si="3"/>
        <v>CAAGCAGAAGACGGCATACGAGATAGGAGTGGGTCTCGTGGGCTCGG</v>
      </c>
      <c r="H26" t="s">
        <v>69</v>
      </c>
      <c r="I26" t="str">
        <f t="shared" si="4"/>
        <v>P7-Leela_24-NexteraP7</v>
      </c>
      <c r="J26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tabSelected="1" workbookViewId="0">
      <selection activeCell="C2" sqref="C2"/>
    </sheetView>
  </sheetViews>
  <sheetFormatPr baseColWidth="10" defaultRowHeight="16" x14ac:dyDescent="0.2"/>
  <cols>
    <col min="1" max="1" width="19.33203125" bestFit="1" customWidth="1"/>
    <col min="2" max="3" width="35.1640625" customWidth="1"/>
    <col min="4" max="4" width="14.1640625" bestFit="1" customWidth="1"/>
    <col min="5" max="5" width="13.6640625" bestFit="1" customWidth="1"/>
    <col min="6" max="6" width="28.33203125" bestFit="1" customWidth="1"/>
    <col min="7" max="7" width="71.1640625" bestFit="1" customWidth="1"/>
    <col min="8" max="8" width="8.83203125" bestFit="1" customWidth="1"/>
    <col min="9" max="9" width="14.5" bestFit="1" customWidth="1"/>
  </cols>
  <sheetData>
    <row r="1" spans="1:9" x14ac:dyDescent="0.2">
      <c r="A1" s="1" t="s">
        <v>117</v>
      </c>
    </row>
    <row r="2" spans="1:9" x14ac:dyDescent="0.2">
      <c r="A2" s="1" t="s">
        <v>118</v>
      </c>
      <c r="B2" s="1" t="s">
        <v>6</v>
      </c>
      <c r="C2" s="1" t="s">
        <v>167</v>
      </c>
      <c r="D2" s="1" t="s">
        <v>119</v>
      </c>
      <c r="E2" s="1" t="s">
        <v>120</v>
      </c>
      <c r="F2" s="1" t="s">
        <v>121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122</v>
      </c>
      <c r="B3" s="4" t="s">
        <v>15</v>
      </c>
      <c r="C3" t="s">
        <v>166</v>
      </c>
      <c r="D3" s="3"/>
      <c r="E3" s="3" t="s">
        <v>123</v>
      </c>
      <c r="F3" t="s">
        <v>124</v>
      </c>
      <c r="G3" t="str">
        <f>CONCATENATE(B3,C3,D3,E3,F3)</f>
        <v>TCGTCGGCAGCGTCAGATGTGTATAAGAGACAGGTAGAGTTTGATCCTGGCTCAG</v>
      </c>
      <c r="H3" t="s">
        <v>11</v>
      </c>
      <c r="I3" t="str">
        <f t="shared" ref="I3:I10" si="0">CONCATENATE(H3,"-",A3,"-for")</f>
        <v>P5-27F_YM1-for</v>
      </c>
    </row>
    <row r="4" spans="1:9" x14ac:dyDescent="0.2">
      <c r="A4" t="s">
        <v>125</v>
      </c>
      <c r="B4" s="4" t="s">
        <v>15</v>
      </c>
      <c r="C4" t="s">
        <v>166</v>
      </c>
      <c r="D4" s="3" t="s">
        <v>126</v>
      </c>
      <c r="E4" s="3" t="s">
        <v>123</v>
      </c>
      <c r="F4" t="s">
        <v>127</v>
      </c>
      <c r="G4" t="str">
        <f t="shared" ref="G4:G10" si="1">CONCATENATE(B4,C4,D4,E4,F4)</f>
        <v>TCGTCGGCAGCGTCAGATGTGTATAAGAGACAGCGTAGAGTTTGATCATGGCTCAG</v>
      </c>
      <c r="H4" t="s">
        <v>11</v>
      </c>
      <c r="I4" t="str">
        <f t="shared" si="0"/>
        <v>P5-27F_YM2-for</v>
      </c>
    </row>
    <row r="5" spans="1:9" x14ac:dyDescent="0.2">
      <c r="A5" t="s">
        <v>128</v>
      </c>
      <c r="B5" s="4" t="s">
        <v>15</v>
      </c>
      <c r="C5" t="s">
        <v>166</v>
      </c>
      <c r="D5" s="3" t="s">
        <v>129</v>
      </c>
      <c r="E5" s="3" t="s">
        <v>123</v>
      </c>
      <c r="F5" t="s">
        <v>130</v>
      </c>
      <c r="G5" t="str">
        <f t="shared" si="1"/>
        <v>TCGTCGGCAGCGTCAGATGTGTATAAGAGACAGACGTAGAGTTTGATTCTGGCTCAG</v>
      </c>
      <c r="H5" t="s">
        <v>11</v>
      </c>
      <c r="I5" t="str">
        <f t="shared" si="0"/>
        <v>P5-27F_YM3-for</v>
      </c>
    </row>
    <row r="6" spans="1:9" x14ac:dyDescent="0.2">
      <c r="A6" t="s">
        <v>131</v>
      </c>
      <c r="B6" s="4" t="s">
        <v>15</v>
      </c>
      <c r="C6" t="s">
        <v>166</v>
      </c>
      <c r="D6" s="3" t="s">
        <v>132</v>
      </c>
      <c r="E6" s="3" t="s">
        <v>123</v>
      </c>
      <c r="F6" t="s">
        <v>133</v>
      </c>
      <c r="G6" t="str">
        <f t="shared" si="1"/>
        <v>TCGTCGGCAGCGTCAGATGTGTATAAGAGACAGTACGTAGAGTTTGATTATGGCTCAG</v>
      </c>
      <c r="H6" t="s">
        <v>11</v>
      </c>
      <c r="I6" t="str">
        <f t="shared" si="0"/>
        <v>P5-27F_YM4-for</v>
      </c>
    </row>
    <row r="7" spans="1:9" x14ac:dyDescent="0.2">
      <c r="A7" t="s">
        <v>134</v>
      </c>
      <c r="B7" s="4" t="s">
        <v>15</v>
      </c>
      <c r="C7" t="s">
        <v>166</v>
      </c>
      <c r="D7" s="3" t="s">
        <v>135</v>
      </c>
      <c r="E7" s="3" t="s">
        <v>123</v>
      </c>
      <c r="F7" t="s">
        <v>136</v>
      </c>
      <c r="G7" t="str">
        <f t="shared" si="1"/>
        <v>TCGTCGGCAGCGTCAGATGTGTATAAGAGACAGGTACGTAGGGTTCGATTCTGGCTCAG</v>
      </c>
      <c r="H7" t="s">
        <v>11</v>
      </c>
      <c r="I7" t="str">
        <f t="shared" si="0"/>
        <v>P5-27F_Bif-for</v>
      </c>
    </row>
    <row r="8" spans="1:9" x14ac:dyDescent="0.2">
      <c r="A8" t="s">
        <v>137</v>
      </c>
      <c r="B8" s="4" t="s">
        <v>15</v>
      </c>
      <c r="C8" t="s">
        <v>166</v>
      </c>
      <c r="D8" s="3" t="s">
        <v>138</v>
      </c>
      <c r="E8" s="3" t="s">
        <v>123</v>
      </c>
      <c r="F8" t="s">
        <v>139</v>
      </c>
      <c r="G8" t="str">
        <f t="shared" si="1"/>
        <v>TCGTCGGCAGCGTCAGATGTGTATAAGAGACAGCGTACGTAGAGTTTGATCCTGGCTTAG</v>
      </c>
      <c r="H8" t="s">
        <v>11</v>
      </c>
      <c r="I8" t="str">
        <f t="shared" si="0"/>
        <v>P5-27F_Bor-for</v>
      </c>
    </row>
    <row r="9" spans="1:9" x14ac:dyDescent="0.2">
      <c r="A9" t="s">
        <v>140</v>
      </c>
      <c r="B9" s="4" t="s">
        <v>15</v>
      </c>
      <c r="C9" t="s">
        <v>166</v>
      </c>
      <c r="D9" s="3" t="s">
        <v>141</v>
      </c>
      <c r="E9" s="3" t="s">
        <v>123</v>
      </c>
      <c r="F9" t="s">
        <v>142</v>
      </c>
      <c r="G9" t="str">
        <f t="shared" si="1"/>
        <v>TCGTCGGCAGCGTCAGATGTGTATAAGAGACAGACGTACGTAGAATTTGATCTTGGTTCAG</v>
      </c>
      <c r="H9" t="s">
        <v>11</v>
      </c>
      <c r="I9" t="str">
        <f t="shared" si="0"/>
        <v>P5-27F_Chl-for</v>
      </c>
    </row>
    <row r="10" spans="1:9" x14ac:dyDescent="0.2">
      <c r="A10" t="s">
        <v>143</v>
      </c>
      <c r="B10" s="4" t="s">
        <v>15</v>
      </c>
      <c r="C10" t="s">
        <v>166</v>
      </c>
      <c r="D10" s="3" t="s">
        <v>144</v>
      </c>
      <c r="E10" s="3" t="s">
        <v>123</v>
      </c>
      <c r="F10" t="s">
        <v>145</v>
      </c>
      <c r="G10" t="str">
        <f t="shared" si="1"/>
        <v>TCGTCGGCAGCGTCAGATGTGTATAAGAGACAGTACGTACGTAGAGTTCGATCCTGGCTCAG</v>
      </c>
      <c r="H10" t="s">
        <v>11</v>
      </c>
      <c r="I10" t="str">
        <f t="shared" si="0"/>
        <v>P5-27F_Ato-for</v>
      </c>
    </row>
    <row r="11" spans="1:9" x14ac:dyDescent="0.2">
      <c r="B11" s="4"/>
      <c r="C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topLeftCell="D1" workbookViewId="0">
      <selection activeCell="G5" sqref="G5"/>
    </sheetView>
  </sheetViews>
  <sheetFormatPr baseColWidth="10" defaultRowHeight="16" x14ac:dyDescent="0.2"/>
  <cols>
    <col min="1" max="1" width="18.1640625" bestFit="1" customWidth="1"/>
    <col min="2" max="3" width="46.33203125" customWidth="1"/>
    <col min="4" max="4" width="14.1640625" bestFit="1" customWidth="1"/>
    <col min="5" max="5" width="13.6640625" bestFit="1" customWidth="1"/>
    <col min="6" max="6" width="28" bestFit="1" customWidth="1"/>
    <col min="7" max="7" width="69.1640625" bestFit="1" customWidth="1"/>
    <col min="8" max="8" width="9.83203125" bestFit="1" customWidth="1"/>
    <col min="9" max="9" width="19.6640625" bestFit="1" customWidth="1"/>
  </cols>
  <sheetData>
    <row r="1" spans="1:9" x14ac:dyDescent="0.2">
      <c r="A1" s="1" t="s">
        <v>146</v>
      </c>
    </row>
    <row r="2" spans="1:9" x14ac:dyDescent="0.2">
      <c r="A2" s="1" t="s">
        <v>118</v>
      </c>
      <c r="B2" s="1" t="s">
        <v>6</v>
      </c>
      <c r="C2" s="1" t="s">
        <v>165</v>
      </c>
      <c r="D2" s="1" t="s">
        <v>119</v>
      </c>
      <c r="E2" s="1" t="s">
        <v>120</v>
      </c>
      <c r="F2" s="1" t="s">
        <v>147</v>
      </c>
      <c r="G2" s="1" t="s">
        <v>7</v>
      </c>
      <c r="H2" s="1" t="s">
        <v>8</v>
      </c>
      <c r="I2" s="1" t="s">
        <v>9</v>
      </c>
    </row>
    <row r="3" spans="1:9" x14ac:dyDescent="0.2">
      <c r="A3" t="s">
        <v>148</v>
      </c>
      <c r="B3" t="s">
        <v>68</v>
      </c>
      <c r="C3" t="s">
        <v>166</v>
      </c>
      <c r="E3" t="s">
        <v>149</v>
      </c>
      <c r="F3" s="3" t="s">
        <v>150</v>
      </c>
      <c r="G3" t="str">
        <f>CONCATENATE(B3,C3,D3,E3,F3)</f>
        <v>GTCTCGTGGGCTCGGAGATGTGTATAAGAGACAGCCATTACCGCGGCTGCTGG</v>
      </c>
      <c r="H3" t="s">
        <v>69</v>
      </c>
      <c r="I3" t="str">
        <f t="shared" ref="I3:I10" si="0">CONCATENATE(H3,"-",A3,"-rev")</f>
        <v>NexteraP7-534R_1-rev</v>
      </c>
    </row>
    <row r="4" spans="1:9" x14ac:dyDescent="0.2">
      <c r="A4" t="s">
        <v>151</v>
      </c>
      <c r="B4" t="s">
        <v>68</v>
      </c>
      <c r="C4" t="s">
        <v>166</v>
      </c>
      <c r="D4" t="s">
        <v>152</v>
      </c>
      <c r="E4" t="s">
        <v>149</v>
      </c>
      <c r="F4" s="3" t="s">
        <v>150</v>
      </c>
      <c r="G4" t="str">
        <f t="shared" ref="G4:G10" si="1">CONCATENATE(B4,C4,D4,E4,F4)</f>
        <v>GTCTCGTGGGCTCGGAGATGTGTATAAGAGACAGGCCATTACCGCGGCTGCTGG</v>
      </c>
      <c r="H4" t="s">
        <v>69</v>
      </c>
      <c r="I4" t="str">
        <f t="shared" si="0"/>
        <v>NexteraP7-534R_2-rev</v>
      </c>
    </row>
    <row r="5" spans="1:9" x14ac:dyDescent="0.2">
      <c r="A5" t="s">
        <v>153</v>
      </c>
      <c r="B5" t="s">
        <v>68</v>
      </c>
      <c r="C5" t="s">
        <v>166</v>
      </c>
      <c r="D5" t="s">
        <v>154</v>
      </c>
      <c r="E5" t="s">
        <v>149</v>
      </c>
      <c r="F5" s="3" t="s">
        <v>150</v>
      </c>
      <c r="G5" t="str">
        <f t="shared" si="1"/>
        <v>GTCTCGTGGGCTCGGAGATGTGTATAAGAGACAGTGCCATTACCGCGGCTGCTGG</v>
      </c>
      <c r="H5" t="s">
        <v>69</v>
      </c>
      <c r="I5" t="str">
        <f t="shared" si="0"/>
        <v>NexteraP7-534R_3-rev</v>
      </c>
    </row>
    <row r="6" spans="1:9" x14ac:dyDescent="0.2">
      <c r="A6" t="s">
        <v>155</v>
      </c>
      <c r="B6" t="s">
        <v>68</v>
      </c>
      <c r="C6" t="s">
        <v>166</v>
      </c>
      <c r="D6" t="s">
        <v>156</v>
      </c>
      <c r="E6" t="s">
        <v>149</v>
      </c>
      <c r="F6" s="3" t="s">
        <v>150</v>
      </c>
      <c r="G6" t="str">
        <f t="shared" si="1"/>
        <v>GTCTCGTGGGCTCGGAGATGTGTATAAGAGACAGATGCCATTACCGCGGCTGCTGG</v>
      </c>
      <c r="H6" t="s">
        <v>69</v>
      </c>
      <c r="I6" t="str">
        <f t="shared" si="0"/>
        <v>NexteraP7-534R_4-rev</v>
      </c>
    </row>
    <row r="7" spans="1:9" x14ac:dyDescent="0.2">
      <c r="A7" t="s">
        <v>157</v>
      </c>
      <c r="B7" t="s">
        <v>68</v>
      </c>
      <c r="C7" t="s">
        <v>166</v>
      </c>
      <c r="D7" t="s">
        <v>158</v>
      </c>
      <c r="E7" t="s">
        <v>149</v>
      </c>
      <c r="F7" s="3" t="s">
        <v>150</v>
      </c>
      <c r="G7" t="str">
        <f t="shared" si="1"/>
        <v>GTCTCGTGGGCTCGGAGATGTGTATAAGAGACAGCATGCCATTACCGCGGCTGCTGG</v>
      </c>
      <c r="H7" t="s">
        <v>69</v>
      </c>
      <c r="I7" t="str">
        <f t="shared" si="0"/>
        <v>NexteraP7-534R_5-rev</v>
      </c>
    </row>
    <row r="8" spans="1:9" x14ac:dyDescent="0.2">
      <c r="A8" t="s">
        <v>159</v>
      </c>
      <c r="B8" t="s">
        <v>68</v>
      </c>
      <c r="C8" t="s">
        <v>166</v>
      </c>
      <c r="D8" t="s">
        <v>160</v>
      </c>
      <c r="E8" t="s">
        <v>149</v>
      </c>
      <c r="F8" s="3" t="s">
        <v>150</v>
      </c>
      <c r="G8" t="str">
        <f t="shared" si="1"/>
        <v>GTCTCGTGGGCTCGGAGATGTGTATAAGAGACAGTCATGCCATTACCGCGGCTGCTGG</v>
      </c>
      <c r="H8" t="s">
        <v>69</v>
      </c>
      <c r="I8" t="str">
        <f t="shared" si="0"/>
        <v>NexteraP7-534R_6-rev</v>
      </c>
    </row>
    <row r="9" spans="1:9" x14ac:dyDescent="0.2">
      <c r="A9" t="s">
        <v>161</v>
      </c>
      <c r="B9" t="s">
        <v>68</v>
      </c>
      <c r="C9" t="s">
        <v>166</v>
      </c>
      <c r="D9" t="s">
        <v>162</v>
      </c>
      <c r="E9" t="s">
        <v>149</v>
      </c>
      <c r="F9" s="3" t="s">
        <v>150</v>
      </c>
      <c r="G9" t="str">
        <f t="shared" si="1"/>
        <v>GTCTCGTGGGCTCGGAGATGTGTATAAGAGACAGATCATGCCATTACCGCGGCTGCTGG</v>
      </c>
      <c r="H9" t="s">
        <v>69</v>
      </c>
      <c r="I9" t="str">
        <f t="shared" si="0"/>
        <v>NexteraP7-534R_7-rev</v>
      </c>
    </row>
    <row r="10" spans="1:9" x14ac:dyDescent="0.2">
      <c r="A10" t="s">
        <v>163</v>
      </c>
      <c r="B10" t="s">
        <v>68</v>
      </c>
      <c r="C10" t="s">
        <v>166</v>
      </c>
      <c r="D10" t="s">
        <v>164</v>
      </c>
      <c r="E10" t="s">
        <v>149</v>
      </c>
      <c r="F10" s="3" t="s">
        <v>150</v>
      </c>
      <c r="G10" t="str">
        <f t="shared" si="1"/>
        <v>GTCTCGTGGGCTCGGAGATGTGTATAAGAGACAGGATCATGCCATTACCGCGGCTGCTGG</v>
      </c>
      <c r="H10" t="s">
        <v>69</v>
      </c>
      <c r="I10" t="str">
        <f t="shared" si="0"/>
        <v>NexteraP7-534R_8-rev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P5 Forward Barcodes</vt:lpstr>
      <vt:lpstr>P7 Reverse Barcodes</vt:lpstr>
      <vt:lpstr>27F Forward Target Primer</vt:lpstr>
      <vt:lpstr>534R Reverse Target Primer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Rolston</dc:creator>
  <cp:lastModifiedBy>Matthew Lee Settles</cp:lastModifiedBy>
  <dcterms:created xsi:type="dcterms:W3CDTF">2018-08-20T21:04:28Z</dcterms:created>
  <dcterms:modified xsi:type="dcterms:W3CDTF">2019-04-24T18:27:14Z</dcterms:modified>
</cp:coreProperties>
</file>