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391\Desktop\"/>
    </mc:Choice>
  </mc:AlternateContent>
  <xr:revisionPtr revIDLastSave="0" documentId="13_ncr:1_{A27FABF0-3C39-4422-821D-64115BED76D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ero EXP" sheetId="1" r:id="rId1"/>
    <sheet name="Gear EXP" sheetId="2" r:id="rId2"/>
    <sheet name="VIP XP" sheetId="3" r:id="rId3"/>
    <sheet name="Hero Tier Lis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O17" i="1"/>
  <c r="O16" i="1"/>
  <c r="K18" i="1"/>
  <c r="K26" i="1"/>
  <c r="K16" i="1"/>
  <c r="J22" i="1"/>
  <c r="J24" i="1"/>
  <c r="H16" i="1"/>
  <c r="J16" i="1" s="1"/>
  <c r="I16" i="1"/>
  <c r="H17" i="1"/>
  <c r="J17" i="1" s="1"/>
  <c r="I17" i="1"/>
  <c r="K17" i="1" s="1"/>
  <c r="H18" i="1"/>
  <c r="J18" i="1" s="1"/>
  <c r="I18" i="1"/>
  <c r="H19" i="1"/>
  <c r="J19" i="1" s="1"/>
  <c r="I19" i="1"/>
  <c r="K19" i="1" s="1"/>
  <c r="H20" i="1"/>
  <c r="J20" i="1" s="1"/>
  <c r="I20" i="1"/>
  <c r="K20" i="1" s="1"/>
  <c r="H21" i="1"/>
  <c r="J21" i="1" s="1"/>
  <c r="I21" i="1"/>
  <c r="K21" i="1" s="1"/>
  <c r="H22" i="1"/>
  <c r="I22" i="1"/>
  <c r="K22" i="1" s="1"/>
  <c r="H23" i="1"/>
  <c r="J23" i="1" s="1"/>
  <c r="I23" i="1"/>
  <c r="K23" i="1" s="1"/>
  <c r="H24" i="1"/>
  <c r="I24" i="1"/>
  <c r="K24" i="1" s="1"/>
  <c r="H25" i="1"/>
  <c r="J25" i="1" s="1"/>
  <c r="I25" i="1"/>
  <c r="K25" i="1" s="1"/>
  <c r="H26" i="1"/>
  <c r="J26" i="1" s="1"/>
  <c r="I26" i="1"/>
  <c r="H27" i="1"/>
  <c r="J27" i="1" s="1"/>
  <c r="I27" i="1"/>
  <c r="K27" i="1" s="1"/>
  <c r="G27" i="1"/>
  <c r="G26" i="1"/>
  <c r="G25" i="1"/>
  <c r="G24" i="1"/>
  <c r="G23" i="1"/>
  <c r="G22" i="1"/>
  <c r="G21" i="1"/>
  <c r="G20" i="1"/>
  <c r="G19" i="1"/>
  <c r="G18" i="1"/>
  <c r="G17" i="1"/>
  <c r="G16" i="1"/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G13" i="1"/>
  <c r="G12" i="1"/>
  <c r="G11" i="1"/>
  <c r="G10" i="1"/>
  <c r="G9" i="1"/>
  <c r="G8" i="1"/>
  <c r="G7" i="1"/>
  <c r="G6" i="1"/>
  <c r="H5" i="1"/>
  <c r="I5" i="1"/>
  <c r="G5" i="1"/>
  <c r="H4" i="1"/>
  <c r="I4" i="1"/>
  <c r="G4" i="1"/>
  <c r="H3" i="1"/>
  <c r="I3" i="1"/>
  <c r="G3" i="1"/>
  <c r="H2" i="1"/>
  <c r="I2" i="1"/>
  <c r="G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</calcChain>
</file>

<file path=xl/sharedStrings.xml><?xml version="1.0" encoding="utf-8"?>
<sst xmlns="http://schemas.openxmlformats.org/spreadsheetml/2006/main" count="1007" uniqueCount="487">
  <si>
    <t>1&gt;&gt;21</t>
  </si>
  <si>
    <t>21&gt;&gt;41</t>
  </si>
  <si>
    <t>41&gt;&gt;61</t>
  </si>
  <si>
    <t>61&gt;&gt;81</t>
  </si>
  <si>
    <t>81&gt;&gt;101</t>
  </si>
  <si>
    <t>101&gt;&gt;121</t>
  </si>
  <si>
    <t>121&gt;&gt;141</t>
  </si>
  <si>
    <t>141&gt;&gt;161</t>
  </si>
  <si>
    <t>161&gt;&gt;181</t>
  </si>
  <si>
    <t>201&gt;&gt;221</t>
  </si>
  <si>
    <t>181&gt;&gt;201</t>
  </si>
  <si>
    <t>221&gt;&gt;240</t>
  </si>
  <si>
    <t>等级</t>
  </si>
  <si>
    <t>金币</t>
  </si>
  <si>
    <t>经验</t>
  </si>
  <si>
    <t>粉尘</t>
  </si>
  <si>
    <t>1&gt;&gt;41</t>
  </si>
  <si>
    <t>1&gt;&gt;61</t>
  </si>
  <si>
    <t>1&gt;&gt;81</t>
  </si>
  <si>
    <t>1&gt;&gt;101</t>
  </si>
  <si>
    <t>1&gt;&gt;121</t>
  </si>
  <si>
    <t>1&gt;&gt;141</t>
  </si>
  <si>
    <t>1&gt;&gt;161</t>
  </si>
  <si>
    <t>1&gt;&gt;181</t>
  </si>
  <si>
    <t>1&gt;&gt;201</t>
  </si>
  <si>
    <t>1&gt;&gt;221</t>
  </si>
  <si>
    <t>1&gt;&gt;240</t>
  </si>
  <si>
    <t>240&gt;&gt;241</t>
  </si>
  <si>
    <t>241&gt;&gt;242</t>
  </si>
  <si>
    <t>242&gt;&gt;243</t>
  </si>
  <si>
    <t>243&gt;&gt;244</t>
  </si>
  <si>
    <t>244&gt;&gt;245</t>
  </si>
  <si>
    <t>245&gt;&gt;246</t>
  </si>
  <si>
    <t>246&gt;&gt;247</t>
  </si>
  <si>
    <t>247&gt;&gt;248</t>
  </si>
  <si>
    <t>248&gt;&gt;249</t>
  </si>
  <si>
    <t>249&gt;&gt;250</t>
  </si>
  <si>
    <t>250&gt;&gt;251</t>
  </si>
  <si>
    <t>251&gt;&gt;252</t>
  </si>
  <si>
    <t>252&gt;&gt;253</t>
  </si>
  <si>
    <t>253&gt;&gt;254</t>
  </si>
  <si>
    <t>254&gt;&gt;255</t>
  </si>
  <si>
    <t>255&gt;&gt;256</t>
  </si>
  <si>
    <t>256&gt;&gt;257</t>
  </si>
  <si>
    <t>257&gt;&gt;258</t>
  </si>
  <si>
    <t>258&gt;&gt;259</t>
  </si>
  <si>
    <t>259&gt;&gt;260</t>
  </si>
  <si>
    <t>260&gt;&gt;261</t>
  </si>
  <si>
    <t>261&gt;&gt;262</t>
  </si>
  <si>
    <t>262&gt;&gt;263</t>
  </si>
  <si>
    <t>263&gt;&gt;264</t>
  </si>
  <si>
    <t>264&gt;&gt;265</t>
  </si>
  <si>
    <t>265&gt;&gt;266</t>
  </si>
  <si>
    <t>266&gt;&gt;267</t>
  </si>
  <si>
    <t>267&gt;&gt;268</t>
  </si>
  <si>
    <t>268&gt;&gt;269</t>
  </si>
  <si>
    <t>269&gt;&gt;270</t>
  </si>
  <si>
    <t>270&gt;&gt;271</t>
  </si>
  <si>
    <t>271&gt;&gt;272</t>
  </si>
  <si>
    <t>272&gt;&gt;273</t>
  </si>
  <si>
    <t>273&gt;&gt;274</t>
  </si>
  <si>
    <t>274&gt;&gt;275</t>
  </si>
  <si>
    <t>275&gt;&gt;276</t>
  </si>
  <si>
    <t>276&gt;&gt;277</t>
  </si>
  <si>
    <t>277&gt;&gt;278</t>
  </si>
  <si>
    <t>278&gt;&gt;279</t>
  </si>
  <si>
    <t>279&gt;&gt;280</t>
  </si>
  <si>
    <t>280&gt;&gt;281</t>
  </si>
  <si>
    <t>281&gt;&gt;282</t>
  </si>
  <si>
    <t>282&gt;&gt;283</t>
  </si>
  <si>
    <t>283&gt;&gt;284</t>
  </si>
  <si>
    <t>284&gt;&gt;285</t>
  </si>
  <si>
    <t>285&gt;&gt;286</t>
  </si>
  <si>
    <t>286&gt;&gt;287</t>
  </si>
  <si>
    <t>287&gt;&gt;288</t>
  </si>
  <si>
    <t>288&gt;&gt;289</t>
  </si>
  <si>
    <t>289&gt;&gt;290</t>
  </si>
  <si>
    <t>290&gt;&gt;291</t>
  </si>
  <si>
    <t>291&gt;&gt;292</t>
  </si>
  <si>
    <t>292&gt;&gt;293</t>
  </si>
  <si>
    <t>293&gt;&gt;294</t>
  </si>
  <si>
    <t>294&gt;&gt;295</t>
  </si>
  <si>
    <t>295&gt;&gt;296</t>
  </si>
  <si>
    <t>296&gt;&gt;297</t>
  </si>
  <si>
    <t>297&gt;&gt;298</t>
  </si>
  <si>
    <t>298&gt;&gt;299</t>
  </si>
  <si>
    <t>299&gt;&gt;300</t>
  </si>
  <si>
    <t>300&gt;&gt;301</t>
  </si>
  <si>
    <t>301&gt;&gt;302</t>
  </si>
  <si>
    <t>302&gt;&gt;303</t>
  </si>
  <si>
    <t>303&gt;&gt;304</t>
  </si>
  <si>
    <t>304&gt;&gt;305</t>
  </si>
  <si>
    <t>305&gt;&gt;306</t>
  </si>
  <si>
    <t>306&gt;&gt;307</t>
  </si>
  <si>
    <t>307&gt;&gt;308</t>
  </si>
  <si>
    <t>308&gt;&gt;309</t>
  </si>
  <si>
    <t>309&gt;&gt;310</t>
  </si>
  <si>
    <t>310&gt;&gt;311</t>
  </si>
  <si>
    <t>311&gt;&gt;312</t>
  </si>
  <si>
    <t>312&gt;&gt;313</t>
  </si>
  <si>
    <t>313&gt;&gt;314</t>
  </si>
  <si>
    <t>314&gt;&gt;315</t>
  </si>
  <si>
    <t>315&gt;&gt;316</t>
  </si>
  <si>
    <t>316&gt;&gt;317</t>
  </si>
  <si>
    <t>317&gt;&gt;318</t>
  </si>
  <si>
    <t>318&gt;&gt;319</t>
  </si>
  <si>
    <t>319&gt;&gt;320</t>
  </si>
  <si>
    <t>320&gt;&gt;321</t>
  </si>
  <si>
    <t>321&gt;&gt;322</t>
  </si>
  <si>
    <t>322&gt;&gt;323</t>
  </si>
  <si>
    <t>323&gt;&gt;324</t>
  </si>
  <si>
    <t>324&gt;&gt;325</t>
  </si>
  <si>
    <t>325&gt;&gt;326</t>
  </si>
  <si>
    <t>326&gt;&gt;327</t>
  </si>
  <si>
    <t>327&gt;&gt;328</t>
  </si>
  <si>
    <t>328&gt;&gt;329</t>
  </si>
  <si>
    <t>329&gt;&gt;330</t>
  </si>
  <si>
    <t>330&gt;&gt;331</t>
  </si>
  <si>
    <t>331&gt;&gt;332</t>
  </si>
  <si>
    <t>332&gt;&gt;333</t>
  </si>
  <si>
    <t>333&gt;&gt;334</t>
  </si>
  <si>
    <t>334&gt;&gt;335</t>
  </si>
  <si>
    <t>335&gt;&gt;336</t>
  </si>
  <si>
    <t>336&gt;&gt;337</t>
  </si>
  <si>
    <t>337&gt;&gt;338</t>
  </si>
  <si>
    <t>338&gt;&gt;339</t>
  </si>
  <si>
    <t>339&gt;&gt;340</t>
  </si>
  <si>
    <t>340&gt;&gt;341</t>
  </si>
  <si>
    <t>341&gt;&gt;342</t>
  </si>
  <si>
    <t>342&gt;&gt;343</t>
  </si>
  <si>
    <t>343&gt;&gt;344</t>
  </si>
  <si>
    <t>344&gt;&gt;345</t>
  </si>
  <si>
    <t>345&gt;&gt;346</t>
  </si>
  <si>
    <t>346&gt;&gt;347</t>
  </si>
  <si>
    <t>347&gt;&gt;348</t>
  </si>
  <si>
    <t>348&gt;&gt;349</t>
  </si>
  <si>
    <t>349&gt;&gt;350</t>
  </si>
  <si>
    <t>350&gt;&gt;351</t>
  </si>
  <si>
    <t>351&gt;&gt;352</t>
  </si>
  <si>
    <t>352&gt;&gt;353</t>
  </si>
  <si>
    <t>353&gt;&gt;354</t>
  </si>
  <si>
    <t>354&gt;&gt;355</t>
  </si>
  <si>
    <t>355&gt;&gt;356</t>
  </si>
  <si>
    <t>356&gt;&gt;357</t>
  </si>
  <si>
    <t>357&gt;&gt;358</t>
  </si>
  <si>
    <t>358&gt;&gt;359</t>
  </si>
  <si>
    <t>359&gt;&gt;360</t>
  </si>
  <si>
    <t>360&gt;&gt;361</t>
  </si>
  <si>
    <t>1&gt;&gt;2</t>
  </si>
  <si>
    <t>2&gt;&gt;3</t>
  </si>
  <si>
    <t>3&gt;&gt;4</t>
  </si>
  <si>
    <t>4&gt;&gt;5</t>
  </si>
  <si>
    <t>5&gt;&gt;6</t>
  </si>
  <si>
    <t>6&gt;&gt;7</t>
  </si>
  <si>
    <t>7&gt;&gt;8</t>
  </si>
  <si>
    <t>8&gt;&gt;9</t>
  </si>
  <si>
    <t>9&gt;&gt;10</t>
  </si>
  <si>
    <t>10&gt;&gt;11</t>
  </si>
  <si>
    <t>11&gt;&gt;12</t>
  </si>
  <si>
    <t>12&gt;&gt;13</t>
  </si>
  <si>
    <t>13&gt;&gt;14</t>
  </si>
  <si>
    <t>14&gt;&gt;15</t>
  </si>
  <si>
    <t>15&gt;&gt;16</t>
  </si>
  <si>
    <t>16&gt;&gt;17</t>
  </si>
  <si>
    <t>17&gt;&gt;18</t>
  </si>
  <si>
    <t>18&gt;&gt;19</t>
  </si>
  <si>
    <t>19&gt;&gt;20</t>
  </si>
  <si>
    <t>20&gt;&gt;21</t>
  </si>
  <si>
    <t>21&gt;&gt;22</t>
  </si>
  <si>
    <t>22&gt;&gt;23</t>
  </si>
  <si>
    <t>23&gt;&gt;24</t>
  </si>
  <si>
    <t>24&gt;&gt;25</t>
  </si>
  <si>
    <t>25&gt;&gt;26</t>
  </si>
  <si>
    <t>26&gt;&gt;27</t>
  </si>
  <si>
    <t>27&gt;&gt;28</t>
  </si>
  <si>
    <t>28&gt;&gt;29</t>
  </si>
  <si>
    <t>29&gt;&gt;30</t>
  </si>
  <si>
    <t>30&gt;&gt;31</t>
  </si>
  <si>
    <t>31&gt;&gt;32</t>
  </si>
  <si>
    <t>32&gt;&gt;33</t>
  </si>
  <si>
    <t>33&gt;&gt;34</t>
  </si>
  <si>
    <t>34&gt;&gt;35</t>
  </si>
  <si>
    <t>35&gt;&gt;36</t>
  </si>
  <si>
    <t>36&gt;&gt;37</t>
  </si>
  <si>
    <t>37&gt;&gt;38</t>
  </si>
  <si>
    <t>38&gt;&gt;39</t>
  </si>
  <si>
    <t>39&gt;&gt;40</t>
  </si>
  <si>
    <t>40&gt;&gt;41</t>
  </si>
  <si>
    <t>41&gt;&gt;42</t>
  </si>
  <si>
    <t>42&gt;&gt;43</t>
  </si>
  <si>
    <t>43&gt;&gt;44</t>
  </si>
  <si>
    <t>44&gt;&gt;45</t>
  </si>
  <si>
    <t>45&gt;&gt;46</t>
  </si>
  <si>
    <t>46&gt;&gt;47</t>
  </si>
  <si>
    <t>47&gt;&gt;48</t>
  </si>
  <si>
    <t>48&gt;&gt;49</t>
  </si>
  <si>
    <t>49&gt;&gt;50</t>
  </si>
  <si>
    <t>50&gt;&gt;51</t>
  </si>
  <si>
    <t>51&gt;&gt;52</t>
  </si>
  <si>
    <t>52&gt;&gt;53</t>
  </si>
  <si>
    <t>53&gt;&gt;54</t>
  </si>
  <si>
    <t>54&gt;&gt;55</t>
  </si>
  <si>
    <t>55&gt;&gt;56</t>
  </si>
  <si>
    <t>56&gt;&gt;57</t>
  </si>
  <si>
    <t>57&gt;&gt;58</t>
  </si>
  <si>
    <t>58&gt;&gt;59</t>
  </si>
  <si>
    <t>59&gt;&gt;60</t>
  </si>
  <si>
    <t>60&gt;&gt;61</t>
  </si>
  <si>
    <t>61&gt;&gt;62</t>
  </si>
  <si>
    <t>62&gt;&gt;63</t>
  </si>
  <si>
    <t>63&gt;&gt;64</t>
  </si>
  <si>
    <t>64&gt;&gt;65</t>
  </si>
  <si>
    <t>65&gt;&gt;66</t>
  </si>
  <si>
    <t>66&gt;&gt;67</t>
  </si>
  <si>
    <t>67&gt;&gt;68</t>
  </si>
  <si>
    <t>68&gt;&gt;69</t>
  </si>
  <si>
    <t>69&gt;&gt;70</t>
  </si>
  <si>
    <t>70&gt;&gt;71</t>
  </si>
  <si>
    <t>71&gt;&gt;72</t>
  </si>
  <si>
    <t>72&gt;&gt;73</t>
  </si>
  <si>
    <t>73&gt;&gt;74</t>
  </si>
  <si>
    <t>74&gt;&gt;75</t>
  </si>
  <si>
    <t>75&gt;&gt;76</t>
  </si>
  <si>
    <t>76&gt;&gt;77</t>
  </si>
  <si>
    <t>77&gt;&gt;78</t>
  </si>
  <si>
    <t>78&gt;&gt;79</t>
  </si>
  <si>
    <t>79&gt;&gt;80</t>
  </si>
  <si>
    <t>80&gt;&gt;81</t>
  </si>
  <si>
    <t>81&gt;&gt;82</t>
  </si>
  <si>
    <t>82&gt;&gt;83</t>
  </si>
  <si>
    <t>83&gt;&gt;84</t>
  </si>
  <si>
    <t>84&gt;&gt;85</t>
  </si>
  <si>
    <t>85&gt;&gt;86</t>
  </si>
  <si>
    <t>86&gt;&gt;87</t>
  </si>
  <si>
    <t>87&gt;&gt;88</t>
  </si>
  <si>
    <t>88&gt;&gt;89</t>
  </si>
  <si>
    <t>89&gt;&gt;90</t>
  </si>
  <si>
    <t>90&gt;&gt;91</t>
  </si>
  <si>
    <t>91&gt;&gt;92</t>
  </si>
  <si>
    <t>92&gt;&gt;93</t>
  </si>
  <si>
    <t>93&gt;&gt;94</t>
  </si>
  <si>
    <t>94&gt;&gt;95</t>
  </si>
  <si>
    <t>95&gt;&gt;96</t>
  </si>
  <si>
    <t>96&gt;&gt;97</t>
  </si>
  <si>
    <t>97&gt;&gt;98</t>
  </si>
  <si>
    <t>98&gt;&gt;99</t>
  </si>
  <si>
    <t>99&gt;&gt;100</t>
  </si>
  <si>
    <t>100&gt;&gt;101</t>
  </si>
  <si>
    <t>101&gt;&gt;102</t>
  </si>
  <si>
    <t>102&gt;&gt;103</t>
  </si>
  <si>
    <t>103&gt;&gt;104</t>
  </si>
  <si>
    <t>104&gt;&gt;105</t>
  </si>
  <si>
    <t>105&gt;&gt;106</t>
  </si>
  <si>
    <t>106&gt;&gt;107</t>
  </si>
  <si>
    <t>107&gt;&gt;108</t>
  </si>
  <si>
    <t>108&gt;&gt;109</t>
  </si>
  <si>
    <t>109&gt;&gt;110</t>
  </si>
  <si>
    <t>110&gt;&gt;111</t>
  </si>
  <si>
    <t>111&gt;&gt;112</t>
  </si>
  <si>
    <t>112&gt;&gt;113</t>
  </si>
  <si>
    <t>113&gt;&gt;114</t>
  </si>
  <si>
    <t>114&gt;&gt;115</t>
  </si>
  <si>
    <t>115&gt;&gt;116</t>
  </si>
  <si>
    <t>116&gt;&gt;117</t>
  </si>
  <si>
    <t>117&gt;&gt;118</t>
  </si>
  <si>
    <t>118&gt;&gt;119</t>
  </si>
  <si>
    <t>119&gt;&gt;120</t>
  </si>
  <si>
    <t>120&gt;&gt;121</t>
  </si>
  <si>
    <t>121&gt;&gt;122</t>
  </si>
  <si>
    <t>122&gt;&gt;123</t>
  </si>
  <si>
    <t>123&gt;&gt;124</t>
  </si>
  <si>
    <t>124&gt;&gt;125</t>
  </si>
  <si>
    <t>125&gt;&gt;126</t>
  </si>
  <si>
    <t>126&gt;&gt;127</t>
  </si>
  <si>
    <t>127&gt;&gt;128</t>
  </si>
  <si>
    <t>128&gt;&gt;129</t>
  </si>
  <si>
    <t>129&gt;&gt;130</t>
  </si>
  <si>
    <t>130&gt;&gt;131</t>
  </si>
  <si>
    <t>131&gt;&gt;132</t>
  </si>
  <si>
    <t>132&gt;&gt;133</t>
  </si>
  <si>
    <t>133&gt;&gt;134</t>
  </si>
  <si>
    <t>134&gt;&gt;135</t>
  </si>
  <si>
    <t>135&gt;&gt;136</t>
  </si>
  <si>
    <t>136&gt;&gt;137</t>
  </si>
  <si>
    <t>137&gt;&gt;138</t>
  </si>
  <si>
    <t>138&gt;&gt;139</t>
  </si>
  <si>
    <t>139&gt;&gt;140</t>
  </si>
  <si>
    <t>140&gt;&gt;141</t>
  </si>
  <si>
    <t>141&gt;&gt;142</t>
  </si>
  <si>
    <t>142&gt;&gt;143</t>
  </si>
  <si>
    <t>143&gt;&gt;144</t>
  </si>
  <si>
    <t>144&gt;&gt;145</t>
  </si>
  <si>
    <t>145&gt;&gt;146</t>
  </si>
  <si>
    <t>146&gt;&gt;147</t>
  </si>
  <si>
    <t>147&gt;&gt;148</t>
  </si>
  <si>
    <t>148&gt;&gt;149</t>
  </si>
  <si>
    <t>149&gt;&gt;150</t>
  </si>
  <si>
    <t>150&gt;&gt;151</t>
  </si>
  <si>
    <t>151&gt;&gt;152</t>
  </si>
  <si>
    <t>152&gt;&gt;153</t>
  </si>
  <si>
    <t>153&gt;&gt;154</t>
  </si>
  <si>
    <t>154&gt;&gt;155</t>
  </si>
  <si>
    <t>155&gt;&gt;156</t>
  </si>
  <si>
    <t>156&gt;&gt;157</t>
  </si>
  <si>
    <t>157&gt;&gt;158</t>
  </si>
  <si>
    <t>158&gt;&gt;159</t>
  </si>
  <si>
    <t>159&gt;&gt;160</t>
  </si>
  <si>
    <t>160&gt;&gt;161</t>
  </si>
  <si>
    <t>161&gt;&gt;162</t>
  </si>
  <si>
    <t>162&gt;&gt;163</t>
  </si>
  <si>
    <t>163&gt;&gt;164</t>
  </si>
  <si>
    <t>164&gt;&gt;165</t>
  </si>
  <si>
    <t>165&gt;&gt;166</t>
  </si>
  <si>
    <t>166&gt;&gt;167</t>
  </si>
  <si>
    <t>167&gt;&gt;168</t>
  </si>
  <si>
    <t>168&gt;&gt;169</t>
  </si>
  <si>
    <t>169&gt;&gt;170</t>
  </si>
  <si>
    <t>170&gt;&gt;171</t>
  </si>
  <si>
    <t>171&gt;&gt;172</t>
  </si>
  <si>
    <t>172&gt;&gt;173</t>
  </si>
  <si>
    <t>173&gt;&gt;174</t>
  </si>
  <si>
    <t>174&gt;&gt;175</t>
  </si>
  <si>
    <t>175&gt;&gt;176</t>
  </si>
  <si>
    <t>176&gt;&gt;177</t>
  </si>
  <si>
    <t>177&gt;&gt;178</t>
  </si>
  <si>
    <t>178&gt;&gt;179</t>
  </si>
  <si>
    <t>179&gt;&gt;180</t>
  </si>
  <si>
    <t>180&gt;&gt;181</t>
  </si>
  <si>
    <t>181&gt;&gt;182</t>
  </si>
  <si>
    <t>182&gt;&gt;183</t>
  </si>
  <si>
    <t>183&gt;&gt;184</t>
  </si>
  <si>
    <t>184&gt;&gt;185</t>
  </si>
  <si>
    <t>185&gt;&gt;186</t>
  </si>
  <si>
    <t>186&gt;&gt;187</t>
  </si>
  <si>
    <t>187&gt;&gt;188</t>
  </si>
  <si>
    <t>188&gt;&gt;189</t>
  </si>
  <si>
    <t>189&gt;&gt;190</t>
  </si>
  <si>
    <t>190&gt;&gt;191</t>
  </si>
  <si>
    <t>191&gt;&gt;192</t>
  </si>
  <si>
    <t>192&gt;&gt;193</t>
  </si>
  <si>
    <t>193&gt;&gt;194</t>
  </si>
  <si>
    <t>194&gt;&gt;195</t>
  </si>
  <si>
    <t>195&gt;&gt;196</t>
  </si>
  <si>
    <t>196&gt;&gt;197</t>
  </si>
  <si>
    <t>197&gt;&gt;198</t>
  </si>
  <si>
    <t>198&gt;&gt;199</t>
  </si>
  <si>
    <t>199&gt;&gt;200</t>
  </si>
  <si>
    <t>200&gt;&gt;201</t>
  </si>
  <si>
    <t>201&gt;&gt;202</t>
  </si>
  <si>
    <t>202&gt;&gt;203</t>
  </si>
  <si>
    <t>203&gt;&gt;204</t>
  </si>
  <si>
    <t>204&gt;&gt;205</t>
  </si>
  <si>
    <t>205&gt;&gt;206</t>
  </si>
  <si>
    <t>206&gt;&gt;207</t>
  </si>
  <si>
    <t>207&gt;&gt;208</t>
  </si>
  <si>
    <t>208&gt;&gt;209</t>
  </si>
  <si>
    <t>209&gt;&gt;210</t>
  </si>
  <si>
    <t>210&gt;&gt;211</t>
  </si>
  <si>
    <t>211&gt;&gt;212</t>
  </si>
  <si>
    <t>212&gt;&gt;213</t>
  </si>
  <si>
    <t>213&gt;&gt;214</t>
  </si>
  <si>
    <t>214&gt;&gt;215</t>
  </si>
  <si>
    <t>215&gt;&gt;216</t>
  </si>
  <si>
    <t>216&gt;&gt;217</t>
  </si>
  <si>
    <t>217&gt;&gt;218</t>
  </si>
  <si>
    <t>218&gt;&gt;219</t>
  </si>
  <si>
    <t>219&gt;&gt;220</t>
  </si>
  <si>
    <t>220&gt;&gt;221</t>
  </si>
  <si>
    <t>221&gt;&gt;222</t>
  </si>
  <si>
    <t>222&gt;&gt;223</t>
  </si>
  <si>
    <t>223&gt;&gt;224</t>
  </si>
  <si>
    <t>224&gt;&gt;225</t>
  </si>
  <si>
    <t>225&gt;&gt;226</t>
  </si>
  <si>
    <t>226&gt;&gt;227</t>
  </si>
  <si>
    <t>227&gt;&gt;228</t>
  </si>
  <si>
    <t>228&gt;&gt;229</t>
  </si>
  <si>
    <t>229&gt;&gt;230</t>
  </si>
  <si>
    <t>230&gt;&gt;231</t>
  </si>
  <si>
    <t>231&gt;&gt;232</t>
  </si>
  <si>
    <t>232&gt;&gt;233</t>
  </si>
  <si>
    <t>233&gt;&gt;234</t>
  </si>
  <si>
    <t>234&gt;&gt;235</t>
  </si>
  <si>
    <t>235&gt;&gt;236</t>
  </si>
  <si>
    <t>236&gt;&gt;237</t>
  </si>
  <si>
    <t>237&gt;&gt;238</t>
  </si>
  <si>
    <t>238&gt;&gt;239</t>
  </si>
  <si>
    <t>239&gt;&gt;240</t>
  </si>
  <si>
    <t>N/A</t>
  </si>
  <si>
    <t>稀有</t>
  </si>
  <si>
    <t>稀有+</t>
  </si>
  <si>
    <t>精英</t>
  </si>
  <si>
    <t>精英+</t>
  </si>
  <si>
    <t>史诗</t>
  </si>
  <si>
    <t>史诗+</t>
  </si>
  <si>
    <t>传说</t>
  </si>
  <si>
    <t>传说+</t>
  </si>
  <si>
    <t>品质/等级</t>
  </si>
  <si>
    <t>0&gt;&gt;1</t>
  </si>
  <si>
    <t>VIP等级</t>
  </si>
  <si>
    <t>VIP经验</t>
  </si>
  <si>
    <t>白嫖玩家等级</t>
  </si>
  <si>
    <t>241&gt;&gt;250</t>
  </si>
  <si>
    <t>251&gt;&gt;260</t>
  </si>
  <si>
    <t>261&gt;&gt;270</t>
  </si>
  <si>
    <t>271&gt;&gt;280</t>
  </si>
  <si>
    <t>281&gt;&gt;290</t>
  </si>
  <si>
    <t>291&gt;&gt;300</t>
  </si>
  <si>
    <t>301&gt;&gt;310</t>
  </si>
  <si>
    <t>311&gt;&gt;320</t>
  </si>
  <si>
    <t>321&gt;&gt;330</t>
  </si>
  <si>
    <t>331&gt;&gt;340</t>
  </si>
  <si>
    <t>341&gt;&gt;350</t>
  </si>
  <si>
    <t>351&gt;&gt;360</t>
  </si>
  <si>
    <t>经验%</t>
  </si>
  <si>
    <t>粉尘%</t>
  </si>
  <si>
    <t>参照</t>
  </si>
  <si>
    <t>Hero</t>
  </si>
  <si>
    <t>Overall</t>
  </si>
  <si>
    <t>PvE</t>
  </si>
  <si>
    <t>PvP</t>
  </si>
  <si>
    <t>Lab</t>
  </si>
  <si>
    <t>Wrizz</t>
  </si>
  <si>
    <t>Soren</t>
  </si>
  <si>
    <t>Saveas</t>
  </si>
  <si>
    <t>S+</t>
  </si>
  <si>
    <t>S</t>
  </si>
  <si>
    <t>Nemora</t>
  </si>
  <si>
    <t>Lucius</t>
  </si>
  <si>
    <t>Tasi</t>
  </si>
  <si>
    <t>F</t>
  </si>
  <si>
    <t>Elijah &amp; Lailah</t>
  </si>
  <si>
    <t>Mehira</t>
  </si>
  <si>
    <t>Rosaline</t>
  </si>
  <si>
    <t>Eironn</t>
  </si>
  <si>
    <t>A</t>
  </si>
  <si>
    <t>Rowan</t>
  </si>
  <si>
    <t>C</t>
  </si>
  <si>
    <t>Safiya</t>
  </si>
  <si>
    <t>Belinda</t>
  </si>
  <si>
    <t>B</t>
  </si>
  <si>
    <t>Baden</t>
  </si>
  <si>
    <t>Nara</t>
  </si>
  <si>
    <t>Ira</t>
  </si>
  <si>
    <t>Hogan</t>
  </si>
  <si>
    <t>D</t>
  </si>
  <si>
    <t>E</t>
  </si>
  <si>
    <t>Golus</t>
  </si>
  <si>
    <t>Vurk</t>
  </si>
  <si>
    <t>Athalia</t>
  </si>
  <si>
    <t>Satrana</t>
  </si>
  <si>
    <t>Antandra</t>
  </si>
  <si>
    <t>Gwyneth</t>
  </si>
  <si>
    <t>Silvina</t>
  </si>
  <si>
    <t>Lorsan</t>
  </si>
  <si>
    <t>Shemira</t>
  </si>
  <si>
    <t>Orthros</t>
  </si>
  <si>
    <t>Gorvo</t>
  </si>
  <si>
    <t>Zolrath</t>
  </si>
  <si>
    <t>Khasos</t>
  </si>
  <si>
    <t>Numisu</t>
  </si>
  <si>
    <t>Thoran</t>
  </si>
  <si>
    <t>Mirael</t>
  </si>
  <si>
    <t>Rigby</t>
  </si>
  <si>
    <t>Grezhul</t>
  </si>
  <si>
    <t>Thane</t>
  </si>
  <si>
    <t>Raine</t>
  </si>
  <si>
    <t>Ulmus</t>
  </si>
  <si>
    <t>Kelthur</t>
  </si>
  <si>
    <t>Ezizh</t>
  </si>
  <si>
    <t>Lyca</t>
  </si>
  <si>
    <t>Morvus</t>
  </si>
  <si>
    <t>Isabella</t>
  </si>
  <si>
    <t>Vedan</t>
  </si>
  <si>
    <t>Skreg</t>
  </si>
  <si>
    <t>Seirus</t>
  </si>
  <si>
    <t>Brutus</t>
  </si>
  <si>
    <t>Niru</t>
  </si>
  <si>
    <t>Estrilda</t>
  </si>
  <si>
    <t>Ankhira</t>
  </si>
  <si>
    <t>Ogi</t>
  </si>
  <si>
    <t>Warek</t>
  </si>
  <si>
    <t>Fawkes</t>
  </si>
  <si>
    <t>Kaz</t>
  </si>
  <si>
    <t>Hendrik</t>
  </si>
  <si>
    <t>Arden</t>
  </si>
  <si>
    <t>Ferael</t>
  </si>
  <si>
    <t>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</si>
</sst>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33" borderId="10" xfId="0" applyNumberFormat="1" applyFill="1" applyBorder="1"/>
    <xf numFmtId="3" fontId="0" fillId="0" borderId="0" xfId="0" applyNumberFormat="1"/>
    <xf numFmtId="3" fontId="0" fillId="0" borderId="10" xfId="0" applyNumberFormat="1" applyBorder="1"/>
    <xf numFmtId="3" fontId="0" fillId="0" borderId="0" xfId="0" applyNumberFormat="1" applyFill="1" applyBorder="1"/>
    <xf numFmtId="3" fontId="0" fillId="0" borderId="10" xfId="0" applyNumberFormat="1" applyFill="1" applyBorder="1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3" fontId="21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" fontId="22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3" fontId="23" fillId="0" borderId="10" xfId="0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3" fontId="0" fillId="34" borderId="10" xfId="0" applyNumberFormat="1" applyFill="1" applyBorder="1" applyAlignment="1">
      <alignment horizontal="center"/>
    </xf>
    <xf numFmtId="9" fontId="0" fillId="0" borderId="0" xfId="42" applyFont="1"/>
    <xf numFmtId="9" fontId="0" fillId="0" borderId="0" xfId="0" applyNumberForma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经验粉尘</a:t>
            </a:r>
            <a:r>
              <a:rPr lang="en-US" altLang="zh-CN"/>
              <a:t>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'Hero EXP'!$M$15</c:f>
              <c:strCache>
                <c:ptCount val="1"/>
                <c:pt idx="0">
                  <c:v>经验%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'Hero EXP'!$L$16:$L$27</c:f>
              <c:strCache>
                <c:ptCount val="12"/>
                <c:pt idx="0">
                  <c:v>241&gt;&gt;250</c:v>
                </c:pt>
                <c:pt idx="1">
                  <c:v>251&gt;&gt;260</c:v>
                </c:pt>
                <c:pt idx="2">
                  <c:v>261&gt;&gt;270</c:v>
                </c:pt>
                <c:pt idx="3">
                  <c:v>271&gt;&gt;280</c:v>
                </c:pt>
                <c:pt idx="4">
                  <c:v>281&gt;&gt;290</c:v>
                </c:pt>
                <c:pt idx="5">
                  <c:v>291&gt;&gt;300</c:v>
                </c:pt>
                <c:pt idx="6">
                  <c:v>301&gt;&gt;310</c:v>
                </c:pt>
                <c:pt idx="7">
                  <c:v>311&gt;&gt;320</c:v>
                </c:pt>
                <c:pt idx="8">
                  <c:v>321&gt;&gt;330</c:v>
                </c:pt>
                <c:pt idx="9">
                  <c:v>331&gt;&gt;340</c:v>
                </c:pt>
                <c:pt idx="10">
                  <c:v>341&gt;&gt;350</c:v>
                </c:pt>
                <c:pt idx="11">
                  <c:v>351&gt;&gt;360</c:v>
                </c:pt>
              </c:strCache>
            </c:strRef>
          </c:cat>
          <c:val>
            <c:numRef>
              <c:f>'Hero EXP'!$M$16:$M$27</c:f>
              <c:numCache>
                <c:formatCode>0%</c:formatCode>
                <c:ptCount val="12"/>
                <c:pt idx="0">
                  <c:v>0.1314391227342955</c:v>
                </c:pt>
                <c:pt idx="1">
                  <c:v>0.22998078155028828</c:v>
                </c:pt>
                <c:pt idx="2">
                  <c:v>0.37099144590571653</c:v>
                </c:pt>
                <c:pt idx="3">
                  <c:v>0.56068884953084375</c:v>
                </c:pt>
                <c:pt idx="4">
                  <c:v>0.71153483815050689</c:v>
                </c:pt>
                <c:pt idx="5">
                  <c:v>0.7678712740701662</c:v>
                </c:pt>
                <c:pt idx="6">
                  <c:v>0.80977503108866866</c:v>
                </c:pt>
                <c:pt idx="7">
                  <c:v>0.84410445792666844</c:v>
                </c:pt>
                <c:pt idx="8">
                  <c:v>0.88009194709273841</c:v>
                </c:pt>
                <c:pt idx="9">
                  <c:v>0.91796359799525196</c:v>
                </c:pt>
                <c:pt idx="10">
                  <c:v>0.95783246033839542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F-44AB-AD25-19878148C8D5}"/>
            </c:ext>
          </c:extLst>
        </c:ser>
        <c:ser>
          <c:idx val="1"/>
          <c:order val="1"/>
          <c:tx>
            <c:strRef>
              <c:f>'Hero EXP'!$N$15</c:f>
              <c:strCache>
                <c:ptCount val="1"/>
                <c:pt idx="0">
                  <c:v>粉尘%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'Hero EXP'!$L$16:$L$27</c:f>
              <c:strCache>
                <c:ptCount val="12"/>
                <c:pt idx="0">
                  <c:v>241&gt;&gt;250</c:v>
                </c:pt>
                <c:pt idx="1">
                  <c:v>251&gt;&gt;260</c:v>
                </c:pt>
                <c:pt idx="2">
                  <c:v>261&gt;&gt;270</c:v>
                </c:pt>
                <c:pt idx="3">
                  <c:v>271&gt;&gt;280</c:v>
                </c:pt>
                <c:pt idx="4">
                  <c:v>281&gt;&gt;290</c:v>
                </c:pt>
                <c:pt idx="5">
                  <c:v>291&gt;&gt;300</c:v>
                </c:pt>
                <c:pt idx="6">
                  <c:v>301&gt;&gt;310</c:v>
                </c:pt>
                <c:pt idx="7">
                  <c:v>311&gt;&gt;320</c:v>
                </c:pt>
                <c:pt idx="8">
                  <c:v>321&gt;&gt;330</c:v>
                </c:pt>
                <c:pt idx="9">
                  <c:v>331&gt;&gt;340</c:v>
                </c:pt>
                <c:pt idx="10">
                  <c:v>341&gt;&gt;350</c:v>
                </c:pt>
                <c:pt idx="11">
                  <c:v>351&gt;&gt;360</c:v>
                </c:pt>
              </c:strCache>
            </c:strRef>
          </c:cat>
          <c:val>
            <c:numRef>
              <c:f>'Hero EXP'!$N$16:$N$27</c:f>
              <c:numCache>
                <c:formatCode>0%</c:formatCode>
                <c:ptCount val="12"/>
                <c:pt idx="0">
                  <c:v>0.16737413017592304</c:v>
                </c:pt>
                <c:pt idx="1">
                  <c:v>0.27191125915318004</c:v>
                </c:pt>
                <c:pt idx="2">
                  <c:v>0.40599570379102862</c:v>
                </c:pt>
                <c:pt idx="3">
                  <c:v>0.57253116333901677</c:v>
                </c:pt>
                <c:pt idx="4">
                  <c:v>0.69410280044781847</c:v>
                </c:pt>
                <c:pt idx="5">
                  <c:v>0.73226627001238231</c:v>
                </c:pt>
                <c:pt idx="6">
                  <c:v>0.77211103682634374</c:v>
                </c:pt>
                <c:pt idx="7">
                  <c:v>0.81373600072790286</c:v>
                </c:pt>
                <c:pt idx="8">
                  <c:v>0.85722819357467528</c:v>
                </c:pt>
                <c:pt idx="9">
                  <c:v>0.90269838318544515</c:v>
                </c:pt>
                <c:pt idx="10">
                  <c:v>0.95024942539194002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F-44AB-AD25-19878148C8D5}"/>
            </c:ext>
          </c:extLst>
        </c:ser>
        <c:ser>
          <c:idx val="2"/>
          <c:order val="2"/>
          <c:tx>
            <c:strRef>
              <c:f>'Hero EXP'!$O$15</c:f>
              <c:strCache>
                <c:ptCount val="1"/>
                <c:pt idx="0">
                  <c:v>参照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'Hero EXP'!$L$16:$L$27</c:f>
              <c:strCache>
                <c:ptCount val="12"/>
                <c:pt idx="0">
                  <c:v>241&gt;&gt;250</c:v>
                </c:pt>
                <c:pt idx="1">
                  <c:v>251&gt;&gt;260</c:v>
                </c:pt>
                <c:pt idx="2">
                  <c:v>261&gt;&gt;270</c:v>
                </c:pt>
                <c:pt idx="3">
                  <c:v>271&gt;&gt;280</c:v>
                </c:pt>
                <c:pt idx="4">
                  <c:v>281&gt;&gt;290</c:v>
                </c:pt>
                <c:pt idx="5">
                  <c:v>291&gt;&gt;300</c:v>
                </c:pt>
                <c:pt idx="6">
                  <c:v>301&gt;&gt;310</c:v>
                </c:pt>
                <c:pt idx="7">
                  <c:v>311&gt;&gt;320</c:v>
                </c:pt>
                <c:pt idx="8">
                  <c:v>321&gt;&gt;330</c:v>
                </c:pt>
                <c:pt idx="9">
                  <c:v>331&gt;&gt;340</c:v>
                </c:pt>
                <c:pt idx="10">
                  <c:v>341&gt;&gt;350</c:v>
                </c:pt>
                <c:pt idx="11">
                  <c:v>351&gt;&gt;360</c:v>
                </c:pt>
              </c:strCache>
            </c:strRef>
          </c:cat>
          <c:val>
            <c:numRef>
              <c:f>'Hero EXP'!$O$16:$O$27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F-44AB-AD25-19878148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20735"/>
        <c:axId val="1934489855"/>
      </c:lineChart>
      <c:catAx>
        <c:axId val="17782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89855"/>
        <c:crosses val="autoZero"/>
        <c:auto val="1"/>
        <c:lblAlgn val="ctr"/>
        <c:lblOffset val="100"/>
        <c:noMultiLvlLbl val="0"/>
      </c:catAx>
      <c:valAx>
        <c:axId val="193448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73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30</xdr:row>
      <xdr:rowOff>26670</xdr:rowOff>
    </xdr:from>
    <xdr:to>
      <xdr:col>11</xdr:col>
      <xdr:colOff>845820</xdr:colOff>
      <xdr:row>45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4B601-6C77-437A-ACD8-E3B800B8B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1"/>
  <sheetViews>
    <sheetView topLeftCell="A303" workbookViewId="0">
      <selection activeCell="C312" sqref="C312:C329"/>
    </sheetView>
  </sheetViews>
  <sheetFormatPr defaultRowHeight="14.4"/>
  <cols>
    <col min="1" max="1" width="9" style="2" bestFit="1" customWidth="1"/>
    <col min="2" max="2" width="11.44140625" style="2" bestFit="1" customWidth="1"/>
    <col min="3" max="3" width="12.44140625" style="2" bestFit="1" customWidth="1"/>
    <col min="4" max="4" width="10.44140625" style="2" customWidth="1"/>
    <col min="5" max="6" width="8.88671875" style="2"/>
    <col min="7" max="8" width="12.44140625" style="2" bestFit="1" customWidth="1"/>
    <col min="9" max="9" width="10.88671875" style="2" customWidth="1"/>
    <col min="10" max="11" width="8.88671875" style="2"/>
    <col min="12" max="12" width="12.44140625" style="2" bestFit="1" customWidth="1"/>
    <col min="13" max="13" width="13.5546875" style="2" bestFit="1" customWidth="1"/>
    <col min="14" max="14" width="10" style="2" bestFit="1" customWidth="1"/>
    <col min="15" max="15" width="8.88671875" style="2"/>
    <col min="16" max="16" width="11.21875" style="2" customWidth="1"/>
    <col min="17" max="17" width="12.5546875" style="2" customWidth="1"/>
    <col min="18" max="18" width="12.44140625" style="2" customWidth="1"/>
    <col min="19" max="19" width="9.44140625" style="2" customWidth="1"/>
    <col min="20" max="16384" width="8.88671875" style="2"/>
  </cols>
  <sheetData>
    <row r="1" spans="1:19">
      <c r="A1" s="1" t="s">
        <v>12</v>
      </c>
      <c r="B1" s="1" t="s">
        <v>13</v>
      </c>
      <c r="C1" s="1" t="s">
        <v>14</v>
      </c>
      <c r="D1" s="1" t="s">
        <v>15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12</v>
      </c>
      <c r="L1" s="1" t="s">
        <v>13</v>
      </c>
      <c r="M1" s="1" t="s">
        <v>14</v>
      </c>
      <c r="N1" s="1" t="s">
        <v>15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>
      <c r="A2" s="3" t="s">
        <v>148</v>
      </c>
      <c r="B2" s="3">
        <v>23</v>
      </c>
      <c r="C2" s="3">
        <v>89</v>
      </c>
      <c r="D2" s="3"/>
      <c r="F2" s="2" t="s">
        <v>0</v>
      </c>
      <c r="G2" s="2">
        <f>SUM(B2:B21)</f>
        <v>30787</v>
      </c>
      <c r="H2" s="2">
        <f t="shared" ref="H2:I2" si="0">SUM(C2:C21)</f>
        <v>9158</v>
      </c>
      <c r="I2" s="2">
        <f t="shared" si="0"/>
        <v>50</v>
      </c>
      <c r="K2" s="3" t="s">
        <v>0</v>
      </c>
      <c r="L2" s="3">
        <f>G2</f>
        <v>30787</v>
      </c>
      <c r="M2" s="3">
        <f t="shared" ref="M2:N2" si="1">H2</f>
        <v>9158</v>
      </c>
      <c r="N2" s="3">
        <f t="shared" si="1"/>
        <v>50</v>
      </c>
      <c r="P2" s="3" t="s">
        <v>27</v>
      </c>
      <c r="Q2" s="3">
        <v>609484</v>
      </c>
      <c r="R2" s="3">
        <v>2580000</v>
      </c>
      <c r="S2" s="3">
        <v>3174</v>
      </c>
    </row>
    <row r="3" spans="1:19">
      <c r="A3" s="3" t="s">
        <v>149</v>
      </c>
      <c r="B3" s="3">
        <v>72</v>
      </c>
      <c r="C3" s="3">
        <v>133</v>
      </c>
      <c r="D3" s="3"/>
      <c r="F3" s="2" t="s">
        <v>1</v>
      </c>
      <c r="G3" s="2">
        <f>SUM(B22:B41)</f>
        <v>129510</v>
      </c>
      <c r="H3" s="2">
        <f t="shared" ref="H3:I3" si="2">SUM(C22:C41)</f>
        <v>34280</v>
      </c>
      <c r="I3" s="2">
        <f t="shared" si="2"/>
        <v>100</v>
      </c>
      <c r="K3" s="3" t="s">
        <v>16</v>
      </c>
      <c r="L3" s="3">
        <f>L2+G3</f>
        <v>160297</v>
      </c>
      <c r="M3" s="3">
        <f t="shared" ref="M3:N3" si="3">M2+H3</f>
        <v>43438</v>
      </c>
      <c r="N3" s="3">
        <f t="shared" si="3"/>
        <v>150</v>
      </c>
      <c r="P3" s="3" t="s">
        <v>28</v>
      </c>
      <c r="Q3" s="3">
        <v>644595</v>
      </c>
      <c r="R3" s="3">
        <v>2760000</v>
      </c>
      <c r="S3" s="3">
        <v>3456</v>
      </c>
    </row>
    <row r="4" spans="1:19">
      <c r="A4" s="3" t="s">
        <v>150</v>
      </c>
      <c r="B4" s="3">
        <v>134</v>
      </c>
      <c r="C4" s="3">
        <v>170</v>
      </c>
      <c r="D4" s="3"/>
      <c r="F4" s="2" t="s">
        <v>2</v>
      </c>
      <c r="G4" s="2">
        <f>SUM(B42:B61)</f>
        <v>269608</v>
      </c>
      <c r="H4" s="2">
        <f t="shared" ref="H4:I4" si="4">SUM(C42:C61)</f>
        <v>105148</v>
      </c>
      <c r="I4" s="2">
        <f t="shared" si="4"/>
        <v>250</v>
      </c>
      <c r="K4" s="3" t="s">
        <v>17</v>
      </c>
      <c r="L4" s="3">
        <f t="shared" ref="L4:L13" si="5">L3+G4</f>
        <v>429905</v>
      </c>
      <c r="M4" s="3">
        <f t="shared" ref="M4:M13" si="6">M3+H4</f>
        <v>148586</v>
      </c>
      <c r="N4" s="3">
        <f t="shared" ref="N4:N13" si="7">N3+I4</f>
        <v>400</v>
      </c>
      <c r="P4" s="3" t="s">
        <v>29</v>
      </c>
      <c r="Q4" s="3">
        <v>680686</v>
      </c>
      <c r="R4" s="3">
        <v>2950000</v>
      </c>
      <c r="S4" s="3">
        <v>3663</v>
      </c>
    </row>
    <row r="5" spans="1:19">
      <c r="A5" s="3" t="s">
        <v>151</v>
      </c>
      <c r="B5" s="3">
        <v>222</v>
      </c>
      <c r="C5" s="3">
        <v>204</v>
      </c>
      <c r="D5" s="3"/>
      <c r="F5" s="2" t="s">
        <v>3</v>
      </c>
      <c r="G5" s="2">
        <f>SUM(B62:B81)</f>
        <v>626951</v>
      </c>
      <c r="H5" s="2">
        <f t="shared" ref="H5:I5" si="8">SUM(C62:C81)</f>
        <v>333000</v>
      </c>
      <c r="I5" s="2">
        <f t="shared" si="8"/>
        <v>500</v>
      </c>
      <c r="K5" s="3" t="s">
        <v>18</v>
      </c>
      <c r="L5" s="3">
        <f t="shared" si="5"/>
        <v>1056856</v>
      </c>
      <c r="M5" s="3">
        <f t="shared" si="6"/>
        <v>481586</v>
      </c>
      <c r="N5" s="3">
        <f t="shared" si="7"/>
        <v>900</v>
      </c>
      <c r="P5" s="3" t="s">
        <v>30</v>
      </c>
      <c r="Q5" s="3">
        <v>717759</v>
      </c>
      <c r="R5" s="3">
        <v>3140000</v>
      </c>
      <c r="S5" s="3">
        <v>3877</v>
      </c>
    </row>
    <row r="6" spans="1:19">
      <c r="A6" s="3" t="s">
        <v>152</v>
      </c>
      <c r="B6" s="3">
        <v>314</v>
      </c>
      <c r="C6" s="3">
        <v>239</v>
      </c>
      <c r="D6" s="3"/>
      <c r="F6" s="4" t="s">
        <v>4</v>
      </c>
      <c r="G6" s="2">
        <f>SUM(B82:B101)</f>
        <v>946677</v>
      </c>
      <c r="H6" s="2">
        <f t="shared" ref="H6:I6" si="9">SUM(C82:C101)</f>
        <v>646000</v>
      </c>
      <c r="I6" s="2">
        <f t="shared" si="9"/>
        <v>1200</v>
      </c>
      <c r="K6" s="5" t="s">
        <v>19</v>
      </c>
      <c r="L6" s="3">
        <f t="shared" si="5"/>
        <v>2003533</v>
      </c>
      <c r="M6" s="3">
        <f t="shared" si="6"/>
        <v>1127586</v>
      </c>
      <c r="N6" s="3">
        <f t="shared" si="7"/>
        <v>2100</v>
      </c>
      <c r="P6" s="3" t="s">
        <v>31</v>
      </c>
      <c r="Q6" s="3">
        <v>755814</v>
      </c>
      <c r="R6" s="3">
        <v>3350000</v>
      </c>
      <c r="S6" s="3">
        <v>4098</v>
      </c>
    </row>
    <row r="7" spans="1:19">
      <c r="A7" s="3" t="s">
        <v>153</v>
      </c>
      <c r="B7" s="3">
        <v>444</v>
      </c>
      <c r="C7" s="3">
        <v>273</v>
      </c>
      <c r="D7" s="3"/>
      <c r="F7" s="4" t="s">
        <v>5</v>
      </c>
      <c r="G7" s="2">
        <f>SUM(B102:B121)</f>
        <v>1783937</v>
      </c>
      <c r="H7" s="2">
        <f t="shared" ref="H7:I7" si="10">SUM(C102:C121)</f>
        <v>1644000</v>
      </c>
      <c r="I7" s="2">
        <f t="shared" si="10"/>
        <v>3000</v>
      </c>
      <c r="K7" s="5" t="s">
        <v>20</v>
      </c>
      <c r="L7" s="3">
        <f t="shared" si="5"/>
        <v>3787470</v>
      </c>
      <c r="M7" s="3">
        <f t="shared" si="6"/>
        <v>2771586</v>
      </c>
      <c r="N7" s="3">
        <f t="shared" si="7"/>
        <v>5100</v>
      </c>
      <c r="P7" s="3" t="s">
        <v>32</v>
      </c>
      <c r="Q7" s="3">
        <v>794852</v>
      </c>
      <c r="R7" s="3">
        <v>3560000</v>
      </c>
      <c r="S7" s="3">
        <v>4325</v>
      </c>
    </row>
    <row r="8" spans="1:19">
      <c r="A8" s="3" t="s">
        <v>154</v>
      </c>
      <c r="B8" s="3">
        <v>600</v>
      </c>
      <c r="C8" s="3">
        <v>307</v>
      </c>
      <c r="D8" s="3"/>
      <c r="F8" s="4" t="s">
        <v>6</v>
      </c>
      <c r="G8" s="2">
        <f>SUM(B122:B141)</f>
        <v>4327828</v>
      </c>
      <c r="H8" s="2">
        <f t="shared" ref="H8:I8" si="11">SUM(C122:C141)</f>
        <v>5341000</v>
      </c>
      <c r="I8" s="2">
        <f t="shared" si="11"/>
        <v>6000</v>
      </c>
      <c r="K8" s="5" t="s">
        <v>21</v>
      </c>
      <c r="L8" s="3">
        <f t="shared" si="5"/>
        <v>8115298</v>
      </c>
      <c r="M8" s="3">
        <f t="shared" si="6"/>
        <v>8112586</v>
      </c>
      <c r="N8" s="3">
        <f t="shared" si="7"/>
        <v>11100</v>
      </c>
      <c r="P8" s="3" t="s">
        <v>33</v>
      </c>
      <c r="Q8" s="3">
        <v>834874</v>
      </c>
      <c r="R8" s="3">
        <v>3780000</v>
      </c>
      <c r="S8" s="3">
        <v>4560</v>
      </c>
    </row>
    <row r="9" spans="1:19">
      <c r="A9" s="3" t="s">
        <v>155</v>
      </c>
      <c r="B9" s="3">
        <v>740</v>
      </c>
      <c r="C9" s="3">
        <v>343</v>
      </c>
      <c r="D9" s="3"/>
      <c r="F9" s="4" t="s">
        <v>7</v>
      </c>
      <c r="G9" s="2">
        <f>SUM(B142:B161)</f>
        <v>6765071</v>
      </c>
      <c r="H9" s="2">
        <f t="shared" ref="H9:I9" si="12">SUM(C142:C161)</f>
        <v>10855000</v>
      </c>
      <c r="I9" s="2">
        <f t="shared" si="12"/>
        <v>12000</v>
      </c>
      <c r="K9" s="5" t="s">
        <v>22</v>
      </c>
      <c r="L9" s="3">
        <f t="shared" si="5"/>
        <v>14880369</v>
      </c>
      <c r="M9" s="3">
        <f t="shared" si="6"/>
        <v>18967586</v>
      </c>
      <c r="N9" s="3">
        <f t="shared" si="7"/>
        <v>23100</v>
      </c>
      <c r="P9" s="3" t="s">
        <v>34</v>
      </c>
      <c r="Q9" s="3">
        <v>875880</v>
      </c>
      <c r="R9" s="3">
        <v>4010000</v>
      </c>
      <c r="S9" s="3">
        <v>4801</v>
      </c>
    </row>
    <row r="10" spans="1:19">
      <c r="A10" s="3" t="s">
        <v>156</v>
      </c>
      <c r="B10" s="3">
        <v>892</v>
      </c>
      <c r="C10" s="3">
        <v>380</v>
      </c>
      <c r="D10" s="3"/>
      <c r="F10" s="4" t="s">
        <v>8</v>
      </c>
      <c r="G10" s="2">
        <f>SUM(B162:B181)</f>
        <v>8177905</v>
      </c>
      <c r="H10" s="2">
        <f t="shared" ref="H10:I10" si="13">SUM(C162:C181)</f>
        <v>16786000</v>
      </c>
      <c r="I10" s="2">
        <f t="shared" si="13"/>
        <v>25000</v>
      </c>
      <c r="K10" s="5" t="s">
        <v>23</v>
      </c>
      <c r="L10" s="3">
        <f t="shared" si="5"/>
        <v>23058274</v>
      </c>
      <c r="M10" s="3">
        <f t="shared" si="6"/>
        <v>35753586</v>
      </c>
      <c r="N10" s="3">
        <f t="shared" si="7"/>
        <v>48100</v>
      </c>
      <c r="P10" s="3" t="s">
        <v>35</v>
      </c>
      <c r="Q10" s="3">
        <v>917872</v>
      </c>
      <c r="R10" s="3">
        <v>4250000</v>
      </c>
      <c r="S10" s="3">
        <v>5050</v>
      </c>
    </row>
    <row r="11" spans="1:19">
      <c r="A11" s="3" t="s">
        <v>157</v>
      </c>
      <c r="B11" s="3">
        <v>1116</v>
      </c>
      <c r="C11" s="3">
        <v>417</v>
      </c>
      <c r="D11" s="3">
        <v>10</v>
      </c>
      <c r="F11" s="4" t="s">
        <v>10</v>
      </c>
      <c r="G11" s="2">
        <f>SUM(B182:B201)</f>
        <v>9264338</v>
      </c>
      <c r="H11" s="2">
        <f t="shared" ref="H11:I11" si="14">SUM(C182:C201)</f>
        <v>23866000</v>
      </c>
      <c r="I11" s="2">
        <f t="shared" si="14"/>
        <v>30000</v>
      </c>
      <c r="K11" s="5" t="s">
        <v>24</v>
      </c>
      <c r="L11" s="3">
        <f t="shared" si="5"/>
        <v>32322612</v>
      </c>
      <c r="M11" s="3">
        <f t="shared" si="6"/>
        <v>59619586</v>
      </c>
      <c r="N11" s="3">
        <f t="shared" si="7"/>
        <v>78100</v>
      </c>
      <c r="P11" s="3" t="s">
        <v>36</v>
      </c>
      <c r="Q11" s="3">
        <v>960851</v>
      </c>
      <c r="R11" s="3">
        <v>4500000</v>
      </c>
      <c r="S11" s="3">
        <v>5305</v>
      </c>
    </row>
    <row r="12" spans="1:19">
      <c r="A12" s="3" t="s">
        <v>158</v>
      </c>
      <c r="B12" s="3">
        <v>1300</v>
      </c>
      <c r="C12" s="3">
        <v>456</v>
      </c>
      <c r="D12" s="3"/>
      <c r="F12" s="4" t="s">
        <v>9</v>
      </c>
      <c r="G12" s="2">
        <f>SUM(B202:B221)</f>
        <v>10368900</v>
      </c>
      <c r="H12" s="2">
        <f t="shared" ref="H12:I12" si="15">SUM(C202:C221)</f>
        <v>32878000</v>
      </c>
      <c r="I12" s="2">
        <f t="shared" si="15"/>
        <v>40000</v>
      </c>
      <c r="K12" s="5" t="s">
        <v>25</v>
      </c>
      <c r="L12" s="3">
        <f t="shared" si="5"/>
        <v>42691512</v>
      </c>
      <c r="M12" s="3">
        <f t="shared" si="6"/>
        <v>92497586</v>
      </c>
      <c r="N12" s="3">
        <f t="shared" si="7"/>
        <v>118100</v>
      </c>
      <c r="P12" s="3" t="s">
        <v>37</v>
      </c>
      <c r="Q12" s="3">
        <v>1020275</v>
      </c>
      <c r="R12" s="3">
        <v>4760000</v>
      </c>
      <c r="S12" s="3">
        <v>5568</v>
      </c>
    </row>
    <row r="13" spans="1:19">
      <c r="A13" s="3" t="s">
        <v>159</v>
      </c>
      <c r="B13" s="3">
        <v>1577</v>
      </c>
      <c r="C13" s="3">
        <v>497</v>
      </c>
      <c r="D13" s="3"/>
      <c r="F13" s="4" t="s">
        <v>11</v>
      </c>
      <c r="G13" s="2">
        <f>SUM(B222:B240)</f>
        <v>10941820</v>
      </c>
      <c r="H13" s="2">
        <f t="shared" ref="H13:I13" si="16">SUM(C222:C240)</f>
        <v>42187000</v>
      </c>
      <c r="I13" s="2">
        <f t="shared" si="16"/>
        <v>0</v>
      </c>
      <c r="K13" s="5" t="s">
        <v>26</v>
      </c>
      <c r="L13" s="3">
        <f t="shared" si="5"/>
        <v>53633332</v>
      </c>
      <c r="M13" s="3">
        <f t="shared" si="6"/>
        <v>134684586</v>
      </c>
      <c r="N13" s="3">
        <f t="shared" si="7"/>
        <v>118100</v>
      </c>
      <c r="P13" s="3" t="s">
        <v>38</v>
      </c>
      <c r="Q13" s="3">
        <v>1065921</v>
      </c>
      <c r="R13" s="3">
        <v>5030000</v>
      </c>
      <c r="S13" s="3">
        <v>5839</v>
      </c>
    </row>
    <row r="14" spans="1:19">
      <c r="A14" s="3" t="s">
        <v>160</v>
      </c>
      <c r="B14" s="3">
        <v>1793</v>
      </c>
      <c r="C14" s="3">
        <v>539</v>
      </c>
      <c r="D14" s="3"/>
      <c r="P14" s="3" t="s">
        <v>39</v>
      </c>
      <c r="Q14" s="3">
        <v>1112571</v>
      </c>
      <c r="R14" s="3">
        <v>5310000</v>
      </c>
      <c r="S14" s="3">
        <v>6116</v>
      </c>
    </row>
    <row r="15" spans="1:19">
      <c r="A15" s="3" t="s">
        <v>161</v>
      </c>
      <c r="B15" s="3">
        <v>2126</v>
      </c>
      <c r="C15" s="3">
        <v>583</v>
      </c>
      <c r="D15" s="3"/>
      <c r="F15" s="1" t="s">
        <v>12</v>
      </c>
      <c r="G15" s="1" t="s">
        <v>13</v>
      </c>
      <c r="H15" s="1" t="s">
        <v>14</v>
      </c>
      <c r="I15" s="1" t="s">
        <v>15</v>
      </c>
      <c r="J15" s="1" t="s">
        <v>413</v>
      </c>
      <c r="K15" s="1" t="s">
        <v>414</v>
      </c>
      <c r="L15" s="1" t="s">
        <v>12</v>
      </c>
      <c r="M15" s="2" t="s">
        <v>413</v>
      </c>
      <c r="N15" s="2" t="s">
        <v>414</v>
      </c>
      <c r="O15" s="2" t="s">
        <v>415</v>
      </c>
      <c r="P15" s="3" t="s">
        <v>40</v>
      </c>
      <c r="Q15" s="3">
        <v>1160227</v>
      </c>
      <c r="R15" s="3">
        <v>5600000</v>
      </c>
      <c r="S15" s="3">
        <v>6401</v>
      </c>
    </row>
    <row r="16" spans="1:19">
      <c r="A16" s="3" t="s">
        <v>162</v>
      </c>
      <c r="B16" s="3">
        <v>2377</v>
      </c>
      <c r="C16" s="3">
        <v>629</v>
      </c>
      <c r="D16" s="3"/>
      <c r="F16" s="5" t="s">
        <v>401</v>
      </c>
      <c r="G16" s="3">
        <f>SUM(B241:B250)</f>
        <v>7792667</v>
      </c>
      <c r="H16" s="3">
        <f t="shared" ref="H16:I16" si="17">SUM(C241:C250)</f>
        <v>34880000</v>
      </c>
      <c r="I16" s="3">
        <f t="shared" si="17"/>
        <v>42309</v>
      </c>
      <c r="J16" s="19">
        <f>H16/$H$27</f>
        <v>0.1314391227342955</v>
      </c>
      <c r="K16" s="19">
        <f>I16/$I$27</f>
        <v>0.16737413017592304</v>
      </c>
      <c r="L16" s="5" t="s">
        <v>401</v>
      </c>
      <c r="M16" s="20">
        <v>0.1314391227342955</v>
      </c>
      <c r="N16" s="20">
        <v>0.16737413017592304</v>
      </c>
      <c r="O16" s="19">
        <f>1/12</f>
        <v>8.3333333333333329E-2</v>
      </c>
      <c r="P16" s="3" t="s">
        <v>41</v>
      </c>
      <c r="Q16" s="3">
        <v>1208888</v>
      </c>
      <c r="R16" s="3">
        <v>5900000</v>
      </c>
      <c r="S16" s="3">
        <v>6693</v>
      </c>
    </row>
    <row r="17" spans="1:19">
      <c r="A17" s="3" t="s">
        <v>163</v>
      </c>
      <c r="B17" s="3">
        <v>2638</v>
      </c>
      <c r="C17" s="3">
        <v>676</v>
      </c>
      <c r="D17" s="3"/>
      <c r="F17" s="5" t="s">
        <v>402</v>
      </c>
      <c r="G17" s="3">
        <f>SUM(B251:B260)</f>
        <v>12377525</v>
      </c>
      <c r="H17" s="3">
        <f t="shared" ref="H17:I17" si="18">SUM(C251:C260)</f>
        <v>61030000</v>
      </c>
      <c r="I17" s="3">
        <f t="shared" si="18"/>
        <v>68734</v>
      </c>
      <c r="J17" s="19">
        <f t="shared" ref="J17:J27" si="19">H17/$H$27</f>
        <v>0.22998078155028828</v>
      </c>
      <c r="K17" s="19">
        <f t="shared" ref="K17:K27" si="20">I17/$I$27</f>
        <v>0.27191125915318004</v>
      </c>
      <c r="L17" s="5" t="s">
        <v>402</v>
      </c>
      <c r="M17" s="20">
        <v>0.22998078155028828</v>
      </c>
      <c r="N17" s="20">
        <v>0.27191125915318004</v>
      </c>
      <c r="O17" s="19">
        <f>2/12</f>
        <v>0.16666666666666666</v>
      </c>
      <c r="P17" s="3" t="s">
        <v>42</v>
      </c>
      <c r="Q17" s="3">
        <v>1258557</v>
      </c>
      <c r="R17" s="3">
        <v>6220000</v>
      </c>
      <c r="S17" s="3">
        <v>6993</v>
      </c>
    </row>
    <row r="18" spans="1:19">
      <c r="A18" s="3" t="s">
        <v>164</v>
      </c>
      <c r="B18" s="3">
        <v>3056</v>
      </c>
      <c r="C18" s="3">
        <v>726</v>
      </c>
      <c r="D18" s="3"/>
      <c r="F18" s="5" t="s">
        <v>403</v>
      </c>
      <c r="G18" s="3">
        <f>SUM(B261:B270)</f>
        <v>18023165</v>
      </c>
      <c r="H18" s="3">
        <f t="shared" ref="H18:I18" si="21">SUM(C261:C270)</f>
        <v>98450000</v>
      </c>
      <c r="I18" s="3">
        <f t="shared" si="21"/>
        <v>102628</v>
      </c>
      <c r="J18" s="19">
        <f t="shared" si="19"/>
        <v>0.37099144590571653</v>
      </c>
      <c r="K18" s="19">
        <f t="shared" si="20"/>
        <v>0.40599570379102862</v>
      </c>
      <c r="L18" s="5" t="s">
        <v>403</v>
      </c>
      <c r="M18" s="20">
        <v>0.37099144590571653</v>
      </c>
      <c r="N18" s="20">
        <v>0.40599570379102862</v>
      </c>
      <c r="O18" s="19">
        <f>3/12</f>
        <v>0.25</v>
      </c>
      <c r="P18" s="3" t="s">
        <v>43</v>
      </c>
      <c r="Q18" s="3">
        <v>1309233</v>
      </c>
      <c r="R18" s="3">
        <v>6540000</v>
      </c>
      <c r="S18" s="3">
        <v>7301</v>
      </c>
    </row>
    <row r="19" spans="1:19">
      <c r="A19" s="3" t="s">
        <v>165</v>
      </c>
      <c r="B19" s="3">
        <v>3354</v>
      </c>
      <c r="C19" s="3">
        <v>778</v>
      </c>
      <c r="D19" s="3"/>
      <c r="F19" s="5" t="s">
        <v>404</v>
      </c>
      <c r="G19" s="3">
        <f>SUM(B271:B280)</f>
        <v>24750187</v>
      </c>
      <c r="H19" s="3">
        <f t="shared" ref="H19:I19" si="22">SUM(C271:C280)</f>
        <v>148790000</v>
      </c>
      <c r="I19" s="3">
        <f t="shared" si="22"/>
        <v>144725</v>
      </c>
      <c r="J19" s="19">
        <f t="shared" si="19"/>
        <v>0.56068884953084375</v>
      </c>
      <c r="K19" s="19">
        <f t="shared" si="20"/>
        <v>0.57253116333901677</v>
      </c>
      <c r="L19" s="5" t="s">
        <v>404</v>
      </c>
      <c r="M19" s="20">
        <v>0.56068884953084375</v>
      </c>
      <c r="N19" s="20">
        <v>0.57253116333901677</v>
      </c>
      <c r="O19" s="19">
        <f>4/12</f>
        <v>0.33333333333333331</v>
      </c>
      <c r="P19" s="3" t="s">
        <v>44</v>
      </c>
      <c r="Q19" s="3">
        <v>1360919</v>
      </c>
      <c r="R19" s="3">
        <v>6870000</v>
      </c>
      <c r="S19" s="3">
        <v>7616</v>
      </c>
    </row>
    <row r="20" spans="1:19">
      <c r="A20" s="3" t="s">
        <v>166</v>
      </c>
      <c r="B20" s="3">
        <v>3837</v>
      </c>
      <c r="C20" s="3">
        <v>831</v>
      </c>
      <c r="D20" s="3"/>
      <c r="F20" s="5" t="s">
        <v>405</v>
      </c>
      <c r="G20" s="3">
        <f>SUM(B281:B290)</f>
        <v>29446712</v>
      </c>
      <c r="H20" s="3">
        <f t="shared" ref="H20:I20" si="23">SUM(C281:C290)</f>
        <v>188820000</v>
      </c>
      <c r="I20" s="3">
        <f t="shared" si="23"/>
        <v>175456</v>
      </c>
      <c r="J20" s="19">
        <f t="shared" si="19"/>
        <v>0.71153483815050689</v>
      </c>
      <c r="K20" s="19">
        <f t="shared" si="20"/>
        <v>0.69410280044781847</v>
      </c>
      <c r="L20" s="5" t="s">
        <v>405</v>
      </c>
      <c r="M20" s="20">
        <v>0.71153483815050689</v>
      </c>
      <c r="N20" s="20">
        <v>0.69410280044781847</v>
      </c>
      <c r="O20" s="19">
        <f>5/12</f>
        <v>0.41666666666666669</v>
      </c>
      <c r="P20" s="3" t="s">
        <v>45</v>
      </c>
      <c r="Q20" s="3">
        <v>1413614</v>
      </c>
      <c r="R20" s="3">
        <v>7220000</v>
      </c>
      <c r="S20" s="3">
        <v>7938</v>
      </c>
    </row>
    <row r="21" spans="1:19">
      <c r="A21" s="3" t="s">
        <v>167</v>
      </c>
      <c r="B21" s="3">
        <v>4172</v>
      </c>
      <c r="C21" s="3">
        <v>888</v>
      </c>
      <c r="D21" s="3">
        <v>40</v>
      </c>
      <c r="F21" s="5" t="s">
        <v>406</v>
      </c>
      <c r="G21" s="3">
        <f>SUM(B291:B300)</f>
        <v>30365150</v>
      </c>
      <c r="H21" s="3">
        <f t="shared" ref="H21:I21" si="24">SUM(C291:C300)</f>
        <v>203770000</v>
      </c>
      <c r="I21" s="3">
        <f t="shared" si="24"/>
        <v>185103</v>
      </c>
      <c r="J21" s="19">
        <f t="shared" si="19"/>
        <v>0.7678712740701662</v>
      </c>
      <c r="K21" s="19">
        <f t="shared" si="20"/>
        <v>0.73226627001238231</v>
      </c>
      <c r="L21" s="5" t="s">
        <v>406</v>
      </c>
      <c r="M21" s="20">
        <v>0.7678712740701662</v>
      </c>
      <c r="N21" s="20">
        <v>0.73226627001238231</v>
      </c>
      <c r="O21" s="19">
        <f>6/12</f>
        <v>0.5</v>
      </c>
      <c r="P21" s="3" t="s">
        <v>46</v>
      </c>
      <c r="Q21" s="3">
        <v>1467320</v>
      </c>
      <c r="R21" s="3">
        <v>7580000</v>
      </c>
      <c r="S21" s="3">
        <v>8269</v>
      </c>
    </row>
    <row r="22" spans="1:19">
      <c r="A22" s="3" t="s">
        <v>168</v>
      </c>
      <c r="B22" s="3">
        <v>4304</v>
      </c>
      <c r="C22" s="3">
        <v>946</v>
      </c>
      <c r="D22" s="3"/>
      <c r="F22" s="5" t="s">
        <v>407</v>
      </c>
      <c r="G22" s="3">
        <f>SUM(B301:B310)</f>
        <v>31276105</v>
      </c>
      <c r="H22" s="3">
        <f t="shared" ref="H22:I22" si="25">SUM(C301:C310)</f>
        <v>214890000</v>
      </c>
      <c r="I22" s="3">
        <f t="shared" si="25"/>
        <v>195175</v>
      </c>
      <c r="J22" s="19">
        <f t="shared" si="19"/>
        <v>0.80977503108866866</v>
      </c>
      <c r="K22" s="19">
        <f t="shared" si="20"/>
        <v>0.77211103682634374</v>
      </c>
      <c r="L22" s="5" t="s">
        <v>407</v>
      </c>
      <c r="M22" s="20">
        <v>0.80977503108866866</v>
      </c>
      <c r="N22" s="20">
        <v>0.77211103682634374</v>
      </c>
      <c r="O22" s="19">
        <f>7/12</f>
        <v>0.58333333333333337</v>
      </c>
      <c r="P22" s="3" t="s">
        <v>47</v>
      </c>
      <c r="Q22" s="3">
        <v>1522038</v>
      </c>
      <c r="R22" s="3">
        <v>7950000</v>
      </c>
      <c r="S22" s="3">
        <v>8607</v>
      </c>
    </row>
    <row r="23" spans="1:19">
      <c r="A23" s="3" t="s">
        <v>169</v>
      </c>
      <c r="B23" s="3">
        <v>4635</v>
      </c>
      <c r="C23" s="3">
        <v>1008</v>
      </c>
      <c r="D23" s="3"/>
      <c r="F23" s="5" t="s">
        <v>408</v>
      </c>
      <c r="G23" s="3">
        <f>SUM(B311:B320)</f>
        <v>32412039</v>
      </c>
      <c r="H23" s="3">
        <f t="shared" ref="H23:I23" si="26">SUM(C311:C320)</f>
        <v>224000000</v>
      </c>
      <c r="I23" s="3">
        <f t="shared" si="26"/>
        <v>205697</v>
      </c>
      <c r="J23" s="19">
        <f t="shared" si="19"/>
        <v>0.84410445792666844</v>
      </c>
      <c r="K23" s="19">
        <f t="shared" si="20"/>
        <v>0.81373600072790286</v>
      </c>
      <c r="L23" s="5" t="s">
        <v>408</v>
      </c>
      <c r="M23" s="20">
        <v>0.84410445792666844</v>
      </c>
      <c r="N23" s="20">
        <v>0.81373600072790286</v>
      </c>
      <c r="O23" s="19">
        <f>8/12</f>
        <v>0.66666666666666663</v>
      </c>
      <c r="P23" s="3" t="s">
        <v>48</v>
      </c>
      <c r="Q23" s="3">
        <v>1577768</v>
      </c>
      <c r="R23" s="3">
        <v>8340000</v>
      </c>
      <c r="S23" s="3">
        <v>8954</v>
      </c>
    </row>
    <row r="24" spans="1:19">
      <c r="A24" s="3" t="s">
        <v>170</v>
      </c>
      <c r="B24" s="3">
        <v>4769</v>
      </c>
      <c r="C24" s="3">
        <v>1071</v>
      </c>
      <c r="D24" s="3"/>
      <c r="F24" s="5" t="s">
        <v>409</v>
      </c>
      <c r="G24" s="3">
        <f>SUM(B321:B330)</f>
        <v>33410371</v>
      </c>
      <c r="H24" s="3">
        <f t="shared" ref="H24:I24" si="27">SUM(C321:C330)</f>
        <v>233550000</v>
      </c>
      <c r="I24" s="3">
        <f t="shared" si="27"/>
        <v>216691</v>
      </c>
      <c r="J24" s="19">
        <f t="shared" si="19"/>
        <v>0.88009194709273841</v>
      </c>
      <c r="K24" s="19">
        <f t="shared" si="20"/>
        <v>0.85722819357467528</v>
      </c>
      <c r="L24" s="5" t="s">
        <v>409</v>
      </c>
      <c r="M24" s="20">
        <v>0.88009194709273841</v>
      </c>
      <c r="N24" s="20">
        <v>0.85722819357467528</v>
      </c>
      <c r="O24" s="19">
        <f>9/12</f>
        <v>0.75</v>
      </c>
      <c r="P24" s="3" t="s">
        <v>49</v>
      </c>
      <c r="Q24" s="3">
        <v>1634512</v>
      </c>
      <c r="R24" s="3">
        <v>8730000</v>
      </c>
      <c r="S24" s="3">
        <v>9308</v>
      </c>
    </row>
    <row r="25" spans="1:19">
      <c r="A25" s="3" t="s">
        <v>171</v>
      </c>
      <c r="B25" s="3">
        <v>4901</v>
      </c>
      <c r="C25" s="3">
        <v>1138</v>
      </c>
      <c r="D25" s="3"/>
      <c r="F25" s="5" t="s">
        <v>410</v>
      </c>
      <c r="G25" s="3">
        <f>SUM(B331:B340)</f>
        <v>34449526</v>
      </c>
      <c r="H25" s="3">
        <f t="shared" ref="H25:I25" si="28">SUM(C331:C340)</f>
        <v>243600000</v>
      </c>
      <c r="I25" s="3">
        <f t="shared" si="28"/>
        <v>228185</v>
      </c>
      <c r="J25" s="19">
        <f t="shared" si="19"/>
        <v>0.91796359799525196</v>
      </c>
      <c r="K25" s="19">
        <f t="shared" si="20"/>
        <v>0.90269838318544515</v>
      </c>
      <c r="L25" s="5" t="s">
        <v>410</v>
      </c>
      <c r="M25" s="20">
        <v>0.91796359799525196</v>
      </c>
      <c r="N25" s="20">
        <v>0.90269838318544515</v>
      </c>
      <c r="O25" s="19">
        <f>10/12</f>
        <v>0.83333333333333337</v>
      </c>
      <c r="P25" s="3" t="s">
        <v>50</v>
      </c>
      <c r="Q25" s="3">
        <v>1692271</v>
      </c>
      <c r="R25" s="3">
        <v>9140000</v>
      </c>
      <c r="S25" s="3">
        <v>9670</v>
      </c>
    </row>
    <row r="26" spans="1:19">
      <c r="A26" s="3" t="s">
        <v>172</v>
      </c>
      <c r="B26" s="3">
        <v>5251</v>
      </c>
      <c r="C26" s="3">
        <v>1208</v>
      </c>
      <c r="D26" s="3"/>
      <c r="F26" s="5" t="s">
        <v>411</v>
      </c>
      <c r="G26" s="3">
        <f>SUM(B341:B350)</f>
        <v>35735087</v>
      </c>
      <c r="H26" s="3">
        <f t="shared" ref="H26:I26" si="29">SUM(C341:C350)</f>
        <v>254180000</v>
      </c>
      <c r="I26" s="3">
        <f t="shared" si="29"/>
        <v>240205</v>
      </c>
      <c r="J26" s="19">
        <f t="shared" si="19"/>
        <v>0.95783246033839542</v>
      </c>
      <c r="K26" s="19">
        <f t="shared" si="20"/>
        <v>0.95024942539194002</v>
      </c>
      <c r="L26" s="5" t="s">
        <v>411</v>
      </c>
      <c r="M26" s="20">
        <v>0.95783246033839542</v>
      </c>
      <c r="N26" s="20">
        <v>0.95024942539194002</v>
      </c>
      <c r="O26" s="19">
        <f>11/12</f>
        <v>0.91666666666666663</v>
      </c>
      <c r="P26" s="3" t="s">
        <v>51</v>
      </c>
      <c r="Q26" s="3">
        <v>1777576</v>
      </c>
      <c r="R26" s="3">
        <v>9570000</v>
      </c>
      <c r="S26" s="3">
        <v>10041</v>
      </c>
    </row>
    <row r="27" spans="1:19">
      <c r="A27" s="3" t="s">
        <v>173</v>
      </c>
      <c r="B27" s="3">
        <v>5386</v>
      </c>
      <c r="C27" s="3">
        <v>1280</v>
      </c>
      <c r="D27" s="3"/>
      <c r="F27" s="5" t="s">
        <v>412</v>
      </c>
      <c r="G27" s="3">
        <f>SUM(B351:B360)</f>
        <v>36772713</v>
      </c>
      <c r="H27" s="3">
        <f t="shared" ref="H27:I27" si="30">SUM(C351:C360)</f>
        <v>265370000</v>
      </c>
      <c r="I27" s="3">
        <f t="shared" si="30"/>
        <v>252781</v>
      </c>
      <c r="J27" s="19">
        <f t="shared" si="19"/>
        <v>1</v>
      </c>
      <c r="K27" s="19">
        <f t="shared" si="20"/>
        <v>1</v>
      </c>
      <c r="L27" s="5" t="s">
        <v>412</v>
      </c>
      <c r="M27" s="20">
        <v>1</v>
      </c>
      <c r="N27" s="20">
        <v>1</v>
      </c>
      <c r="O27" s="19">
        <f>12/12</f>
        <v>1</v>
      </c>
      <c r="P27" s="3" t="s">
        <v>52</v>
      </c>
      <c r="Q27" s="3">
        <v>1838273</v>
      </c>
      <c r="R27" s="3">
        <v>10010000</v>
      </c>
      <c r="S27" s="3">
        <v>10419</v>
      </c>
    </row>
    <row r="28" spans="1:19">
      <c r="A28" s="3" t="s">
        <v>174</v>
      </c>
      <c r="B28" s="3">
        <v>5750</v>
      </c>
      <c r="C28" s="3">
        <v>1356</v>
      </c>
      <c r="D28" s="3"/>
      <c r="O28" s="19"/>
      <c r="P28" s="3" t="s">
        <v>53</v>
      </c>
      <c r="Q28" s="3">
        <v>1900002</v>
      </c>
      <c r="R28" s="3">
        <v>10460000</v>
      </c>
      <c r="S28" s="3">
        <v>10806</v>
      </c>
    </row>
    <row r="29" spans="1:19">
      <c r="A29" s="3" t="s">
        <v>175</v>
      </c>
      <c r="B29" s="3">
        <v>5888</v>
      </c>
      <c r="C29" s="3">
        <v>1436</v>
      </c>
      <c r="D29" s="3"/>
      <c r="P29" s="3" t="s">
        <v>54</v>
      </c>
      <c r="Q29" s="3">
        <v>1962765</v>
      </c>
      <c r="R29" s="3">
        <v>10930000</v>
      </c>
      <c r="S29" s="3">
        <v>11201</v>
      </c>
    </row>
    <row r="30" spans="1:19">
      <c r="A30" s="3" t="s">
        <v>176</v>
      </c>
      <c r="B30" s="3">
        <v>6025</v>
      </c>
      <c r="C30" s="3">
        <v>1518</v>
      </c>
      <c r="D30" s="3"/>
      <c r="P30" s="3" t="s">
        <v>55</v>
      </c>
      <c r="Q30" s="3">
        <v>2026563</v>
      </c>
      <c r="R30" s="3">
        <v>11410000</v>
      </c>
      <c r="S30" s="3">
        <v>11605</v>
      </c>
    </row>
    <row r="31" spans="1:19">
      <c r="A31" s="3" t="s">
        <v>177</v>
      </c>
      <c r="B31" s="3">
        <v>6407</v>
      </c>
      <c r="C31" s="3">
        <v>1605</v>
      </c>
      <c r="D31" s="3"/>
      <c r="P31" s="3" t="s">
        <v>56</v>
      </c>
      <c r="Q31" s="3">
        <v>2091397</v>
      </c>
      <c r="R31" s="3">
        <v>11910000</v>
      </c>
      <c r="S31" s="3">
        <v>12017</v>
      </c>
    </row>
    <row r="32" spans="1:19">
      <c r="A32" s="3" t="s">
        <v>178</v>
      </c>
      <c r="B32" s="3">
        <v>6547</v>
      </c>
      <c r="C32" s="3">
        <v>1695</v>
      </c>
      <c r="D32" s="3"/>
      <c r="P32" s="3" t="s">
        <v>57</v>
      </c>
      <c r="Q32" s="3">
        <v>2157268</v>
      </c>
      <c r="R32" s="3">
        <v>12420000</v>
      </c>
      <c r="S32" s="3">
        <v>12437</v>
      </c>
    </row>
    <row r="33" spans="1:19">
      <c r="A33" s="3" t="s">
        <v>179</v>
      </c>
      <c r="B33" s="3">
        <v>6686</v>
      </c>
      <c r="C33" s="3">
        <v>1789</v>
      </c>
      <c r="D33" s="3"/>
      <c r="P33" s="3" t="s">
        <v>58</v>
      </c>
      <c r="Q33" s="3">
        <v>2224176</v>
      </c>
      <c r="R33" s="3">
        <v>12960000</v>
      </c>
      <c r="S33" s="3">
        <v>12866</v>
      </c>
    </row>
    <row r="34" spans="1:19">
      <c r="A34" s="3" t="s">
        <v>180</v>
      </c>
      <c r="B34" s="3">
        <v>7087</v>
      </c>
      <c r="C34" s="3">
        <v>1887</v>
      </c>
      <c r="D34" s="3"/>
      <c r="P34" s="3" t="s">
        <v>59</v>
      </c>
      <c r="Q34" s="3">
        <v>2292124</v>
      </c>
      <c r="R34" s="3">
        <v>13470000</v>
      </c>
      <c r="S34" s="3">
        <v>13304</v>
      </c>
    </row>
    <row r="35" spans="1:19">
      <c r="A35" s="3" t="s">
        <v>181</v>
      </c>
      <c r="B35" s="3">
        <v>7229</v>
      </c>
      <c r="C35" s="3">
        <v>1989</v>
      </c>
      <c r="D35" s="3"/>
      <c r="P35" s="3" t="s">
        <v>60</v>
      </c>
      <c r="Q35" s="3">
        <v>2361111</v>
      </c>
      <c r="R35" s="3">
        <v>14000000</v>
      </c>
      <c r="S35" s="3">
        <v>13750</v>
      </c>
    </row>
    <row r="36" spans="1:19">
      <c r="A36" s="3" t="s">
        <v>182</v>
      </c>
      <c r="B36" s="3">
        <v>7371</v>
      </c>
      <c r="C36" s="3">
        <v>2096</v>
      </c>
      <c r="D36" s="3"/>
      <c r="P36" s="3" t="s">
        <v>61</v>
      </c>
      <c r="Q36" s="3">
        <v>2431139</v>
      </c>
      <c r="R36" s="3">
        <v>14540000</v>
      </c>
      <c r="S36" s="3">
        <v>14205</v>
      </c>
    </row>
    <row r="37" spans="1:19">
      <c r="A37" s="3" t="s">
        <v>183</v>
      </c>
      <c r="B37" s="3">
        <v>7790</v>
      </c>
      <c r="C37" s="3">
        <v>2208</v>
      </c>
      <c r="D37" s="3"/>
      <c r="P37" s="3" t="s">
        <v>62</v>
      </c>
      <c r="Q37" s="3">
        <v>2502209</v>
      </c>
      <c r="R37" s="3">
        <v>15100000</v>
      </c>
      <c r="S37" s="3">
        <v>14669</v>
      </c>
    </row>
    <row r="38" spans="1:19">
      <c r="A38" s="3" t="s">
        <v>184</v>
      </c>
      <c r="B38" s="3">
        <v>7935</v>
      </c>
      <c r="C38" s="3">
        <v>2325</v>
      </c>
      <c r="D38" s="3"/>
      <c r="P38" s="3" t="s">
        <v>63</v>
      </c>
      <c r="Q38" s="3">
        <v>2574322</v>
      </c>
      <c r="R38" s="3">
        <v>15680000</v>
      </c>
      <c r="S38" s="3">
        <v>15142</v>
      </c>
    </row>
    <row r="39" spans="1:19">
      <c r="A39" s="3" t="s">
        <v>185</v>
      </c>
      <c r="B39" s="3">
        <v>8368</v>
      </c>
      <c r="C39" s="3">
        <v>2446</v>
      </c>
      <c r="D39" s="3"/>
      <c r="P39" s="3" t="s">
        <v>64</v>
      </c>
      <c r="Q39" s="3">
        <v>2647480</v>
      </c>
      <c r="R39" s="3">
        <v>16260000</v>
      </c>
      <c r="S39" s="3">
        <v>15624</v>
      </c>
    </row>
    <row r="40" spans="1:19">
      <c r="A40" s="3" t="s">
        <v>186</v>
      </c>
      <c r="B40" s="3">
        <v>8516</v>
      </c>
      <c r="C40" s="3">
        <v>2573</v>
      </c>
      <c r="D40" s="3"/>
      <c r="P40" s="3" t="s">
        <v>65</v>
      </c>
      <c r="Q40" s="3">
        <v>2721682</v>
      </c>
      <c r="R40" s="3">
        <v>16870000</v>
      </c>
      <c r="S40" s="3">
        <v>16114</v>
      </c>
    </row>
    <row r="41" spans="1:19">
      <c r="A41" s="3" t="s">
        <v>187</v>
      </c>
      <c r="B41" s="3">
        <v>8665</v>
      </c>
      <c r="C41" s="3">
        <v>2706</v>
      </c>
      <c r="D41" s="3">
        <v>100</v>
      </c>
      <c r="P41" s="3" t="s">
        <v>66</v>
      </c>
      <c r="Q41" s="3">
        <v>2838676</v>
      </c>
      <c r="R41" s="3">
        <v>17490000</v>
      </c>
      <c r="S41" s="3">
        <v>16614</v>
      </c>
    </row>
    <row r="42" spans="1:19">
      <c r="A42" s="3" t="s">
        <v>188</v>
      </c>
      <c r="B42" s="3">
        <v>9116</v>
      </c>
      <c r="C42" s="3">
        <v>2845</v>
      </c>
      <c r="D42" s="3"/>
      <c r="P42" s="3" t="s">
        <v>67</v>
      </c>
      <c r="Q42" s="3">
        <v>2916110</v>
      </c>
      <c r="R42" s="3">
        <v>18130000</v>
      </c>
      <c r="S42" s="3">
        <v>17123</v>
      </c>
    </row>
    <row r="43" spans="1:19">
      <c r="A43" s="3" t="s">
        <v>189</v>
      </c>
      <c r="B43" s="3">
        <v>9269</v>
      </c>
      <c r="C43" s="3">
        <v>2981</v>
      </c>
      <c r="D43" s="3"/>
      <c r="P43" s="3" t="s">
        <v>68</v>
      </c>
      <c r="Q43" s="3">
        <v>2922387</v>
      </c>
      <c r="R43" s="3">
        <v>18330000</v>
      </c>
      <c r="S43" s="3">
        <v>17216</v>
      </c>
    </row>
    <row r="44" spans="1:19">
      <c r="A44" s="3" t="s">
        <v>190</v>
      </c>
      <c r="B44" s="3">
        <v>9421</v>
      </c>
      <c r="C44" s="3">
        <v>3124</v>
      </c>
      <c r="D44" s="3"/>
      <c r="P44" s="3" t="s">
        <v>69</v>
      </c>
      <c r="Q44" s="3">
        <v>2928689</v>
      </c>
      <c r="R44" s="3">
        <v>18480000</v>
      </c>
      <c r="S44" s="3">
        <v>17309</v>
      </c>
    </row>
    <row r="45" spans="1:19">
      <c r="A45" s="3" t="s">
        <v>191</v>
      </c>
      <c r="B45" s="3">
        <v>9891</v>
      </c>
      <c r="C45" s="3">
        <v>3272</v>
      </c>
      <c r="D45" s="3"/>
      <c r="P45" s="3" t="s">
        <v>70</v>
      </c>
      <c r="Q45" s="3">
        <v>2935019</v>
      </c>
      <c r="R45" s="3">
        <v>18640000</v>
      </c>
      <c r="S45" s="3">
        <v>17403</v>
      </c>
    </row>
    <row r="46" spans="1:19">
      <c r="A46" s="3" t="s">
        <v>192</v>
      </c>
      <c r="B46" s="3">
        <v>10048</v>
      </c>
      <c r="C46" s="3">
        <v>3426</v>
      </c>
      <c r="D46" s="3"/>
      <c r="P46" s="3" t="s">
        <v>71</v>
      </c>
      <c r="Q46" s="3">
        <v>2941374</v>
      </c>
      <c r="R46" s="3">
        <v>18800000</v>
      </c>
      <c r="S46" s="3">
        <v>17497</v>
      </c>
    </row>
    <row r="47" spans="1:19">
      <c r="A47" s="3" t="s">
        <v>193</v>
      </c>
      <c r="B47" s="3">
        <v>10204</v>
      </c>
      <c r="C47" s="3">
        <v>3587</v>
      </c>
      <c r="D47" s="3"/>
      <c r="P47" s="3" t="s">
        <v>72</v>
      </c>
      <c r="Q47" s="3">
        <v>2947756</v>
      </c>
      <c r="R47" s="3">
        <v>18960000</v>
      </c>
      <c r="S47" s="3">
        <v>17591</v>
      </c>
    </row>
    <row r="48" spans="1:19">
      <c r="A48" s="3" t="s">
        <v>194</v>
      </c>
      <c r="B48" s="3">
        <v>10695</v>
      </c>
      <c r="C48" s="3">
        <v>3754</v>
      </c>
      <c r="D48" s="3"/>
      <c r="P48" s="3" t="s">
        <v>73</v>
      </c>
      <c r="Q48" s="3">
        <v>2954164</v>
      </c>
      <c r="R48" s="3">
        <v>19120000</v>
      </c>
      <c r="S48" s="3">
        <v>17686</v>
      </c>
    </row>
    <row r="49" spans="1:19">
      <c r="A49" s="3" t="s">
        <v>195</v>
      </c>
      <c r="B49" s="3">
        <v>10856</v>
      </c>
      <c r="C49" s="3">
        <v>3928</v>
      </c>
      <c r="D49" s="3"/>
      <c r="P49" s="3" t="s">
        <v>74</v>
      </c>
      <c r="Q49" s="3">
        <v>2960600</v>
      </c>
      <c r="R49" s="3">
        <v>19290000</v>
      </c>
      <c r="S49" s="3">
        <v>17781</v>
      </c>
    </row>
    <row r="50" spans="1:19">
      <c r="A50" s="3" t="s">
        <v>196</v>
      </c>
      <c r="B50" s="3">
        <v>11018</v>
      </c>
      <c r="C50" s="3">
        <v>4109</v>
      </c>
      <c r="D50" s="3"/>
      <c r="P50" s="3" t="s">
        <v>75</v>
      </c>
      <c r="Q50" s="3">
        <v>2967062</v>
      </c>
      <c r="R50" s="3">
        <v>19450000</v>
      </c>
      <c r="S50" s="3">
        <v>17877</v>
      </c>
    </row>
    <row r="51" spans="1:19">
      <c r="A51" s="3" t="s">
        <v>197</v>
      </c>
      <c r="B51" s="3">
        <v>11529</v>
      </c>
      <c r="C51" s="3">
        <v>4298</v>
      </c>
      <c r="D51" s="3"/>
      <c r="P51" s="3" t="s">
        <v>76</v>
      </c>
      <c r="Q51" s="3">
        <v>2973551</v>
      </c>
      <c r="R51" s="3">
        <v>19620000</v>
      </c>
      <c r="S51" s="3">
        <v>17973</v>
      </c>
    </row>
    <row r="52" spans="1:19">
      <c r="A52" s="3" t="s">
        <v>198</v>
      </c>
      <c r="B52" s="3">
        <v>12339</v>
      </c>
      <c r="C52" s="3">
        <v>4742</v>
      </c>
      <c r="D52" s="3"/>
      <c r="P52" s="3" t="s">
        <v>77</v>
      </c>
      <c r="Q52" s="3">
        <v>2980066</v>
      </c>
      <c r="R52" s="3">
        <v>19790000</v>
      </c>
      <c r="S52" s="3">
        <v>18070</v>
      </c>
    </row>
    <row r="53" spans="1:19">
      <c r="A53" s="3" t="s">
        <v>199</v>
      </c>
      <c r="B53" s="3">
        <v>13539</v>
      </c>
      <c r="C53" s="3">
        <v>5191</v>
      </c>
      <c r="D53" s="3"/>
      <c r="P53" s="3" t="s">
        <v>78</v>
      </c>
      <c r="Q53" s="3">
        <v>2986610</v>
      </c>
      <c r="R53" s="3">
        <v>19960000</v>
      </c>
      <c r="S53" s="3">
        <v>18166</v>
      </c>
    </row>
    <row r="54" spans="1:19">
      <c r="A54" s="3" t="s">
        <v>200</v>
      </c>
      <c r="B54" s="3">
        <v>14356</v>
      </c>
      <c r="C54" s="3">
        <v>5658</v>
      </c>
      <c r="D54" s="3"/>
      <c r="P54" s="3" t="s">
        <v>79</v>
      </c>
      <c r="Q54" s="3">
        <v>2993180</v>
      </c>
      <c r="R54" s="3">
        <v>20080000</v>
      </c>
      <c r="S54" s="3">
        <v>18264</v>
      </c>
    </row>
    <row r="55" spans="1:19">
      <c r="A55" s="3" t="s">
        <v>201</v>
      </c>
      <c r="B55" s="3">
        <v>15164</v>
      </c>
      <c r="C55" s="3">
        <v>6143</v>
      </c>
      <c r="D55" s="3"/>
      <c r="P55" s="3" t="s">
        <v>80</v>
      </c>
      <c r="Q55" s="3">
        <v>2999778</v>
      </c>
      <c r="R55" s="3">
        <v>20200000</v>
      </c>
      <c r="S55" s="3">
        <v>18361</v>
      </c>
    </row>
    <row r="56" spans="1:19">
      <c r="A56" s="3" t="s">
        <v>202</v>
      </c>
      <c r="B56" s="3">
        <v>16432</v>
      </c>
      <c r="C56" s="3">
        <v>6647</v>
      </c>
      <c r="D56" s="3"/>
      <c r="P56" s="3" t="s">
        <v>81</v>
      </c>
      <c r="Q56" s="3">
        <v>3050615</v>
      </c>
      <c r="R56" s="3">
        <v>20320000</v>
      </c>
      <c r="S56" s="3">
        <v>18459</v>
      </c>
    </row>
    <row r="57" spans="1:19">
      <c r="A57" s="3" t="s">
        <v>203</v>
      </c>
      <c r="B57" s="3">
        <v>17241</v>
      </c>
      <c r="C57" s="3">
        <v>7169</v>
      </c>
      <c r="D57" s="3"/>
      <c r="P57" s="3" t="s">
        <v>82</v>
      </c>
      <c r="Q57" s="3">
        <v>3057366</v>
      </c>
      <c r="R57" s="3">
        <v>20440000</v>
      </c>
      <c r="S57" s="3">
        <v>18558</v>
      </c>
    </row>
    <row r="58" spans="1:19">
      <c r="A58" s="3" t="s">
        <v>204</v>
      </c>
      <c r="B58" s="3">
        <v>18039</v>
      </c>
      <c r="C58" s="3">
        <v>7710</v>
      </c>
      <c r="D58" s="3"/>
      <c r="P58" s="3" t="s">
        <v>83</v>
      </c>
      <c r="Q58" s="3">
        <v>3064145</v>
      </c>
      <c r="R58" s="3">
        <v>20560000</v>
      </c>
      <c r="S58" s="3">
        <v>18657</v>
      </c>
    </row>
    <row r="59" spans="1:19">
      <c r="A59" s="3" t="s">
        <v>205</v>
      </c>
      <c r="B59" s="3">
        <v>19362</v>
      </c>
      <c r="C59" s="3">
        <v>8269</v>
      </c>
      <c r="D59" s="3"/>
      <c r="P59" s="3" t="s">
        <v>84</v>
      </c>
      <c r="Q59" s="3">
        <v>3070952</v>
      </c>
      <c r="R59" s="3">
        <v>20680000</v>
      </c>
      <c r="S59" s="3">
        <v>18756</v>
      </c>
    </row>
    <row r="60" spans="1:19">
      <c r="A60" s="3" t="s">
        <v>206</v>
      </c>
      <c r="B60" s="3">
        <v>20155</v>
      </c>
      <c r="C60" s="3">
        <v>8848</v>
      </c>
      <c r="D60" s="3"/>
      <c r="P60" s="3" t="s">
        <v>85</v>
      </c>
      <c r="Q60" s="3">
        <v>3077787</v>
      </c>
      <c r="R60" s="3">
        <v>20810000</v>
      </c>
      <c r="S60" s="3">
        <v>18856</v>
      </c>
    </row>
    <row r="61" spans="1:19">
      <c r="A61" s="3" t="s">
        <v>207</v>
      </c>
      <c r="B61" s="3">
        <v>20934</v>
      </c>
      <c r="C61" s="3">
        <v>9447</v>
      </c>
      <c r="D61" s="3">
        <v>250</v>
      </c>
      <c r="P61" s="3" t="s">
        <v>86</v>
      </c>
      <c r="Q61" s="3">
        <v>3084651</v>
      </c>
      <c r="R61" s="3">
        <v>20930000</v>
      </c>
      <c r="S61" s="3">
        <v>18956</v>
      </c>
    </row>
    <row r="62" spans="1:19">
      <c r="A62" s="3" t="s">
        <v>208</v>
      </c>
      <c r="B62" s="3">
        <v>22301</v>
      </c>
      <c r="C62" s="3">
        <v>10000</v>
      </c>
      <c r="D62" s="3"/>
      <c r="P62" s="3" t="s">
        <v>87</v>
      </c>
      <c r="Q62" s="3">
        <v>3091544</v>
      </c>
      <c r="R62" s="3">
        <v>21060000</v>
      </c>
      <c r="S62" s="3">
        <v>19057</v>
      </c>
    </row>
    <row r="63" spans="1:19">
      <c r="A63" s="3" t="s">
        <v>209</v>
      </c>
      <c r="B63" s="3">
        <v>23070</v>
      </c>
      <c r="C63" s="3">
        <v>11000</v>
      </c>
      <c r="D63" s="3"/>
      <c r="P63" s="3" t="s">
        <v>88</v>
      </c>
      <c r="Q63" s="3">
        <v>3098465</v>
      </c>
      <c r="R63" s="3">
        <v>21190000</v>
      </c>
      <c r="S63" s="3">
        <v>19158</v>
      </c>
    </row>
    <row r="64" spans="1:19">
      <c r="A64" s="3" t="s">
        <v>210</v>
      </c>
      <c r="B64" s="3">
        <v>24467</v>
      </c>
      <c r="C64" s="3">
        <v>11000</v>
      </c>
      <c r="D64" s="3"/>
      <c r="P64" s="3" t="s">
        <v>89</v>
      </c>
      <c r="Q64" s="3">
        <v>3105415</v>
      </c>
      <c r="R64" s="3">
        <v>21270000</v>
      </c>
      <c r="S64" s="3">
        <v>19260</v>
      </c>
    </row>
    <row r="65" spans="1:19">
      <c r="A65" s="3" t="s">
        <v>211</v>
      </c>
      <c r="B65" s="3">
        <v>25222</v>
      </c>
      <c r="C65" s="3">
        <v>12000</v>
      </c>
      <c r="D65" s="3"/>
      <c r="P65" s="3" t="s">
        <v>90</v>
      </c>
      <c r="Q65" s="3">
        <v>3112394</v>
      </c>
      <c r="R65" s="3">
        <v>21360000</v>
      </c>
      <c r="S65" s="3">
        <v>19362</v>
      </c>
    </row>
    <row r="66" spans="1:19">
      <c r="A66" s="3" t="s">
        <v>212</v>
      </c>
      <c r="B66" s="3">
        <v>25960</v>
      </c>
      <c r="C66" s="3">
        <v>13000</v>
      </c>
      <c r="D66" s="3"/>
      <c r="P66" s="3" t="s">
        <v>91</v>
      </c>
      <c r="Q66" s="3">
        <v>3119402</v>
      </c>
      <c r="R66" s="3">
        <v>21450000</v>
      </c>
      <c r="S66" s="3">
        <v>19464</v>
      </c>
    </row>
    <row r="67" spans="1:19">
      <c r="A67" s="3" t="s">
        <v>213</v>
      </c>
      <c r="B67" s="3">
        <v>27382</v>
      </c>
      <c r="C67" s="3">
        <v>13000</v>
      </c>
      <c r="D67" s="3"/>
      <c r="P67" s="3" t="s">
        <v>92</v>
      </c>
      <c r="Q67" s="3">
        <v>3126440</v>
      </c>
      <c r="R67" s="3">
        <v>21540000</v>
      </c>
      <c r="S67" s="3">
        <v>19567</v>
      </c>
    </row>
    <row r="68" spans="1:19">
      <c r="A68" s="3" t="s">
        <v>214</v>
      </c>
      <c r="B68" s="3">
        <v>28101</v>
      </c>
      <c r="C68" s="3">
        <v>14000</v>
      </c>
      <c r="D68" s="3"/>
      <c r="P68" s="3" t="s">
        <v>93</v>
      </c>
      <c r="Q68" s="3">
        <v>3133507</v>
      </c>
      <c r="R68" s="3">
        <v>21620000</v>
      </c>
      <c r="S68" s="3">
        <v>19671</v>
      </c>
    </row>
    <row r="69" spans="1:19">
      <c r="A69" s="3" t="s">
        <v>215</v>
      </c>
      <c r="B69" s="3">
        <v>28802</v>
      </c>
      <c r="C69" s="3">
        <v>15000</v>
      </c>
      <c r="D69" s="3"/>
      <c r="P69" s="3" t="s">
        <v>94</v>
      </c>
      <c r="Q69" s="3">
        <v>3140603</v>
      </c>
      <c r="R69" s="3">
        <v>21710000</v>
      </c>
      <c r="S69" s="3">
        <v>19774</v>
      </c>
    </row>
    <row r="70" spans="1:19">
      <c r="A70" s="3" t="s">
        <v>216</v>
      </c>
      <c r="B70" s="3">
        <v>30239</v>
      </c>
      <c r="C70" s="3">
        <v>15000</v>
      </c>
      <c r="D70" s="3"/>
      <c r="P70" s="3" t="s">
        <v>95</v>
      </c>
      <c r="Q70" s="3">
        <v>3147728</v>
      </c>
      <c r="R70" s="3">
        <v>21800000</v>
      </c>
      <c r="S70" s="3">
        <v>19879</v>
      </c>
    </row>
    <row r="71" spans="1:19">
      <c r="A71" s="3" t="s">
        <v>217</v>
      </c>
      <c r="B71" s="3">
        <v>30917</v>
      </c>
      <c r="C71" s="3">
        <v>16000</v>
      </c>
      <c r="D71" s="3"/>
      <c r="P71" s="3" t="s">
        <v>96</v>
      </c>
      <c r="Q71" s="3">
        <v>3200607</v>
      </c>
      <c r="R71" s="3">
        <v>21890000</v>
      </c>
      <c r="S71" s="3">
        <v>19983</v>
      </c>
    </row>
    <row r="72" spans="1:19">
      <c r="A72" s="3" t="s">
        <v>218</v>
      </c>
      <c r="B72" s="3">
        <v>31576</v>
      </c>
      <c r="C72" s="3">
        <v>17000</v>
      </c>
      <c r="D72" s="3"/>
      <c r="P72" s="3" t="s">
        <v>97</v>
      </c>
      <c r="Q72" s="3">
        <v>3207896</v>
      </c>
      <c r="R72" s="3">
        <v>21980000</v>
      </c>
      <c r="S72" s="3">
        <v>20089</v>
      </c>
    </row>
    <row r="73" spans="1:19">
      <c r="A73" s="3" t="s">
        <v>219</v>
      </c>
      <c r="B73" s="3">
        <v>33019</v>
      </c>
      <c r="C73" s="3">
        <v>18000</v>
      </c>
      <c r="D73" s="3"/>
      <c r="P73" s="3" t="s">
        <v>98</v>
      </c>
      <c r="Q73" s="3">
        <v>3215216</v>
      </c>
      <c r="R73" s="3">
        <v>22080000</v>
      </c>
      <c r="S73" s="3">
        <v>20194</v>
      </c>
    </row>
    <row r="74" spans="1:19">
      <c r="A74" s="3" t="s">
        <v>220</v>
      </c>
      <c r="B74" s="3">
        <v>33653</v>
      </c>
      <c r="C74" s="3">
        <v>18000</v>
      </c>
      <c r="D74" s="3"/>
      <c r="P74" s="3" t="s">
        <v>99</v>
      </c>
      <c r="Q74" s="3">
        <v>3222566</v>
      </c>
      <c r="R74" s="3">
        <v>22170000</v>
      </c>
      <c r="S74" s="3">
        <v>20300</v>
      </c>
    </row>
    <row r="75" spans="1:19">
      <c r="A75" s="3" t="s">
        <v>221</v>
      </c>
      <c r="B75" s="3">
        <v>35102</v>
      </c>
      <c r="C75" s="3">
        <v>19000</v>
      </c>
      <c r="D75" s="3"/>
      <c r="P75" s="3" t="s">
        <v>100</v>
      </c>
      <c r="Q75" s="3">
        <v>3229947</v>
      </c>
      <c r="R75" s="3">
        <v>22260000</v>
      </c>
      <c r="S75" s="3">
        <v>20407</v>
      </c>
    </row>
    <row r="76" spans="1:19">
      <c r="A76" s="3" t="s">
        <v>222</v>
      </c>
      <c r="B76" s="3">
        <v>35709</v>
      </c>
      <c r="C76" s="3">
        <v>20000</v>
      </c>
      <c r="D76" s="3"/>
      <c r="P76" s="3" t="s">
        <v>101</v>
      </c>
      <c r="Q76" s="3">
        <v>3237359</v>
      </c>
      <c r="R76" s="3">
        <v>22350000</v>
      </c>
      <c r="S76" s="3">
        <v>20514</v>
      </c>
    </row>
    <row r="77" spans="1:19">
      <c r="A77" s="3" t="s">
        <v>223</v>
      </c>
      <c r="B77" s="3">
        <v>36296</v>
      </c>
      <c r="C77" s="3">
        <v>21000</v>
      </c>
      <c r="D77" s="3"/>
      <c r="P77" s="3" t="s">
        <v>102</v>
      </c>
      <c r="Q77" s="3">
        <v>3244801</v>
      </c>
      <c r="R77" s="3">
        <v>22440000</v>
      </c>
      <c r="S77" s="3">
        <v>20622</v>
      </c>
    </row>
    <row r="78" spans="1:19">
      <c r="A78" s="3" t="s">
        <v>224</v>
      </c>
      <c r="B78" s="3">
        <v>37739</v>
      </c>
      <c r="C78" s="3">
        <v>21000</v>
      </c>
      <c r="D78" s="3"/>
      <c r="P78" s="3" t="s">
        <v>103</v>
      </c>
      <c r="Q78" s="3">
        <v>3252275</v>
      </c>
      <c r="R78" s="3">
        <v>22540000</v>
      </c>
      <c r="S78" s="3">
        <v>20730</v>
      </c>
    </row>
    <row r="79" spans="1:19">
      <c r="A79" s="3" t="s">
        <v>225</v>
      </c>
      <c r="B79" s="3">
        <v>38297</v>
      </c>
      <c r="C79" s="3">
        <v>22000</v>
      </c>
      <c r="D79" s="3"/>
      <c r="P79" s="3" t="s">
        <v>104</v>
      </c>
      <c r="Q79" s="3">
        <v>3259780</v>
      </c>
      <c r="R79" s="3">
        <v>22630000</v>
      </c>
      <c r="S79" s="3">
        <v>20838</v>
      </c>
    </row>
    <row r="80" spans="1:19">
      <c r="A80" s="3" t="s">
        <v>226</v>
      </c>
      <c r="B80" s="3">
        <v>38834</v>
      </c>
      <c r="C80" s="3">
        <v>23000</v>
      </c>
      <c r="D80" s="3"/>
      <c r="P80" s="3" t="s">
        <v>105</v>
      </c>
      <c r="Q80" s="3">
        <v>3267316</v>
      </c>
      <c r="R80" s="3">
        <v>22730000</v>
      </c>
      <c r="S80" s="3">
        <v>20947</v>
      </c>
    </row>
    <row r="81" spans="1:19">
      <c r="A81" s="3" t="s">
        <v>227</v>
      </c>
      <c r="B81" s="3">
        <v>40265</v>
      </c>
      <c r="C81" s="3">
        <v>24000</v>
      </c>
      <c r="D81" s="3">
        <v>500</v>
      </c>
      <c r="P81" s="3" t="s">
        <v>106</v>
      </c>
      <c r="Q81" s="3">
        <v>3274883</v>
      </c>
      <c r="R81" s="3">
        <v>22820000</v>
      </c>
      <c r="S81" s="3">
        <v>21056</v>
      </c>
    </row>
    <row r="82" spans="1:19">
      <c r="A82" s="3" t="s">
        <v>228</v>
      </c>
      <c r="B82" s="3">
        <v>40772</v>
      </c>
      <c r="C82" s="3">
        <v>25000</v>
      </c>
      <c r="D82" s="3"/>
      <c r="P82" s="3" t="s">
        <v>107</v>
      </c>
      <c r="Q82" s="3">
        <v>3282482</v>
      </c>
      <c r="R82" s="3">
        <v>22920000</v>
      </c>
      <c r="S82" s="3">
        <v>21166</v>
      </c>
    </row>
    <row r="83" spans="1:19">
      <c r="A83" s="3" t="s">
        <v>229</v>
      </c>
      <c r="B83" s="3">
        <v>42194</v>
      </c>
      <c r="C83" s="3">
        <v>26000</v>
      </c>
      <c r="D83" s="3"/>
      <c r="P83" s="3" t="s">
        <v>108</v>
      </c>
      <c r="Q83" s="3">
        <v>3290113</v>
      </c>
      <c r="R83" s="3">
        <v>23010000</v>
      </c>
      <c r="S83" s="3">
        <v>21277</v>
      </c>
    </row>
    <row r="84" spans="1:19">
      <c r="A84" s="3" t="s">
        <v>230</v>
      </c>
      <c r="B84" s="3">
        <v>42667</v>
      </c>
      <c r="C84" s="3">
        <v>26000</v>
      </c>
      <c r="D84" s="3"/>
      <c r="P84" s="3" t="s">
        <v>109</v>
      </c>
      <c r="Q84" s="3">
        <v>3297775</v>
      </c>
      <c r="R84" s="3">
        <v>23110000</v>
      </c>
      <c r="S84" s="3">
        <v>21388</v>
      </c>
    </row>
    <row r="85" spans="1:19">
      <c r="A85" s="3" t="s">
        <v>231</v>
      </c>
      <c r="B85" s="3">
        <v>43117</v>
      </c>
      <c r="C85" s="3">
        <v>27000</v>
      </c>
      <c r="D85" s="3"/>
      <c r="P85" s="3" t="s">
        <v>110</v>
      </c>
      <c r="Q85" s="3">
        <v>3305469</v>
      </c>
      <c r="R85" s="3">
        <v>23210000</v>
      </c>
      <c r="S85" s="3">
        <v>21499</v>
      </c>
    </row>
    <row r="86" spans="1:19">
      <c r="A86" s="3" t="s">
        <v>232</v>
      </c>
      <c r="B86" s="3">
        <v>44510</v>
      </c>
      <c r="C86" s="3">
        <v>28000</v>
      </c>
      <c r="D86" s="3"/>
      <c r="P86" s="3" t="s">
        <v>111</v>
      </c>
      <c r="Q86" s="3">
        <v>3313196</v>
      </c>
      <c r="R86" s="3">
        <v>23300000</v>
      </c>
      <c r="S86" s="3">
        <v>21611</v>
      </c>
    </row>
    <row r="87" spans="1:19">
      <c r="A87" s="3" t="s">
        <v>233</v>
      </c>
      <c r="B87" s="3">
        <v>44919</v>
      </c>
      <c r="C87" s="3">
        <v>29000</v>
      </c>
      <c r="D87" s="3"/>
      <c r="P87" s="3" t="s">
        <v>112</v>
      </c>
      <c r="Q87" s="3">
        <v>3368397</v>
      </c>
      <c r="R87" s="3">
        <v>23400000</v>
      </c>
      <c r="S87" s="3">
        <v>21723</v>
      </c>
    </row>
    <row r="88" spans="1:19">
      <c r="A88" s="3" t="s">
        <v>234</v>
      </c>
      <c r="B88" s="3">
        <v>45300</v>
      </c>
      <c r="C88" s="3">
        <v>30000</v>
      </c>
      <c r="D88" s="3"/>
      <c r="P88" s="3" t="s">
        <v>113</v>
      </c>
      <c r="Q88" s="3">
        <v>3376299</v>
      </c>
      <c r="R88" s="3">
        <v>23500000</v>
      </c>
      <c r="S88" s="3">
        <v>21836</v>
      </c>
    </row>
    <row r="89" spans="1:19">
      <c r="A89" s="3" t="s">
        <v>235</v>
      </c>
      <c r="B89" s="3">
        <v>46644</v>
      </c>
      <c r="C89" s="3">
        <v>30000</v>
      </c>
      <c r="D89" s="3"/>
      <c r="P89" s="3" t="s">
        <v>114</v>
      </c>
      <c r="Q89" s="3">
        <v>3384234</v>
      </c>
      <c r="R89" s="3">
        <v>23600000</v>
      </c>
      <c r="S89" s="3">
        <v>21950</v>
      </c>
    </row>
    <row r="90" spans="1:19">
      <c r="A90" s="3" t="s">
        <v>236</v>
      </c>
      <c r="B90" s="3">
        <v>46969</v>
      </c>
      <c r="C90" s="3">
        <v>31000</v>
      </c>
      <c r="D90" s="3"/>
      <c r="P90" s="3" t="s">
        <v>115</v>
      </c>
      <c r="Q90" s="3">
        <v>3392202</v>
      </c>
      <c r="R90" s="3">
        <v>23700000</v>
      </c>
      <c r="S90" s="3">
        <v>22063</v>
      </c>
    </row>
    <row r="91" spans="1:19">
      <c r="A91" s="3" t="s">
        <v>237</v>
      </c>
      <c r="B91" s="3">
        <v>48263</v>
      </c>
      <c r="C91" s="3">
        <v>32000</v>
      </c>
      <c r="D91" s="3"/>
      <c r="P91" s="3" t="s">
        <v>116</v>
      </c>
      <c r="Q91" s="3">
        <v>3400204</v>
      </c>
      <c r="R91" s="3">
        <v>23800000</v>
      </c>
      <c r="S91" s="3">
        <v>22178</v>
      </c>
    </row>
    <row r="92" spans="1:19">
      <c r="A92" s="3" t="s">
        <v>238</v>
      </c>
      <c r="B92" s="3">
        <v>48514</v>
      </c>
      <c r="C92" s="3">
        <v>33000</v>
      </c>
      <c r="D92" s="3"/>
      <c r="P92" s="3" t="s">
        <v>117</v>
      </c>
      <c r="Q92" s="3">
        <v>3408239</v>
      </c>
      <c r="R92" s="3">
        <v>23900000</v>
      </c>
      <c r="S92" s="3">
        <v>22293</v>
      </c>
    </row>
    <row r="93" spans="1:19">
      <c r="A93" s="3" t="s">
        <v>239</v>
      </c>
      <c r="B93" s="3">
        <v>48716</v>
      </c>
      <c r="C93" s="3">
        <v>34000</v>
      </c>
      <c r="D93" s="3"/>
      <c r="P93" s="3" t="s">
        <v>118</v>
      </c>
      <c r="Q93" s="3">
        <v>3416307</v>
      </c>
      <c r="R93" s="3">
        <v>24000000</v>
      </c>
      <c r="S93" s="3">
        <v>22408</v>
      </c>
    </row>
    <row r="94" spans="1:19">
      <c r="A94" s="3" t="s">
        <v>240</v>
      </c>
      <c r="B94" s="3">
        <v>49880</v>
      </c>
      <c r="C94" s="3">
        <v>35000</v>
      </c>
      <c r="D94" s="3"/>
      <c r="P94" s="3" t="s">
        <v>119</v>
      </c>
      <c r="Q94" s="3">
        <v>3424409</v>
      </c>
      <c r="R94" s="3">
        <v>24100000</v>
      </c>
      <c r="S94" s="3">
        <v>22524</v>
      </c>
    </row>
    <row r="95" spans="1:19">
      <c r="A95" s="3" t="s">
        <v>241</v>
      </c>
      <c r="B95" s="3">
        <v>49963</v>
      </c>
      <c r="C95" s="3">
        <v>35000</v>
      </c>
      <c r="D95" s="3"/>
      <c r="P95" s="3" t="s">
        <v>120</v>
      </c>
      <c r="Q95" s="3">
        <v>3432545</v>
      </c>
      <c r="R95" s="3">
        <v>24200000</v>
      </c>
      <c r="S95" s="3">
        <v>22641</v>
      </c>
    </row>
    <row r="96" spans="1:19">
      <c r="A96" s="3" t="s">
        <v>242</v>
      </c>
      <c r="B96" s="3">
        <v>49970</v>
      </c>
      <c r="C96" s="3">
        <v>36000</v>
      </c>
      <c r="D96" s="3"/>
      <c r="P96" s="3" t="s">
        <v>121</v>
      </c>
      <c r="Q96" s="3">
        <v>3440714</v>
      </c>
      <c r="R96" s="3">
        <v>24310000</v>
      </c>
      <c r="S96" s="3">
        <v>22758</v>
      </c>
    </row>
    <row r="97" spans="1:19">
      <c r="A97" s="3" t="s">
        <v>243</v>
      </c>
      <c r="B97" s="3">
        <v>50906</v>
      </c>
      <c r="C97" s="3">
        <v>37000</v>
      </c>
      <c r="D97" s="3"/>
      <c r="P97" s="3" t="s">
        <v>122</v>
      </c>
      <c r="Q97" s="3">
        <v>3448918</v>
      </c>
      <c r="R97" s="3">
        <v>24410000</v>
      </c>
      <c r="S97" s="3">
        <v>22875</v>
      </c>
    </row>
    <row r="98" spans="1:19">
      <c r="A98" s="3" t="s">
        <v>244</v>
      </c>
      <c r="B98" s="3">
        <v>50716</v>
      </c>
      <c r="C98" s="3">
        <v>37000</v>
      </c>
      <c r="D98" s="3"/>
      <c r="P98" s="3" t="s">
        <v>123</v>
      </c>
      <c r="Q98" s="3">
        <v>3457156</v>
      </c>
      <c r="R98" s="3">
        <v>24510000</v>
      </c>
      <c r="S98" s="3">
        <v>22993</v>
      </c>
    </row>
    <row r="99" spans="1:19">
      <c r="A99" s="3" t="s">
        <v>245</v>
      </c>
      <c r="B99" s="3">
        <v>51410</v>
      </c>
      <c r="C99" s="3">
        <v>38000</v>
      </c>
      <c r="D99" s="3"/>
      <c r="P99" s="3" t="s">
        <v>124</v>
      </c>
      <c r="Q99" s="3">
        <v>3465428</v>
      </c>
      <c r="R99" s="3">
        <v>24620000</v>
      </c>
      <c r="S99" s="3">
        <v>23112</v>
      </c>
    </row>
    <row r="100" spans="1:19">
      <c r="A100" s="3" t="s">
        <v>246</v>
      </c>
      <c r="B100" s="3">
        <v>50943</v>
      </c>
      <c r="C100" s="3">
        <v>38000</v>
      </c>
      <c r="D100" s="3"/>
      <c r="P100" s="3" t="s">
        <v>125</v>
      </c>
      <c r="Q100" s="3">
        <v>3473734</v>
      </c>
      <c r="R100" s="3">
        <v>24720000</v>
      </c>
      <c r="S100" s="3">
        <v>23231</v>
      </c>
    </row>
    <row r="101" spans="1:19">
      <c r="A101" s="3" t="s">
        <v>247</v>
      </c>
      <c r="B101" s="3">
        <v>50304</v>
      </c>
      <c r="C101" s="3">
        <v>39000</v>
      </c>
      <c r="D101" s="3">
        <v>1200</v>
      </c>
      <c r="P101" s="3" t="s">
        <v>126</v>
      </c>
      <c r="Q101" s="3">
        <v>3482076</v>
      </c>
      <c r="R101" s="3">
        <v>24830000</v>
      </c>
      <c r="S101" s="3">
        <v>23350</v>
      </c>
    </row>
    <row r="102" spans="1:19">
      <c r="A102" s="3" t="s">
        <v>248</v>
      </c>
      <c r="B102" s="3">
        <v>53493</v>
      </c>
      <c r="C102" s="3">
        <v>41000</v>
      </c>
      <c r="D102" s="3"/>
      <c r="P102" s="3" t="s">
        <v>127</v>
      </c>
      <c r="Q102" s="3">
        <v>3490452</v>
      </c>
      <c r="R102" s="3">
        <v>24930000</v>
      </c>
      <c r="S102" s="3">
        <v>23471</v>
      </c>
    </row>
    <row r="103" spans="1:19">
      <c r="A103" s="3" t="s">
        <v>249</v>
      </c>
      <c r="B103" s="3">
        <v>55855</v>
      </c>
      <c r="C103" s="3">
        <v>44000</v>
      </c>
      <c r="D103" s="3"/>
      <c r="P103" s="3" t="s">
        <v>128</v>
      </c>
      <c r="Q103" s="3">
        <v>3548142</v>
      </c>
      <c r="R103" s="3">
        <v>25040000</v>
      </c>
      <c r="S103" s="3">
        <v>23591</v>
      </c>
    </row>
    <row r="104" spans="1:19">
      <c r="A104" s="3" t="s">
        <v>250</v>
      </c>
      <c r="B104" s="3">
        <v>58387</v>
      </c>
      <c r="C104" s="3">
        <v>46000</v>
      </c>
      <c r="D104" s="3"/>
      <c r="P104" s="3" t="s">
        <v>129</v>
      </c>
      <c r="Q104" s="3">
        <v>3556707</v>
      </c>
      <c r="R104" s="3">
        <v>25150000</v>
      </c>
      <c r="S104" s="3">
        <v>23713</v>
      </c>
    </row>
    <row r="105" spans="1:19">
      <c r="A105" s="3" t="s">
        <v>251</v>
      </c>
      <c r="B105" s="3">
        <v>61097</v>
      </c>
      <c r="C105" s="3">
        <v>49000</v>
      </c>
      <c r="D105" s="3"/>
      <c r="P105" s="3" t="s">
        <v>130</v>
      </c>
      <c r="Q105" s="3">
        <v>3565308</v>
      </c>
      <c r="R105" s="3">
        <v>25250000</v>
      </c>
      <c r="S105" s="3">
        <v>23834</v>
      </c>
    </row>
    <row r="106" spans="1:19">
      <c r="A106" s="3" t="s">
        <v>252</v>
      </c>
      <c r="B106" s="3">
        <v>63996</v>
      </c>
      <c r="C106" s="3">
        <v>53000</v>
      </c>
      <c r="D106" s="3"/>
      <c r="P106" s="3" t="s">
        <v>131</v>
      </c>
      <c r="Q106" s="3">
        <v>3573944</v>
      </c>
      <c r="R106" s="3">
        <v>25360000</v>
      </c>
      <c r="S106" s="3">
        <v>23957</v>
      </c>
    </row>
    <row r="107" spans="1:19">
      <c r="A107" s="3" t="s">
        <v>253</v>
      </c>
      <c r="B107" s="3">
        <v>67093</v>
      </c>
      <c r="C107" s="3">
        <v>56000</v>
      </c>
      <c r="D107" s="3"/>
      <c r="P107" s="3" t="s">
        <v>132</v>
      </c>
      <c r="Q107" s="3">
        <v>3582617</v>
      </c>
      <c r="R107" s="3">
        <v>25470000</v>
      </c>
      <c r="S107" s="3">
        <v>24080</v>
      </c>
    </row>
    <row r="108" spans="1:19">
      <c r="A108" s="3" t="s">
        <v>254</v>
      </c>
      <c r="B108" s="3">
        <v>70396</v>
      </c>
      <c r="C108" s="3">
        <v>60000</v>
      </c>
      <c r="D108" s="3"/>
      <c r="P108" s="3" t="s">
        <v>133</v>
      </c>
      <c r="Q108" s="3">
        <v>3591325</v>
      </c>
      <c r="R108" s="3">
        <v>25580000</v>
      </c>
      <c r="S108" s="3">
        <v>24203</v>
      </c>
    </row>
    <row r="109" spans="1:19">
      <c r="A109" s="3" t="s">
        <v>255</v>
      </c>
      <c r="B109" s="3">
        <v>75334</v>
      </c>
      <c r="C109" s="3">
        <v>64000</v>
      </c>
      <c r="D109" s="3"/>
      <c r="P109" s="3" t="s">
        <v>134</v>
      </c>
      <c r="Q109" s="3">
        <v>3600070</v>
      </c>
      <c r="R109" s="3">
        <v>25690000</v>
      </c>
      <c r="S109" s="3">
        <v>24327</v>
      </c>
    </row>
    <row r="110" spans="1:19">
      <c r="A110" s="3" t="s">
        <v>256</v>
      </c>
      <c r="B110" s="3">
        <v>79144</v>
      </c>
      <c r="C110" s="3">
        <v>69000</v>
      </c>
      <c r="D110" s="3"/>
      <c r="P110" s="3" t="s">
        <v>135</v>
      </c>
      <c r="Q110" s="3">
        <v>3608852</v>
      </c>
      <c r="R110" s="3">
        <v>25800000</v>
      </c>
      <c r="S110" s="3">
        <v>24452</v>
      </c>
    </row>
    <row r="111" spans="1:19">
      <c r="A111" s="3" t="s">
        <v>257</v>
      </c>
      <c r="B111" s="3">
        <v>83185</v>
      </c>
      <c r="C111" s="3">
        <v>74000</v>
      </c>
      <c r="D111" s="3"/>
      <c r="P111" s="3" t="s">
        <v>136</v>
      </c>
      <c r="Q111" s="3">
        <v>3617670</v>
      </c>
      <c r="R111" s="3">
        <v>25910000</v>
      </c>
      <c r="S111" s="3">
        <v>24577</v>
      </c>
    </row>
    <row r="112" spans="1:19">
      <c r="A112" s="3" t="s">
        <v>258</v>
      </c>
      <c r="B112" s="3">
        <v>87463</v>
      </c>
      <c r="C112" s="3">
        <v>79000</v>
      </c>
      <c r="D112" s="3"/>
      <c r="P112" s="3" t="s">
        <v>137</v>
      </c>
      <c r="Q112" s="3">
        <v>3626524</v>
      </c>
      <c r="R112" s="3">
        <v>26020000</v>
      </c>
      <c r="S112" s="3">
        <v>24703</v>
      </c>
    </row>
    <row r="113" spans="1:19">
      <c r="A113" s="3" t="s">
        <v>259</v>
      </c>
      <c r="B113" s="3">
        <v>91982</v>
      </c>
      <c r="C113" s="3">
        <v>84000</v>
      </c>
      <c r="D113" s="3"/>
      <c r="P113" s="3" t="s">
        <v>138</v>
      </c>
      <c r="Q113" s="3">
        <v>3635416</v>
      </c>
      <c r="R113" s="3">
        <v>26140000</v>
      </c>
      <c r="S113" s="3">
        <v>24829</v>
      </c>
    </row>
    <row r="114" spans="1:19">
      <c r="A114" s="3" t="s">
        <v>260</v>
      </c>
      <c r="B114" s="3">
        <v>96742</v>
      </c>
      <c r="C114" s="3">
        <v>90000</v>
      </c>
      <c r="D114" s="3"/>
      <c r="P114" s="3" t="s">
        <v>139</v>
      </c>
      <c r="Q114" s="3">
        <v>3644345</v>
      </c>
      <c r="R114" s="3">
        <v>26250000</v>
      </c>
      <c r="S114" s="3">
        <v>24956</v>
      </c>
    </row>
    <row r="115" spans="1:19">
      <c r="A115" s="3" t="s">
        <v>261</v>
      </c>
      <c r="B115" s="3">
        <v>101743</v>
      </c>
      <c r="C115" s="3">
        <v>97000</v>
      </c>
      <c r="D115" s="3"/>
      <c r="P115" s="3" t="s">
        <v>140</v>
      </c>
      <c r="Q115" s="3">
        <v>3653310</v>
      </c>
      <c r="R115" s="3">
        <v>26360000</v>
      </c>
      <c r="S115" s="3">
        <v>25083</v>
      </c>
    </row>
    <row r="116" spans="1:19">
      <c r="A116" s="3" t="s">
        <v>262</v>
      </c>
      <c r="B116" s="3">
        <v>106984</v>
      </c>
      <c r="C116" s="3">
        <v>103000</v>
      </c>
      <c r="D116" s="3"/>
      <c r="P116" s="3" t="s">
        <v>141</v>
      </c>
      <c r="Q116" s="3">
        <v>3662314</v>
      </c>
      <c r="R116" s="3">
        <v>26480000</v>
      </c>
      <c r="S116" s="3">
        <v>25211</v>
      </c>
    </row>
    <row r="117" spans="1:19">
      <c r="A117" s="3" t="s">
        <v>263</v>
      </c>
      <c r="B117" s="3">
        <v>112459</v>
      </c>
      <c r="C117" s="3">
        <v>111000</v>
      </c>
      <c r="D117" s="3"/>
      <c r="P117" s="3" t="s">
        <v>142</v>
      </c>
      <c r="Q117" s="3">
        <v>3671354</v>
      </c>
      <c r="R117" s="3">
        <v>26590000</v>
      </c>
      <c r="S117" s="3">
        <v>25340</v>
      </c>
    </row>
    <row r="118" spans="1:19">
      <c r="A118" s="3" t="s">
        <v>264</v>
      </c>
      <c r="B118" s="3">
        <v>120392</v>
      </c>
      <c r="C118" s="3">
        <v>118000</v>
      </c>
      <c r="D118" s="3"/>
      <c r="P118" s="3" t="s">
        <v>143</v>
      </c>
      <c r="Q118" s="3">
        <v>3680433</v>
      </c>
      <c r="R118" s="3">
        <v>26710000</v>
      </c>
      <c r="S118" s="3">
        <v>25469</v>
      </c>
    </row>
    <row r="119" spans="1:19">
      <c r="A119" s="3" t="s">
        <v>265</v>
      </c>
      <c r="B119" s="3">
        <v>126424</v>
      </c>
      <c r="C119" s="3">
        <v>127000</v>
      </c>
      <c r="D119" s="3"/>
      <c r="P119" s="3" t="s">
        <v>144</v>
      </c>
      <c r="Q119" s="3">
        <v>3689549</v>
      </c>
      <c r="R119" s="3">
        <v>26820000</v>
      </c>
      <c r="S119" s="3">
        <v>25599</v>
      </c>
    </row>
    <row r="120" spans="1:19">
      <c r="A120" s="3" t="s">
        <v>266</v>
      </c>
      <c r="B120" s="3">
        <v>132666</v>
      </c>
      <c r="C120" s="3">
        <v>135000</v>
      </c>
      <c r="D120" s="3"/>
      <c r="P120" s="3" t="s">
        <v>145</v>
      </c>
      <c r="Q120" s="3">
        <v>3750074</v>
      </c>
      <c r="R120" s="3">
        <v>26940000</v>
      </c>
      <c r="S120" s="3">
        <v>25730</v>
      </c>
    </row>
    <row r="121" spans="1:19">
      <c r="A121" s="3" t="s">
        <v>267</v>
      </c>
      <c r="B121" s="3">
        <v>139102</v>
      </c>
      <c r="C121" s="3">
        <v>144000</v>
      </c>
      <c r="D121" s="3">
        <v>3000</v>
      </c>
      <c r="P121" s="3" t="s">
        <v>146</v>
      </c>
      <c r="Q121" s="3">
        <v>3759394</v>
      </c>
      <c r="R121" s="3">
        <v>27060000</v>
      </c>
      <c r="S121" s="3">
        <v>25861</v>
      </c>
    </row>
    <row r="122" spans="1:19">
      <c r="A122" s="3" t="s">
        <v>268</v>
      </c>
      <c r="B122" s="3">
        <v>145716</v>
      </c>
      <c r="C122" s="3">
        <v>154000</v>
      </c>
      <c r="D122" s="3"/>
      <c r="P122" s="3" t="s">
        <v>147</v>
      </c>
      <c r="Q122" s="3">
        <v>3768753</v>
      </c>
      <c r="R122" s="3">
        <v>27170000</v>
      </c>
      <c r="S122" s="3">
        <v>25992</v>
      </c>
    </row>
    <row r="123" spans="1:19">
      <c r="A123" s="3" t="s">
        <v>269</v>
      </c>
      <c r="B123" s="3">
        <v>152487</v>
      </c>
      <c r="C123" s="3">
        <v>164000</v>
      </c>
      <c r="D123" s="3"/>
    </row>
    <row r="124" spans="1:19">
      <c r="A124" s="3" t="s">
        <v>270</v>
      </c>
      <c r="B124" s="3">
        <v>159393</v>
      </c>
      <c r="C124" s="3">
        <v>174000</v>
      </c>
      <c r="D124" s="3"/>
    </row>
    <row r="125" spans="1:19">
      <c r="A125" s="3" t="s">
        <v>271</v>
      </c>
      <c r="B125" s="3">
        <v>166412</v>
      </c>
      <c r="C125" s="3">
        <v>185000</v>
      </c>
      <c r="D125" s="3"/>
    </row>
    <row r="126" spans="1:19">
      <c r="A126" s="3" t="s">
        <v>272</v>
      </c>
      <c r="B126" s="3">
        <v>173518</v>
      </c>
      <c r="C126" s="3">
        <v>196000</v>
      </c>
      <c r="D126" s="3"/>
    </row>
    <row r="127" spans="1:19">
      <c r="A127" s="3" t="s">
        <v>273</v>
      </c>
      <c r="B127" s="3">
        <v>184031</v>
      </c>
      <c r="C127" s="3">
        <v>207000</v>
      </c>
      <c r="D127" s="3"/>
    </row>
    <row r="128" spans="1:19">
      <c r="A128" s="3" t="s">
        <v>274</v>
      </c>
      <c r="B128" s="3">
        <v>191366</v>
      </c>
      <c r="C128" s="3">
        <v>219000</v>
      </c>
      <c r="D128" s="3"/>
    </row>
    <row r="129" spans="1:4">
      <c r="A129" s="3" t="s">
        <v>275</v>
      </c>
      <c r="B129" s="3">
        <v>198709</v>
      </c>
      <c r="C129" s="3">
        <v>231000</v>
      </c>
      <c r="D129" s="3"/>
    </row>
    <row r="130" spans="1:4">
      <c r="A130" s="3" t="s">
        <v>276</v>
      </c>
      <c r="B130" s="3">
        <v>206032</v>
      </c>
      <c r="C130" s="3">
        <v>244000</v>
      </c>
      <c r="D130" s="3"/>
    </row>
    <row r="131" spans="1:4">
      <c r="A131" s="3" t="s">
        <v>277</v>
      </c>
      <c r="B131" s="3">
        <v>213311</v>
      </c>
      <c r="C131" s="3">
        <v>256000</v>
      </c>
      <c r="D131" s="3"/>
    </row>
    <row r="132" spans="1:4">
      <c r="A132" s="3" t="s">
        <v>278</v>
      </c>
      <c r="B132" s="3">
        <v>220520</v>
      </c>
      <c r="C132" s="3">
        <v>269000</v>
      </c>
      <c r="D132" s="3"/>
    </row>
    <row r="133" spans="1:4">
      <c r="A133" s="3" t="s">
        <v>279</v>
      </c>
      <c r="B133" s="3">
        <v>227635</v>
      </c>
      <c r="C133" s="3">
        <v>283000</v>
      </c>
      <c r="D133" s="3"/>
    </row>
    <row r="134" spans="1:4">
      <c r="A134" s="3" t="s">
        <v>280</v>
      </c>
      <c r="B134" s="3">
        <v>234635</v>
      </c>
      <c r="C134" s="3">
        <v>296000</v>
      </c>
      <c r="D134" s="3"/>
    </row>
    <row r="135" spans="1:4">
      <c r="A135" s="3" t="s">
        <v>281</v>
      </c>
      <c r="B135" s="3">
        <v>241500</v>
      </c>
      <c r="C135" s="3">
        <v>310000</v>
      </c>
      <c r="D135" s="3"/>
    </row>
    <row r="136" spans="1:4">
      <c r="A136" s="3" t="s">
        <v>282</v>
      </c>
      <c r="B136" s="3">
        <v>252726</v>
      </c>
      <c r="C136" s="3">
        <v>323000</v>
      </c>
      <c r="D136" s="3"/>
    </row>
    <row r="137" spans="1:4">
      <c r="A137" s="3" t="s">
        <v>283</v>
      </c>
      <c r="B137" s="3">
        <v>259392</v>
      </c>
      <c r="C137" s="3">
        <v>337000</v>
      </c>
      <c r="D137" s="3"/>
    </row>
    <row r="138" spans="1:4">
      <c r="A138" s="3" t="s">
        <v>284</v>
      </c>
      <c r="B138" s="3">
        <v>265875</v>
      </c>
      <c r="C138" s="3">
        <v>352000</v>
      </c>
      <c r="D138" s="3"/>
    </row>
    <row r="139" spans="1:4">
      <c r="A139" s="3" t="s">
        <v>285</v>
      </c>
      <c r="B139" s="3">
        <v>272167</v>
      </c>
      <c r="C139" s="3">
        <v>366000</v>
      </c>
      <c r="D139" s="3"/>
    </row>
    <row r="140" spans="1:4">
      <c r="A140" s="3" t="s">
        <v>286</v>
      </c>
      <c r="B140" s="3">
        <v>278258</v>
      </c>
      <c r="C140" s="3">
        <v>380000</v>
      </c>
      <c r="D140" s="3"/>
    </row>
    <row r="141" spans="1:4">
      <c r="A141" s="3" t="s">
        <v>287</v>
      </c>
      <c r="B141" s="3">
        <v>284145</v>
      </c>
      <c r="C141" s="3">
        <v>395000</v>
      </c>
      <c r="D141" s="3">
        <v>6000</v>
      </c>
    </row>
    <row r="142" spans="1:4">
      <c r="A142" s="3" t="s">
        <v>288</v>
      </c>
      <c r="B142" s="3">
        <v>289823</v>
      </c>
      <c r="C142" s="3">
        <v>409000</v>
      </c>
      <c r="D142" s="3"/>
    </row>
    <row r="143" spans="1:4">
      <c r="A143" s="3" t="s">
        <v>289</v>
      </c>
      <c r="B143" s="3">
        <v>295292</v>
      </c>
      <c r="C143" s="3">
        <v>423000</v>
      </c>
      <c r="D143" s="3"/>
    </row>
    <row r="144" spans="1:4">
      <c r="A144" s="3" t="s">
        <v>290</v>
      </c>
      <c r="B144" s="3">
        <v>300553</v>
      </c>
      <c r="C144" s="3">
        <v>437000</v>
      </c>
      <c r="D144" s="3"/>
    </row>
    <row r="145" spans="1:4">
      <c r="A145" s="3" t="s">
        <v>291</v>
      </c>
      <c r="B145" s="3">
        <v>311065</v>
      </c>
      <c r="C145" s="3">
        <v>451000</v>
      </c>
      <c r="D145" s="3"/>
    </row>
    <row r="146" spans="1:4">
      <c r="A146" s="3" t="s">
        <v>292</v>
      </c>
      <c r="B146" s="3">
        <v>316005</v>
      </c>
      <c r="C146" s="3">
        <v>465000</v>
      </c>
      <c r="D146" s="3"/>
    </row>
    <row r="147" spans="1:4">
      <c r="A147" s="3" t="s">
        <v>293</v>
      </c>
      <c r="B147" s="3">
        <v>320744</v>
      </c>
      <c r="C147" s="3">
        <v>479000</v>
      </c>
      <c r="D147" s="3"/>
    </row>
    <row r="148" spans="1:4">
      <c r="A148" s="3" t="s">
        <v>294</v>
      </c>
      <c r="B148" s="3">
        <v>325288</v>
      </c>
      <c r="C148" s="3">
        <v>493000</v>
      </c>
      <c r="D148" s="3"/>
    </row>
    <row r="149" spans="1:4">
      <c r="A149" s="3" t="s">
        <v>295</v>
      </c>
      <c r="B149" s="3">
        <v>329646</v>
      </c>
      <c r="C149" s="3">
        <v>507000</v>
      </c>
      <c r="D149" s="3"/>
    </row>
    <row r="150" spans="1:4">
      <c r="A150" s="3" t="s">
        <v>296</v>
      </c>
      <c r="B150" s="3">
        <v>333823</v>
      </c>
      <c r="C150" s="3">
        <v>521000</v>
      </c>
      <c r="D150" s="3"/>
    </row>
    <row r="151" spans="1:4">
      <c r="A151" s="3" t="s">
        <v>297</v>
      </c>
      <c r="B151" s="3">
        <v>337828</v>
      </c>
      <c r="C151" s="3">
        <v>535000</v>
      </c>
      <c r="D151" s="3"/>
    </row>
    <row r="152" spans="1:4">
      <c r="A152" s="3" t="s">
        <v>298</v>
      </c>
      <c r="B152" s="3">
        <v>341670</v>
      </c>
      <c r="C152" s="3">
        <v>549000</v>
      </c>
      <c r="D152" s="3"/>
    </row>
    <row r="153" spans="1:4">
      <c r="A153" s="3" t="s">
        <v>299</v>
      </c>
      <c r="B153" s="3">
        <v>345356</v>
      </c>
      <c r="C153" s="3">
        <v>563000</v>
      </c>
      <c r="D153" s="3"/>
    </row>
    <row r="154" spans="1:4">
      <c r="A154" s="3" t="s">
        <v>300</v>
      </c>
      <c r="B154" s="3">
        <v>348896</v>
      </c>
      <c r="C154" s="3">
        <v>577000</v>
      </c>
      <c r="D154" s="3"/>
    </row>
    <row r="155" spans="1:4">
      <c r="A155" s="3" t="s">
        <v>301</v>
      </c>
      <c r="B155" s="3">
        <v>352299</v>
      </c>
      <c r="C155" s="3">
        <v>592000</v>
      </c>
      <c r="D155" s="3"/>
    </row>
    <row r="156" spans="1:4">
      <c r="A156" s="3" t="s">
        <v>302</v>
      </c>
      <c r="B156" s="3">
        <v>361810</v>
      </c>
      <c r="C156" s="3">
        <v>606000</v>
      </c>
      <c r="D156" s="3"/>
    </row>
    <row r="157" spans="1:4">
      <c r="A157" s="3" t="s">
        <v>303</v>
      </c>
      <c r="B157" s="3">
        <v>365017</v>
      </c>
      <c r="C157" s="3">
        <v>620000</v>
      </c>
      <c r="D157" s="3"/>
    </row>
    <row r="158" spans="1:4">
      <c r="A158" s="3" t="s">
        <v>304</v>
      </c>
      <c r="B158" s="3">
        <v>368109</v>
      </c>
      <c r="C158" s="3">
        <v>635000</v>
      </c>
      <c r="D158" s="3"/>
    </row>
    <row r="159" spans="1:4">
      <c r="A159" s="3" t="s">
        <v>305</v>
      </c>
      <c r="B159" s="3">
        <v>371094</v>
      </c>
      <c r="C159" s="3">
        <v>650000</v>
      </c>
      <c r="D159" s="3"/>
    </row>
    <row r="160" spans="1:4">
      <c r="A160" s="3" t="s">
        <v>306</v>
      </c>
      <c r="B160" s="3">
        <v>373980</v>
      </c>
      <c r="C160" s="3">
        <v>664000</v>
      </c>
      <c r="D160" s="3"/>
    </row>
    <row r="161" spans="1:4">
      <c r="A161" s="3" t="s">
        <v>307</v>
      </c>
      <c r="B161" s="3">
        <v>376773</v>
      </c>
      <c r="C161" s="3">
        <v>679000</v>
      </c>
      <c r="D161" s="3">
        <v>12000</v>
      </c>
    </row>
    <row r="162" spans="1:4">
      <c r="A162" s="3" t="s">
        <v>308</v>
      </c>
      <c r="B162" s="3">
        <v>379481</v>
      </c>
      <c r="C162" s="3">
        <v>694000</v>
      </c>
      <c r="D162" s="3"/>
    </row>
    <row r="163" spans="1:4">
      <c r="A163" s="3" t="s">
        <v>309</v>
      </c>
      <c r="B163" s="3">
        <v>382111</v>
      </c>
      <c r="C163" s="3">
        <v>709000</v>
      </c>
      <c r="D163" s="3"/>
    </row>
    <row r="164" spans="1:4">
      <c r="A164" s="3" t="s">
        <v>310</v>
      </c>
      <c r="B164" s="3">
        <v>384667</v>
      </c>
      <c r="C164" s="3">
        <v>723000</v>
      </c>
      <c r="D164" s="3"/>
    </row>
    <row r="165" spans="1:4">
      <c r="A165" s="3" t="s">
        <v>311</v>
      </c>
      <c r="B165" s="3">
        <v>387158</v>
      </c>
      <c r="C165" s="3">
        <v>738000</v>
      </c>
      <c r="D165" s="3"/>
    </row>
    <row r="166" spans="1:4">
      <c r="A166" s="3" t="s">
        <v>312</v>
      </c>
      <c r="B166" s="3">
        <v>396304</v>
      </c>
      <c r="C166" s="3">
        <v>752000</v>
      </c>
      <c r="D166" s="3"/>
    </row>
    <row r="167" spans="1:4">
      <c r="A167" s="3" t="s">
        <v>313</v>
      </c>
      <c r="B167" s="3">
        <v>398718</v>
      </c>
      <c r="C167" s="3">
        <v>767000</v>
      </c>
      <c r="D167" s="3"/>
    </row>
    <row r="168" spans="1:4">
      <c r="A168" s="3" t="s">
        <v>314</v>
      </c>
      <c r="B168" s="3">
        <v>401079</v>
      </c>
      <c r="C168" s="3">
        <v>782000</v>
      </c>
      <c r="D168" s="3"/>
    </row>
    <row r="169" spans="1:4">
      <c r="A169" s="3" t="s">
        <v>315</v>
      </c>
      <c r="B169" s="3">
        <v>403394</v>
      </c>
      <c r="C169" s="3">
        <v>797000</v>
      </c>
      <c r="D169" s="3"/>
    </row>
    <row r="170" spans="1:4">
      <c r="A170" s="3" t="s">
        <v>316</v>
      </c>
      <c r="B170" s="3">
        <v>405665</v>
      </c>
      <c r="C170" s="3">
        <v>813000</v>
      </c>
      <c r="D170" s="3"/>
    </row>
    <row r="171" spans="1:4">
      <c r="A171" s="3" t="s">
        <v>317</v>
      </c>
      <c r="B171" s="3">
        <v>407897</v>
      </c>
      <c r="C171" s="3">
        <v>828000</v>
      </c>
      <c r="D171" s="3"/>
    </row>
    <row r="172" spans="1:4">
      <c r="A172" s="3" t="s">
        <v>318</v>
      </c>
      <c r="B172" s="3">
        <v>410094</v>
      </c>
      <c r="C172" s="3">
        <v>844000</v>
      </c>
      <c r="D172" s="3"/>
    </row>
    <row r="173" spans="1:4">
      <c r="A173" s="3" t="s">
        <v>319</v>
      </c>
      <c r="B173" s="3">
        <v>412258</v>
      </c>
      <c r="C173" s="3">
        <v>860000</v>
      </c>
      <c r="D173" s="3"/>
    </row>
    <row r="174" spans="1:4">
      <c r="A174" s="3" t="s">
        <v>320</v>
      </c>
      <c r="B174" s="3">
        <v>414394</v>
      </c>
      <c r="C174" s="3">
        <v>876000</v>
      </c>
      <c r="D174" s="3"/>
    </row>
    <row r="175" spans="1:4">
      <c r="A175" s="3" t="s">
        <v>321</v>
      </c>
      <c r="B175" s="3">
        <v>416504</v>
      </c>
      <c r="C175" s="3">
        <v>892000</v>
      </c>
      <c r="D175" s="3"/>
    </row>
    <row r="176" spans="1:4">
      <c r="A176" s="3" t="s">
        <v>322</v>
      </c>
      <c r="B176" s="3">
        <v>418590</v>
      </c>
      <c r="C176" s="3">
        <v>909000</v>
      </c>
      <c r="D176" s="3"/>
    </row>
    <row r="177" spans="1:4">
      <c r="A177" s="3" t="s">
        <v>323</v>
      </c>
      <c r="B177" s="3">
        <v>427785</v>
      </c>
      <c r="C177" s="3">
        <v>926000</v>
      </c>
      <c r="D177" s="3"/>
    </row>
    <row r="178" spans="1:4">
      <c r="A178" s="3" t="s">
        <v>324</v>
      </c>
      <c r="B178" s="3">
        <v>429867</v>
      </c>
      <c r="C178" s="3">
        <v>943000</v>
      </c>
      <c r="D178" s="3"/>
    </row>
    <row r="179" spans="1:4">
      <c r="A179" s="3" t="s">
        <v>325</v>
      </c>
      <c r="B179" s="3">
        <v>431933</v>
      </c>
      <c r="C179" s="3">
        <v>960000</v>
      </c>
      <c r="D179" s="3"/>
    </row>
    <row r="180" spans="1:4">
      <c r="A180" s="3" t="s">
        <v>326</v>
      </c>
      <c r="B180" s="3">
        <v>433984</v>
      </c>
      <c r="C180" s="3">
        <v>978000</v>
      </c>
      <c r="D180" s="3"/>
    </row>
    <row r="181" spans="1:4">
      <c r="A181" s="3" t="s">
        <v>327</v>
      </c>
      <c r="B181" s="3">
        <v>436022</v>
      </c>
      <c r="C181" s="3">
        <v>995000</v>
      </c>
      <c r="D181" s="3">
        <v>25000</v>
      </c>
    </row>
    <row r="182" spans="1:4">
      <c r="A182" s="3" t="s">
        <v>328</v>
      </c>
      <c r="B182" s="3">
        <v>438049</v>
      </c>
      <c r="C182" s="3">
        <v>1014000</v>
      </c>
      <c r="D182" s="3"/>
    </row>
    <row r="183" spans="1:4">
      <c r="A183" s="3" t="s">
        <v>329</v>
      </c>
      <c r="B183" s="3">
        <v>440067</v>
      </c>
      <c r="C183" s="3">
        <v>1031000</v>
      </c>
      <c r="D183" s="3"/>
    </row>
    <row r="184" spans="1:4">
      <c r="A184" s="3" t="s">
        <v>330</v>
      </c>
      <c r="B184" s="3">
        <v>442077</v>
      </c>
      <c r="C184" s="3">
        <v>1048000</v>
      </c>
      <c r="D184" s="3"/>
    </row>
    <row r="185" spans="1:4">
      <c r="A185" s="3" t="s">
        <v>331</v>
      </c>
      <c r="B185" s="3">
        <v>444081</v>
      </c>
      <c r="C185" s="3">
        <v>1066000</v>
      </c>
      <c r="D185" s="3"/>
    </row>
    <row r="186" spans="1:4">
      <c r="A186" s="3" t="s">
        <v>332</v>
      </c>
      <c r="B186" s="3">
        <v>446079</v>
      </c>
      <c r="C186" s="3">
        <v>1084000</v>
      </c>
      <c r="D186" s="3"/>
    </row>
    <row r="187" spans="1:4">
      <c r="A187" s="3" t="s">
        <v>333</v>
      </c>
      <c r="B187" s="3">
        <v>448073</v>
      </c>
      <c r="C187" s="3">
        <v>1102000</v>
      </c>
      <c r="D187" s="3"/>
    </row>
    <row r="188" spans="1:4">
      <c r="A188" s="3" t="s">
        <v>334</v>
      </c>
      <c r="B188" s="3">
        <v>457565</v>
      </c>
      <c r="C188" s="3">
        <v>1121000</v>
      </c>
      <c r="D188" s="3"/>
    </row>
    <row r="189" spans="1:4">
      <c r="A189" s="3" t="s">
        <v>335</v>
      </c>
      <c r="B189" s="3">
        <v>459586</v>
      </c>
      <c r="C189" s="3">
        <v>1140000</v>
      </c>
      <c r="D189" s="3"/>
    </row>
    <row r="190" spans="1:4">
      <c r="A190" s="3" t="s">
        <v>336</v>
      </c>
      <c r="B190" s="3">
        <v>461606</v>
      </c>
      <c r="C190" s="3">
        <v>1159000</v>
      </c>
      <c r="D190" s="3"/>
    </row>
    <row r="191" spans="1:4">
      <c r="A191" s="3" t="s">
        <v>337</v>
      </c>
      <c r="B191" s="3">
        <v>463626</v>
      </c>
      <c r="C191" s="3">
        <v>1178000</v>
      </c>
      <c r="D191" s="3"/>
    </row>
    <row r="192" spans="1:4">
      <c r="A192" s="3" t="s">
        <v>338</v>
      </c>
      <c r="B192" s="3">
        <v>465646</v>
      </c>
      <c r="C192" s="3">
        <v>1198000</v>
      </c>
      <c r="D192" s="3"/>
    </row>
    <row r="193" spans="1:4">
      <c r="A193" s="3" t="s">
        <v>339</v>
      </c>
      <c r="B193" s="3">
        <v>467667</v>
      </c>
      <c r="C193" s="3">
        <v>1218000</v>
      </c>
      <c r="D193" s="3"/>
    </row>
    <row r="194" spans="1:4">
      <c r="A194" s="3" t="s">
        <v>340</v>
      </c>
      <c r="B194" s="3">
        <v>469689</v>
      </c>
      <c r="C194" s="3">
        <v>1239000</v>
      </c>
      <c r="D194" s="3"/>
    </row>
    <row r="195" spans="1:4">
      <c r="A195" s="3" t="s">
        <v>341</v>
      </c>
      <c r="B195" s="3">
        <v>471714</v>
      </c>
      <c r="C195" s="3">
        <v>1259000</v>
      </c>
      <c r="D195" s="3"/>
    </row>
    <row r="196" spans="1:4">
      <c r="A196" s="3" t="s">
        <v>342</v>
      </c>
      <c r="B196" s="3">
        <v>473741</v>
      </c>
      <c r="C196" s="3">
        <v>1280000</v>
      </c>
      <c r="D196" s="3"/>
    </row>
    <row r="197" spans="1:4">
      <c r="A197" s="3" t="s">
        <v>343</v>
      </c>
      <c r="B197" s="3">
        <v>475771</v>
      </c>
      <c r="C197" s="3">
        <v>1302000</v>
      </c>
      <c r="D197" s="3"/>
    </row>
    <row r="198" spans="1:4">
      <c r="A198" s="3" t="s">
        <v>344</v>
      </c>
      <c r="B198" s="3">
        <v>477805</v>
      </c>
      <c r="C198" s="3">
        <v>1323000</v>
      </c>
      <c r="D198" s="3"/>
    </row>
    <row r="199" spans="1:4">
      <c r="A199" s="3" t="s">
        <v>345</v>
      </c>
      <c r="B199" s="3">
        <v>479843</v>
      </c>
      <c r="C199" s="3">
        <v>1345000</v>
      </c>
      <c r="D199" s="3"/>
    </row>
    <row r="200" spans="1:4">
      <c r="A200" s="3" t="s">
        <v>346</v>
      </c>
      <c r="B200" s="3">
        <v>489786</v>
      </c>
      <c r="C200" s="3">
        <v>1368000</v>
      </c>
      <c r="D200" s="3"/>
    </row>
    <row r="201" spans="1:4">
      <c r="A201" s="3" t="s">
        <v>347</v>
      </c>
      <c r="B201" s="3">
        <v>491867</v>
      </c>
      <c r="C201" s="3">
        <v>1391000</v>
      </c>
      <c r="D201" s="3">
        <v>30000</v>
      </c>
    </row>
    <row r="202" spans="1:4">
      <c r="A202" s="3" t="s">
        <v>348</v>
      </c>
      <c r="B202" s="3">
        <v>493953</v>
      </c>
      <c r="C202" s="3">
        <v>1414000</v>
      </c>
      <c r="D202" s="3"/>
    </row>
    <row r="203" spans="1:4">
      <c r="A203" s="3" t="s">
        <v>349</v>
      </c>
      <c r="B203" s="3">
        <v>496045</v>
      </c>
      <c r="C203" s="3">
        <v>1436000</v>
      </c>
      <c r="D203" s="3"/>
    </row>
    <row r="204" spans="1:4">
      <c r="A204" s="3" t="s">
        <v>350</v>
      </c>
      <c r="B204" s="3">
        <v>498142</v>
      </c>
      <c r="C204" s="3">
        <v>1458000</v>
      </c>
      <c r="D204" s="3"/>
    </row>
    <row r="205" spans="1:4">
      <c r="A205" s="3" t="s">
        <v>351</v>
      </c>
      <c r="B205" s="3">
        <v>500246</v>
      </c>
      <c r="C205" s="3">
        <v>1481000</v>
      </c>
      <c r="D205" s="3"/>
    </row>
    <row r="206" spans="1:4">
      <c r="A206" s="3" t="s">
        <v>352</v>
      </c>
      <c r="B206" s="3">
        <v>502356</v>
      </c>
      <c r="C206" s="3">
        <v>1504000</v>
      </c>
      <c r="D206" s="3"/>
    </row>
    <row r="207" spans="1:4">
      <c r="A207" s="3" t="s">
        <v>353</v>
      </c>
      <c r="B207" s="3">
        <v>504473</v>
      </c>
      <c r="C207" s="3">
        <v>1528000</v>
      </c>
      <c r="D207" s="3"/>
    </row>
    <row r="208" spans="1:4">
      <c r="A208" s="3" t="s">
        <v>354</v>
      </c>
      <c r="B208" s="3">
        <v>506596</v>
      </c>
      <c r="C208" s="3">
        <v>1551000</v>
      </c>
      <c r="D208" s="3"/>
    </row>
    <row r="209" spans="1:4">
      <c r="A209" s="3" t="s">
        <v>355</v>
      </c>
      <c r="B209" s="3">
        <v>508727</v>
      </c>
      <c r="C209" s="3">
        <v>1575000</v>
      </c>
      <c r="D209" s="3"/>
    </row>
    <row r="210" spans="1:4">
      <c r="A210" s="3" t="s">
        <v>356</v>
      </c>
      <c r="B210" s="3">
        <v>510865</v>
      </c>
      <c r="C210" s="3">
        <v>1600000</v>
      </c>
      <c r="D210" s="3"/>
    </row>
    <row r="211" spans="1:4">
      <c r="A211" s="3" t="s">
        <v>357</v>
      </c>
      <c r="B211" s="3">
        <v>513010</v>
      </c>
      <c r="C211" s="3">
        <v>1625000</v>
      </c>
      <c r="D211" s="3"/>
    </row>
    <row r="212" spans="1:4">
      <c r="A212" s="3" t="s">
        <v>358</v>
      </c>
      <c r="B212" s="3">
        <v>523472</v>
      </c>
      <c r="C212" s="3">
        <v>1650000</v>
      </c>
      <c r="D212" s="3"/>
    </row>
    <row r="213" spans="1:4">
      <c r="A213" s="3" t="s">
        <v>359</v>
      </c>
      <c r="B213" s="3">
        <v>525667</v>
      </c>
      <c r="C213" s="3">
        <v>1676000</v>
      </c>
      <c r="D213" s="3"/>
    </row>
    <row r="214" spans="1:4">
      <c r="A214" s="3" t="s">
        <v>360</v>
      </c>
      <c r="B214" s="3">
        <v>527870</v>
      </c>
      <c r="C214" s="3">
        <v>1702000</v>
      </c>
      <c r="D214" s="3"/>
    </row>
    <row r="215" spans="1:4">
      <c r="A215" s="3" t="s">
        <v>361</v>
      </c>
      <c r="B215" s="3">
        <v>530082</v>
      </c>
      <c r="C215" s="3">
        <v>1728000</v>
      </c>
      <c r="D215" s="3"/>
    </row>
    <row r="216" spans="1:4">
      <c r="A216" s="3" t="s">
        <v>362</v>
      </c>
      <c r="B216" s="3">
        <v>532301</v>
      </c>
      <c r="C216" s="3">
        <v>1755000</v>
      </c>
      <c r="D216" s="3"/>
    </row>
    <row r="217" spans="1:4">
      <c r="A217" s="3" t="s">
        <v>363</v>
      </c>
      <c r="B217" s="3">
        <v>534529</v>
      </c>
      <c r="C217" s="3">
        <v>1783000</v>
      </c>
      <c r="D217" s="3"/>
    </row>
    <row r="218" spans="1:4">
      <c r="A218" s="3" t="s">
        <v>364</v>
      </c>
      <c r="B218" s="3">
        <v>536766</v>
      </c>
      <c r="C218" s="3">
        <v>1810000</v>
      </c>
      <c r="D218" s="3"/>
    </row>
    <row r="219" spans="1:4">
      <c r="A219" s="3" t="s">
        <v>365</v>
      </c>
      <c r="B219" s="3">
        <v>539010</v>
      </c>
      <c r="C219" s="3">
        <v>1839000</v>
      </c>
      <c r="D219" s="3"/>
    </row>
    <row r="220" spans="1:4">
      <c r="A220" s="3" t="s">
        <v>366</v>
      </c>
      <c r="B220" s="3">
        <v>541264</v>
      </c>
      <c r="C220" s="3">
        <v>1867000</v>
      </c>
      <c r="D220" s="3"/>
    </row>
    <row r="221" spans="1:4">
      <c r="A221" s="3" t="s">
        <v>367</v>
      </c>
      <c r="B221" s="3">
        <v>543526</v>
      </c>
      <c r="C221" s="3">
        <v>1896000</v>
      </c>
      <c r="D221" s="3">
        <v>40000</v>
      </c>
    </row>
    <row r="222" spans="1:4">
      <c r="A222" s="3" t="s">
        <v>368</v>
      </c>
      <c r="B222" s="3">
        <v>545798</v>
      </c>
      <c r="C222" s="3">
        <v>1926000</v>
      </c>
      <c r="D222" s="3"/>
    </row>
    <row r="223" spans="1:4">
      <c r="A223" s="3" t="s">
        <v>369</v>
      </c>
      <c r="B223" s="3">
        <v>548078</v>
      </c>
      <c r="C223" s="3">
        <v>1956000</v>
      </c>
      <c r="D223" s="3"/>
    </row>
    <row r="224" spans="1:4">
      <c r="A224" s="3" t="s">
        <v>370</v>
      </c>
      <c r="B224" s="3">
        <v>550367</v>
      </c>
      <c r="C224" s="3">
        <v>1986000</v>
      </c>
      <c r="D224" s="3"/>
    </row>
    <row r="225" spans="1:4">
      <c r="A225" s="3" t="s">
        <v>371</v>
      </c>
      <c r="B225" s="3">
        <v>561438</v>
      </c>
      <c r="C225" s="3">
        <v>2017000</v>
      </c>
      <c r="D225" s="3"/>
    </row>
    <row r="226" spans="1:4">
      <c r="A226" s="3" t="s">
        <v>372</v>
      </c>
      <c r="B226" s="3">
        <v>563782</v>
      </c>
      <c r="C226" s="3">
        <v>2048000</v>
      </c>
      <c r="D226" s="3"/>
    </row>
    <row r="227" spans="1:4">
      <c r="A227" s="3" t="s">
        <v>373</v>
      </c>
      <c r="B227" s="3">
        <v>566135</v>
      </c>
      <c r="C227" s="3">
        <v>2080000</v>
      </c>
      <c r="D227" s="3"/>
    </row>
    <row r="228" spans="1:4">
      <c r="A228" s="3" t="s">
        <v>374</v>
      </c>
      <c r="B228" s="3">
        <v>568498</v>
      </c>
      <c r="C228" s="3">
        <v>2112000</v>
      </c>
      <c r="D228" s="3"/>
    </row>
    <row r="229" spans="1:4">
      <c r="A229" s="3" t="s">
        <v>375</v>
      </c>
      <c r="B229" s="3">
        <v>570871</v>
      </c>
      <c r="C229" s="3">
        <v>2145000</v>
      </c>
      <c r="D229" s="3"/>
    </row>
    <row r="230" spans="1:4">
      <c r="A230" s="3" t="s">
        <v>376</v>
      </c>
      <c r="B230" s="3">
        <v>573253</v>
      </c>
      <c r="C230" s="3">
        <v>2179000</v>
      </c>
      <c r="D230" s="3"/>
    </row>
    <row r="231" spans="1:4">
      <c r="A231" s="3" t="s">
        <v>377</v>
      </c>
      <c r="B231" s="3">
        <v>575645</v>
      </c>
      <c r="C231" s="3">
        <v>2212000</v>
      </c>
      <c r="D231" s="3"/>
    </row>
    <row r="232" spans="1:4">
      <c r="A232" s="3" t="s">
        <v>378</v>
      </c>
      <c r="B232" s="3">
        <v>578046</v>
      </c>
      <c r="C232" s="3">
        <v>2247000</v>
      </c>
      <c r="D232" s="3"/>
    </row>
    <row r="233" spans="1:4">
      <c r="A233" s="3" t="s">
        <v>379</v>
      </c>
      <c r="B233" s="3">
        <v>580458</v>
      </c>
      <c r="C233" s="3">
        <v>2282000</v>
      </c>
      <c r="D233" s="3"/>
    </row>
    <row r="234" spans="1:4">
      <c r="A234" s="3" t="s">
        <v>380</v>
      </c>
      <c r="B234" s="3">
        <v>582879</v>
      </c>
      <c r="C234" s="3">
        <v>2317000</v>
      </c>
      <c r="D234" s="3"/>
    </row>
    <row r="235" spans="1:4">
      <c r="A235" s="3" t="s">
        <v>381</v>
      </c>
      <c r="B235" s="3">
        <v>585310</v>
      </c>
      <c r="C235" s="3">
        <v>2353000</v>
      </c>
      <c r="D235" s="3"/>
    </row>
    <row r="236" spans="1:4">
      <c r="A236" s="3" t="s">
        <v>382</v>
      </c>
      <c r="B236" s="3">
        <v>587751</v>
      </c>
      <c r="C236" s="3">
        <v>2390000</v>
      </c>
      <c r="D236" s="3"/>
    </row>
    <row r="237" spans="1:4">
      <c r="A237" s="3" t="s">
        <v>383</v>
      </c>
      <c r="B237" s="3">
        <v>590202</v>
      </c>
      <c r="C237" s="3">
        <v>2427000</v>
      </c>
      <c r="D237" s="3"/>
    </row>
    <row r="238" spans="1:4">
      <c r="A238" s="3" t="s">
        <v>384</v>
      </c>
      <c r="B238" s="3">
        <v>601923</v>
      </c>
      <c r="C238" s="3">
        <v>2465000</v>
      </c>
      <c r="D238" s="3"/>
    </row>
    <row r="239" spans="1:4">
      <c r="A239" s="3" t="s">
        <v>385</v>
      </c>
      <c r="B239" s="3">
        <v>604433</v>
      </c>
      <c r="C239" s="3">
        <v>2503000</v>
      </c>
      <c r="D239" s="3"/>
    </row>
    <row r="240" spans="1:4">
      <c r="A240" s="3" t="s">
        <v>386</v>
      </c>
      <c r="B240" s="3">
        <v>606953</v>
      </c>
      <c r="C240" s="3">
        <v>2542000</v>
      </c>
      <c r="D240" s="3"/>
    </row>
    <row r="241" spans="1:4">
      <c r="A241" s="3" t="s">
        <v>27</v>
      </c>
      <c r="B241" s="3">
        <v>609484</v>
      </c>
      <c r="C241" s="3">
        <v>2580000</v>
      </c>
      <c r="D241" s="3">
        <v>3174</v>
      </c>
    </row>
    <row r="242" spans="1:4">
      <c r="A242" s="3" t="s">
        <v>28</v>
      </c>
      <c r="B242" s="3">
        <v>644595</v>
      </c>
      <c r="C242" s="3">
        <v>2760000</v>
      </c>
      <c r="D242" s="3">
        <v>3456</v>
      </c>
    </row>
    <row r="243" spans="1:4">
      <c r="A243" s="3" t="s">
        <v>29</v>
      </c>
      <c r="B243" s="3">
        <v>680686</v>
      </c>
      <c r="C243" s="3">
        <v>2950000</v>
      </c>
      <c r="D243" s="3">
        <v>3663</v>
      </c>
    </row>
    <row r="244" spans="1:4">
      <c r="A244" s="3" t="s">
        <v>30</v>
      </c>
      <c r="B244" s="3">
        <v>717759</v>
      </c>
      <c r="C244" s="3">
        <v>3140000</v>
      </c>
      <c r="D244" s="3">
        <v>3877</v>
      </c>
    </row>
    <row r="245" spans="1:4">
      <c r="A245" s="3" t="s">
        <v>31</v>
      </c>
      <c r="B245" s="3">
        <v>755814</v>
      </c>
      <c r="C245" s="3">
        <v>3350000</v>
      </c>
      <c r="D245" s="3">
        <v>4098</v>
      </c>
    </row>
    <row r="246" spans="1:4">
      <c r="A246" s="3" t="s">
        <v>32</v>
      </c>
      <c r="B246" s="3">
        <v>794852</v>
      </c>
      <c r="C246" s="3">
        <v>3560000</v>
      </c>
      <c r="D246" s="3">
        <v>4325</v>
      </c>
    </row>
    <row r="247" spans="1:4">
      <c r="A247" s="3" t="s">
        <v>33</v>
      </c>
      <c r="B247" s="3">
        <v>834874</v>
      </c>
      <c r="C247" s="3">
        <v>3780000</v>
      </c>
      <c r="D247" s="3">
        <v>4560</v>
      </c>
    </row>
    <row r="248" spans="1:4">
      <c r="A248" s="3" t="s">
        <v>34</v>
      </c>
      <c r="B248" s="3">
        <v>875880</v>
      </c>
      <c r="C248" s="3">
        <v>4010000</v>
      </c>
      <c r="D248" s="3">
        <v>4801</v>
      </c>
    </row>
    <row r="249" spans="1:4">
      <c r="A249" s="3" t="s">
        <v>35</v>
      </c>
      <c r="B249" s="3">
        <v>917872</v>
      </c>
      <c r="C249" s="3">
        <v>4250000</v>
      </c>
      <c r="D249" s="3">
        <v>5050</v>
      </c>
    </row>
    <row r="250" spans="1:4">
      <c r="A250" s="3" t="s">
        <v>36</v>
      </c>
      <c r="B250" s="3">
        <v>960851</v>
      </c>
      <c r="C250" s="3">
        <v>4500000</v>
      </c>
      <c r="D250" s="3">
        <v>5305</v>
      </c>
    </row>
    <row r="251" spans="1:4">
      <c r="A251" s="3" t="s">
        <v>37</v>
      </c>
      <c r="B251" s="3">
        <v>1020275</v>
      </c>
      <c r="C251" s="3">
        <v>4760000</v>
      </c>
      <c r="D251" s="3">
        <v>5568</v>
      </c>
    </row>
    <row r="252" spans="1:4">
      <c r="A252" s="3" t="s">
        <v>38</v>
      </c>
      <c r="B252" s="3">
        <v>1065921</v>
      </c>
      <c r="C252" s="3">
        <v>5030000</v>
      </c>
      <c r="D252" s="3">
        <v>5839</v>
      </c>
    </row>
    <row r="253" spans="1:4">
      <c r="A253" s="3" t="s">
        <v>39</v>
      </c>
      <c r="B253" s="3">
        <v>1112571</v>
      </c>
      <c r="C253" s="3">
        <v>5310000</v>
      </c>
      <c r="D253" s="3">
        <v>6116</v>
      </c>
    </row>
    <row r="254" spans="1:4">
      <c r="A254" s="3" t="s">
        <v>40</v>
      </c>
      <c r="B254" s="3">
        <v>1160227</v>
      </c>
      <c r="C254" s="3">
        <v>5600000</v>
      </c>
      <c r="D254" s="3">
        <v>6401</v>
      </c>
    </row>
    <row r="255" spans="1:4">
      <c r="A255" s="3" t="s">
        <v>41</v>
      </c>
      <c r="B255" s="3">
        <v>1208888</v>
      </c>
      <c r="C255" s="3">
        <v>5900000</v>
      </c>
      <c r="D255" s="3">
        <v>6693</v>
      </c>
    </row>
    <row r="256" spans="1:4">
      <c r="A256" s="3" t="s">
        <v>42</v>
      </c>
      <c r="B256" s="3">
        <v>1258557</v>
      </c>
      <c r="C256" s="3">
        <v>6220000</v>
      </c>
      <c r="D256" s="3">
        <v>6993</v>
      </c>
    </row>
    <row r="257" spans="1:4">
      <c r="A257" s="3" t="s">
        <v>43</v>
      </c>
      <c r="B257" s="3">
        <v>1309233</v>
      </c>
      <c r="C257" s="3">
        <v>6540000</v>
      </c>
      <c r="D257" s="3">
        <v>7301</v>
      </c>
    </row>
    <row r="258" spans="1:4">
      <c r="A258" s="3" t="s">
        <v>44</v>
      </c>
      <c r="B258" s="3">
        <v>1360919</v>
      </c>
      <c r="C258" s="3">
        <v>6870000</v>
      </c>
      <c r="D258" s="3">
        <v>7616</v>
      </c>
    </row>
    <row r="259" spans="1:4">
      <c r="A259" s="3" t="s">
        <v>45</v>
      </c>
      <c r="B259" s="3">
        <v>1413614</v>
      </c>
      <c r="C259" s="3">
        <v>7220000</v>
      </c>
      <c r="D259" s="3">
        <v>7938</v>
      </c>
    </row>
    <row r="260" spans="1:4">
      <c r="A260" s="3" t="s">
        <v>46</v>
      </c>
      <c r="B260" s="3">
        <v>1467320</v>
      </c>
      <c r="C260" s="3">
        <v>7580000</v>
      </c>
      <c r="D260" s="3">
        <v>8269</v>
      </c>
    </row>
    <row r="261" spans="1:4">
      <c r="A261" s="3" t="s">
        <v>47</v>
      </c>
      <c r="B261" s="3">
        <v>1522038</v>
      </c>
      <c r="C261" s="3">
        <v>7950000</v>
      </c>
      <c r="D261" s="3">
        <v>8607</v>
      </c>
    </row>
    <row r="262" spans="1:4">
      <c r="A262" s="3" t="s">
        <v>48</v>
      </c>
      <c r="B262" s="3">
        <v>1577768</v>
      </c>
      <c r="C262" s="3">
        <v>8340000</v>
      </c>
      <c r="D262" s="3">
        <v>8954</v>
      </c>
    </row>
    <row r="263" spans="1:4">
      <c r="A263" s="3" t="s">
        <v>49</v>
      </c>
      <c r="B263" s="3">
        <v>1634512</v>
      </c>
      <c r="C263" s="3">
        <v>8730000</v>
      </c>
      <c r="D263" s="3">
        <v>9308</v>
      </c>
    </row>
    <row r="264" spans="1:4">
      <c r="A264" s="3" t="s">
        <v>50</v>
      </c>
      <c r="B264" s="3">
        <v>1692271</v>
      </c>
      <c r="C264" s="3">
        <v>9140000</v>
      </c>
      <c r="D264" s="3">
        <v>9670</v>
      </c>
    </row>
    <row r="265" spans="1:4">
      <c r="A265" s="3" t="s">
        <v>51</v>
      </c>
      <c r="B265" s="3">
        <v>1777576</v>
      </c>
      <c r="C265" s="3">
        <v>9570000</v>
      </c>
      <c r="D265" s="3">
        <v>10041</v>
      </c>
    </row>
    <row r="266" spans="1:4">
      <c r="A266" s="3" t="s">
        <v>52</v>
      </c>
      <c r="B266" s="3">
        <v>1838273</v>
      </c>
      <c r="C266" s="3">
        <v>10010000</v>
      </c>
      <c r="D266" s="3">
        <v>10419</v>
      </c>
    </row>
    <row r="267" spans="1:4">
      <c r="A267" s="3" t="s">
        <v>53</v>
      </c>
      <c r="B267" s="3">
        <v>1900002</v>
      </c>
      <c r="C267" s="3">
        <v>10460000</v>
      </c>
      <c r="D267" s="3">
        <v>10806</v>
      </c>
    </row>
    <row r="268" spans="1:4">
      <c r="A268" s="3" t="s">
        <v>54</v>
      </c>
      <c r="B268" s="3">
        <v>1962765</v>
      </c>
      <c r="C268" s="3">
        <v>10930000</v>
      </c>
      <c r="D268" s="3">
        <v>11201</v>
      </c>
    </row>
    <row r="269" spans="1:4">
      <c r="A269" s="3" t="s">
        <v>55</v>
      </c>
      <c r="B269" s="3">
        <v>2026563</v>
      </c>
      <c r="C269" s="3">
        <v>11410000</v>
      </c>
      <c r="D269" s="3">
        <v>11605</v>
      </c>
    </row>
    <row r="270" spans="1:4">
      <c r="A270" s="3" t="s">
        <v>56</v>
      </c>
      <c r="B270" s="3">
        <v>2091397</v>
      </c>
      <c r="C270" s="3">
        <v>11910000</v>
      </c>
      <c r="D270" s="3">
        <v>12017</v>
      </c>
    </row>
    <row r="271" spans="1:4">
      <c r="A271" s="3" t="s">
        <v>57</v>
      </c>
      <c r="B271" s="3">
        <v>2157268</v>
      </c>
      <c r="C271" s="3">
        <v>12420000</v>
      </c>
      <c r="D271" s="3">
        <v>12437</v>
      </c>
    </row>
    <row r="272" spans="1:4">
      <c r="A272" s="3" t="s">
        <v>58</v>
      </c>
      <c r="B272" s="3">
        <v>2224176</v>
      </c>
      <c r="C272" s="3">
        <v>12960000</v>
      </c>
      <c r="D272" s="3">
        <v>12866</v>
      </c>
    </row>
    <row r="273" spans="1:4">
      <c r="A273" s="3" t="s">
        <v>59</v>
      </c>
      <c r="B273" s="3">
        <v>2292124</v>
      </c>
      <c r="C273" s="3">
        <v>13470000</v>
      </c>
      <c r="D273" s="3">
        <v>13304</v>
      </c>
    </row>
    <row r="274" spans="1:4">
      <c r="A274" s="3" t="s">
        <v>60</v>
      </c>
      <c r="B274" s="3">
        <v>2361111</v>
      </c>
      <c r="C274" s="3">
        <v>14000000</v>
      </c>
      <c r="D274" s="3">
        <v>13750</v>
      </c>
    </row>
    <row r="275" spans="1:4">
      <c r="A275" s="3" t="s">
        <v>61</v>
      </c>
      <c r="B275" s="3">
        <v>2431139</v>
      </c>
      <c r="C275" s="3">
        <v>14540000</v>
      </c>
      <c r="D275" s="3">
        <v>14205</v>
      </c>
    </row>
    <row r="276" spans="1:4">
      <c r="A276" s="3" t="s">
        <v>62</v>
      </c>
      <c r="B276" s="3">
        <v>2502209</v>
      </c>
      <c r="C276" s="3">
        <v>15100000</v>
      </c>
      <c r="D276" s="3">
        <v>14669</v>
      </c>
    </row>
    <row r="277" spans="1:4">
      <c r="A277" s="3" t="s">
        <v>63</v>
      </c>
      <c r="B277" s="3">
        <v>2574322</v>
      </c>
      <c r="C277" s="3">
        <v>15680000</v>
      </c>
      <c r="D277" s="3">
        <v>15142</v>
      </c>
    </row>
    <row r="278" spans="1:4">
      <c r="A278" s="3" t="s">
        <v>64</v>
      </c>
      <c r="B278" s="3">
        <v>2647480</v>
      </c>
      <c r="C278" s="3">
        <v>16260000</v>
      </c>
      <c r="D278" s="3">
        <v>15624</v>
      </c>
    </row>
    <row r="279" spans="1:4">
      <c r="A279" s="3" t="s">
        <v>65</v>
      </c>
      <c r="B279" s="3">
        <v>2721682</v>
      </c>
      <c r="C279" s="3">
        <v>16870000</v>
      </c>
      <c r="D279" s="3">
        <v>16114</v>
      </c>
    </row>
    <row r="280" spans="1:4">
      <c r="A280" s="3" t="s">
        <v>66</v>
      </c>
      <c r="B280" s="3">
        <v>2838676</v>
      </c>
      <c r="C280" s="3">
        <v>17490000</v>
      </c>
      <c r="D280" s="3">
        <v>16614</v>
      </c>
    </row>
    <row r="281" spans="1:4">
      <c r="A281" s="3" t="s">
        <v>67</v>
      </c>
      <c r="B281" s="3">
        <v>2916110</v>
      </c>
      <c r="C281" s="3">
        <v>18130000</v>
      </c>
      <c r="D281" s="3">
        <v>17123</v>
      </c>
    </row>
    <row r="282" spans="1:4">
      <c r="A282" s="3" t="s">
        <v>68</v>
      </c>
      <c r="B282" s="3">
        <v>2922387</v>
      </c>
      <c r="C282" s="3">
        <v>18330000</v>
      </c>
      <c r="D282" s="3">
        <v>17216</v>
      </c>
    </row>
    <row r="283" spans="1:4">
      <c r="A283" s="3" t="s">
        <v>69</v>
      </c>
      <c r="B283" s="3">
        <v>2928689</v>
      </c>
      <c r="C283" s="3">
        <v>18480000</v>
      </c>
      <c r="D283" s="3">
        <v>17309</v>
      </c>
    </row>
    <row r="284" spans="1:4">
      <c r="A284" s="3" t="s">
        <v>70</v>
      </c>
      <c r="B284" s="3">
        <v>2935019</v>
      </c>
      <c r="C284" s="3">
        <v>18640000</v>
      </c>
      <c r="D284" s="3">
        <v>17403</v>
      </c>
    </row>
    <row r="285" spans="1:4">
      <c r="A285" s="3" t="s">
        <v>71</v>
      </c>
      <c r="B285" s="3">
        <v>2941374</v>
      </c>
      <c r="C285" s="3">
        <v>18800000</v>
      </c>
      <c r="D285" s="3">
        <v>17497</v>
      </c>
    </row>
    <row r="286" spans="1:4">
      <c r="A286" s="3" t="s">
        <v>72</v>
      </c>
      <c r="B286" s="3">
        <v>2947756</v>
      </c>
      <c r="C286" s="3">
        <v>18960000</v>
      </c>
      <c r="D286" s="3">
        <v>17591</v>
      </c>
    </row>
    <row r="287" spans="1:4">
      <c r="A287" s="3" t="s">
        <v>73</v>
      </c>
      <c r="B287" s="3">
        <v>2954164</v>
      </c>
      <c r="C287" s="3">
        <v>19120000</v>
      </c>
      <c r="D287" s="3">
        <v>17686</v>
      </c>
    </row>
    <row r="288" spans="1:4">
      <c r="A288" s="3" t="s">
        <v>74</v>
      </c>
      <c r="B288" s="3">
        <v>2960600</v>
      </c>
      <c r="C288" s="3">
        <v>19290000</v>
      </c>
      <c r="D288" s="3">
        <v>17781</v>
      </c>
    </row>
    <row r="289" spans="1:4">
      <c r="A289" s="3" t="s">
        <v>75</v>
      </c>
      <c r="B289" s="3">
        <v>2967062</v>
      </c>
      <c r="C289" s="3">
        <v>19450000</v>
      </c>
      <c r="D289" s="3">
        <v>17877</v>
      </c>
    </row>
    <row r="290" spans="1:4">
      <c r="A290" s="3" t="s">
        <v>76</v>
      </c>
      <c r="B290" s="3">
        <v>2973551</v>
      </c>
      <c r="C290" s="3">
        <v>19620000</v>
      </c>
      <c r="D290" s="3">
        <v>17973</v>
      </c>
    </row>
    <row r="291" spans="1:4">
      <c r="A291" s="3" t="s">
        <v>77</v>
      </c>
      <c r="B291" s="3">
        <v>2980066</v>
      </c>
      <c r="C291" s="3">
        <v>19790000</v>
      </c>
      <c r="D291" s="3">
        <v>18070</v>
      </c>
    </row>
    <row r="292" spans="1:4">
      <c r="A292" s="3" t="s">
        <v>78</v>
      </c>
      <c r="B292" s="3">
        <v>2986610</v>
      </c>
      <c r="C292" s="3">
        <v>19960000</v>
      </c>
      <c r="D292" s="3">
        <v>18166</v>
      </c>
    </row>
    <row r="293" spans="1:4">
      <c r="A293" s="3" t="s">
        <v>79</v>
      </c>
      <c r="B293" s="3">
        <v>2993180</v>
      </c>
      <c r="C293" s="3">
        <v>20080000</v>
      </c>
      <c r="D293" s="3">
        <v>18264</v>
      </c>
    </row>
    <row r="294" spans="1:4">
      <c r="A294" s="3" t="s">
        <v>80</v>
      </c>
      <c r="B294" s="3">
        <v>2999778</v>
      </c>
      <c r="C294" s="3">
        <v>20200000</v>
      </c>
      <c r="D294" s="3">
        <v>18361</v>
      </c>
    </row>
    <row r="295" spans="1:4">
      <c r="A295" s="3" t="s">
        <v>81</v>
      </c>
      <c r="B295" s="3">
        <v>3050615</v>
      </c>
      <c r="C295" s="3">
        <v>20320000</v>
      </c>
      <c r="D295" s="3">
        <v>18459</v>
      </c>
    </row>
    <row r="296" spans="1:4">
      <c r="A296" s="3" t="s">
        <v>82</v>
      </c>
      <c r="B296" s="3">
        <v>3057366</v>
      </c>
      <c r="C296" s="3">
        <v>20440000</v>
      </c>
      <c r="D296" s="3">
        <v>18558</v>
      </c>
    </row>
    <row r="297" spans="1:4">
      <c r="A297" s="3" t="s">
        <v>83</v>
      </c>
      <c r="B297" s="3">
        <v>3064145</v>
      </c>
      <c r="C297" s="3">
        <v>20560000</v>
      </c>
      <c r="D297" s="3">
        <v>18657</v>
      </c>
    </row>
    <row r="298" spans="1:4">
      <c r="A298" s="3" t="s">
        <v>84</v>
      </c>
      <c r="B298" s="3">
        <v>3070952</v>
      </c>
      <c r="C298" s="3">
        <v>20680000</v>
      </c>
      <c r="D298" s="3">
        <v>18756</v>
      </c>
    </row>
    <row r="299" spans="1:4">
      <c r="A299" s="3" t="s">
        <v>85</v>
      </c>
      <c r="B299" s="3">
        <v>3077787</v>
      </c>
      <c r="C299" s="3">
        <v>20810000</v>
      </c>
      <c r="D299" s="3">
        <v>18856</v>
      </c>
    </row>
    <row r="300" spans="1:4">
      <c r="A300" s="3" t="s">
        <v>86</v>
      </c>
      <c r="B300" s="3">
        <v>3084651</v>
      </c>
      <c r="C300" s="3">
        <v>20930000</v>
      </c>
      <c r="D300" s="3">
        <v>18956</v>
      </c>
    </row>
    <row r="301" spans="1:4">
      <c r="A301" s="3" t="s">
        <v>87</v>
      </c>
      <c r="B301" s="3">
        <v>3091544</v>
      </c>
      <c r="C301" s="3">
        <v>21060000</v>
      </c>
      <c r="D301" s="3">
        <v>19057</v>
      </c>
    </row>
    <row r="302" spans="1:4">
      <c r="A302" s="3" t="s">
        <v>88</v>
      </c>
      <c r="B302" s="3">
        <v>3098465</v>
      </c>
      <c r="C302" s="3">
        <v>21190000</v>
      </c>
      <c r="D302" s="3">
        <v>19158</v>
      </c>
    </row>
    <row r="303" spans="1:4">
      <c r="A303" s="3" t="s">
        <v>89</v>
      </c>
      <c r="B303" s="3">
        <v>3105415</v>
      </c>
      <c r="C303" s="3">
        <v>21270000</v>
      </c>
      <c r="D303" s="3">
        <v>19260</v>
      </c>
    </row>
    <row r="304" spans="1:4">
      <c r="A304" s="3" t="s">
        <v>90</v>
      </c>
      <c r="B304" s="3">
        <v>3112394</v>
      </c>
      <c r="C304" s="3">
        <v>21360000</v>
      </c>
      <c r="D304" s="3">
        <v>19362</v>
      </c>
    </row>
    <row r="305" spans="1:4">
      <c r="A305" s="3" t="s">
        <v>91</v>
      </c>
      <c r="B305" s="3">
        <v>3119402</v>
      </c>
      <c r="C305" s="3">
        <v>21450000</v>
      </c>
      <c r="D305" s="3">
        <v>19464</v>
      </c>
    </row>
    <row r="306" spans="1:4">
      <c r="A306" s="3" t="s">
        <v>92</v>
      </c>
      <c r="B306" s="3">
        <v>3126440</v>
      </c>
      <c r="C306" s="3">
        <v>21540000</v>
      </c>
      <c r="D306" s="3">
        <v>19567</v>
      </c>
    </row>
    <row r="307" spans="1:4">
      <c r="A307" s="3" t="s">
        <v>93</v>
      </c>
      <c r="B307" s="3">
        <v>3133507</v>
      </c>
      <c r="C307" s="3">
        <v>21620000</v>
      </c>
      <c r="D307" s="3">
        <v>19671</v>
      </c>
    </row>
    <row r="308" spans="1:4">
      <c r="A308" s="3" t="s">
        <v>94</v>
      </c>
      <c r="B308" s="3">
        <v>3140603</v>
      </c>
      <c r="C308" s="3">
        <v>21710000</v>
      </c>
      <c r="D308" s="3">
        <v>19774</v>
      </c>
    </row>
    <row r="309" spans="1:4">
      <c r="A309" s="3" t="s">
        <v>95</v>
      </c>
      <c r="B309" s="3">
        <v>3147728</v>
      </c>
      <c r="C309" s="3">
        <v>21800000</v>
      </c>
      <c r="D309" s="3">
        <v>19879</v>
      </c>
    </row>
    <row r="310" spans="1:4">
      <c r="A310" s="3" t="s">
        <v>96</v>
      </c>
      <c r="B310" s="3">
        <v>3200607</v>
      </c>
      <c r="C310" s="3">
        <v>21890000</v>
      </c>
      <c r="D310" s="3">
        <v>19983</v>
      </c>
    </row>
    <row r="311" spans="1:4">
      <c r="A311" s="3" t="s">
        <v>97</v>
      </c>
      <c r="B311" s="3">
        <v>3207896</v>
      </c>
      <c r="C311" s="3">
        <v>21980000</v>
      </c>
      <c r="D311" s="3">
        <v>20089</v>
      </c>
    </row>
    <row r="312" spans="1:4">
      <c r="A312" s="3" t="s">
        <v>98</v>
      </c>
      <c r="B312" s="3">
        <v>3215216</v>
      </c>
      <c r="C312" s="3">
        <v>22080000</v>
      </c>
      <c r="D312" s="3">
        <v>20194</v>
      </c>
    </row>
    <row r="313" spans="1:4">
      <c r="A313" s="3" t="s">
        <v>99</v>
      </c>
      <c r="B313" s="3">
        <v>3222566</v>
      </c>
      <c r="C313" s="3">
        <v>22170000</v>
      </c>
      <c r="D313" s="3">
        <v>20300</v>
      </c>
    </row>
    <row r="314" spans="1:4">
      <c r="A314" s="3" t="s">
        <v>100</v>
      </c>
      <c r="B314" s="3">
        <v>3229947</v>
      </c>
      <c r="C314" s="3">
        <v>22260000</v>
      </c>
      <c r="D314" s="3">
        <v>20407</v>
      </c>
    </row>
    <row r="315" spans="1:4">
      <c r="A315" s="3" t="s">
        <v>101</v>
      </c>
      <c r="B315" s="3">
        <v>3237359</v>
      </c>
      <c r="C315" s="3">
        <v>22350000</v>
      </c>
      <c r="D315" s="3">
        <v>20514</v>
      </c>
    </row>
    <row r="316" spans="1:4">
      <c r="A316" s="3" t="s">
        <v>102</v>
      </c>
      <c r="B316" s="3">
        <v>3244801</v>
      </c>
      <c r="C316" s="3">
        <v>22440000</v>
      </c>
      <c r="D316" s="3">
        <v>20622</v>
      </c>
    </row>
    <row r="317" spans="1:4">
      <c r="A317" s="3" t="s">
        <v>103</v>
      </c>
      <c r="B317" s="3">
        <v>3252275</v>
      </c>
      <c r="C317" s="3">
        <v>22540000</v>
      </c>
      <c r="D317" s="3">
        <v>20730</v>
      </c>
    </row>
    <row r="318" spans="1:4">
      <c r="A318" s="3" t="s">
        <v>104</v>
      </c>
      <c r="B318" s="3">
        <v>3259780</v>
      </c>
      <c r="C318" s="3">
        <v>22630000</v>
      </c>
      <c r="D318" s="3">
        <v>20838</v>
      </c>
    </row>
    <row r="319" spans="1:4">
      <c r="A319" s="3" t="s">
        <v>105</v>
      </c>
      <c r="B319" s="3">
        <v>3267316</v>
      </c>
      <c r="C319" s="3">
        <v>22730000</v>
      </c>
      <c r="D319" s="3">
        <v>20947</v>
      </c>
    </row>
    <row r="320" spans="1:4">
      <c r="A320" s="3" t="s">
        <v>106</v>
      </c>
      <c r="B320" s="3">
        <v>3274883</v>
      </c>
      <c r="C320" s="3">
        <v>22820000</v>
      </c>
      <c r="D320" s="3">
        <v>21056</v>
      </c>
    </row>
    <row r="321" spans="1:4">
      <c r="A321" s="3" t="s">
        <v>107</v>
      </c>
      <c r="B321" s="3">
        <v>3282482</v>
      </c>
      <c r="C321" s="3">
        <v>22920000</v>
      </c>
      <c r="D321" s="3">
        <v>21166</v>
      </c>
    </row>
    <row r="322" spans="1:4">
      <c r="A322" s="3" t="s">
        <v>108</v>
      </c>
      <c r="B322" s="3">
        <v>3290113</v>
      </c>
      <c r="C322" s="3">
        <v>23010000</v>
      </c>
      <c r="D322" s="3">
        <v>21277</v>
      </c>
    </row>
    <row r="323" spans="1:4">
      <c r="A323" s="3" t="s">
        <v>109</v>
      </c>
      <c r="B323" s="3">
        <v>3297775</v>
      </c>
      <c r="C323" s="3">
        <v>23110000</v>
      </c>
      <c r="D323" s="3">
        <v>21388</v>
      </c>
    </row>
    <row r="324" spans="1:4">
      <c r="A324" s="3" t="s">
        <v>110</v>
      </c>
      <c r="B324" s="3">
        <v>3305469</v>
      </c>
      <c r="C324" s="3">
        <v>23210000</v>
      </c>
      <c r="D324" s="3">
        <v>21499</v>
      </c>
    </row>
    <row r="325" spans="1:4">
      <c r="A325" s="3" t="s">
        <v>111</v>
      </c>
      <c r="B325" s="3">
        <v>3313196</v>
      </c>
      <c r="C325" s="3">
        <v>23300000</v>
      </c>
      <c r="D325" s="3">
        <v>21611</v>
      </c>
    </row>
    <row r="326" spans="1:4">
      <c r="A326" s="3" t="s">
        <v>112</v>
      </c>
      <c r="B326" s="3">
        <v>3368397</v>
      </c>
      <c r="C326" s="3">
        <v>23400000</v>
      </c>
      <c r="D326" s="3">
        <v>21723</v>
      </c>
    </row>
    <row r="327" spans="1:4">
      <c r="A327" s="3" t="s">
        <v>113</v>
      </c>
      <c r="B327" s="3">
        <v>3376299</v>
      </c>
      <c r="C327" s="3">
        <v>23500000</v>
      </c>
      <c r="D327" s="3">
        <v>21836</v>
      </c>
    </row>
    <row r="328" spans="1:4">
      <c r="A328" s="3" t="s">
        <v>114</v>
      </c>
      <c r="B328" s="3">
        <v>3384234</v>
      </c>
      <c r="C328" s="3">
        <v>23600000</v>
      </c>
      <c r="D328" s="3">
        <v>21950</v>
      </c>
    </row>
    <row r="329" spans="1:4">
      <c r="A329" s="3" t="s">
        <v>115</v>
      </c>
      <c r="B329" s="3">
        <v>3392202</v>
      </c>
      <c r="C329" s="3">
        <v>23700000</v>
      </c>
      <c r="D329" s="3">
        <v>22063</v>
      </c>
    </row>
    <row r="330" spans="1:4">
      <c r="A330" s="3" t="s">
        <v>116</v>
      </c>
      <c r="B330" s="3">
        <v>3400204</v>
      </c>
      <c r="C330" s="3">
        <v>23800000</v>
      </c>
      <c r="D330" s="3">
        <v>22178</v>
      </c>
    </row>
    <row r="331" spans="1:4">
      <c r="A331" s="3" t="s">
        <v>117</v>
      </c>
      <c r="B331" s="3">
        <v>3408239</v>
      </c>
      <c r="C331" s="3">
        <v>23900000</v>
      </c>
      <c r="D331" s="3">
        <v>22293</v>
      </c>
    </row>
    <row r="332" spans="1:4">
      <c r="A332" s="3" t="s">
        <v>118</v>
      </c>
      <c r="B332" s="3">
        <v>3416307</v>
      </c>
      <c r="C332" s="3">
        <v>24000000</v>
      </c>
      <c r="D332" s="3">
        <v>22408</v>
      </c>
    </row>
    <row r="333" spans="1:4">
      <c r="A333" s="3" t="s">
        <v>119</v>
      </c>
      <c r="B333" s="3">
        <v>3424409</v>
      </c>
      <c r="C333" s="3">
        <v>24100000</v>
      </c>
      <c r="D333" s="3">
        <v>22524</v>
      </c>
    </row>
    <row r="334" spans="1:4">
      <c r="A334" s="3" t="s">
        <v>120</v>
      </c>
      <c r="B334" s="3">
        <v>3432545</v>
      </c>
      <c r="C334" s="3">
        <v>24200000</v>
      </c>
      <c r="D334" s="3">
        <v>22641</v>
      </c>
    </row>
    <row r="335" spans="1:4">
      <c r="A335" s="3" t="s">
        <v>121</v>
      </c>
      <c r="B335" s="3">
        <v>3440714</v>
      </c>
      <c r="C335" s="3">
        <v>24310000</v>
      </c>
      <c r="D335" s="3">
        <v>22758</v>
      </c>
    </row>
    <row r="336" spans="1:4">
      <c r="A336" s="3" t="s">
        <v>122</v>
      </c>
      <c r="B336" s="3">
        <v>3448918</v>
      </c>
      <c r="C336" s="3">
        <v>24410000</v>
      </c>
      <c r="D336" s="3">
        <v>22875</v>
      </c>
    </row>
    <row r="337" spans="1:4">
      <c r="A337" s="3" t="s">
        <v>123</v>
      </c>
      <c r="B337" s="3">
        <v>3457156</v>
      </c>
      <c r="C337" s="3">
        <v>24510000</v>
      </c>
      <c r="D337" s="3">
        <v>22993</v>
      </c>
    </row>
    <row r="338" spans="1:4">
      <c r="A338" s="3" t="s">
        <v>124</v>
      </c>
      <c r="B338" s="3">
        <v>3465428</v>
      </c>
      <c r="C338" s="3">
        <v>24620000</v>
      </c>
      <c r="D338" s="3">
        <v>23112</v>
      </c>
    </row>
    <row r="339" spans="1:4">
      <c r="A339" s="3" t="s">
        <v>125</v>
      </c>
      <c r="B339" s="3">
        <v>3473734</v>
      </c>
      <c r="C339" s="3">
        <v>24720000</v>
      </c>
      <c r="D339" s="3">
        <v>23231</v>
      </c>
    </row>
    <row r="340" spans="1:4">
      <c r="A340" s="3" t="s">
        <v>126</v>
      </c>
      <c r="B340" s="3">
        <v>3482076</v>
      </c>
      <c r="C340" s="3">
        <v>24830000</v>
      </c>
      <c r="D340" s="3">
        <v>23350</v>
      </c>
    </row>
    <row r="341" spans="1:4">
      <c r="A341" s="3" t="s">
        <v>127</v>
      </c>
      <c r="B341" s="3">
        <v>3490452</v>
      </c>
      <c r="C341" s="3">
        <v>24930000</v>
      </c>
      <c r="D341" s="3">
        <v>23471</v>
      </c>
    </row>
    <row r="342" spans="1:4">
      <c r="A342" s="3" t="s">
        <v>128</v>
      </c>
      <c r="B342" s="3">
        <v>3548142</v>
      </c>
      <c r="C342" s="3">
        <v>25040000</v>
      </c>
      <c r="D342" s="3">
        <v>23591</v>
      </c>
    </row>
    <row r="343" spans="1:4">
      <c r="A343" s="3" t="s">
        <v>129</v>
      </c>
      <c r="B343" s="3">
        <v>3556707</v>
      </c>
      <c r="C343" s="3">
        <v>25150000</v>
      </c>
      <c r="D343" s="3">
        <v>23713</v>
      </c>
    </row>
    <row r="344" spans="1:4">
      <c r="A344" s="3" t="s">
        <v>130</v>
      </c>
      <c r="B344" s="3">
        <v>3565308</v>
      </c>
      <c r="C344" s="3">
        <v>25250000</v>
      </c>
      <c r="D344" s="3">
        <v>23834</v>
      </c>
    </row>
    <row r="345" spans="1:4">
      <c r="A345" s="3" t="s">
        <v>131</v>
      </c>
      <c r="B345" s="3">
        <v>3573944</v>
      </c>
      <c r="C345" s="3">
        <v>25360000</v>
      </c>
      <c r="D345" s="3">
        <v>23957</v>
      </c>
    </row>
    <row r="346" spans="1:4">
      <c r="A346" s="3" t="s">
        <v>132</v>
      </c>
      <c r="B346" s="3">
        <v>3582617</v>
      </c>
      <c r="C346" s="3">
        <v>25470000</v>
      </c>
      <c r="D346" s="3">
        <v>24080</v>
      </c>
    </row>
    <row r="347" spans="1:4">
      <c r="A347" s="3" t="s">
        <v>133</v>
      </c>
      <c r="B347" s="3">
        <v>3591325</v>
      </c>
      <c r="C347" s="3">
        <v>25580000</v>
      </c>
      <c r="D347" s="3">
        <v>24203</v>
      </c>
    </row>
    <row r="348" spans="1:4">
      <c r="A348" s="3" t="s">
        <v>134</v>
      </c>
      <c r="B348" s="3">
        <v>3600070</v>
      </c>
      <c r="C348" s="3">
        <v>25690000</v>
      </c>
      <c r="D348" s="3">
        <v>24327</v>
      </c>
    </row>
    <row r="349" spans="1:4">
      <c r="A349" s="3" t="s">
        <v>135</v>
      </c>
      <c r="B349" s="3">
        <v>3608852</v>
      </c>
      <c r="C349" s="3">
        <v>25800000</v>
      </c>
      <c r="D349" s="3">
        <v>24452</v>
      </c>
    </row>
    <row r="350" spans="1:4">
      <c r="A350" s="3" t="s">
        <v>136</v>
      </c>
      <c r="B350" s="3">
        <v>3617670</v>
      </c>
      <c r="C350" s="3">
        <v>25910000</v>
      </c>
      <c r="D350" s="3">
        <v>24577</v>
      </c>
    </row>
    <row r="351" spans="1:4">
      <c r="A351" s="3" t="s">
        <v>137</v>
      </c>
      <c r="B351" s="3">
        <v>3626524</v>
      </c>
      <c r="C351" s="3">
        <v>26020000</v>
      </c>
      <c r="D351" s="3">
        <v>24703</v>
      </c>
    </row>
    <row r="352" spans="1:4">
      <c r="A352" s="3" t="s">
        <v>138</v>
      </c>
      <c r="B352" s="3">
        <v>3635416</v>
      </c>
      <c r="C352" s="3">
        <v>26140000</v>
      </c>
      <c r="D352" s="3">
        <v>24829</v>
      </c>
    </row>
    <row r="353" spans="1:4">
      <c r="A353" s="3" t="s">
        <v>139</v>
      </c>
      <c r="B353" s="3">
        <v>3644345</v>
      </c>
      <c r="C353" s="3">
        <v>26250000</v>
      </c>
      <c r="D353" s="3">
        <v>24956</v>
      </c>
    </row>
    <row r="354" spans="1:4">
      <c r="A354" s="3" t="s">
        <v>140</v>
      </c>
      <c r="B354" s="3">
        <v>3653310</v>
      </c>
      <c r="C354" s="3">
        <v>26360000</v>
      </c>
      <c r="D354" s="3">
        <v>25083</v>
      </c>
    </row>
    <row r="355" spans="1:4">
      <c r="A355" s="3" t="s">
        <v>141</v>
      </c>
      <c r="B355" s="3">
        <v>3662314</v>
      </c>
      <c r="C355" s="3">
        <v>26480000</v>
      </c>
      <c r="D355" s="3">
        <v>25211</v>
      </c>
    </row>
    <row r="356" spans="1:4">
      <c r="A356" s="3" t="s">
        <v>142</v>
      </c>
      <c r="B356" s="3">
        <v>3671354</v>
      </c>
      <c r="C356" s="3">
        <v>26590000</v>
      </c>
      <c r="D356" s="3">
        <v>25340</v>
      </c>
    </row>
    <row r="357" spans="1:4">
      <c r="A357" s="3" t="s">
        <v>143</v>
      </c>
      <c r="B357" s="3">
        <v>3680433</v>
      </c>
      <c r="C357" s="3">
        <v>26710000</v>
      </c>
      <c r="D357" s="3">
        <v>25469</v>
      </c>
    </row>
    <row r="358" spans="1:4">
      <c r="A358" s="3" t="s">
        <v>144</v>
      </c>
      <c r="B358" s="3">
        <v>3689549</v>
      </c>
      <c r="C358" s="3">
        <v>26820000</v>
      </c>
      <c r="D358" s="3">
        <v>25599</v>
      </c>
    </row>
    <row r="359" spans="1:4">
      <c r="A359" s="3" t="s">
        <v>145</v>
      </c>
      <c r="B359" s="3">
        <v>3750074</v>
      </c>
      <c r="C359" s="3">
        <v>26940000</v>
      </c>
      <c r="D359" s="3">
        <v>25730</v>
      </c>
    </row>
    <row r="360" spans="1:4">
      <c r="A360" s="3" t="s">
        <v>146</v>
      </c>
      <c r="B360" s="3">
        <v>3759394</v>
      </c>
      <c r="C360" s="3">
        <v>27060000</v>
      </c>
      <c r="D360" s="3">
        <v>25861</v>
      </c>
    </row>
    <row r="361" spans="1:4">
      <c r="A361" s="3" t="s">
        <v>147</v>
      </c>
      <c r="B361" s="3">
        <v>3768753</v>
      </c>
      <c r="C361" s="3">
        <v>27170000</v>
      </c>
      <c r="D361" s="3">
        <v>25992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373C-222C-4144-8705-E82CAFF25D54}">
  <dimension ref="A1:F9"/>
  <sheetViews>
    <sheetView workbookViewId="0">
      <selection activeCell="I5" sqref="I5"/>
    </sheetView>
  </sheetViews>
  <sheetFormatPr defaultRowHeight="14.4"/>
  <cols>
    <col min="1" max="1" width="9.77734375" bestFit="1" customWidth="1"/>
  </cols>
  <sheetData>
    <row r="1" spans="1:6">
      <c r="A1" s="15" t="s">
        <v>396</v>
      </c>
      <c r="B1" s="15" t="s">
        <v>397</v>
      </c>
      <c r="C1" s="15" t="s">
        <v>148</v>
      </c>
      <c r="D1" s="15" t="s">
        <v>149</v>
      </c>
      <c r="E1" s="15" t="s">
        <v>150</v>
      </c>
      <c r="F1" s="15" t="s">
        <v>151</v>
      </c>
    </row>
    <row r="2" spans="1:6">
      <c r="A2" s="8" t="s">
        <v>388</v>
      </c>
      <c r="B2" s="8">
        <v>60</v>
      </c>
      <c r="C2" s="8">
        <v>120</v>
      </c>
      <c r="D2" s="8">
        <v>180</v>
      </c>
      <c r="E2" s="8" t="s">
        <v>387</v>
      </c>
      <c r="F2" s="8" t="s">
        <v>387</v>
      </c>
    </row>
    <row r="3" spans="1:6">
      <c r="A3" s="8" t="s">
        <v>389</v>
      </c>
      <c r="B3" s="8">
        <v>200</v>
      </c>
      <c r="C3" s="8">
        <v>400</v>
      </c>
      <c r="D3" s="8">
        <v>600</v>
      </c>
      <c r="E3" s="8" t="s">
        <v>387</v>
      </c>
      <c r="F3" s="8" t="s">
        <v>387</v>
      </c>
    </row>
    <row r="4" spans="1:6">
      <c r="A4" s="9" t="s">
        <v>390</v>
      </c>
      <c r="B4" s="9">
        <v>500</v>
      </c>
      <c r="C4" s="10">
        <v>1000</v>
      </c>
      <c r="D4" s="10">
        <v>1500</v>
      </c>
      <c r="E4" s="10">
        <v>1800</v>
      </c>
      <c r="F4" s="9" t="s">
        <v>387</v>
      </c>
    </row>
    <row r="5" spans="1:6">
      <c r="A5" s="9" t="s">
        <v>391</v>
      </c>
      <c r="B5" s="10">
        <v>1000</v>
      </c>
      <c r="C5" s="10">
        <v>2000</v>
      </c>
      <c r="D5" s="10">
        <v>3000</v>
      </c>
      <c r="E5" s="10">
        <v>5000</v>
      </c>
      <c r="F5" s="9" t="s">
        <v>387</v>
      </c>
    </row>
    <row r="6" spans="1:6">
      <c r="A6" s="11" t="s">
        <v>392</v>
      </c>
      <c r="B6" s="12">
        <v>2000</v>
      </c>
      <c r="C6" s="12">
        <v>4000</v>
      </c>
      <c r="D6" s="12">
        <v>6000</v>
      </c>
      <c r="E6" s="12">
        <v>10000</v>
      </c>
      <c r="F6" s="12">
        <v>13500</v>
      </c>
    </row>
    <row r="7" spans="1:6">
      <c r="A7" s="11" t="s">
        <v>393</v>
      </c>
      <c r="B7" s="12">
        <v>4000</v>
      </c>
      <c r="C7" s="12">
        <v>8000</v>
      </c>
      <c r="D7" s="12">
        <v>12000</v>
      </c>
      <c r="E7" s="12">
        <v>20000</v>
      </c>
      <c r="F7" s="12">
        <v>36000</v>
      </c>
    </row>
    <row r="8" spans="1:6">
      <c r="A8" s="13" t="s">
        <v>394</v>
      </c>
      <c r="B8" s="14">
        <v>8000</v>
      </c>
      <c r="C8" s="14">
        <v>16000</v>
      </c>
      <c r="D8" s="14">
        <v>24000</v>
      </c>
      <c r="E8" s="14">
        <v>40000</v>
      </c>
      <c r="F8" s="14">
        <v>72000</v>
      </c>
    </row>
    <row r="9" spans="1:6">
      <c r="A9" s="13" t="s">
        <v>395</v>
      </c>
      <c r="B9" s="14">
        <v>8000</v>
      </c>
      <c r="C9" s="14">
        <v>16000</v>
      </c>
      <c r="D9" s="14">
        <v>24000</v>
      </c>
      <c r="E9" s="14">
        <v>40000</v>
      </c>
      <c r="F9" s="14">
        <v>72000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73F4-4389-445A-ABFF-82F37B89A503}">
  <dimension ref="A1:C21"/>
  <sheetViews>
    <sheetView topLeftCell="A6" workbookViewId="0">
      <selection activeCell="F10" sqref="F10"/>
    </sheetView>
  </sheetViews>
  <sheetFormatPr defaultRowHeight="14.4"/>
  <cols>
    <col min="2" max="2" width="9.88671875" bestFit="1" customWidth="1"/>
    <col min="3" max="3" width="13.109375" bestFit="1" customWidth="1"/>
  </cols>
  <sheetData>
    <row r="1" spans="1:3">
      <c r="A1" s="16" t="s">
        <v>398</v>
      </c>
      <c r="B1" s="16" t="s">
        <v>399</v>
      </c>
      <c r="C1" s="16" t="s">
        <v>400</v>
      </c>
    </row>
    <row r="2" spans="1:3">
      <c r="A2" s="6" t="s">
        <v>397</v>
      </c>
      <c r="B2" s="6">
        <v>100</v>
      </c>
      <c r="C2" s="6">
        <v>20</v>
      </c>
    </row>
    <row r="3" spans="1:3">
      <c r="A3" s="6" t="s">
        <v>148</v>
      </c>
      <c r="B3" s="6">
        <v>300</v>
      </c>
      <c r="C3" s="6">
        <v>40</v>
      </c>
    </row>
    <row r="4" spans="1:3">
      <c r="A4" s="6" t="s">
        <v>149</v>
      </c>
      <c r="B4" s="7">
        <v>1000</v>
      </c>
      <c r="C4" s="6">
        <v>70</v>
      </c>
    </row>
    <row r="5" spans="1:3">
      <c r="A5" s="6" t="s">
        <v>150</v>
      </c>
      <c r="B5" s="7">
        <v>2000</v>
      </c>
      <c r="C5" s="6">
        <v>80</v>
      </c>
    </row>
    <row r="6" spans="1:3">
      <c r="A6" s="6" t="s">
        <v>151</v>
      </c>
      <c r="B6" s="7">
        <v>4000</v>
      </c>
      <c r="C6" s="6">
        <v>100</v>
      </c>
    </row>
    <row r="7" spans="1:3">
      <c r="A7" s="6" t="s">
        <v>152</v>
      </c>
      <c r="B7" s="7">
        <v>7000</v>
      </c>
      <c r="C7" s="6">
        <v>120</v>
      </c>
    </row>
    <row r="8" spans="1:3">
      <c r="A8" s="6" t="s">
        <v>153</v>
      </c>
      <c r="B8" s="7">
        <v>10000</v>
      </c>
      <c r="C8" s="6">
        <v>140</v>
      </c>
    </row>
    <row r="9" spans="1:3">
      <c r="A9" s="6" t="s">
        <v>154</v>
      </c>
      <c r="B9" s="7">
        <v>14000</v>
      </c>
      <c r="C9" s="6">
        <v>150</v>
      </c>
    </row>
    <row r="10" spans="1:3">
      <c r="A10" s="6" t="s">
        <v>155</v>
      </c>
      <c r="B10" s="7">
        <v>20000</v>
      </c>
      <c r="C10" s="6">
        <v>170</v>
      </c>
    </row>
    <row r="11" spans="1:3">
      <c r="A11" s="6" t="s">
        <v>156</v>
      </c>
      <c r="B11" s="7">
        <v>30000</v>
      </c>
      <c r="C11" s="6">
        <v>200</v>
      </c>
    </row>
    <row r="12" spans="1:3">
      <c r="A12" s="17" t="s">
        <v>157</v>
      </c>
      <c r="B12" s="18">
        <v>50000</v>
      </c>
      <c r="C12" s="17" t="s">
        <v>387</v>
      </c>
    </row>
    <row r="13" spans="1:3">
      <c r="A13" s="17" t="s">
        <v>158</v>
      </c>
      <c r="B13" s="18">
        <v>80000</v>
      </c>
      <c r="C13" s="17" t="s">
        <v>387</v>
      </c>
    </row>
    <row r="14" spans="1:3">
      <c r="A14" s="17" t="s">
        <v>159</v>
      </c>
      <c r="B14" s="18">
        <v>150000</v>
      </c>
      <c r="C14" s="17" t="s">
        <v>387</v>
      </c>
    </row>
    <row r="15" spans="1:3">
      <c r="A15" s="17" t="s">
        <v>160</v>
      </c>
      <c r="B15" s="18">
        <v>300000</v>
      </c>
      <c r="C15" s="17" t="s">
        <v>387</v>
      </c>
    </row>
    <row r="16" spans="1:3">
      <c r="A16" s="17" t="s">
        <v>161</v>
      </c>
      <c r="B16" s="18">
        <v>500000</v>
      </c>
      <c r="C16" s="17" t="s">
        <v>387</v>
      </c>
    </row>
    <row r="17" spans="1:3">
      <c r="A17" s="17" t="s">
        <v>162</v>
      </c>
      <c r="B17" s="18">
        <v>1000000</v>
      </c>
      <c r="C17" s="17" t="s">
        <v>387</v>
      </c>
    </row>
    <row r="18" spans="1:3">
      <c r="A18" s="17" t="s">
        <v>163</v>
      </c>
      <c r="B18" s="18">
        <v>2000000</v>
      </c>
      <c r="C18" s="17" t="s">
        <v>387</v>
      </c>
    </row>
    <row r="19" spans="1:3">
      <c r="A19" s="17" t="s">
        <v>164</v>
      </c>
      <c r="B19" s="18">
        <v>5000000</v>
      </c>
      <c r="C19" s="17" t="s">
        <v>387</v>
      </c>
    </row>
    <row r="20" spans="1:3">
      <c r="A20" s="17" t="s">
        <v>165</v>
      </c>
      <c r="B20" s="18">
        <v>7500000</v>
      </c>
      <c r="C20" s="17" t="s">
        <v>387</v>
      </c>
    </row>
    <row r="21" spans="1:3">
      <c r="A21" s="17" t="s">
        <v>166</v>
      </c>
      <c r="B21" s="18">
        <v>10000000</v>
      </c>
      <c r="C21" s="17" t="s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491E-F759-49FD-A672-E758B209D42A}">
  <dimension ref="A1:G57"/>
  <sheetViews>
    <sheetView tabSelected="1" workbookViewId="0">
      <selection activeCell="H41" sqref="H41"/>
    </sheetView>
  </sheetViews>
  <sheetFormatPr defaultRowHeight="14.4"/>
  <cols>
    <col min="1" max="1" width="12.33203125" bestFit="1" customWidth="1"/>
  </cols>
  <sheetData>
    <row r="1" spans="1:7">
      <c r="A1" s="21" t="s">
        <v>416</v>
      </c>
      <c r="B1" s="21" t="s">
        <v>417</v>
      </c>
      <c r="C1" s="21" t="s">
        <v>418</v>
      </c>
      <c r="D1" s="21" t="s">
        <v>419</v>
      </c>
      <c r="E1" s="21" t="s">
        <v>420</v>
      </c>
      <c r="F1" s="21" t="s">
        <v>421</v>
      </c>
      <c r="G1" s="21" t="s">
        <v>422</v>
      </c>
    </row>
    <row r="2" spans="1:7">
      <c r="A2" s="21" t="s">
        <v>423</v>
      </c>
      <c r="B2" s="21" t="s">
        <v>424</v>
      </c>
      <c r="C2" s="21" t="s">
        <v>424</v>
      </c>
      <c r="D2" s="21" t="s">
        <v>425</v>
      </c>
      <c r="E2" s="21" t="s">
        <v>425</v>
      </c>
      <c r="F2" s="21" t="s">
        <v>425</v>
      </c>
      <c r="G2" s="21" t="s">
        <v>425</v>
      </c>
    </row>
    <row r="3" spans="1:7">
      <c r="A3" s="21" t="s">
        <v>426</v>
      </c>
      <c r="B3" s="21" t="s">
        <v>424</v>
      </c>
      <c r="C3" s="21" t="s">
        <v>424</v>
      </c>
      <c r="D3" s="21" t="s">
        <v>425</v>
      </c>
      <c r="E3" s="21" t="s">
        <v>424</v>
      </c>
      <c r="F3" s="21" t="s">
        <v>425</v>
      </c>
      <c r="G3" s="21" t="s">
        <v>425</v>
      </c>
    </row>
    <row r="4" spans="1:7">
      <c r="A4" s="21" t="s">
        <v>427</v>
      </c>
      <c r="B4" s="21" t="s">
        <v>424</v>
      </c>
      <c r="C4" s="21" t="s">
        <v>424</v>
      </c>
      <c r="D4" s="21" t="s">
        <v>425</v>
      </c>
      <c r="E4" s="21" t="s">
        <v>424</v>
      </c>
      <c r="F4" s="21" t="s">
        <v>424</v>
      </c>
      <c r="G4" s="21" t="s">
        <v>424</v>
      </c>
    </row>
    <row r="5" spans="1:7">
      <c r="A5" s="21" t="s">
        <v>428</v>
      </c>
      <c r="B5" s="21" t="s">
        <v>425</v>
      </c>
      <c r="C5" s="21" t="s">
        <v>424</v>
      </c>
      <c r="D5" s="21" t="s">
        <v>424</v>
      </c>
      <c r="E5" s="21" t="s">
        <v>424</v>
      </c>
      <c r="F5" s="21" t="s">
        <v>429</v>
      </c>
      <c r="G5" s="21" t="s">
        <v>429</v>
      </c>
    </row>
    <row r="6" spans="1:7">
      <c r="A6" s="21" t="s">
        <v>430</v>
      </c>
      <c r="B6" s="21" t="s">
        <v>425</v>
      </c>
      <c r="C6" s="21" t="s">
        <v>425</v>
      </c>
      <c r="D6" s="21" t="s">
        <v>425</v>
      </c>
      <c r="E6" s="21" t="s">
        <v>425</v>
      </c>
      <c r="F6" s="21" t="s">
        <v>425</v>
      </c>
      <c r="G6" s="21" t="s">
        <v>425</v>
      </c>
    </row>
    <row r="7" spans="1:7">
      <c r="A7" s="21" t="s">
        <v>431</v>
      </c>
      <c r="B7" s="21" t="s">
        <v>425</v>
      </c>
      <c r="C7" s="21" t="s">
        <v>425</v>
      </c>
      <c r="D7" s="21" t="s">
        <v>425</v>
      </c>
      <c r="E7" s="21" t="s">
        <v>425</v>
      </c>
      <c r="F7" s="21" t="s">
        <v>425</v>
      </c>
      <c r="G7" s="21" t="s">
        <v>425</v>
      </c>
    </row>
    <row r="8" spans="1:7">
      <c r="A8" s="21" t="s">
        <v>432</v>
      </c>
      <c r="B8" s="21" t="s">
        <v>425</v>
      </c>
      <c r="C8" s="21" t="s">
        <v>425</v>
      </c>
      <c r="D8" s="21" t="s">
        <v>425</v>
      </c>
      <c r="E8" s="21" t="s">
        <v>425</v>
      </c>
      <c r="F8" s="21" t="s">
        <v>425</v>
      </c>
      <c r="G8" s="21" t="s">
        <v>425</v>
      </c>
    </row>
    <row r="9" spans="1:7">
      <c r="A9" s="21" t="s">
        <v>433</v>
      </c>
      <c r="B9" s="21" t="s">
        <v>425</v>
      </c>
      <c r="C9" s="21" t="s">
        <v>425</v>
      </c>
      <c r="D9" s="21" t="s">
        <v>425</v>
      </c>
      <c r="E9" s="21" t="s">
        <v>425</v>
      </c>
      <c r="F9" s="21" t="s">
        <v>434</v>
      </c>
      <c r="G9" s="21" t="s">
        <v>425</v>
      </c>
    </row>
    <row r="10" spans="1:7">
      <c r="A10" s="21" t="s">
        <v>435</v>
      </c>
      <c r="B10" s="21" t="s">
        <v>425</v>
      </c>
      <c r="C10" s="21" t="s">
        <v>425</v>
      </c>
      <c r="D10" s="21" t="s">
        <v>425</v>
      </c>
      <c r="E10" s="21" t="s">
        <v>425</v>
      </c>
      <c r="F10" s="21" t="s">
        <v>436</v>
      </c>
      <c r="G10" s="21" t="s">
        <v>436</v>
      </c>
    </row>
    <row r="11" spans="1:7">
      <c r="A11" s="21" t="s">
        <v>437</v>
      </c>
      <c r="B11" s="21" t="s">
        <v>425</v>
      </c>
      <c r="C11" s="21" t="s">
        <v>425</v>
      </c>
      <c r="D11" s="21" t="s">
        <v>425</v>
      </c>
      <c r="E11" s="21" t="s">
        <v>434</v>
      </c>
      <c r="F11" s="21" t="s">
        <v>434</v>
      </c>
      <c r="G11" s="21" t="s">
        <v>434</v>
      </c>
    </row>
    <row r="12" spans="1:7">
      <c r="A12" s="21" t="s">
        <v>438</v>
      </c>
      <c r="B12" s="21" t="s">
        <v>425</v>
      </c>
      <c r="C12" s="21" t="s">
        <v>425</v>
      </c>
      <c r="D12" s="21" t="s">
        <v>434</v>
      </c>
      <c r="E12" s="21" t="s">
        <v>434</v>
      </c>
      <c r="F12" s="21" t="s">
        <v>434</v>
      </c>
      <c r="G12" s="21" t="s">
        <v>439</v>
      </c>
    </row>
    <row r="13" spans="1:7">
      <c r="A13" s="21" t="s">
        <v>440</v>
      </c>
      <c r="B13" s="21" t="s">
        <v>434</v>
      </c>
      <c r="C13" s="21" t="s">
        <v>434</v>
      </c>
      <c r="D13" s="21" t="s">
        <v>434</v>
      </c>
      <c r="E13" s="21" t="s">
        <v>434</v>
      </c>
      <c r="F13" s="21" t="s">
        <v>425</v>
      </c>
      <c r="G13" s="21" t="s">
        <v>434</v>
      </c>
    </row>
    <row r="14" spans="1:7">
      <c r="A14" s="21" t="s">
        <v>441</v>
      </c>
      <c r="B14" s="21" t="s">
        <v>434</v>
      </c>
      <c r="C14" s="21" t="s">
        <v>434</v>
      </c>
      <c r="D14" s="21" t="s">
        <v>425</v>
      </c>
      <c r="E14" s="21" t="s">
        <v>434</v>
      </c>
      <c r="F14" s="21" t="s">
        <v>434</v>
      </c>
      <c r="G14" s="21" t="s">
        <v>434</v>
      </c>
    </row>
    <row r="15" spans="1:7">
      <c r="A15" s="21" t="s">
        <v>442</v>
      </c>
      <c r="B15" s="21" t="s">
        <v>434</v>
      </c>
      <c r="C15" s="21" t="s">
        <v>434</v>
      </c>
      <c r="D15" s="21" t="s">
        <v>434</v>
      </c>
      <c r="E15" s="21" t="s">
        <v>434</v>
      </c>
      <c r="F15" s="21" t="s">
        <v>434</v>
      </c>
      <c r="G15" s="21" t="s">
        <v>434</v>
      </c>
    </row>
    <row r="16" spans="1:7">
      <c r="A16" s="21" t="s">
        <v>443</v>
      </c>
      <c r="B16" s="21" t="s">
        <v>434</v>
      </c>
      <c r="C16" s="21" t="s">
        <v>434</v>
      </c>
      <c r="D16" s="21" t="s">
        <v>434</v>
      </c>
      <c r="E16" s="21" t="s">
        <v>434</v>
      </c>
      <c r="F16" s="21" t="s">
        <v>444</v>
      </c>
      <c r="G16" s="21" t="s">
        <v>445</v>
      </c>
    </row>
    <row r="17" spans="1:7">
      <c r="A17" s="21" t="s">
        <v>446</v>
      </c>
      <c r="B17" s="21" t="s">
        <v>434</v>
      </c>
      <c r="C17" s="21" t="s">
        <v>434</v>
      </c>
      <c r="D17" s="21" t="s">
        <v>434</v>
      </c>
      <c r="E17" s="21" t="s">
        <v>436</v>
      </c>
      <c r="F17" s="21" t="s">
        <v>425</v>
      </c>
      <c r="G17" s="21" t="s">
        <v>434</v>
      </c>
    </row>
    <row r="18" spans="1:7">
      <c r="A18" s="21" t="s">
        <v>447</v>
      </c>
      <c r="B18" s="21" t="s">
        <v>434</v>
      </c>
      <c r="C18" s="21" t="s">
        <v>424</v>
      </c>
      <c r="D18" s="21" t="s">
        <v>425</v>
      </c>
      <c r="E18" s="21" t="s">
        <v>436</v>
      </c>
      <c r="F18" s="21" t="s">
        <v>436</v>
      </c>
      <c r="G18" s="21" t="s">
        <v>436</v>
      </c>
    </row>
    <row r="19" spans="1:7">
      <c r="A19" s="21" t="s">
        <v>448</v>
      </c>
      <c r="B19" s="21" t="s">
        <v>434</v>
      </c>
      <c r="C19" s="21" t="s">
        <v>434</v>
      </c>
      <c r="D19" s="21" t="s">
        <v>434</v>
      </c>
      <c r="E19" s="21" t="s">
        <v>434</v>
      </c>
      <c r="F19" s="21" t="s">
        <v>434</v>
      </c>
      <c r="G19" s="21" t="s">
        <v>434</v>
      </c>
    </row>
    <row r="20" spans="1:7">
      <c r="A20" s="21" t="s">
        <v>449</v>
      </c>
      <c r="B20" s="21" t="s">
        <v>434</v>
      </c>
      <c r="C20" s="21" t="s">
        <v>434</v>
      </c>
      <c r="D20" s="21" t="s">
        <v>434</v>
      </c>
      <c r="E20" s="21" t="s">
        <v>434</v>
      </c>
      <c r="F20" s="21" t="s">
        <v>434</v>
      </c>
      <c r="G20" s="21" t="s">
        <v>434</v>
      </c>
    </row>
    <row r="21" spans="1:7">
      <c r="A21" s="21" t="s">
        <v>450</v>
      </c>
      <c r="B21" s="21" t="s">
        <v>434</v>
      </c>
      <c r="C21" s="21" t="s">
        <v>434</v>
      </c>
      <c r="D21" s="21" t="s">
        <v>434</v>
      </c>
      <c r="E21" s="21" t="s">
        <v>434</v>
      </c>
      <c r="F21" s="21" t="s">
        <v>434</v>
      </c>
      <c r="G21" s="21" t="s">
        <v>434</v>
      </c>
    </row>
    <row r="22" spans="1:7">
      <c r="A22" s="21" t="s">
        <v>451</v>
      </c>
      <c r="B22" s="21" t="s">
        <v>434</v>
      </c>
      <c r="C22" s="21" t="s">
        <v>434</v>
      </c>
      <c r="D22" s="21" t="s">
        <v>434</v>
      </c>
      <c r="E22" s="21" t="s">
        <v>434</v>
      </c>
      <c r="F22" s="21" t="s">
        <v>434</v>
      </c>
      <c r="G22" s="21" t="s">
        <v>434</v>
      </c>
    </row>
    <row r="23" spans="1:7">
      <c r="A23" s="21" t="s">
        <v>452</v>
      </c>
      <c r="B23" s="21" t="s">
        <v>434</v>
      </c>
      <c r="C23" s="21" t="s">
        <v>439</v>
      </c>
      <c r="D23" s="21" t="s">
        <v>439</v>
      </c>
      <c r="E23" s="21" t="s">
        <v>439</v>
      </c>
      <c r="F23" s="21" t="s">
        <v>425</v>
      </c>
      <c r="G23" s="21" t="s">
        <v>425</v>
      </c>
    </row>
    <row r="24" spans="1:7">
      <c r="A24" s="21" t="s">
        <v>453</v>
      </c>
      <c r="B24" s="21" t="s">
        <v>434</v>
      </c>
      <c r="C24" s="21" t="s">
        <v>434</v>
      </c>
      <c r="D24" s="21" t="s">
        <v>434</v>
      </c>
      <c r="E24" s="21" t="s">
        <v>434</v>
      </c>
      <c r="F24" s="21" t="s">
        <v>434</v>
      </c>
      <c r="G24" s="21" t="s">
        <v>434</v>
      </c>
    </row>
    <row r="25" spans="1:7">
      <c r="A25" s="21" t="s">
        <v>454</v>
      </c>
      <c r="B25" s="21" t="s">
        <v>434</v>
      </c>
      <c r="C25" s="21" t="s">
        <v>439</v>
      </c>
      <c r="D25" s="21" t="s">
        <v>434</v>
      </c>
      <c r="E25" s="21" t="s">
        <v>425</v>
      </c>
      <c r="F25" s="21" t="s">
        <v>444</v>
      </c>
      <c r="G25" s="21" t="s">
        <v>425</v>
      </c>
    </row>
    <row r="26" spans="1:7">
      <c r="A26" s="21" t="s">
        <v>455</v>
      </c>
      <c r="B26" s="21" t="s">
        <v>434</v>
      </c>
      <c r="C26" s="21" t="s">
        <v>434</v>
      </c>
      <c r="D26" s="21" t="s">
        <v>434</v>
      </c>
      <c r="E26" s="21" t="s">
        <v>434</v>
      </c>
      <c r="F26" s="21" t="s">
        <v>434</v>
      </c>
      <c r="G26" s="21" t="s">
        <v>434</v>
      </c>
    </row>
    <row r="27" spans="1:7">
      <c r="A27" s="21" t="s">
        <v>456</v>
      </c>
      <c r="B27" s="21" t="s">
        <v>439</v>
      </c>
      <c r="C27" s="21" t="s">
        <v>439</v>
      </c>
      <c r="D27" s="21" t="s">
        <v>439</v>
      </c>
      <c r="E27" s="21" t="s">
        <v>439</v>
      </c>
      <c r="F27" s="21" t="s">
        <v>439</v>
      </c>
      <c r="G27" s="21" t="s">
        <v>439</v>
      </c>
    </row>
    <row r="28" spans="1:7">
      <c r="A28" s="21" t="s">
        <v>457</v>
      </c>
      <c r="B28" s="21" t="s">
        <v>439</v>
      </c>
      <c r="C28" s="21" t="s">
        <v>439</v>
      </c>
      <c r="D28" s="21" t="s">
        <v>439</v>
      </c>
      <c r="E28" s="21" t="s">
        <v>439</v>
      </c>
      <c r="F28" s="21" t="s">
        <v>439</v>
      </c>
      <c r="G28" s="21" t="s">
        <v>439</v>
      </c>
    </row>
    <row r="29" spans="1:7">
      <c r="A29" s="21" t="s">
        <v>458</v>
      </c>
      <c r="B29" s="21" t="s">
        <v>439</v>
      </c>
      <c r="C29" s="21" t="s">
        <v>439</v>
      </c>
      <c r="D29" s="21" t="s">
        <v>439</v>
      </c>
      <c r="E29" s="21" t="s">
        <v>439</v>
      </c>
      <c r="F29" s="21" t="s">
        <v>439</v>
      </c>
      <c r="G29" s="21" t="s">
        <v>439</v>
      </c>
    </row>
    <row r="30" spans="1:7">
      <c r="A30" s="21" t="s">
        <v>459</v>
      </c>
      <c r="B30" s="21" t="s">
        <v>439</v>
      </c>
      <c r="C30" s="21" t="s">
        <v>439</v>
      </c>
      <c r="D30" s="21" t="s">
        <v>439</v>
      </c>
      <c r="E30" s="21" t="s">
        <v>434</v>
      </c>
      <c r="F30" s="21" t="s">
        <v>434</v>
      </c>
      <c r="G30" s="21" t="s">
        <v>434</v>
      </c>
    </row>
    <row r="31" spans="1:7">
      <c r="A31" s="21" t="s">
        <v>460</v>
      </c>
      <c r="B31" s="21" t="s">
        <v>439</v>
      </c>
      <c r="C31" s="21" t="s">
        <v>439</v>
      </c>
      <c r="D31" s="21" t="s">
        <v>439</v>
      </c>
      <c r="E31" s="21" t="s">
        <v>436</v>
      </c>
      <c r="F31" s="21" t="s">
        <v>439</v>
      </c>
      <c r="G31" s="21" t="s">
        <v>439</v>
      </c>
    </row>
    <row r="32" spans="1:7">
      <c r="A32" s="21" t="s">
        <v>461</v>
      </c>
      <c r="B32" s="21" t="s">
        <v>439</v>
      </c>
      <c r="C32" s="21" t="s">
        <v>439</v>
      </c>
      <c r="D32" s="21" t="s">
        <v>439</v>
      </c>
      <c r="E32" s="21" t="s">
        <v>434</v>
      </c>
      <c r="F32" s="21" t="s">
        <v>436</v>
      </c>
      <c r="G32" s="21" t="s">
        <v>444</v>
      </c>
    </row>
    <row r="33" spans="1:7">
      <c r="A33" s="21" t="s">
        <v>462</v>
      </c>
      <c r="B33" s="21" t="s">
        <v>439</v>
      </c>
      <c r="C33" s="21" t="s">
        <v>439</v>
      </c>
      <c r="D33" s="21" t="s">
        <v>439</v>
      </c>
      <c r="E33" s="21" t="s">
        <v>439</v>
      </c>
      <c r="F33" s="21" t="s">
        <v>439</v>
      </c>
      <c r="G33" s="21" t="s">
        <v>439</v>
      </c>
    </row>
    <row r="34" spans="1:7">
      <c r="A34" s="21" t="s">
        <v>463</v>
      </c>
      <c r="B34" s="21" t="s">
        <v>439</v>
      </c>
      <c r="C34" s="21" t="s">
        <v>439</v>
      </c>
      <c r="D34" s="21" t="s">
        <v>444</v>
      </c>
      <c r="E34" s="21" t="s">
        <v>439</v>
      </c>
      <c r="F34" s="21" t="s">
        <v>425</v>
      </c>
      <c r="G34" s="21" t="s">
        <v>425</v>
      </c>
    </row>
    <row r="35" spans="1:7">
      <c r="A35" s="21" t="s">
        <v>464</v>
      </c>
      <c r="B35" s="21" t="s">
        <v>439</v>
      </c>
      <c r="C35" s="21" t="s">
        <v>439</v>
      </c>
      <c r="D35" s="21" t="s">
        <v>439</v>
      </c>
      <c r="E35" s="21" t="s">
        <v>444</v>
      </c>
      <c r="F35" s="21" t="s">
        <v>439</v>
      </c>
      <c r="G35" s="21" t="s">
        <v>439</v>
      </c>
    </row>
    <row r="36" spans="1:7">
      <c r="A36" s="21" t="s">
        <v>465</v>
      </c>
      <c r="B36" s="21" t="s">
        <v>439</v>
      </c>
      <c r="C36" s="21" t="s">
        <v>439</v>
      </c>
      <c r="D36" s="21" t="s">
        <v>439</v>
      </c>
      <c r="E36" s="21" t="s">
        <v>439</v>
      </c>
      <c r="F36" s="21" t="s">
        <v>444</v>
      </c>
      <c r="G36" s="21" t="s">
        <v>445</v>
      </c>
    </row>
    <row r="37" spans="1:7">
      <c r="A37" s="21" t="s">
        <v>466</v>
      </c>
      <c r="B37" s="21" t="s">
        <v>436</v>
      </c>
      <c r="C37" s="21" t="s">
        <v>436</v>
      </c>
      <c r="D37" s="21" t="s">
        <v>439</v>
      </c>
      <c r="E37" s="21" t="s">
        <v>436</v>
      </c>
      <c r="F37" s="21" t="s">
        <v>436</v>
      </c>
      <c r="G37" s="21" t="s">
        <v>439</v>
      </c>
    </row>
    <row r="38" spans="1:7">
      <c r="A38" s="21" t="s">
        <v>467</v>
      </c>
      <c r="B38" s="21" t="s">
        <v>436</v>
      </c>
      <c r="C38" s="21" t="s">
        <v>436</v>
      </c>
      <c r="D38" s="21" t="s">
        <v>436</v>
      </c>
      <c r="E38" s="21" t="s">
        <v>436</v>
      </c>
      <c r="F38" s="21" t="s">
        <v>439</v>
      </c>
      <c r="G38" s="21" t="s">
        <v>439</v>
      </c>
    </row>
    <row r="39" spans="1:7">
      <c r="A39" s="21" t="s">
        <v>468</v>
      </c>
      <c r="B39" s="21" t="s">
        <v>436</v>
      </c>
      <c r="C39" s="21" t="s">
        <v>436</v>
      </c>
      <c r="D39" s="21" t="s">
        <v>436</v>
      </c>
      <c r="E39" s="21" t="s">
        <v>444</v>
      </c>
      <c r="F39" s="21" t="s">
        <v>445</v>
      </c>
      <c r="G39" s="21" t="s">
        <v>445</v>
      </c>
    </row>
    <row r="40" spans="1:7">
      <c r="A40" s="21" t="s">
        <v>469</v>
      </c>
      <c r="B40" s="21" t="s">
        <v>436</v>
      </c>
      <c r="C40" s="21" t="s">
        <v>436</v>
      </c>
      <c r="D40" s="21" t="s">
        <v>436</v>
      </c>
      <c r="E40" s="21" t="s">
        <v>436</v>
      </c>
      <c r="F40" s="21" t="s">
        <v>444</v>
      </c>
      <c r="G40" s="21" t="s">
        <v>439</v>
      </c>
    </row>
    <row r="41" spans="1:7">
      <c r="A41" s="21" t="s">
        <v>470</v>
      </c>
      <c r="B41" s="21" t="s">
        <v>436</v>
      </c>
      <c r="C41" s="21" t="s">
        <v>436</v>
      </c>
      <c r="D41" s="21" t="s">
        <v>436</v>
      </c>
      <c r="E41" s="21" t="s">
        <v>436</v>
      </c>
      <c r="F41" s="21" t="s">
        <v>444</v>
      </c>
      <c r="G41" s="21" t="s">
        <v>444</v>
      </c>
    </row>
    <row r="42" spans="1:7">
      <c r="A42" s="21" t="s">
        <v>471</v>
      </c>
      <c r="B42" s="21" t="s">
        <v>436</v>
      </c>
      <c r="C42" s="21" t="s">
        <v>434</v>
      </c>
      <c r="D42" s="21" t="s">
        <v>429</v>
      </c>
      <c r="E42" s="21" t="s">
        <v>445</v>
      </c>
      <c r="F42" s="21" t="s">
        <v>436</v>
      </c>
      <c r="G42" s="21" t="s">
        <v>436</v>
      </c>
    </row>
    <row r="43" spans="1:7">
      <c r="A43" s="21" t="s">
        <v>472</v>
      </c>
      <c r="B43" s="21" t="s">
        <v>444</v>
      </c>
      <c r="C43" s="21" t="s">
        <v>445</v>
      </c>
      <c r="D43" s="21" t="s">
        <v>444</v>
      </c>
      <c r="E43" s="21" t="s">
        <v>445</v>
      </c>
      <c r="F43" s="21" t="s">
        <v>439</v>
      </c>
      <c r="G43" s="21" t="s">
        <v>436</v>
      </c>
    </row>
    <row r="44" spans="1:7">
      <c r="A44" s="21" t="s">
        <v>473</v>
      </c>
      <c r="B44" s="21" t="s">
        <v>444</v>
      </c>
      <c r="C44" s="21" t="s">
        <v>444</v>
      </c>
      <c r="D44" s="21" t="s">
        <v>444</v>
      </c>
      <c r="E44" s="21" t="s">
        <v>444</v>
      </c>
      <c r="F44" s="21" t="s">
        <v>445</v>
      </c>
      <c r="G44" s="21" t="s">
        <v>445</v>
      </c>
    </row>
    <row r="45" spans="1:7">
      <c r="A45" s="21" t="s">
        <v>474</v>
      </c>
      <c r="B45" s="21" t="s">
        <v>444</v>
      </c>
      <c r="C45" s="21" t="s">
        <v>444</v>
      </c>
      <c r="D45" s="21" t="s">
        <v>444</v>
      </c>
      <c r="E45" s="21" t="s">
        <v>436</v>
      </c>
      <c r="F45" s="21" t="s">
        <v>444</v>
      </c>
      <c r="G45" s="21" t="s">
        <v>436</v>
      </c>
    </row>
    <row r="46" spans="1:7">
      <c r="A46" s="21" t="s">
        <v>475</v>
      </c>
      <c r="B46" s="21" t="s">
        <v>444</v>
      </c>
      <c r="C46" s="21" t="s">
        <v>444</v>
      </c>
      <c r="D46" s="21" t="s">
        <v>444</v>
      </c>
      <c r="E46" s="21" t="s">
        <v>444</v>
      </c>
      <c r="F46" s="21" t="s">
        <v>445</v>
      </c>
      <c r="G46" s="21" t="s">
        <v>445</v>
      </c>
    </row>
    <row r="47" spans="1:7">
      <c r="A47" s="21" t="s">
        <v>476</v>
      </c>
      <c r="B47" s="21" t="s">
        <v>444</v>
      </c>
      <c r="C47" s="21" t="s">
        <v>444</v>
      </c>
      <c r="D47" s="21" t="s">
        <v>444</v>
      </c>
      <c r="E47" s="21" t="s">
        <v>434</v>
      </c>
      <c r="F47" s="21" t="s">
        <v>445</v>
      </c>
      <c r="G47" s="21" t="s">
        <v>445</v>
      </c>
    </row>
    <row r="48" spans="1:7">
      <c r="A48" s="21" t="s">
        <v>477</v>
      </c>
      <c r="B48" s="21" t="s">
        <v>444</v>
      </c>
      <c r="C48" s="21" t="s">
        <v>444</v>
      </c>
      <c r="D48" s="21" t="s">
        <v>445</v>
      </c>
      <c r="E48" s="21" t="s">
        <v>444</v>
      </c>
      <c r="F48" s="21" t="s">
        <v>434</v>
      </c>
      <c r="G48" s="21" t="s">
        <v>444</v>
      </c>
    </row>
    <row r="49" spans="1:7">
      <c r="A49" s="21" t="s">
        <v>478</v>
      </c>
      <c r="B49" s="21" t="s">
        <v>444</v>
      </c>
      <c r="C49" s="21" t="s">
        <v>444</v>
      </c>
      <c r="D49" s="21" t="s">
        <v>445</v>
      </c>
      <c r="E49" s="21" t="s">
        <v>444</v>
      </c>
      <c r="F49" s="21" t="s">
        <v>445</v>
      </c>
      <c r="G49" s="21" t="s">
        <v>445</v>
      </c>
    </row>
    <row r="50" spans="1:7">
      <c r="A50" s="21" t="s">
        <v>479</v>
      </c>
      <c r="B50" s="21" t="s">
        <v>444</v>
      </c>
      <c r="C50" s="21" t="s">
        <v>444</v>
      </c>
      <c r="D50" s="21" t="s">
        <v>444</v>
      </c>
      <c r="E50" s="21" t="s">
        <v>444</v>
      </c>
      <c r="F50" s="21" t="s">
        <v>445</v>
      </c>
      <c r="G50" s="21" t="s">
        <v>445</v>
      </c>
    </row>
    <row r="51" spans="1:7">
      <c r="A51" s="21" t="s">
        <v>480</v>
      </c>
      <c r="B51" s="21" t="s">
        <v>445</v>
      </c>
      <c r="C51" s="21" t="s">
        <v>445</v>
      </c>
      <c r="D51" s="21" t="s">
        <v>445</v>
      </c>
      <c r="E51" s="21" t="s">
        <v>445</v>
      </c>
      <c r="F51" s="21" t="s">
        <v>434</v>
      </c>
      <c r="G51" s="21" t="s">
        <v>434</v>
      </c>
    </row>
    <row r="52" spans="1:7">
      <c r="A52" s="21" t="s">
        <v>481</v>
      </c>
      <c r="B52" s="21" t="s">
        <v>445</v>
      </c>
      <c r="C52" s="21" t="s">
        <v>445</v>
      </c>
      <c r="D52" s="21" t="s">
        <v>445</v>
      </c>
      <c r="E52" s="21" t="s">
        <v>445</v>
      </c>
      <c r="F52" s="21" t="s">
        <v>439</v>
      </c>
      <c r="G52" s="21" t="s">
        <v>445</v>
      </c>
    </row>
    <row r="53" spans="1:7">
      <c r="A53" s="21" t="s">
        <v>482</v>
      </c>
      <c r="B53" s="21" t="s">
        <v>445</v>
      </c>
      <c r="C53" s="21" t="s">
        <v>445</v>
      </c>
      <c r="D53" s="21" t="s">
        <v>445</v>
      </c>
      <c r="E53" s="21" t="s">
        <v>445</v>
      </c>
      <c r="F53" s="21" t="s">
        <v>445</v>
      </c>
      <c r="G53" s="21" t="s">
        <v>444</v>
      </c>
    </row>
    <row r="54" spans="1:7">
      <c r="A54" s="21" t="s">
        <v>483</v>
      </c>
      <c r="B54" s="21" t="s">
        <v>429</v>
      </c>
      <c r="C54" s="21" t="s">
        <v>429</v>
      </c>
      <c r="D54" s="21" t="s">
        <v>429</v>
      </c>
      <c r="E54" s="21" t="s">
        <v>429</v>
      </c>
      <c r="F54" s="21" t="s">
        <v>429</v>
      </c>
      <c r="G54" s="21" t="s">
        <v>429</v>
      </c>
    </row>
    <row r="55" spans="1:7">
      <c r="A55" s="21" t="s">
        <v>484</v>
      </c>
      <c r="B55" s="21" t="s">
        <v>429</v>
      </c>
      <c r="C55" s="21" t="s">
        <v>429</v>
      </c>
      <c r="D55" s="21" t="s">
        <v>429</v>
      </c>
      <c r="E55" s="21" t="s">
        <v>429</v>
      </c>
      <c r="F55" s="21" t="s">
        <v>429</v>
      </c>
      <c r="G55" s="21" t="s">
        <v>429</v>
      </c>
    </row>
    <row r="56" spans="1:7">
      <c r="A56" s="21" t="s">
        <v>485</v>
      </c>
      <c r="B56" s="21" t="s">
        <v>429</v>
      </c>
      <c r="C56" s="21" t="s">
        <v>429</v>
      </c>
      <c r="D56" s="21" t="s">
        <v>429</v>
      </c>
      <c r="E56" s="21" t="s">
        <v>429</v>
      </c>
      <c r="F56" s="21" t="s">
        <v>429</v>
      </c>
      <c r="G56" s="21" t="s">
        <v>429</v>
      </c>
    </row>
    <row r="57" spans="1:7">
      <c r="A57" s="21" t="s">
        <v>486</v>
      </c>
      <c r="B57" s="21" t="s">
        <v>429</v>
      </c>
      <c r="C57" s="21" t="s">
        <v>429</v>
      </c>
      <c r="D57" s="21" t="s">
        <v>429</v>
      </c>
      <c r="E57" s="21" t="s">
        <v>429</v>
      </c>
      <c r="F57" s="21" t="s">
        <v>429</v>
      </c>
      <c r="G57" s="21" t="s">
        <v>429</v>
      </c>
    </row>
  </sheetData>
  <conditionalFormatting sqref="B2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Hero EXP</vt:lpstr>
      <vt:lpstr>Gear EXP</vt:lpstr>
      <vt:lpstr>VIP XP</vt:lpstr>
      <vt:lpstr>Hero Tier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Chen</cp:lastModifiedBy>
  <dcterms:created xsi:type="dcterms:W3CDTF">2019-11-02T19:31:17Z</dcterms:created>
  <dcterms:modified xsi:type="dcterms:W3CDTF">2020-01-06T20:45:39Z</dcterms:modified>
</cp:coreProperties>
</file>